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go Durand\Workspace\TPT_resources\"/>
    </mc:Choice>
  </mc:AlternateContent>
  <xr:revisionPtr revIDLastSave="0" documentId="13_ncr:1_{F3D5D1F6-7393-4076-AF59-F5D4C66F15FC}" xr6:coauthVersionLast="46" xr6:coauthVersionMax="46" xr10:uidLastSave="{00000000-0000-0000-0000-000000000000}"/>
  <bookViews>
    <workbookView xWindow="28680" yWindow="-120" windowWidth="29040" windowHeight="15840" activeTab="2" xr2:uid="{00000000-000D-0000-FFFF-FFFF00000000}"/>
  </bookViews>
  <sheets>
    <sheet name="Bloomberg data" sheetId="1" r:id="rId1"/>
    <sheet name="Hard Copy" sheetId="5" r:id="rId2"/>
    <sheet name="ccy" sheetId="8" r:id="rId3"/>
    <sheet name="DEPOSITARY" sheetId="6" r:id="rId4"/>
    <sheet name="in case" sheetId="2" state="hidden" r:id="rId5"/>
  </sheets>
  <definedNames>
    <definedName name="_xlnm._FilterDatabase" localSheetId="0" hidden="1">'Bloomberg data'!$A$3:$O$135</definedName>
    <definedName name="_xlnm._FilterDatabase" localSheetId="3" hidden="1">DEPOSITARY!$A$1:$BC$681</definedName>
    <definedName name="_xlnm._FilterDatabase" localSheetId="1" hidden="1">'Hard Copy'!$A$3:$O$849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9" i="8" l="1" a="1"/>
  <c r="L6" i="8" l="1" a="1"/>
  <c r="G942" i="1"/>
  <c r="E925" i="1"/>
  <c r="F942" i="1"/>
  <c r="F990" i="1"/>
  <c r="F888" i="1"/>
  <c r="E888" i="1"/>
  <c r="E920" i="1"/>
  <c r="H920" i="1"/>
  <c r="E931" i="1"/>
  <c r="G931" i="1"/>
  <c r="F875" i="1"/>
  <c r="E968" i="1"/>
  <c r="H923" i="1"/>
  <c r="H898" i="1"/>
  <c r="H992" i="1"/>
  <c r="F919" i="1"/>
  <c r="H969" i="1"/>
  <c r="E982" i="1"/>
  <c r="E994" i="1"/>
  <c r="H901" i="1"/>
  <c r="E986" i="1"/>
  <c r="H983" i="1"/>
  <c r="E983" i="1"/>
  <c r="F947" i="1"/>
  <c r="H1000" i="1"/>
  <c r="E997" i="1"/>
  <c r="E886" i="1"/>
  <c r="E881" i="1"/>
  <c r="G881" i="1"/>
  <c r="E884" i="1"/>
  <c r="H955" i="1"/>
  <c r="H977" i="1"/>
  <c r="G935" i="1"/>
  <c r="G950" i="1"/>
  <c r="E956" i="1"/>
  <c r="E995" i="1"/>
  <c r="G908" i="1"/>
  <c r="H968" i="1"/>
  <c r="E944" i="1"/>
  <c r="F962" i="1"/>
  <c r="F992" i="1"/>
  <c r="G906" i="1"/>
  <c r="G899" i="1"/>
  <c r="G959" i="1"/>
  <c r="H897" i="1"/>
  <c r="H880" i="1"/>
  <c r="E897" i="1"/>
  <c r="H949" i="1"/>
  <c r="F910" i="1"/>
  <c r="E973" i="1"/>
  <c r="G998" i="1"/>
  <c r="F905" i="1"/>
  <c r="E927" i="1"/>
  <c r="H990" i="1"/>
  <c r="H956" i="1"/>
  <c r="G912" i="1"/>
  <c r="E940" i="1"/>
  <c r="G940" i="1"/>
  <c r="G944" i="1"/>
  <c r="H911" i="1"/>
  <c r="E904" i="1"/>
  <c r="H962" i="1"/>
  <c r="G898" i="1"/>
  <c r="F1003" i="1"/>
  <c r="E894" i="1"/>
  <c r="H1002" i="1"/>
  <c r="E876" i="1"/>
  <c r="F1002" i="1"/>
  <c r="G914" i="1"/>
  <c r="H986" i="1"/>
  <c r="H892" i="1"/>
  <c r="E988" i="1"/>
  <c r="E946" i="1"/>
  <c r="F946" i="1"/>
  <c r="G1004" i="1"/>
  <c r="G961" i="1"/>
  <c r="H930" i="1"/>
  <c r="I1005" i="1"/>
  <c r="I875" i="1"/>
  <c r="I983" i="1"/>
  <c r="G878" i="1"/>
  <c r="F956" i="1"/>
  <c r="H931" i="1"/>
  <c r="F985" i="1"/>
  <c r="G945" i="1"/>
  <c r="F983" i="1"/>
  <c r="G951" i="1"/>
  <c r="G884" i="1"/>
  <c r="F878" i="1"/>
  <c r="H885" i="1"/>
  <c r="E990" i="1"/>
  <c r="G928" i="1"/>
  <c r="E928" i="1"/>
  <c r="G915" i="1"/>
  <c r="E950" i="1"/>
  <c r="H944" i="1"/>
  <c r="H875" i="1"/>
  <c r="F911" i="1"/>
  <c r="F906" i="1"/>
  <c r="F923" i="1"/>
  <c r="E923" i="1"/>
  <c r="E919" i="1"/>
  <c r="E872" i="1"/>
  <c r="G969" i="1"/>
  <c r="F901" i="1"/>
  <c r="H876" i="1"/>
  <c r="F982" i="1"/>
  <c r="H914" i="1"/>
  <c r="H975" i="1"/>
  <c r="F986" i="1"/>
  <c r="E1000" i="1"/>
  <c r="H934" i="1"/>
  <c r="F883" i="1"/>
  <c r="G909" i="1"/>
  <c r="F881" i="1"/>
  <c r="H925" i="1"/>
  <c r="G973" i="1"/>
  <c r="F935" i="1"/>
  <c r="E900" i="1"/>
  <c r="F977" i="1"/>
  <c r="H995" i="1"/>
  <c r="E943" i="1"/>
  <c r="H891" i="1"/>
  <c r="G952" i="1"/>
  <c r="F908" i="1"/>
  <c r="E875" i="1"/>
  <c r="F929" i="1"/>
  <c r="F989" i="1"/>
  <c r="E898" i="1"/>
  <c r="F872" i="1"/>
  <c r="E959" i="1"/>
  <c r="G1002" i="1"/>
  <c r="H994" i="1"/>
  <c r="F876" i="1"/>
  <c r="F970" i="1"/>
  <c r="G887" i="1"/>
  <c r="H884" i="1"/>
  <c r="H878" i="1"/>
  <c r="H927" i="1"/>
  <c r="G977" i="1"/>
  <c r="E977" i="1"/>
  <c r="G995" i="1"/>
  <c r="E915" i="1"/>
  <c r="G875" i="1"/>
  <c r="F980" i="1"/>
  <c r="F968" i="1"/>
  <c r="G893" i="1"/>
  <c r="H893" i="1"/>
  <c r="H989" i="1"/>
  <c r="F899" i="1"/>
  <c r="E916" i="1"/>
  <c r="H872" i="1"/>
  <c r="H981" i="1"/>
  <c r="G880" i="1"/>
  <c r="E880" i="1"/>
  <c r="G921" i="1"/>
  <c r="G983" i="1"/>
  <c r="G949" i="1"/>
  <c r="F984" i="1"/>
  <c r="G997" i="1"/>
  <c r="G960" i="1"/>
  <c r="E909" i="1"/>
  <c r="H886" i="1"/>
  <c r="H889" i="1"/>
  <c r="I881" i="1"/>
  <c r="I997" i="1"/>
  <c r="E951" i="1"/>
  <c r="F955" i="1"/>
  <c r="H965" i="1"/>
  <c r="G904" i="1"/>
  <c r="E985" i="1"/>
  <c r="H945" i="1"/>
  <c r="E914" i="1"/>
  <c r="G963" i="1"/>
  <c r="F886" i="1"/>
  <c r="F924" i="1"/>
  <c r="H1001" i="1"/>
  <c r="I891" i="1"/>
  <c r="I885" i="1"/>
  <c r="I909" i="1"/>
  <c r="I903" i="1"/>
  <c r="H942" i="1"/>
  <c r="H928" i="1"/>
  <c r="H937" i="1"/>
  <c r="F898" i="1"/>
  <c r="H894" i="1"/>
  <c r="G986" i="1"/>
  <c r="E975" i="1"/>
  <c r="F997" i="1"/>
  <c r="G886" i="1"/>
  <c r="E961" i="1"/>
  <c r="I970" i="1"/>
  <c r="I887" i="1"/>
  <c r="I948" i="1"/>
  <c r="I975" i="1"/>
  <c r="I981" i="1"/>
  <c r="I923" i="1"/>
  <c r="I938" i="1"/>
  <c r="G947" i="1"/>
  <c r="E890" i="1"/>
  <c r="H932" i="1"/>
  <c r="I989" i="1"/>
  <c r="I947" i="1"/>
  <c r="I900" i="1"/>
  <c r="I998" i="1"/>
  <c r="I966" i="1"/>
  <c r="I1002" i="1"/>
  <c r="I890" i="1"/>
  <c r="F882" i="1"/>
  <c r="E965" i="1"/>
  <c r="H952" i="1"/>
  <c r="H899" i="1"/>
  <c r="F941" i="1"/>
  <c r="I951" i="1"/>
  <c r="F887" i="1"/>
  <c r="E885" i="1"/>
  <c r="F885" i="1"/>
  <c r="H948" i="1"/>
  <c r="H882" i="1"/>
  <c r="F943" i="1"/>
  <c r="G937" i="1"/>
  <c r="G920" i="1"/>
  <c r="G964" i="1"/>
  <c r="F873" i="1"/>
  <c r="F952" i="1"/>
  <c r="E893" i="1"/>
  <c r="G903" i="1"/>
  <c r="H903" i="1"/>
  <c r="H1003" i="1"/>
  <c r="H985" i="1"/>
  <c r="H919" i="1"/>
  <c r="G994" i="1"/>
  <c r="E901" i="1"/>
  <c r="F994" i="1"/>
  <c r="F926" i="1"/>
  <c r="F966" i="1"/>
  <c r="H946" i="1"/>
  <c r="G895" i="1"/>
  <c r="H895" i="1"/>
  <c r="G918" i="1"/>
  <c r="E924" i="1"/>
  <c r="F973" i="1"/>
  <c r="H998" i="1"/>
  <c r="H967" i="1"/>
  <c r="E948" i="1"/>
  <c r="G905" i="1"/>
  <c r="F927" i="1"/>
  <c r="H915" i="1"/>
  <c r="F965" i="1"/>
  <c r="E873" i="1"/>
  <c r="G873" i="1"/>
  <c r="H964" i="1"/>
  <c r="E992" i="1"/>
  <c r="G979" i="1"/>
  <c r="H904" i="1"/>
  <c r="E1003" i="1"/>
  <c r="E969" i="1"/>
  <c r="H938" i="1"/>
  <c r="E933" i="1"/>
  <c r="H982" i="1"/>
  <c r="F981" i="1"/>
  <c r="F951" i="1"/>
  <c r="E910" i="1"/>
  <c r="H887" i="1"/>
  <c r="H881" i="1"/>
  <c r="G888" i="1"/>
  <c r="H935" i="1"/>
  <c r="F937" i="1"/>
  <c r="F920" i="1"/>
  <c r="H943" i="1"/>
  <c r="E911" i="1"/>
  <c r="F931" i="1"/>
  <c r="H873" i="1"/>
  <c r="G923" i="1"/>
  <c r="E929" i="1"/>
  <c r="F954" i="1"/>
  <c r="G894" i="1"/>
  <c r="G1003" i="1"/>
  <c r="G872" i="1"/>
  <c r="G933" i="1"/>
  <c r="F897" i="1"/>
  <c r="H976" i="1"/>
  <c r="F975" i="1"/>
  <c r="E892" i="1"/>
  <c r="E895" i="1"/>
  <c r="G922" i="1"/>
  <c r="H984" i="1"/>
  <c r="F909" i="1"/>
  <c r="H883" i="1"/>
  <c r="H1004" i="1"/>
  <c r="H987" i="1"/>
  <c r="I897" i="1"/>
  <c r="I905" i="1"/>
  <c r="E967" i="1"/>
  <c r="G955" i="1"/>
  <c r="E908" i="1"/>
  <c r="E979" i="1"/>
  <c r="G916" i="1"/>
  <c r="E913" i="1"/>
  <c r="H970" i="1"/>
  <c r="F963" i="1"/>
  <c r="E918" i="1"/>
  <c r="H936" i="1"/>
  <c r="I924" i="1"/>
  <c r="I944" i="1"/>
  <c r="I985" i="1"/>
  <c r="I968" i="1"/>
  <c r="I955" i="1"/>
  <c r="E878" i="1"/>
  <c r="E955" i="1"/>
  <c r="G1005" i="1"/>
  <c r="F903" i="1"/>
  <c r="F976" i="1"/>
  <c r="F949" i="1"/>
  <c r="H963" i="1"/>
  <c r="H997" i="1"/>
  <c r="H961" i="1"/>
  <c r="H939" i="1"/>
  <c r="I961" i="1"/>
  <c r="I883" i="1"/>
  <c r="I943" i="1"/>
  <c r="I965" i="1"/>
  <c r="I884" i="1"/>
  <c r="I941" i="1"/>
  <c r="I888" i="1"/>
  <c r="E922" i="1"/>
  <c r="G883" i="1"/>
  <c r="H879" i="1"/>
  <c r="I940" i="1"/>
  <c r="I949" i="1"/>
  <c r="I1003" i="1"/>
  <c r="I990" i="1"/>
  <c r="I922" i="1"/>
  <c r="I914" i="1"/>
  <c r="F967" i="1"/>
  <c r="F900" i="1"/>
  <c r="H1005" i="1"/>
  <c r="E954" i="1"/>
  <c r="G910" i="1"/>
  <c r="H973" i="1"/>
  <c r="F998" i="1"/>
  <c r="G927" i="1"/>
  <c r="G990" i="1"/>
  <c r="F948" i="1"/>
  <c r="G943" i="1"/>
  <c r="F995" i="1"/>
  <c r="H912" i="1"/>
  <c r="G911" i="1"/>
  <c r="F964" i="1"/>
  <c r="E891" i="1"/>
  <c r="F979" i="1"/>
  <c r="E906" i="1"/>
  <c r="E962" i="1"/>
  <c r="F916" i="1"/>
  <c r="G985" i="1"/>
  <c r="G941" i="1"/>
  <c r="F880" i="1"/>
  <c r="G981" i="1"/>
  <c r="E949" i="1"/>
  <c r="E966" i="1"/>
  <c r="G913" i="1"/>
  <c r="F988" i="1"/>
  <c r="F934" i="1"/>
  <c r="H988" i="1"/>
  <c r="F890" i="1"/>
  <c r="H951" i="1"/>
  <c r="G958" i="1"/>
  <c r="H958" i="1"/>
  <c r="E887" i="1"/>
  <c r="E905" i="1"/>
  <c r="G948" i="1"/>
  <c r="F907" i="1"/>
  <c r="F915" i="1"/>
  <c r="G907" i="1"/>
  <c r="E964" i="1"/>
  <c r="E952" i="1"/>
  <c r="H940" i="1"/>
  <c r="G989" i="1"/>
  <c r="G992" i="1"/>
  <c r="F893" i="1"/>
  <c r="F894" i="1"/>
  <c r="E899" i="1"/>
  <c r="G938" i="1"/>
  <c r="G976" i="1"/>
  <c r="F945" i="1"/>
  <c r="F933" i="1"/>
  <c r="G967" i="1"/>
  <c r="E998" i="1"/>
  <c r="E942" i="1"/>
  <c r="E882" i="1"/>
  <c r="G882" i="1"/>
  <c r="H900" i="1"/>
  <c r="F912" i="1"/>
  <c r="F950" i="1"/>
  <c r="G956" i="1"/>
  <c r="F891" i="1"/>
  <c r="G968" i="1"/>
  <c r="E1005" i="1"/>
  <c r="E903" i="1"/>
  <c r="E989" i="1"/>
  <c r="H929" i="1"/>
  <c r="F938" i="1"/>
  <c r="H959" i="1"/>
  <c r="G901" i="1"/>
  <c r="E976" i="1"/>
  <c r="E1002" i="1"/>
  <c r="G892" i="1"/>
  <c r="H913" i="1"/>
  <c r="E921" i="1"/>
  <c r="H922" i="1"/>
  <c r="E1004" i="1"/>
  <c r="I927" i="1"/>
  <c r="F904" i="1"/>
  <c r="F922" i="1"/>
  <c r="F918" i="1"/>
  <c r="I873" i="1"/>
  <c r="I934" i="1"/>
  <c r="I945" i="1"/>
  <c r="H950" i="1"/>
  <c r="F969" i="1"/>
  <c r="H926" i="1"/>
  <c r="F1004" i="1"/>
  <c r="H971" i="1"/>
  <c r="I962" i="1"/>
  <c r="I950" i="1"/>
  <c r="I959" i="1"/>
  <c r="F961" i="1"/>
  <c r="I960" i="1"/>
  <c r="I973" i="1"/>
  <c r="I911" i="1"/>
  <c r="I916" i="1"/>
  <c r="E907" i="1"/>
  <c r="G962" i="1"/>
  <c r="F914" i="1"/>
  <c r="E926" i="1"/>
  <c r="F944" i="1"/>
  <c r="H966" i="1"/>
  <c r="F1000" i="1"/>
  <c r="I964" i="1"/>
  <c r="H947" i="1"/>
  <c r="H978" i="1"/>
  <c r="E958" i="1"/>
  <c r="G982" i="1"/>
  <c r="G934" i="1"/>
  <c r="H991" i="1"/>
  <c r="I984" i="1"/>
  <c r="I995" i="1"/>
  <c r="F884" i="1"/>
  <c r="E980" i="1"/>
  <c r="E945" i="1"/>
  <c r="F895" i="1"/>
  <c r="G896" i="1"/>
  <c r="I920" i="1"/>
  <c r="I929" i="1"/>
  <c r="I972" i="1"/>
  <c r="I1000" i="1"/>
  <c r="G890" i="1"/>
  <c r="I915" i="1"/>
  <c r="I935" i="1"/>
  <c r="I933" i="1"/>
  <c r="G885" i="1"/>
  <c r="G891" i="1"/>
  <c r="F959" i="1"/>
  <c r="G970" i="1"/>
  <c r="E947" i="1"/>
  <c r="F958" i="1"/>
  <c r="H905" i="1"/>
  <c r="G980" i="1"/>
  <c r="H954" i="1"/>
  <c r="E981" i="1"/>
  <c r="G975" i="1"/>
  <c r="G988" i="1"/>
  <c r="G1000" i="1"/>
  <c r="E960" i="1"/>
  <c r="H874" i="1"/>
  <c r="I894" i="1"/>
  <c r="I918" i="1"/>
  <c r="I963" i="1"/>
  <c r="I919" i="1"/>
  <c r="I913" i="1"/>
  <c r="I988" i="1"/>
  <c r="I942" i="1"/>
  <c r="I880" i="1"/>
  <c r="H909" i="1"/>
  <c r="H917" i="1"/>
  <c r="I931" i="1"/>
  <c r="I954" i="1"/>
  <c r="I882" i="1"/>
  <c r="I956" i="1"/>
  <c r="I992" i="1"/>
  <c r="I878" i="1"/>
  <c r="I899" i="1"/>
  <c r="I907" i="1"/>
  <c r="I908" i="1"/>
  <c r="E935" i="1"/>
  <c r="H916" i="1"/>
  <c r="F892" i="1"/>
  <c r="I901" i="1"/>
  <c r="I928" i="1"/>
  <c r="I872" i="1"/>
  <c r="E963" i="1"/>
  <c r="H993" i="1"/>
  <c r="H907" i="1"/>
  <c r="G926" i="1"/>
  <c r="H890" i="1"/>
  <c r="H999" i="1"/>
  <c r="I957" i="1"/>
  <c r="I904" i="1"/>
  <c r="H888" i="1"/>
  <c r="H980" i="1"/>
  <c r="E941" i="1"/>
  <c r="E984" i="1"/>
  <c r="H960" i="1"/>
  <c r="I910" i="1"/>
  <c r="I976" i="1"/>
  <c r="I982" i="1"/>
  <c r="E934" i="1"/>
  <c r="E883" i="1"/>
  <c r="I980" i="1"/>
  <c r="I926" i="1"/>
  <c r="I977" i="1"/>
  <c r="G925" i="1"/>
  <c r="F1005" i="1"/>
  <c r="H941" i="1"/>
  <c r="H921" i="1"/>
  <c r="G984" i="1"/>
  <c r="H910" i="1"/>
  <c r="E912" i="1"/>
  <c r="H908" i="1"/>
  <c r="G919" i="1"/>
  <c r="H933" i="1"/>
  <c r="G966" i="1"/>
  <c r="F972" i="1"/>
  <c r="E896" i="1"/>
  <c r="I906" i="1"/>
  <c r="I912" i="1"/>
  <c r="I893" i="1"/>
  <c r="I969" i="1"/>
  <c r="G929" i="1"/>
  <c r="I925" i="1"/>
  <c r="I896" i="1"/>
  <c r="H896" i="1"/>
  <c r="I967" i="1"/>
  <c r="F940" i="1"/>
  <c r="H972" i="1"/>
  <c r="G924" i="1"/>
  <c r="I937" i="1"/>
  <c r="I979" i="1"/>
  <c r="I1004" i="1"/>
  <c r="G965" i="1"/>
  <c r="H979" i="1"/>
  <c r="E970" i="1"/>
  <c r="E972" i="1"/>
  <c r="H974" i="1"/>
  <c r="I921" i="1"/>
  <c r="I886" i="1"/>
  <c r="I986" i="1"/>
  <c r="F960" i="1"/>
  <c r="H953" i="1"/>
  <c r="I898" i="1"/>
  <c r="I952" i="1"/>
  <c r="I877" i="1"/>
  <c r="F928" i="1"/>
  <c r="H906" i="1"/>
  <c r="G876" i="1"/>
  <c r="F913" i="1"/>
  <c r="G972" i="1"/>
  <c r="G900" i="1"/>
  <c r="E937" i="1"/>
  <c r="G954" i="1"/>
  <c r="E938" i="1"/>
  <c r="G897" i="1"/>
  <c r="F921" i="1"/>
  <c r="G946" i="1"/>
  <c r="H918" i="1"/>
  <c r="F896" i="1"/>
  <c r="H902" i="1"/>
  <c r="I892" i="1"/>
  <c r="I895" i="1"/>
  <c r="I958" i="1"/>
  <c r="F925" i="1"/>
  <c r="H924" i="1"/>
  <c r="H996" i="1"/>
  <c r="I994" i="1"/>
  <c r="I946" i="1"/>
  <c r="I876" i="1"/>
  <c r="B19" i="8"/>
  <c r="N881" i="1" l="1"/>
  <c r="M881" i="1"/>
  <c r="L881" i="1"/>
  <c r="K881" i="1"/>
  <c r="E939" i="1"/>
  <c r="F939" i="1"/>
  <c r="I939" i="1"/>
  <c r="K939" i="1" s="1"/>
  <c r="E953" i="1"/>
  <c r="F953" i="1"/>
  <c r="I953" i="1"/>
  <c r="M953" i="1" s="1"/>
  <c r="E971" i="1"/>
  <c r="F971" i="1"/>
  <c r="I971" i="1"/>
  <c r="E974" i="1"/>
  <c r="F974" i="1"/>
  <c r="I974" i="1"/>
  <c r="M974" i="1" s="1"/>
  <c r="E978" i="1"/>
  <c r="F978" i="1"/>
  <c r="I978" i="1"/>
  <c r="L978" i="1" s="1"/>
  <c r="E987" i="1"/>
  <c r="F987" i="1"/>
  <c r="I987" i="1"/>
  <c r="L987" i="1" s="1"/>
  <c r="E991" i="1"/>
  <c r="F991" i="1"/>
  <c r="G991" i="1"/>
  <c r="I991" i="1"/>
  <c r="L991" i="1" s="1"/>
  <c r="E993" i="1"/>
  <c r="F993" i="1"/>
  <c r="G993" i="1"/>
  <c r="I993" i="1"/>
  <c r="L993" i="1" s="1"/>
  <c r="E996" i="1"/>
  <c r="F996" i="1"/>
  <c r="I996" i="1"/>
  <c r="N996" i="1" s="1"/>
  <c r="E999" i="1"/>
  <c r="F999" i="1"/>
  <c r="I999" i="1"/>
  <c r="N999" i="1" s="1"/>
  <c r="E1001" i="1"/>
  <c r="F1001" i="1"/>
  <c r="I1001" i="1"/>
  <c r="N1001" i="1" s="1"/>
  <c r="G939" i="1"/>
  <c r="G953" i="1"/>
  <c r="E957" i="1"/>
  <c r="G971" i="1"/>
  <c r="G974" i="1"/>
  <c r="G978" i="1"/>
  <c r="G987" i="1"/>
  <c r="G996" i="1"/>
  <c r="G999" i="1"/>
  <c r="G1001" i="1"/>
  <c r="L6" i="8"/>
  <c r="M999" i="1" l="1"/>
  <c r="O999" i="1" s="1"/>
  <c r="K999" i="1"/>
  <c r="L999" i="1"/>
  <c r="N978" i="1"/>
  <c r="K978" i="1"/>
  <c r="M1001" i="1"/>
  <c r="O1001" i="1" s="1"/>
  <c r="L1001" i="1"/>
  <c r="K991" i="1"/>
  <c r="K1001" i="1"/>
  <c r="H957" i="1"/>
  <c r="K993" i="1"/>
  <c r="M978" i="1"/>
  <c r="G957" i="1"/>
  <c r="F957" i="1"/>
  <c r="L989" i="1"/>
  <c r="K989" i="1"/>
  <c r="M989" i="1"/>
  <c r="N989" i="1"/>
  <c r="L979" i="1"/>
  <c r="K979" i="1"/>
  <c r="M979" i="1"/>
  <c r="N979" i="1"/>
  <c r="K998" i="1"/>
  <c r="L998" i="1"/>
  <c r="M998" i="1"/>
  <c r="N998" i="1"/>
  <c r="M1005" i="1"/>
  <c r="N1005" i="1"/>
  <c r="K1005" i="1"/>
  <c r="L1005" i="1"/>
  <c r="M1003" i="1"/>
  <c r="K1003" i="1"/>
  <c r="N1003" i="1"/>
  <c r="L1003" i="1"/>
  <c r="M997" i="1"/>
  <c r="L997" i="1"/>
  <c r="N997" i="1"/>
  <c r="K997" i="1"/>
  <c r="M995" i="1"/>
  <c r="N995" i="1"/>
  <c r="L995" i="1"/>
  <c r="K995" i="1"/>
  <c r="L981" i="1"/>
  <c r="M981" i="1"/>
  <c r="N981" i="1"/>
  <c r="K981" i="1"/>
  <c r="K972" i="1"/>
  <c r="L972" i="1"/>
  <c r="M972" i="1"/>
  <c r="N972" i="1"/>
  <c r="K1002" i="1"/>
  <c r="L1002" i="1"/>
  <c r="M1002" i="1"/>
  <c r="N1002" i="1"/>
  <c r="K994" i="1"/>
  <c r="L994" i="1"/>
  <c r="M994" i="1"/>
  <c r="N994" i="1"/>
  <c r="L983" i="1"/>
  <c r="N983" i="1"/>
  <c r="K983" i="1"/>
  <c r="M983" i="1"/>
  <c r="K1004" i="1"/>
  <c r="M1004" i="1"/>
  <c r="N1004" i="1"/>
  <c r="L1004" i="1"/>
  <c r="K1000" i="1"/>
  <c r="L1000" i="1"/>
  <c r="M1000" i="1"/>
  <c r="N1000" i="1"/>
  <c r="L985" i="1"/>
  <c r="K985" i="1"/>
  <c r="M985" i="1"/>
  <c r="N985" i="1"/>
  <c r="M977" i="1"/>
  <c r="N977" i="1"/>
  <c r="K977" i="1"/>
  <c r="L977" i="1"/>
  <c r="K964" i="1"/>
  <c r="L964" i="1"/>
  <c r="M964" i="1"/>
  <c r="N964" i="1"/>
  <c r="M963" i="1"/>
  <c r="K963" i="1"/>
  <c r="L963" i="1"/>
  <c r="N963" i="1"/>
  <c r="K954" i="1"/>
  <c r="L954" i="1"/>
  <c r="M954" i="1"/>
  <c r="N954" i="1"/>
  <c r="K946" i="1"/>
  <c r="L946" i="1"/>
  <c r="M946" i="1"/>
  <c r="N946" i="1"/>
  <c r="M945" i="1"/>
  <c r="K945" i="1"/>
  <c r="L945" i="1"/>
  <c r="N945" i="1"/>
  <c r="N992" i="1"/>
  <c r="M992" i="1"/>
  <c r="K992" i="1"/>
  <c r="L992" i="1"/>
  <c r="N990" i="1"/>
  <c r="L990" i="1"/>
  <c r="M990" i="1"/>
  <c r="K990" i="1"/>
  <c r="N988" i="1"/>
  <c r="K988" i="1"/>
  <c r="L988" i="1"/>
  <c r="M988" i="1"/>
  <c r="N986" i="1"/>
  <c r="K986" i="1"/>
  <c r="L986" i="1"/>
  <c r="M986" i="1"/>
  <c r="N984" i="1"/>
  <c r="K984" i="1"/>
  <c r="L984" i="1"/>
  <c r="M984" i="1"/>
  <c r="N982" i="1"/>
  <c r="M982" i="1"/>
  <c r="K982" i="1"/>
  <c r="L982" i="1"/>
  <c r="N980" i="1"/>
  <c r="L980" i="1"/>
  <c r="M980" i="1"/>
  <c r="K980" i="1"/>
  <c r="K976" i="1"/>
  <c r="M976" i="1"/>
  <c r="L976" i="1"/>
  <c r="N976" i="1"/>
  <c r="M975" i="1"/>
  <c r="L975" i="1"/>
  <c r="K975" i="1"/>
  <c r="N975" i="1"/>
  <c r="M973" i="1"/>
  <c r="L973" i="1"/>
  <c r="K973" i="1"/>
  <c r="N973" i="1"/>
  <c r="K966" i="1"/>
  <c r="M966" i="1"/>
  <c r="N966" i="1"/>
  <c r="L966" i="1"/>
  <c r="M965" i="1"/>
  <c r="L965" i="1"/>
  <c r="N965" i="1"/>
  <c r="K965" i="1"/>
  <c r="K958" i="1"/>
  <c r="M958" i="1"/>
  <c r="N958" i="1"/>
  <c r="L958" i="1"/>
  <c r="M957" i="1"/>
  <c r="L957" i="1"/>
  <c r="N957" i="1"/>
  <c r="K957" i="1"/>
  <c r="K956" i="1"/>
  <c r="M956" i="1"/>
  <c r="N956" i="1"/>
  <c r="L956" i="1"/>
  <c r="M955" i="1"/>
  <c r="L955" i="1"/>
  <c r="N955" i="1"/>
  <c r="K955" i="1"/>
  <c r="K948" i="1"/>
  <c r="M948" i="1"/>
  <c r="N948" i="1"/>
  <c r="L948" i="1"/>
  <c r="M947" i="1"/>
  <c r="L947" i="1"/>
  <c r="N947" i="1"/>
  <c r="K947" i="1"/>
  <c r="K968" i="1"/>
  <c r="N968" i="1"/>
  <c r="L968" i="1"/>
  <c r="M968" i="1"/>
  <c r="M967" i="1"/>
  <c r="N967" i="1"/>
  <c r="K967" i="1"/>
  <c r="L967" i="1"/>
  <c r="K960" i="1"/>
  <c r="N960" i="1"/>
  <c r="L960" i="1"/>
  <c r="M960" i="1"/>
  <c r="M959" i="1"/>
  <c r="N959" i="1"/>
  <c r="K959" i="1"/>
  <c r="L959" i="1"/>
  <c r="K950" i="1"/>
  <c r="N950" i="1"/>
  <c r="L950" i="1"/>
  <c r="M950" i="1"/>
  <c r="M949" i="1"/>
  <c r="N949" i="1"/>
  <c r="K949" i="1"/>
  <c r="L949" i="1"/>
  <c r="K942" i="1"/>
  <c r="N942" i="1"/>
  <c r="L942" i="1"/>
  <c r="M942" i="1"/>
  <c r="M941" i="1"/>
  <c r="N941" i="1"/>
  <c r="K941" i="1"/>
  <c r="L941" i="1"/>
  <c r="K970" i="1"/>
  <c r="L970" i="1"/>
  <c r="M970" i="1"/>
  <c r="N970" i="1"/>
  <c r="M969" i="1"/>
  <c r="K969" i="1"/>
  <c r="L969" i="1"/>
  <c r="N969" i="1"/>
  <c r="K962" i="1"/>
  <c r="L962" i="1"/>
  <c r="M962" i="1"/>
  <c r="N962" i="1"/>
  <c r="M961" i="1"/>
  <c r="K961" i="1"/>
  <c r="L961" i="1"/>
  <c r="N961" i="1"/>
  <c r="K952" i="1"/>
  <c r="L952" i="1"/>
  <c r="M952" i="1"/>
  <c r="N952" i="1"/>
  <c r="M951" i="1"/>
  <c r="K951" i="1"/>
  <c r="L951" i="1"/>
  <c r="N951" i="1"/>
  <c r="K944" i="1"/>
  <c r="L944" i="1"/>
  <c r="M944" i="1"/>
  <c r="N944" i="1"/>
  <c r="M943" i="1"/>
  <c r="K943" i="1"/>
  <c r="L943" i="1"/>
  <c r="N943" i="1"/>
  <c r="N940" i="1"/>
  <c r="K940" i="1"/>
  <c r="L940" i="1"/>
  <c r="M940" i="1"/>
  <c r="N938" i="1"/>
  <c r="K938" i="1"/>
  <c r="L938" i="1"/>
  <c r="M938" i="1"/>
  <c r="N987" i="1"/>
  <c r="M996" i="1"/>
  <c r="O996" i="1" s="1"/>
  <c r="L996" i="1"/>
  <c r="N993" i="1"/>
  <c r="N991" i="1"/>
  <c r="M987" i="1"/>
  <c r="K996" i="1"/>
  <c r="M993" i="1"/>
  <c r="M991" i="1"/>
  <c r="K987" i="1"/>
  <c r="K974" i="1"/>
  <c r="L974" i="1"/>
  <c r="N974" i="1"/>
  <c r="O974" i="1" s="1"/>
  <c r="M971" i="1"/>
  <c r="K971" i="1"/>
  <c r="L971" i="1"/>
  <c r="N971" i="1"/>
  <c r="L939" i="1"/>
  <c r="M939" i="1"/>
  <c r="N953" i="1"/>
  <c r="O953" i="1" s="1"/>
  <c r="L953" i="1"/>
  <c r="N939" i="1"/>
  <c r="K953" i="1"/>
  <c r="O978" i="1" l="1"/>
  <c r="O938" i="1"/>
  <c r="O986" i="1"/>
  <c r="O956" i="1"/>
  <c r="O958" i="1"/>
  <c r="O966" i="1"/>
  <c r="O981" i="1"/>
  <c r="O939" i="1"/>
  <c r="O984" i="1"/>
  <c r="O940" i="1"/>
  <c r="O948" i="1"/>
  <c r="O988" i="1"/>
  <c r="O1004" i="1"/>
  <c r="O982" i="1"/>
  <c r="O947" i="1"/>
  <c r="O955" i="1"/>
  <c r="O957" i="1"/>
  <c r="O965" i="1"/>
  <c r="O1003" i="1"/>
  <c r="O995" i="1"/>
  <c r="O997" i="1"/>
  <c r="O942" i="1"/>
  <c r="O950" i="1"/>
  <c r="O960" i="1"/>
  <c r="O968" i="1"/>
  <c r="O977" i="1"/>
  <c r="O983" i="1"/>
  <c r="O1005" i="1"/>
  <c r="O993" i="1"/>
  <c r="O943" i="1"/>
  <c r="O944" i="1"/>
  <c r="O951" i="1"/>
  <c r="O952" i="1"/>
  <c r="O961" i="1"/>
  <c r="O962" i="1"/>
  <c r="O969" i="1"/>
  <c r="O970" i="1"/>
  <c r="O973" i="1"/>
  <c r="O975" i="1"/>
  <c r="O976" i="1"/>
  <c r="O945" i="1"/>
  <c r="O946" i="1"/>
  <c r="O954" i="1"/>
  <c r="O963" i="1"/>
  <c r="O964" i="1"/>
  <c r="O985" i="1"/>
  <c r="O1000" i="1"/>
  <c r="O994" i="1"/>
  <c r="O1002" i="1"/>
  <c r="O972" i="1"/>
  <c r="O998" i="1"/>
  <c r="O979" i="1"/>
  <c r="O989" i="1"/>
  <c r="O991" i="1"/>
  <c r="O987" i="1"/>
  <c r="O941" i="1"/>
  <c r="O949" i="1"/>
  <c r="O959" i="1"/>
  <c r="O967" i="1"/>
  <c r="O971" i="1"/>
  <c r="O980" i="1"/>
  <c r="O990" i="1"/>
  <c r="O992" i="1"/>
  <c r="G930" i="1" l="1"/>
  <c r="G932" i="1"/>
  <c r="G936" i="1"/>
  <c r="E930" i="1"/>
  <c r="F930" i="1"/>
  <c r="I930" i="1"/>
  <c r="N930" i="1" s="1"/>
  <c r="E932" i="1"/>
  <c r="F932" i="1"/>
  <c r="I932" i="1"/>
  <c r="K932" i="1" s="1"/>
  <c r="E936" i="1"/>
  <c r="F936" i="1"/>
  <c r="I936" i="1"/>
  <c r="K936" i="1" s="1"/>
  <c r="L932" i="1" l="1"/>
  <c r="L930" i="1"/>
  <c r="N936" i="1"/>
  <c r="L936" i="1"/>
  <c r="N934" i="1"/>
  <c r="K934" i="1"/>
  <c r="M934" i="1"/>
  <c r="L934" i="1"/>
  <c r="M931" i="1"/>
  <c r="K931" i="1"/>
  <c r="L931" i="1"/>
  <c r="N931" i="1"/>
  <c r="L927" i="1"/>
  <c r="N927" i="1"/>
  <c r="M927" i="1"/>
  <c r="K927" i="1"/>
  <c r="L925" i="1"/>
  <c r="N925" i="1"/>
  <c r="M925" i="1"/>
  <c r="K925" i="1"/>
  <c r="L923" i="1"/>
  <c r="M923" i="1"/>
  <c r="N923" i="1"/>
  <c r="K923" i="1"/>
  <c r="L937" i="1"/>
  <c r="M937" i="1"/>
  <c r="N937" i="1"/>
  <c r="K937" i="1"/>
  <c r="L935" i="1"/>
  <c r="M935" i="1"/>
  <c r="N935" i="1"/>
  <c r="K935" i="1"/>
  <c r="L933" i="1"/>
  <c r="M933" i="1"/>
  <c r="N933" i="1"/>
  <c r="K933" i="1"/>
  <c r="L929" i="1"/>
  <c r="M929" i="1"/>
  <c r="K929" i="1"/>
  <c r="N929" i="1"/>
  <c r="N928" i="1"/>
  <c r="K928" i="1"/>
  <c r="M928" i="1"/>
  <c r="L928" i="1"/>
  <c r="N926" i="1"/>
  <c r="K926" i="1"/>
  <c r="M926" i="1"/>
  <c r="L926" i="1"/>
  <c r="N924" i="1"/>
  <c r="K924" i="1"/>
  <c r="L924" i="1"/>
  <c r="M924" i="1"/>
  <c r="N922" i="1"/>
  <c r="K922" i="1"/>
  <c r="L922" i="1"/>
  <c r="M922" i="1"/>
  <c r="N932" i="1"/>
  <c r="M936" i="1"/>
  <c r="M932" i="1"/>
  <c r="M930" i="1"/>
  <c r="O930" i="1" s="1"/>
  <c r="K930" i="1"/>
  <c r="F874" i="1"/>
  <c r="G874" i="1"/>
  <c r="G917" i="1"/>
  <c r="F879" i="1"/>
  <c r="G879" i="1"/>
  <c r="I874" i="1"/>
  <c r="I902" i="1"/>
  <c r="I879" i="1"/>
  <c r="F902" i="1"/>
  <c r="G877" i="1"/>
  <c r="E877" i="1"/>
  <c r="F889" i="1"/>
  <c r="G902" i="1"/>
  <c r="F877" i="1"/>
  <c r="E874" i="1"/>
  <c r="F917" i="1"/>
  <c r="E917" i="1"/>
  <c r="E889" i="1"/>
  <c r="E902" i="1"/>
  <c r="E879" i="1"/>
  <c r="H877" i="1"/>
  <c r="I917" i="1"/>
  <c r="I889" i="1"/>
  <c r="G889" i="1"/>
  <c r="O933" i="1" l="1"/>
  <c r="O935" i="1"/>
  <c r="O937" i="1"/>
  <c r="O923" i="1"/>
  <c r="O936" i="1"/>
  <c r="O932" i="1"/>
  <c r="O929" i="1"/>
  <c r="O931" i="1"/>
  <c r="O925" i="1"/>
  <c r="O927" i="1"/>
  <c r="O922" i="1"/>
  <c r="O924" i="1"/>
  <c r="O926" i="1"/>
  <c r="O928" i="1"/>
  <c r="O934" i="1"/>
  <c r="L876" i="1"/>
  <c r="N876" i="1"/>
  <c r="M876" i="1"/>
  <c r="K876" i="1"/>
  <c r="C850" i="1"/>
  <c r="K897" i="1" l="1"/>
  <c r="M897" i="1"/>
  <c r="L897" i="1"/>
  <c r="N897" i="1"/>
  <c r="K873" i="1"/>
  <c r="N873" i="1"/>
  <c r="L873" i="1"/>
  <c r="M873" i="1"/>
  <c r="K887" i="1"/>
  <c r="M887" i="1"/>
  <c r="N887" i="1"/>
  <c r="L887" i="1"/>
  <c r="M894" i="1"/>
  <c r="K894" i="1"/>
  <c r="N894" i="1"/>
  <c r="L894" i="1"/>
  <c r="N914" i="1"/>
  <c r="M914" i="1"/>
  <c r="L914" i="1"/>
  <c r="K914" i="1"/>
  <c r="L884" i="1"/>
  <c r="M884" i="1"/>
  <c r="K884" i="1"/>
  <c r="N884" i="1"/>
  <c r="N883" i="1"/>
  <c r="K883" i="1"/>
  <c r="M883" i="1"/>
  <c r="L883" i="1"/>
  <c r="K905" i="1"/>
  <c r="M905" i="1"/>
  <c r="L905" i="1"/>
  <c r="N905" i="1"/>
  <c r="N877" i="1"/>
  <c r="L877" i="1"/>
  <c r="K877" i="1"/>
  <c r="M877" i="1"/>
  <c r="L882" i="1"/>
  <c r="M882" i="1"/>
  <c r="K882" i="1"/>
  <c r="N882" i="1"/>
  <c r="M902" i="1"/>
  <c r="K902" i="1"/>
  <c r="N902" i="1"/>
  <c r="L902" i="1"/>
  <c r="K918" i="1"/>
  <c r="N918" i="1"/>
  <c r="L918" i="1"/>
  <c r="M918" i="1"/>
  <c r="N893" i="1"/>
  <c r="K893" i="1"/>
  <c r="M893" i="1"/>
  <c r="L893" i="1"/>
  <c r="L872" i="1"/>
  <c r="M872" i="1"/>
  <c r="N872" i="1"/>
  <c r="K872" i="1"/>
  <c r="K892" i="1"/>
  <c r="M892" i="1"/>
  <c r="L892" i="1"/>
  <c r="N892" i="1"/>
  <c r="L917" i="1"/>
  <c r="M917" i="1"/>
  <c r="N917" i="1"/>
  <c r="K917" i="1"/>
  <c r="N912" i="1"/>
  <c r="K912" i="1"/>
  <c r="M912" i="1"/>
  <c r="L912" i="1"/>
  <c r="L921" i="1"/>
  <c r="K921" i="1"/>
  <c r="M921" i="1"/>
  <c r="N921" i="1"/>
  <c r="M910" i="1"/>
  <c r="K910" i="1"/>
  <c r="N910" i="1"/>
  <c r="L910" i="1"/>
  <c r="M901" i="1"/>
  <c r="K901" i="1"/>
  <c r="N901" i="1"/>
  <c r="L901" i="1"/>
  <c r="N875" i="1"/>
  <c r="K875" i="1"/>
  <c r="M875" i="1"/>
  <c r="L875" i="1"/>
  <c r="K889" i="1"/>
  <c r="M889" i="1"/>
  <c r="L889" i="1"/>
  <c r="N889" i="1"/>
  <c r="K885" i="1"/>
  <c r="L885" i="1"/>
  <c r="N885" i="1"/>
  <c r="M885" i="1"/>
  <c r="M899" i="1"/>
  <c r="L899" i="1"/>
  <c r="K899" i="1"/>
  <c r="N899" i="1"/>
  <c r="N906" i="1"/>
  <c r="K906" i="1"/>
  <c r="M906" i="1"/>
  <c r="L906" i="1"/>
  <c r="N920" i="1"/>
  <c r="K920" i="1"/>
  <c r="L920" i="1"/>
  <c r="M920" i="1"/>
  <c r="L915" i="1"/>
  <c r="M915" i="1"/>
  <c r="N915" i="1"/>
  <c r="K915" i="1"/>
  <c r="K908" i="1"/>
  <c r="M908" i="1"/>
  <c r="L908" i="1"/>
  <c r="N908" i="1"/>
  <c r="M907" i="1"/>
  <c r="K907" i="1"/>
  <c r="N907" i="1"/>
  <c r="L907" i="1"/>
  <c r="M888" i="1"/>
  <c r="K888" i="1"/>
  <c r="L888" i="1"/>
  <c r="N888" i="1"/>
  <c r="N878" i="1"/>
  <c r="L878" i="1"/>
  <c r="M878" i="1"/>
  <c r="K878" i="1"/>
  <c r="K895" i="1"/>
  <c r="M895" i="1"/>
  <c r="N895" i="1"/>
  <c r="L895" i="1"/>
  <c r="L874" i="1"/>
  <c r="M874" i="1"/>
  <c r="K874" i="1"/>
  <c r="N874" i="1"/>
  <c r="K913" i="1"/>
  <c r="L913" i="1"/>
  <c r="M913" i="1"/>
  <c r="N913" i="1"/>
  <c r="M880" i="1"/>
  <c r="L880" i="1"/>
  <c r="K880" i="1"/>
  <c r="N880" i="1"/>
  <c r="M904" i="1"/>
  <c r="K904" i="1"/>
  <c r="L904" i="1"/>
  <c r="N904" i="1"/>
  <c r="K890" i="1"/>
  <c r="M890" i="1"/>
  <c r="N890" i="1"/>
  <c r="L890" i="1"/>
  <c r="M900" i="1"/>
  <c r="K900" i="1"/>
  <c r="L900" i="1"/>
  <c r="N900" i="1"/>
  <c r="K903" i="1"/>
  <c r="M903" i="1"/>
  <c r="N903" i="1"/>
  <c r="L903" i="1"/>
  <c r="L919" i="1"/>
  <c r="M919" i="1"/>
  <c r="N919" i="1"/>
  <c r="K919" i="1"/>
  <c r="M891" i="1"/>
  <c r="L891" i="1"/>
  <c r="K891" i="1"/>
  <c r="N891" i="1"/>
  <c r="K898" i="1"/>
  <c r="N898" i="1"/>
  <c r="M898" i="1"/>
  <c r="L898" i="1"/>
  <c r="N916" i="1"/>
  <c r="K916" i="1"/>
  <c r="L916" i="1"/>
  <c r="M916" i="1"/>
  <c r="K911" i="1"/>
  <c r="M911" i="1"/>
  <c r="N911" i="1"/>
  <c r="L911" i="1"/>
  <c r="K896" i="1"/>
  <c r="M896" i="1"/>
  <c r="N896" i="1"/>
  <c r="L896" i="1"/>
  <c r="M886" i="1"/>
  <c r="K886" i="1"/>
  <c r="N886" i="1"/>
  <c r="L886" i="1"/>
  <c r="K909" i="1"/>
  <c r="N909" i="1"/>
  <c r="M909" i="1"/>
  <c r="L909" i="1"/>
  <c r="N879" i="1"/>
  <c r="K879" i="1"/>
  <c r="M879" i="1"/>
  <c r="L879" i="1"/>
  <c r="D1" i="1"/>
  <c r="O896" i="1" l="1"/>
  <c r="O890" i="1"/>
  <c r="O907" i="1"/>
  <c r="O915" i="1"/>
  <c r="O910" i="1"/>
  <c r="O902" i="1"/>
  <c r="O918" i="1"/>
  <c r="O887" i="1"/>
  <c r="O873" i="1"/>
  <c r="O913" i="1"/>
  <c r="O921" i="1"/>
  <c r="O920" i="1"/>
  <c r="O903" i="1"/>
  <c r="O898" i="1"/>
  <c r="O891" i="1"/>
  <c r="O874" i="1"/>
  <c r="O879" i="1"/>
  <c r="O880" i="1"/>
  <c r="O892" i="1"/>
  <c r="O909" i="1"/>
  <c r="O881" i="1"/>
  <c r="O916" i="1"/>
  <c r="O878" i="1"/>
  <c r="O906" i="1"/>
  <c r="O875" i="1"/>
  <c r="O912" i="1"/>
  <c r="O893" i="1"/>
  <c r="O877" i="1"/>
  <c r="O883" i="1"/>
  <c r="O914" i="1"/>
  <c r="O900" i="1"/>
  <c r="O904" i="1"/>
  <c r="O888" i="1"/>
  <c r="O908" i="1"/>
  <c r="O899" i="1"/>
  <c r="O889" i="1"/>
  <c r="O876" i="1"/>
  <c r="O882" i="1"/>
  <c r="O905" i="1"/>
  <c r="O884" i="1"/>
  <c r="O886" i="1"/>
  <c r="O911" i="1"/>
  <c r="O919" i="1"/>
  <c r="O895" i="1"/>
  <c r="O901" i="1"/>
  <c r="O917" i="1"/>
  <c r="O872" i="1"/>
  <c r="O894" i="1"/>
  <c r="O897" i="1"/>
  <c r="O885" i="1"/>
  <c r="C19" i="8"/>
  <c r="M6" i="8"/>
  <c r="F21" i="8" l="1"/>
  <c r="F5" i="8"/>
  <c r="F12" i="8"/>
  <c r="F28" i="8"/>
  <c r="F20" i="8"/>
  <c r="F4" i="8"/>
  <c r="F29" i="8"/>
  <c r="F13" i="8"/>
  <c r="F7" i="8"/>
  <c r="F23" i="8"/>
  <c r="F10" i="8"/>
  <c r="F26" i="8"/>
  <c r="F6" i="8"/>
  <c r="F22" i="8"/>
  <c r="F24" i="8"/>
  <c r="F8" i="8"/>
  <c r="F9" i="8"/>
  <c r="F25" i="8"/>
  <c r="F27" i="8"/>
  <c r="F11" i="8"/>
  <c r="F32" i="8"/>
  <c r="F16" i="8"/>
  <c r="F14" i="8"/>
  <c r="F30" i="8"/>
  <c r="F18" i="8"/>
  <c r="F2" i="8"/>
  <c r="F3" i="8"/>
  <c r="F19" i="8"/>
  <c r="F15" i="8"/>
  <c r="F31" i="8"/>
  <c r="F33" i="8"/>
  <c r="F17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<sst xmlns="http://schemas.openxmlformats.org/spreadsheetml/2006/main" count="58259" uniqueCount="3847">
  <si>
    <t>ISIN</t>
  </si>
  <si>
    <t>Instrument name</t>
  </si>
  <si>
    <t>Maturity type</t>
  </si>
  <si>
    <t>MTY_TYP</t>
  </si>
  <si>
    <t>CNTRY_OF_RISK</t>
  </si>
  <si>
    <t>INDUSTRY_SECTOR</t>
  </si>
  <si>
    <t>BBG ticker</t>
  </si>
  <si>
    <t>CS01 - DV01</t>
  </si>
  <si>
    <t>OAS_SPREAD_MID</t>
  </si>
  <si>
    <t>YAS_RISK</t>
  </si>
  <si>
    <t>AMT_OUTSTANDING</t>
  </si>
  <si>
    <t>VOLUME_AVG_30D</t>
  </si>
  <si>
    <t>YIELD_TO_WORST_CV_MODEL</t>
  </si>
  <si>
    <t>CV_MODEL_DELTA_S</t>
  </si>
  <si>
    <t>ID_BB_ULTIMATE_PARENT_CO_NAME</t>
  </si>
  <si>
    <t>DE000A1ML4A7</t>
  </si>
  <si>
    <t>FR0012833077</t>
  </si>
  <si>
    <t>FR0013256385</t>
  </si>
  <si>
    <t>FR0013285046</t>
  </si>
  <si>
    <t>XS0383001996</t>
  </si>
  <si>
    <t>XS0860596575</t>
  </si>
  <si>
    <t>XS0974154550</t>
  </si>
  <si>
    <t>XS0998182397</t>
  </si>
  <si>
    <t>XS1082775054</t>
  </si>
  <si>
    <t>XS1169484943</t>
  </si>
  <si>
    <t>XS1322536332</t>
  </si>
  <si>
    <t>XS1647100848</t>
  </si>
  <si>
    <t>DE000A168YY5</t>
  </si>
  <si>
    <t>DE000A1Z3XP8</t>
  </si>
  <si>
    <t>LU1495506823</t>
  </si>
  <si>
    <t>AT0000A1YDF1</t>
  </si>
  <si>
    <t>BE6286986284</t>
  </si>
  <si>
    <t>BMG4209G2077</t>
  </si>
  <si>
    <t>DE000A19NPE8</t>
  </si>
  <si>
    <t>DE000A1X3GS9</t>
  </si>
  <si>
    <t>DE000A1ZN7J4</t>
  </si>
  <si>
    <t>DE000A2GS3Y9</t>
  </si>
  <si>
    <t>DE000C01YSB9</t>
  </si>
  <si>
    <t>FR0000140014</t>
  </si>
  <si>
    <t>FR0000184798</t>
  </si>
  <si>
    <t>FR0000312928</t>
  </si>
  <si>
    <t>FR0011336544</t>
  </si>
  <si>
    <t>FR0011374099</t>
  </si>
  <si>
    <t>FR0013044286</t>
  </si>
  <si>
    <t>FR0013113073</t>
  </si>
  <si>
    <t>FR0013170925</t>
  </si>
  <si>
    <t>FR0013218807</t>
  </si>
  <si>
    <t>FR0013265527</t>
  </si>
  <si>
    <t>FR0013266087</t>
  </si>
  <si>
    <t>FR0013285707</t>
  </si>
  <si>
    <t>FR0013286028</t>
  </si>
  <si>
    <t>FR0013286903</t>
  </si>
  <si>
    <t>FR0013299575</t>
  </si>
  <si>
    <t>FR0013300381</t>
  </si>
  <si>
    <t>GB00BYWTW061</t>
  </si>
  <si>
    <t>IT0004964224</t>
  </si>
  <si>
    <t>JP343500PF78</t>
  </si>
  <si>
    <t>KYG368441195</t>
  </si>
  <si>
    <t>NO0010793888</t>
  </si>
  <si>
    <t>US004446AD25</t>
  </si>
  <si>
    <t>US00507UAM36</t>
  </si>
  <si>
    <t>US128126AB54</t>
  </si>
  <si>
    <t>US143905AM99</t>
  </si>
  <si>
    <t>US191216AY64</t>
  </si>
  <si>
    <t>US292102AA81</t>
  </si>
  <si>
    <t>US345397WL33</t>
  </si>
  <si>
    <t>US459200GM79</t>
  </si>
  <si>
    <t>US459200HZ73</t>
  </si>
  <si>
    <t>US47012EAG17</t>
  </si>
  <si>
    <t>US472145AB79</t>
  </si>
  <si>
    <t>US531229AB89</t>
  </si>
  <si>
    <t>US594918AS35</t>
  </si>
  <si>
    <t>US594918BF05</t>
  </si>
  <si>
    <t>US595112AV56</t>
  </si>
  <si>
    <t>US670008AD31</t>
  </si>
  <si>
    <t>US68389XAC92</t>
  </si>
  <si>
    <t>US747525AG87</t>
  </si>
  <si>
    <t>US84860WAA09</t>
  </si>
  <si>
    <t>US92343XAA81</t>
  </si>
  <si>
    <t>US92763WAA18</t>
  </si>
  <si>
    <t>US92849EAB74</t>
  </si>
  <si>
    <t>US949746PM79</t>
  </si>
  <si>
    <t>US98474TAB35</t>
  </si>
  <si>
    <t>USG9328DAP53</t>
  </si>
  <si>
    <t>XS0342783692</t>
  </si>
  <si>
    <t>XS0849021877</t>
  </si>
  <si>
    <t>XS0938970562</t>
  </si>
  <si>
    <t>XS0973623514</t>
  </si>
  <si>
    <t>XS1015788448</t>
  </si>
  <si>
    <t>XS1030986613</t>
  </si>
  <si>
    <t>XS1042925005</t>
  </si>
  <si>
    <t>XS1105264821</t>
  </si>
  <si>
    <t>XS1107647155</t>
  </si>
  <si>
    <t>XS1115151828</t>
  </si>
  <si>
    <t>XS1209164919</t>
  </si>
  <si>
    <t>XS1234197074</t>
  </si>
  <si>
    <t>XS1246021908</t>
  </si>
  <si>
    <t>XS1268574891</t>
  </si>
  <si>
    <t>XS1336607715</t>
  </si>
  <si>
    <t>XS1497756095</t>
  </si>
  <si>
    <t>XS1529879600</t>
  </si>
  <si>
    <t>XS1545748326</t>
  </si>
  <si>
    <t>XS1550168923</t>
  </si>
  <si>
    <t>XS1550774761</t>
  </si>
  <si>
    <t>XS1580537642</t>
  </si>
  <si>
    <t>XS1580542139</t>
  </si>
  <si>
    <t>XS1638065414</t>
  </si>
  <si>
    <t>XS1731596257</t>
  </si>
  <si>
    <t>n/a</t>
  </si>
  <si>
    <t>N/A</t>
  </si>
  <si>
    <t>Bloomberg unique identifier</t>
  </si>
  <si>
    <t>COAP3056300</t>
  </si>
  <si>
    <t>COLW1702619</t>
  </si>
  <si>
    <t>EQ0000000001304361</t>
  </si>
  <si>
    <t>COUV8278888</t>
  </si>
  <si>
    <t>COAP0448492</t>
  </si>
  <si>
    <t>COEJ1378300</t>
  </si>
  <si>
    <t>COEJ9781810</t>
  </si>
  <si>
    <t>COQJ9360323</t>
  </si>
  <si>
    <t>COEK4791464</t>
  </si>
  <si>
    <t>COAO8699362</t>
  </si>
  <si>
    <t>IX35870250-0</t>
  </si>
  <si>
    <t>COEC3025813</t>
  </si>
  <si>
    <t>EQ0000000000152299</t>
  </si>
  <si>
    <t>EQ0000000001007780</t>
  </si>
  <si>
    <t>EQ0000000027644188</t>
  </si>
  <si>
    <t>COEJ4734863</t>
  </si>
  <si>
    <t>COAF1954599</t>
  </si>
  <si>
    <t>COQJ4733151</t>
  </si>
  <si>
    <t>COJV9572720</t>
  </si>
  <si>
    <t>COLW0925773</t>
  </si>
  <si>
    <t>COAL2784703</t>
  </si>
  <si>
    <t>COAN7801532</t>
  </si>
  <si>
    <t>COAO1328266</t>
  </si>
  <si>
    <t>COAO1537189</t>
  </si>
  <si>
    <t>COAP3278540</t>
  </si>
  <si>
    <t>COAP4114710</t>
  </si>
  <si>
    <t>COAP5397702</t>
  </si>
  <si>
    <t>COAP5384874</t>
  </si>
  <si>
    <t>COAQ2533190</t>
  </si>
  <si>
    <t>COAQ2355446</t>
  </si>
  <si>
    <t>EQ0000000058425069</t>
  </si>
  <si>
    <t>COEJ8812756</t>
  </si>
  <si>
    <t>COAF1421037</t>
  </si>
  <si>
    <t>EQ0000000002924301</t>
  </si>
  <si>
    <t>COAN6164932</t>
  </si>
  <si>
    <t>COQJ7406052</t>
  </si>
  <si>
    <t>COEK7824585</t>
  </si>
  <si>
    <t>COEK8931439</t>
  </si>
  <si>
    <t>COEK1260331</t>
  </si>
  <si>
    <t>COEJ0611420</t>
  </si>
  <si>
    <t>COEK4255361</t>
  </si>
  <si>
    <t>COEJ8574851</t>
  </si>
  <si>
    <t>COEH5890718</t>
  </si>
  <si>
    <t>COEK7348452</t>
  </si>
  <si>
    <t>COEK3117505</t>
  </si>
  <si>
    <t>COEK4299864</t>
  </si>
  <si>
    <t>COEJ8808853</t>
  </si>
  <si>
    <t>COEJ6534758</t>
  </si>
  <si>
    <t>COQJ5037800</t>
  </si>
  <si>
    <t>COEJ5464965</t>
  </si>
  <si>
    <t>COEI6656934</t>
  </si>
  <si>
    <t>COEH2959094</t>
  </si>
  <si>
    <t>COEK9147506</t>
  </si>
  <si>
    <t>COEK2749126</t>
  </si>
  <si>
    <t>COEK3343242</t>
  </si>
  <si>
    <t>COEK1218206</t>
  </si>
  <si>
    <t>COJV1774761</t>
  </si>
  <si>
    <t>COEH2010567</t>
  </si>
  <si>
    <t>COEJ9849294</t>
  </si>
  <si>
    <t>COAO6252495</t>
  </si>
  <si>
    <t>COEH1729647</t>
  </si>
  <si>
    <t>COEH5178783</t>
  </si>
  <si>
    <t>COEJ4170621</t>
  </si>
  <si>
    <t>COEJ4580530</t>
  </si>
  <si>
    <t>COEJ6920650</t>
  </si>
  <si>
    <t>COEJ8418489</t>
  </si>
  <si>
    <t>COEJ8436911</t>
  </si>
  <si>
    <t>COEJ9389887</t>
  </si>
  <si>
    <t>COEK0188376</t>
  </si>
  <si>
    <t>COEK0748294</t>
  </si>
  <si>
    <t>COEK1261479</t>
  </si>
  <si>
    <t>COEK3518454</t>
  </si>
  <si>
    <t>COEK4585452</t>
  </si>
  <si>
    <t>COEK4751369</t>
  </si>
  <si>
    <t>COEK4504644</t>
  </si>
  <si>
    <t>COEK7209985</t>
  </si>
  <si>
    <t>COEK8249915</t>
  </si>
  <si>
    <t>COEK9163610</t>
  </si>
  <si>
    <t>COEK9703936</t>
  </si>
  <si>
    <t>COUV3541256</t>
  </si>
  <si>
    <t>COQJ7700330</t>
  </si>
  <si>
    <t>COJV2100982</t>
  </si>
  <si>
    <t>COQZ8968690</t>
  </si>
  <si>
    <t>COAL5140465</t>
  </si>
  <si>
    <t>COAM1336792</t>
  </si>
  <si>
    <t>COAM2026806</t>
  </si>
  <si>
    <t>COAM1878637</t>
  </si>
  <si>
    <t>COAM8510035</t>
  </si>
  <si>
    <t>COAM8510118</t>
  </si>
  <si>
    <t>COAO0824653</t>
  </si>
  <si>
    <t>COAO1984043</t>
  </si>
  <si>
    <t>COAQ2348912</t>
  </si>
  <si>
    <t>-</t>
  </si>
  <si>
    <t>CV_MODEL_vega</t>
  </si>
  <si>
    <t>Vega</t>
  </si>
  <si>
    <t>NXT_PUT_DT</t>
  </si>
  <si>
    <t>Insert date of report:</t>
  </si>
  <si>
    <t>Fund</t>
  </si>
  <si>
    <t>CV_COMMON_TICKER_EXCH</t>
  </si>
  <si>
    <t>CRNCY</t>
  </si>
  <si>
    <t>Credit sensitivity</t>
  </si>
  <si>
    <t>convexity (Gamma)</t>
  </si>
  <si>
    <t>Option premium</t>
  </si>
  <si>
    <t>Bond floor</t>
  </si>
  <si>
    <t>credit_sensitivity</t>
  </si>
  <si>
    <t>cv_model_gamma_v</t>
  </si>
  <si>
    <t>cv_model_cnvs_prem</t>
  </si>
  <si>
    <t>cv_model_bond_val</t>
  </si>
  <si>
    <t>92_Credit sensitivity</t>
  </si>
  <si>
    <t>94_Convexity / gamma for derivatives</t>
  </si>
  <si>
    <t>94b_Vega</t>
  </si>
  <si>
    <t>128_Option premium (convertible instrument only)</t>
  </si>
  <si>
    <t>127_Bond Floor (convertible instrument only)</t>
  </si>
  <si>
    <t>HARD COPY</t>
  </si>
  <si>
    <t>DATE</t>
  </si>
  <si>
    <t>FUND</t>
  </si>
  <si>
    <t>ALLOCATION</t>
  </si>
  <si>
    <t>TYPE</t>
  </si>
  <si>
    <t>TYPE2</t>
  </si>
  <si>
    <t>BBG</t>
  </si>
  <si>
    <t>CCY</t>
  </si>
  <si>
    <t>MATURITY</t>
  </si>
  <si>
    <t>COUPON</t>
  </si>
  <si>
    <t>POSITION</t>
  </si>
  <si>
    <t>MARKET VALUE</t>
  </si>
  <si>
    <t>WEIGHT</t>
  </si>
  <si>
    <t>PRICE</t>
  </si>
  <si>
    <t>TRI 2</t>
  </si>
  <si>
    <t>SHARECLASS</t>
  </si>
  <si>
    <t>SECURITY_NAME</t>
  </si>
  <si>
    <t>Name</t>
  </si>
  <si>
    <t>IS_UNIT_TRADED</t>
  </si>
  <si>
    <t>Liquidity</t>
  </si>
  <si>
    <t>OAS</t>
  </si>
  <si>
    <t>NXT_REFIX_DT</t>
  </si>
  <si>
    <t>WAL</t>
  </si>
  <si>
    <t>WAM</t>
  </si>
  <si>
    <t>Type2</t>
  </si>
  <si>
    <t>Maturity year</t>
  </si>
  <si>
    <t>EUR TOTAL (NAV)</t>
  </si>
  <si>
    <t>Poids expo FUT</t>
  </si>
  <si>
    <t>CCY adjusted</t>
  </si>
  <si>
    <t>Depositary</t>
  </si>
  <si>
    <t>Security Name</t>
  </si>
  <si>
    <t>Rating Dynasty complet</t>
  </si>
  <si>
    <t>YAS_ZSPREAD</t>
  </si>
  <si>
    <t>YAS_MOD_DUR</t>
  </si>
  <si>
    <t>YAS_BOND_YLD</t>
  </si>
  <si>
    <t>YTM</t>
  </si>
  <si>
    <t>YTW</t>
  </si>
  <si>
    <t>Premium (in %)</t>
  </si>
  <si>
    <t>Parity</t>
  </si>
  <si>
    <t>Premium</t>
  </si>
  <si>
    <t>Rating 1 Agence</t>
  </si>
  <si>
    <t>Rating 1 Agence clean</t>
  </si>
  <si>
    <t>Rating 2 Dynasty clean</t>
  </si>
  <si>
    <t>Rating 3 Dynasty complet clean</t>
  </si>
  <si>
    <t>Investment grade indicator</t>
  </si>
  <si>
    <t>Cash and quasi cash</t>
  </si>
  <si>
    <t>Rating 1 Agence (number)</t>
  </si>
  <si>
    <t>Poids ratings 1</t>
  </si>
  <si>
    <t>Rating 2 Dynasty (number)</t>
  </si>
  <si>
    <t>Poids ratings 2</t>
  </si>
  <si>
    <t>Rating 3 Dynasty complet (number)</t>
  </si>
  <si>
    <t>Poids ratings 3</t>
  </si>
  <si>
    <t>FLOATER</t>
  </si>
  <si>
    <t>REFIX_FREQ</t>
  </si>
  <si>
    <t>Interest duration</t>
  </si>
  <si>
    <t>Adjusted YTW</t>
  </si>
  <si>
    <t>Type clean</t>
  </si>
  <si>
    <t>Capped maturity</t>
  </si>
  <si>
    <t>Instrument hedging forwards</t>
  </si>
  <si>
    <t>Solvency II indicators</t>
  </si>
  <si>
    <t>90_Modified Duration to maturity date</t>
  </si>
  <si>
    <t>Duration to maturity</t>
  </si>
  <si>
    <t>DUR_ADJ_MTY_MID</t>
  </si>
  <si>
    <t>Duration</t>
  </si>
  <si>
    <t>Delta</t>
  </si>
  <si>
    <t>Currency</t>
  </si>
  <si>
    <t>Underlying price</t>
  </si>
  <si>
    <t>91_Modified duration to next option exercise date</t>
  </si>
  <si>
    <t>93_Sensitivity to underlying asset price (delta)</t>
  </si>
  <si>
    <t>EUR</t>
  </si>
  <si>
    <t>USD</t>
  </si>
  <si>
    <t>GBp</t>
  </si>
  <si>
    <t>CHF</t>
  </si>
  <si>
    <t>JPY</t>
  </si>
  <si>
    <t>HKD</t>
  </si>
  <si>
    <t>CAD</t>
  </si>
  <si>
    <t>SGD</t>
  </si>
  <si>
    <t>DKK</t>
  </si>
  <si>
    <t>TWD</t>
  </si>
  <si>
    <t>AUD</t>
  </si>
  <si>
    <t>1 EUR = X CCY</t>
  </si>
  <si>
    <t>1 CCY = X EUR</t>
  </si>
  <si>
    <t>MYR</t>
  </si>
  <si>
    <t>INR</t>
  </si>
  <si>
    <t>KRW</t>
  </si>
  <si>
    <t>NOK</t>
  </si>
  <si>
    <t>HUF</t>
  </si>
  <si>
    <t>BEKAERT 0.000% 21</t>
  </si>
  <si>
    <t>CH0413990240</t>
  </si>
  <si>
    <t>SIKA AG 0.150% 25</t>
  </si>
  <si>
    <t>CH0426820350</t>
  </si>
  <si>
    <t>DE000A2G8VX7</t>
  </si>
  <si>
    <t>SGL 3.000% 23</t>
  </si>
  <si>
    <t>RENAULT VAR PRP</t>
  </si>
  <si>
    <t>ORPEA</t>
  </si>
  <si>
    <t>FR0011076439</t>
  </si>
  <si>
    <t>ADP 4.000% 21</t>
  </si>
  <si>
    <t>FR0011159896</t>
  </si>
  <si>
    <t>QVEST CONV EU-I-3D</t>
  </si>
  <si>
    <t>SEB 0.000% 21</t>
  </si>
  <si>
    <t>FIGEAC 1.125% 22</t>
  </si>
  <si>
    <t>PIERRE VAC 2.000% 23</t>
  </si>
  <si>
    <t>FR0013318912</t>
  </si>
  <si>
    <t>QUILV CRED SUB D</t>
  </si>
  <si>
    <t>FR0013334224</t>
  </si>
  <si>
    <t>EOS IMAGIN 6.000% 23</t>
  </si>
  <si>
    <t>PO/PREMIER CW 310522</t>
  </si>
  <si>
    <t>SONY 0.000% 22</t>
  </si>
  <si>
    <t>US126349AF63</t>
  </si>
  <si>
    <t>CSG SYST 4.250% 36</t>
  </si>
  <si>
    <t>CARRIAGE S 2.750% 21</t>
  </si>
  <si>
    <t>US29257YAA29</t>
  </si>
  <si>
    <t>ENDEAVOUR 3.000% 23</t>
  </si>
  <si>
    <t>JAZZ 1.875% 21</t>
  </si>
  <si>
    <t>US741503AX44</t>
  </si>
  <si>
    <t>BOOKING 0.900% 21</t>
  </si>
  <si>
    <t>VERINT 1.500% 21</t>
  </si>
  <si>
    <t>FF GROUP 1.750% 19</t>
  </si>
  <si>
    <t>CAPITALAN 2.800% 25</t>
  </si>
  <si>
    <t>EZAKI 0.000% 24</t>
  </si>
  <si>
    <t>MITSUBISHI 0.000% 22</t>
  </si>
  <si>
    <t>MITSUBISHI 0.000% 24</t>
  </si>
  <si>
    <t>XS1637272342</t>
  </si>
  <si>
    <t>ORANGE 0.375% 21</t>
  </si>
  <si>
    <t>XS1716796641</t>
  </si>
  <si>
    <t>HARVEST 0.000% 22</t>
  </si>
  <si>
    <t>BE SEMI 0.500% 24</t>
  </si>
  <si>
    <t>XS1759625491</t>
  </si>
  <si>
    <t>POSEIDON 0.000% 25</t>
  </si>
  <si>
    <t>XS1819591345</t>
  </si>
  <si>
    <t>ASIA CEMNT 0.000% 23</t>
  </si>
  <si>
    <t>XS1829905238</t>
  </si>
  <si>
    <t>DAINIPPON 0.000% 22</t>
  </si>
  <si>
    <t>CONVERTIBLE</t>
  </si>
  <si>
    <t>BE</t>
  </si>
  <si>
    <t>Industrial</t>
  </si>
  <si>
    <t>Bekaert SA</t>
  </si>
  <si>
    <t>BEKB BB Equity</t>
  </si>
  <si>
    <t>DE</t>
  </si>
  <si>
    <t>Basic Materials</t>
  </si>
  <si>
    <t>SGL Carbon SE</t>
  </si>
  <si>
    <t>SGL GR Equity</t>
  </si>
  <si>
    <t>A</t>
  </si>
  <si>
    <t>A-</t>
  </si>
  <si>
    <t>AT MATURITY</t>
  </si>
  <si>
    <t>Consumer, Cyclical</t>
  </si>
  <si>
    <t>BB+</t>
  </si>
  <si>
    <t>Real Estate</t>
  </si>
  <si>
    <t>BB</t>
  </si>
  <si>
    <t>FR</t>
  </si>
  <si>
    <t>Consumer, Non-cyclical</t>
  </si>
  <si>
    <t>Technology</t>
  </si>
  <si>
    <t>BBB</t>
  </si>
  <si>
    <t>Renault SA</t>
  </si>
  <si>
    <t>CONV/PUT</t>
  </si>
  <si>
    <t>FIGEAC-AERO</t>
  </si>
  <si>
    <t>FGA FP Equity</t>
  </si>
  <si>
    <t>CALLABLE</t>
  </si>
  <si>
    <t>Communications</t>
  </si>
  <si>
    <t>UCITS</t>
  </si>
  <si>
    <t>Dynasty AM SA</t>
  </si>
  <si>
    <t>B+</t>
  </si>
  <si>
    <t>BBB-</t>
  </si>
  <si>
    <t>RU</t>
  </si>
  <si>
    <t>GB</t>
  </si>
  <si>
    <t>B-</t>
  </si>
  <si>
    <t>US</t>
  </si>
  <si>
    <t>CCC</t>
  </si>
  <si>
    <t>JP</t>
  </si>
  <si>
    <t>BBB+</t>
  </si>
  <si>
    <t>Financial</t>
  </si>
  <si>
    <t>Warrant</t>
  </si>
  <si>
    <t>NL</t>
  </si>
  <si>
    <t>GBP</t>
  </si>
  <si>
    <t>CH</t>
  </si>
  <si>
    <t>Sika AG</t>
  </si>
  <si>
    <t>SIKA SW Equity</t>
  </si>
  <si>
    <t>Idorsia Ltd</t>
  </si>
  <si>
    <t>IDIA SW Equity</t>
  </si>
  <si>
    <t>TAG Immobilien AG</t>
  </si>
  <si>
    <t>TEG GR Equity</t>
  </si>
  <si>
    <t>PERP/CALL</t>
  </si>
  <si>
    <t>A+</t>
  </si>
  <si>
    <t>French Republic</t>
  </si>
  <si>
    <t>LVMH Moet Hennessy Louis Vuitt</t>
  </si>
  <si>
    <t>MC FP Equity</t>
  </si>
  <si>
    <t>SEB SA</t>
  </si>
  <si>
    <t>SK FP Equity</t>
  </si>
  <si>
    <t>VAC FP Equity</t>
  </si>
  <si>
    <t>EOS Imaging SA</t>
  </si>
  <si>
    <t>EOSI FP Equity</t>
  </si>
  <si>
    <t>Safran SA</t>
  </si>
  <si>
    <t>Premier Oil PLC</t>
  </si>
  <si>
    <t>Sony Corp</t>
  </si>
  <si>
    <t>6758 JP Equity</t>
  </si>
  <si>
    <t>CN</t>
  </si>
  <si>
    <t>CONV/PUT/CALL</t>
  </si>
  <si>
    <t>CSG Systems International Inc</t>
  </si>
  <si>
    <t>CSGS US Equity</t>
  </si>
  <si>
    <t>Carriage Services Inc</t>
  </si>
  <si>
    <t>CSV US Equity</t>
  </si>
  <si>
    <t>CA</t>
  </si>
  <si>
    <t>Endeavour Mining Corp</t>
  </si>
  <si>
    <t>EDV CN Equity</t>
  </si>
  <si>
    <t>Jazz Pharmaceuticals PLC</t>
  </si>
  <si>
    <t>JAZZ US Equity</t>
  </si>
  <si>
    <t>IL</t>
  </si>
  <si>
    <t>Lam Research Corp</t>
  </si>
  <si>
    <t>Booking Holdings Inc</t>
  </si>
  <si>
    <t>BKNG US Equity</t>
  </si>
  <si>
    <t>Verint Systems Inc</t>
  </si>
  <si>
    <t>VRNT US Equity</t>
  </si>
  <si>
    <t>GR</t>
  </si>
  <si>
    <t>FF Group</t>
  </si>
  <si>
    <t>FFGRP GA Equity</t>
  </si>
  <si>
    <t>SG</t>
  </si>
  <si>
    <t>CAPL SP Equity</t>
  </si>
  <si>
    <t>CONV/CALL</t>
  </si>
  <si>
    <t>BE Semiconductor Industries NV</t>
  </si>
  <si>
    <t>BESI NA Equity</t>
  </si>
  <si>
    <t>Ezaki Glico Co Ltd</t>
  </si>
  <si>
    <t>2206 JP Equity</t>
  </si>
  <si>
    <t>Mitsubishi Chemical Holdings C</t>
  </si>
  <si>
    <t>4188 JP Equity</t>
  </si>
  <si>
    <t>DK</t>
  </si>
  <si>
    <t>GN DC Equity</t>
  </si>
  <si>
    <t>Orange SA</t>
  </si>
  <si>
    <t>BT/A LN Equity</t>
  </si>
  <si>
    <t>1169 HK Equity</t>
  </si>
  <si>
    <t>Wandle Holdings Ltd</t>
  </si>
  <si>
    <t>Poseidon Finance 1 Ltd</t>
  </si>
  <si>
    <t>1658 HK Equity</t>
  </si>
  <si>
    <t>TW</t>
  </si>
  <si>
    <t>Asia Cement Corp</t>
  </si>
  <si>
    <t>1102 TT Equity</t>
  </si>
  <si>
    <t>SCREEN Holdings Co Ltd</t>
  </si>
  <si>
    <t>7735 JP Equity</t>
  </si>
  <si>
    <t>AA</t>
  </si>
  <si>
    <t>BB-</t>
  </si>
  <si>
    <t>B</t>
  </si>
  <si>
    <t>DE000A2AAQB8</t>
  </si>
  <si>
    <t>DE000A2AAQB8 Corp</t>
  </si>
  <si>
    <t>MTU Aero Engines AG</t>
  </si>
  <si>
    <t>MTX GR Equity</t>
  </si>
  <si>
    <t>RCO FP Equity</t>
  </si>
  <si>
    <t>XS1806453814</t>
  </si>
  <si>
    <t>XS1806453814 Corp</t>
  </si>
  <si>
    <t>PROPRE</t>
  </si>
  <si>
    <t>141 - Ordinary (Fixed Interest) Bonds</t>
  </si>
  <si>
    <t>VMOB</t>
  </si>
  <si>
    <t>Corporate Bond</t>
  </si>
  <si>
    <t>NH</t>
  </si>
  <si>
    <t>N</t>
  </si>
  <si>
    <t/>
  </si>
  <si>
    <t>IG</t>
  </si>
  <si>
    <t>Cash</t>
  </si>
  <si>
    <t>NR</t>
  </si>
  <si>
    <t>143 - Floating Rate Notes</t>
  </si>
  <si>
    <t>Y</t>
  </si>
  <si>
    <t>145 - Convertible Bonds</t>
  </si>
  <si>
    <t>Convertible Bond</t>
  </si>
  <si>
    <t>FR0013286028 Corp</t>
  </si>
  <si>
    <t>FIGEAC AERO</t>
  </si>
  <si>
    <t>SGL CARBON SE</t>
  </si>
  <si>
    <t>BE6286986284 Corp</t>
  </si>
  <si>
    <t>BEKAERT SA</t>
  </si>
  <si>
    <t>XS1731596257 Corp</t>
  </si>
  <si>
    <t>BE SEMICONDUCTOR</t>
  </si>
  <si>
    <t>121 - Open End Funds</t>
  </si>
  <si>
    <t>Equity</t>
  </si>
  <si>
    <t>131 - Warrants</t>
  </si>
  <si>
    <t>DYNASTY SICAV S.A. - Dynasty Global Convertibles</t>
  </si>
  <si>
    <t>LU6517-NH</t>
  </si>
  <si>
    <t>DYNASTY GLOBAL CONVERTIBLES</t>
  </si>
  <si>
    <t>Convertibles / Bonds</t>
  </si>
  <si>
    <t>FR0011076439 Corp</t>
  </si>
  <si>
    <t>AEROPORTS DE PARIS</t>
  </si>
  <si>
    <t>FR0000140014 Corp</t>
  </si>
  <si>
    <t>RENAULT SA</t>
  </si>
  <si>
    <t>SAFRAN SA</t>
  </si>
  <si>
    <t>XS1082775054 Corp</t>
  </si>
  <si>
    <t>FF GROUP FINANCE LX</t>
  </si>
  <si>
    <t>TAG IMMOBILIEN AG</t>
  </si>
  <si>
    <t>LVMH MOET HENNESSY VUITT</t>
  </si>
  <si>
    <t>FR0013218807 Corp</t>
  </si>
  <si>
    <t>FR0013299575 Corp</t>
  </si>
  <si>
    <t>PIERRE &amp; VACANCES SA</t>
  </si>
  <si>
    <t>FR0013334224 Corp</t>
  </si>
  <si>
    <t>EOS IMAGING SA</t>
  </si>
  <si>
    <t>JP343500PF78 Corp</t>
  </si>
  <si>
    <t>SONY CORPORATION</t>
  </si>
  <si>
    <t>US126349AF63 Corp</t>
  </si>
  <si>
    <t>CSG SYSTEMS INTERNATIONA</t>
  </si>
  <si>
    <t>US143905AM99 Corp</t>
  </si>
  <si>
    <t>CARRIAGE SERVICES INC</t>
  </si>
  <si>
    <t>US29257YAA29 Corp</t>
  </si>
  <si>
    <t>ENDEAVOUR MINING CORP</t>
  </si>
  <si>
    <t>US472145AB79 Corp</t>
  </si>
  <si>
    <t>JAZZ INVESTMENTS I LTD</t>
  </si>
  <si>
    <t>US92343XAA81 Corp</t>
  </si>
  <si>
    <t>VERINT SYSTEMS INC</t>
  </si>
  <si>
    <t>XS1234197074 Corp</t>
  </si>
  <si>
    <t>CAPITALAND LTD</t>
  </si>
  <si>
    <t>XS1545748326 Corp</t>
  </si>
  <si>
    <t>EZAKI GLICO CO</t>
  </si>
  <si>
    <t>XS1580537642 Corp</t>
  </si>
  <si>
    <t>MITSUBISHI CHEMICAL HLDG</t>
  </si>
  <si>
    <t>XS1580542139 Corp</t>
  </si>
  <si>
    <t>XS1637272342 Corp</t>
  </si>
  <si>
    <t>ORANGE SA</t>
  </si>
  <si>
    <t>XS1716796641 Corp</t>
  </si>
  <si>
    <t>HARVEST INTERNATIONAL CO</t>
  </si>
  <si>
    <t>XS1759625491 Corp</t>
  </si>
  <si>
    <t>POSEIDON FINANCE 1 LTD</t>
  </si>
  <si>
    <t>XS1829905238 Corp</t>
  </si>
  <si>
    <t>DAINIPPON SCREEN MFG CO</t>
  </si>
  <si>
    <t>GN STORE NORD</t>
  </si>
  <si>
    <t>DE000A2G8VX7 Corp</t>
  </si>
  <si>
    <t>US741503AX44 Corp</t>
  </si>
  <si>
    <t>BOOKING HOLDINGS INC</t>
  </si>
  <si>
    <t>XS1819591345 Corp</t>
  </si>
  <si>
    <t>ASIA CEMENT CORP</t>
  </si>
  <si>
    <t>FR0011159896 Equity</t>
  </si>
  <si>
    <t>QUILVEST CONVERTIBLE EU-I</t>
  </si>
  <si>
    <t>FR0013318912 Equity</t>
  </si>
  <si>
    <t>QUILVEST CREDIT SUB-D EUR</t>
  </si>
  <si>
    <t>GB00BYWTW061 Equity</t>
  </si>
  <si>
    <t>PREMIER OIL PLC-CW22</t>
  </si>
  <si>
    <t>146 - Convertible Bonds CH</t>
  </si>
  <si>
    <t>CH0413990240 Corp</t>
  </si>
  <si>
    <t>SIKA AG</t>
  </si>
  <si>
    <t>CH0426820350 Corp</t>
  </si>
  <si>
    <t>IDORSIA LTD</t>
  </si>
  <si>
    <t>ORP FP Equity</t>
  </si>
  <si>
    <t>VOLKSWAGEN FIN SERV AG</t>
  </si>
  <si>
    <t>MTU AERO ENGINES AG</t>
  </si>
  <si>
    <t>EUREUR</t>
  </si>
  <si>
    <t>JPYEUR</t>
  </si>
  <si>
    <t>USDEUR</t>
  </si>
  <si>
    <t>CADEUR</t>
  </si>
  <si>
    <t>HKDEUR</t>
  </si>
  <si>
    <t>MYREUR</t>
  </si>
  <si>
    <t>INREUR</t>
  </si>
  <si>
    <t>SGDEUR</t>
  </si>
  <si>
    <t>AUDEUR</t>
  </si>
  <si>
    <t>KRWEUR</t>
  </si>
  <si>
    <t>TWDEUR</t>
  </si>
  <si>
    <t>NOKEUR</t>
  </si>
  <si>
    <t>CHFEUR</t>
  </si>
  <si>
    <t>HUFEUR</t>
  </si>
  <si>
    <t>DKKEUR</t>
  </si>
  <si>
    <t>GBPEUR</t>
  </si>
  <si>
    <t>EURJPY</t>
  </si>
  <si>
    <t>EURUSD</t>
  </si>
  <si>
    <t>EURCAD</t>
  </si>
  <si>
    <t>EURHKD</t>
  </si>
  <si>
    <t>EURMYR</t>
  </si>
  <si>
    <t>EURINR</t>
  </si>
  <si>
    <t>EURSGD</t>
  </si>
  <si>
    <t>EURAUD</t>
  </si>
  <si>
    <t>EURKRW</t>
  </si>
  <si>
    <t>EURTWD</t>
  </si>
  <si>
    <t>EURNOK</t>
  </si>
  <si>
    <t>EURCHF</t>
  </si>
  <si>
    <t>EURHUF</t>
  </si>
  <si>
    <t>EURDKK</t>
  </si>
  <si>
    <t>EURGBP</t>
  </si>
  <si>
    <t>Call Date</t>
  </si>
  <si>
    <t>BBG Override</t>
  </si>
  <si>
    <t>Flag 1 + settlement date</t>
  </si>
  <si>
    <t>Flag 1</t>
  </si>
  <si>
    <t>Flag 15 + settlement date</t>
  </si>
  <si>
    <t>Flag 15</t>
  </si>
  <si>
    <t>Flag 2 + settlement date</t>
  </si>
  <si>
    <t>Flag 2</t>
  </si>
  <si>
    <t>Flag 9 + settlement date</t>
  </si>
  <si>
    <t>Flag 9</t>
  </si>
  <si>
    <t>Min YTW</t>
  </si>
  <si>
    <t>Dur_Adj_Mid + Settlement date + Override</t>
  </si>
  <si>
    <t>Dur_Adj_Mid + Override</t>
  </si>
  <si>
    <t>Duration + settlement date</t>
  </si>
  <si>
    <t>FR0013200995</t>
  </si>
  <si>
    <t>REMY COIN 0.125% 26</t>
  </si>
  <si>
    <t>FR0013200995 Corp</t>
  </si>
  <si>
    <t>REMY COINTREAU SA</t>
  </si>
  <si>
    <t>Remy Cointreau SA</t>
  </si>
  <si>
    <t>FR0013418795</t>
  </si>
  <si>
    <t>ORPEA 0.375% 27</t>
  </si>
  <si>
    <t>FR0013418795 Corp</t>
  </si>
  <si>
    <t>XS1965536656</t>
  </si>
  <si>
    <t>GN STORE 0.000% 24</t>
  </si>
  <si>
    <t>XS1965536656 Corp</t>
  </si>
  <si>
    <t>SEK</t>
  </si>
  <si>
    <t>Undelying ISIN for options (and warrants)</t>
  </si>
  <si>
    <t>Underlying BBG Ticker for warrants and options</t>
  </si>
  <si>
    <t>CTD Futures</t>
  </si>
  <si>
    <t xml:space="preserve">Underlying Currency </t>
  </si>
  <si>
    <t>Dual Currency?</t>
  </si>
  <si>
    <t>Contract size / opt multiplier</t>
  </si>
  <si>
    <t>delta options / warrants</t>
  </si>
  <si>
    <t>delta options / warrants adjusted</t>
  </si>
  <si>
    <t>Commitment Options / warrants / Convertibles</t>
  </si>
  <si>
    <t>Commitment bond Futures</t>
  </si>
  <si>
    <t>Commitment (+/-)</t>
  </si>
  <si>
    <t>Notionals</t>
  </si>
  <si>
    <t>Commitment Final</t>
  </si>
  <si>
    <t>EURGBP Curncy</t>
  </si>
  <si>
    <t>EURJPY Curncy</t>
  </si>
  <si>
    <t>EURUSD Curncy</t>
  </si>
  <si>
    <t>EURCAD Curncy</t>
  </si>
  <si>
    <t>EURSGD Curncy</t>
  </si>
  <si>
    <t>EURHKD Curncy</t>
  </si>
  <si>
    <t>EURCHF Curncy</t>
  </si>
  <si>
    <t>EURTWD Curncy</t>
  </si>
  <si>
    <t>EURDKK Curncy</t>
  </si>
  <si>
    <t>GB00B43G0577</t>
  </si>
  <si>
    <t>GB00B43G0577 Equity</t>
  </si>
  <si>
    <t>EURGBp Curncy</t>
  </si>
  <si>
    <t>Republic of Singapore</t>
  </si>
  <si>
    <t>Haier Smart Home Co Ltd</t>
  </si>
  <si>
    <t>MTU AERO 0.125% 23</t>
  </si>
  <si>
    <t>XS2038088527</t>
  </si>
  <si>
    <t>XS2038088527 Corp</t>
  </si>
  <si>
    <t>JPMORGAN 0.000% 22</t>
  </si>
  <si>
    <t>700 HK Equity</t>
  </si>
  <si>
    <t>VW FIN 0.375% 21</t>
  </si>
  <si>
    <t>SE</t>
  </si>
  <si>
    <t>LU</t>
  </si>
  <si>
    <t>ES</t>
  </si>
  <si>
    <t>Telefonica SA</t>
  </si>
  <si>
    <t>International Business Machine</t>
  </si>
  <si>
    <t>Bayerische Motoren Werke AG</t>
  </si>
  <si>
    <t>British American Tobacco PLC</t>
  </si>
  <si>
    <t>Covivio</t>
  </si>
  <si>
    <t>COV FP Equity</t>
  </si>
  <si>
    <t>SAF FP Equity</t>
  </si>
  <si>
    <t>XS1571293171</t>
  </si>
  <si>
    <t>XS1571293171 Corp</t>
  </si>
  <si>
    <t>Telefonaktiebolaget LM Ericsso</t>
  </si>
  <si>
    <t>LU1073013564</t>
  </si>
  <si>
    <t>AbbVie Inc</t>
  </si>
  <si>
    <t>ERAMET</t>
  </si>
  <si>
    <t>FR0013461274</t>
  </si>
  <si>
    <t>ERAMET 5.875% 25</t>
  </si>
  <si>
    <t>FR0013461274 Corp</t>
  </si>
  <si>
    <t>ERICSSON 0.875% 21</t>
  </si>
  <si>
    <t>TELEFONAKTIEBOLAGET LM E</t>
  </si>
  <si>
    <t>XS2080209435</t>
  </si>
  <si>
    <t>ROHM 0.000% 24</t>
  </si>
  <si>
    <t>XS2080209435 Corp</t>
  </si>
  <si>
    <t>6963 JP Equity</t>
  </si>
  <si>
    <t>ROHM COMPANY LTD</t>
  </si>
  <si>
    <t>Rohm Co Ltd</t>
  </si>
  <si>
    <t>IBM CORP</t>
  </si>
  <si>
    <t>BAT INTL FINANCE PLC</t>
  </si>
  <si>
    <t>BMW FINANCE NV</t>
  </si>
  <si>
    <t>COVIVIO</t>
  </si>
  <si>
    <t>XS1268574891 Corp</t>
  </si>
  <si>
    <t>LU1073013564 Equity</t>
  </si>
  <si>
    <t>ABBVIE INC</t>
  </si>
  <si>
    <t>ALLERGAN FUNDING SCS</t>
  </si>
  <si>
    <t>DE000A2LQRW5</t>
  </si>
  <si>
    <t>DE000A2LQRW5 Corp</t>
  </si>
  <si>
    <t>adidas AG</t>
  </si>
  <si>
    <t>ADS GR Equity</t>
  </si>
  <si>
    <t>ADIDAS AG</t>
  </si>
  <si>
    <t>XS2126193379</t>
  </si>
  <si>
    <t>XS2126193379 Corp</t>
  </si>
  <si>
    <t>YANDEX 0.750% 25</t>
  </si>
  <si>
    <t>Yandex NV</t>
  </si>
  <si>
    <t>XS0468425615</t>
  </si>
  <si>
    <t>XS0468425615 Corp</t>
  </si>
  <si>
    <t>YNDX US Equity</t>
  </si>
  <si>
    <t>YANDEX NV</t>
  </si>
  <si>
    <t>Formula:</t>
  </si>
  <si>
    <t>no</t>
  </si>
  <si>
    <t>yes</t>
  </si>
  <si>
    <t>XS1434160971</t>
  </si>
  <si>
    <t>AIRBUS 0.000% 21</t>
  </si>
  <si>
    <t>XS1434160971 Corp</t>
  </si>
  <si>
    <t>AM FP Equity</t>
  </si>
  <si>
    <t>AIRBUS SE</t>
  </si>
  <si>
    <t>Airbus SE</t>
  </si>
  <si>
    <t>FRESENIUS SE &amp; CO KGAA</t>
  </si>
  <si>
    <t>Fresenius SE &amp; Co KGaA</t>
  </si>
  <si>
    <t>DE000A2DAHU1</t>
  </si>
  <si>
    <t>DE000A2DAHU1 Corp</t>
  </si>
  <si>
    <t>FRE GR Equity</t>
  </si>
  <si>
    <t>Call maturity</t>
  </si>
  <si>
    <t>YTC</t>
  </si>
  <si>
    <t>Yield Delta adjusted</t>
  </si>
  <si>
    <t>CV_MODEL_PCT_PREMIUM</t>
  </si>
  <si>
    <t>Sensibilité action 
(delta / (1+prime)</t>
  </si>
  <si>
    <t>Delta without Override</t>
  </si>
  <si>
    <t>REPO_REPORATE</t>
  </si>
  <si>
    <t>CV_MODEL_STOCK_VOL</t>
  </si>
  <si>
    <t>FLAT_CREDIT_SPREAD_CV_MODEL</t>
  </si>
  <si>
    <t>Delta with Override (2)</t>
  </si>
  <si>
    <t>Delta with Override (3)</t>
  </si>
  <si>
    <t>TRI1</t>
  </si>
  <si>
    <t>SETTLE_DT=YYYYMMDD</t>
  </si>
  <si>
    <t>VOLATILITY_162W</t>
  </si>
  <si>
    <t>Delta with Override (1)</t>
  </si>
  <si>
    <t>Currency exchange rates</t>
  </si>
  <si>
    <t>CV_MODEL_VEGA</t>
  </si>
  <si>
    <t>embedded option</t>
  </si>
  <si>
    <t>XS1548436556</t>
  </si>
  <si>
    <t>XS1521058518</t>
  </si>
  <si>
    <t>XS1843436491</t>
  </si>
  <si>
    <t>US30744WAC10</t>
  </si>
  <si>
    <t>FR0013513041</t>
  </si>
  <si>
    <t>US472145AE19</t>
  </si>
  <si>
    <t>US697435AE51</t>
  </si>
  <si>
    <t>US784730AB94</t>
  </si>
  <si>
    <t>DE000A289T23</t>
  </si>
  <si>
    <t>XS2198575271</t>
  </si>
  <si>
    <t>LU2133138433</t>
  </si>
  <si>
    <t>US73181M1172</t>
  </si>
  <si>
    <t>XS1548436556 Corp</t>
  </si>
  <si>
    <t>XS1521058518 Corp</t>
  </si>
  <si>
    <t>XS1843436491 Corp</t>
  </si>
  <si>
    <t>US30744WAC10 Corp</t>
  </si>
  <si>
    <t>FR0013513041 Corp</t>
  </si>
  <si>
    <t>US472145AE19 Corp</t>
  </si>
  <si>
    <t>US697435AE51 Corp</t>
  </si>
  <si>
    <t>US784730AB94 Corp</t>
  </si>
  <si>
    <t>DE000A289T23 Corp</t>
  </si>
  <si>
    <t>XS2198575271 Corp</t>
  </si>
  <si>
    <t>LU2133138433 Equity</t>
  </si>
  <si>
    <t>US73181M1172 Equity</t>
  </si>
  <si>
    <t>BAT INT F 4.875% 21</t>
  </si>
  <si>
    <t>BMW FIN 0.125% 21</t>
  </si>
  <si>
    <t>AMER EXPR 0.625% 21</t>
  </si>
  <si>
    <t>FIDELITY FLR 21</t>
  </si>
  <si>
    <t>FARFETCH 3.750% 27</t>
  </si>
  <si>
    <t>SAFRAN 0.875% 27</t>
  </si>
  <si>
    <t>COVIVIO 0.875% 21</t>
  </si>
  <si>
    <t>JAZZ 2.000% 26</t>
  </si>
  <si>
    <t>PALO ALTO 0.375% 25</t>
  </si>
  <si>
    <t>SSR 2.500% 39</t>
  </si>
  <si>
    <t>LEG IMMOB 0.400% 28</t>
  </si>
  <si>
    <t>LAGFIN 2.000% 25</t>
  </si>
  <si>
    <t>DYSI-DCB0-2.5BE</t>
  </si>
  <si>
    <t>DYNS-DHY26B</t>
  </si>
  <si>
    <t>POLYUS PJSC-ADR</t>
  </si>
  <si>
    <t>CREDIT_SPREAD_CV</t>
  </si>
  <si>
    <t>Volkswagen AG</t>
  </si>
  <si>
    <t>AMERICAN EXPRESS CREDIT</t>
  </si>
  <si>
    <t>American Express Co</t>
  </si>
  <si>
    <t>FIDELITY NATL INFO SERV</t>
  </si>
  <si>
    <t>Fidelity National Information</t>
  </si>
  <si>
    <t>FTCH US Equity</t>
  </si>
  <si>
    <t>FARFETCH LTD</t>
  </si>
  <si>
    <t>Farfetch Ltd</t>
  </si>
  <si>
    <t>PANW US Equity</t>
  </si>
  <si>
    <t>PALO ALTO NETWORKS</t>
  </si>
  <si>
    <t>Palo Alto Networks Inc</t>
  </si>
  <si>
    <t>SSRM US Equity</t>
  </si>
  <si>
    <t>SSR MINING INC</t>
  </si>
  <si>
    <t>SSR Mining Inc</t>
  </si>
  <si>
    <t>LEG GR Equity</t>
  </si>
  <si>
    <t>LEG IMMOBILIEN AG</t>
  </si>
  <si>
    <t>LEG Immobilien AG</t>
  </si>
  <si>
    <t>CPR IM Equity</t>
  </si>
  <si>
    <t>LAGFIN SCA</t>
  </si>
  <si>
    <t>Lagfin SCA</t>
  </si>
  <si>
    <t>DYN SCV-DY CO BD 0-2.5-B EUR</t>
  </si>
  <si>
    <t>DYNASTY SICAV HI YLD 2026-B</t>
  </si>
  <si>
    <t>111 - Shares</t>
  </si>
  <si>
    <t>POLYUS PJSC-REG S-GDR</t>
  </si>
  <si>
    <t>Shares</t>
  </si>
  <si>
    <t>Other</t>
  </si>
  <si>
    <t>Groupe Bruxelles Lambert SA</t>
  </si>
  <si>
    <t>MCDONALD'S CORP</t>
  </si>
  <si>
    <t>McDonald's Corp</t>
  </si>
  <si>
    <t>LW1702619 Corp</t>
  </si>
  <si>
    <t>DE000A3E46Y9</t>
  </si>
  <si>
    <t>US00971TAL52</t>
  </si>
  <si>
    <t>US252131AJ65</t>
  </si>
  <si>
    <t>US5128071082</t>
  </si>
  <si>
    <t>US875372AA29</t>
  </si>
  <si>
    <t>US90184LAF94</t>
  </si>
  <si>
    <t>XS0592505316</t>
  </si>
  <si>
    <t>XS2239639433</t>
  </si>
  <si>
    <t>TAG IMMO 0.625% 26</t>
  </si>
  <si>
    <t>FRESENIUS 0.000% 24</t>
  </si>
  <si>
    <t>ADIDAS 0.050% 23</t>
  </si>
  <si>
    <t>AKAMAI 0.375% 27</t>
  </si>
  <si>
    <t>DEXCOM 0.250% 25</t>
  </si>
  <si>
    <t>LAM RESEARCH</t>
  </si>
  <si>
    <t>TANDEM 1.500% 25</t>
  </si>
  <si>
    <t>TWITTER 0.250% 24</t>
  </si>
  <si>
    <t>MCDONALDS 4.000% 21</t>
  </si>
  <si>
    <t>MAIL RU 1.625% 25</t>
  </si>
  <si>
    <t>XS1377251423</t>
  </si>
  <si>
    <t>XS2051856669</t>
  </si>
  <si>
    <t>Eramet SA</t>
  </si>
  <si>
    <t>XS0592505316 Corp</t>
  </si>
  <si>
    <t>default</t>
  </si>
  <si>
    <t>TENCENT</t>
  </si>
  <si>
    <t>Tencent Holdings Limited</t>
  </si>
  <si>
    <t>DE000A3E46Y9 Corp</t>
  </si>
  <si>
    <t>US00971TAL52 Corp</t>
  </si>
  <si>
    <t>AKAM US Equity</t>
  </si>
  <si>
    <t>AKAMAI TECHNOLOGIES INC</t>
  </si>
  <si>
    <t>Akamai Technologies Inc</t>
  </si>
  <si>
    <t>US875372AA29 Corp</t>
  </si>
  <si>
    <t>TNDM US Equity</t>
  </si>
  <si>
    <t>TANDEM DIABETES CARE INC</t>
  </si>
  <si>
    <t>Tandem Diabetes Care Inc</t>
  </si>
  <si>
    <t>US90184LAF94 Corp</t>
  </si>
  <si>
    <t>TWTR US Equity</t>
  </si>
  <si>
    <t>TWITTER INC</t>
  </si>
  <si>
    <t>Twitter Inc</t>
  </si>
  <si>
    <t>US252131AJ65 Corp</t>
  </si>
  <si>
    <t>DXCM US Equity</t>
  </si>
  <si>
    <t>DEXCOM INC</t>
  </si>
  <si>
    <t>DexCom Inc</t>
  </si>
  <si>
    <t>XS2239639433 Corp</t>
  </si>
  <si>
    <t>MAIL LI Equity</t>
  </si>
  <si>
    <t>MAIL RU GROUP LTD</t>
  </si>
  <si>
    <t>Mail.Ru Group Ltd</t>
  </si>
  <si>
    <t>T010 - Current cash account</t>
  </si>
  <si>
    <t>Cash at bank</t>
  </si>
  <si>
    <t>TRES</t>
  </si>
  <si>
    <t>Cash CHF</t>
  </si>
  <si>
    <t>Cash EUR</t>
  </si>
  <si>
    <t>Cash USD</t>
  </si>
  <si>
    <t>Cash GBP</t>
  </si>
  <si>
    <t>Cash JPY</t>
  </si>
  <si>
    <t>Cash HKD</t>
  </si>
  <si>
    <t>Cash SGD</t>
  </si>
  <si>
    <t>T070 - Miscellaneous income</t>
  </si>
  <si>
    <t>WHT reclaim(country)</t>
  </si>
  <si>
    <t>T037 - Transitory collateral account</t>
  </si>
  <si>
    <t>Billateral Margin</t>
  </si>
  <si>
    <t>US5128071082 Equity</t>
  </si>
  <si>
    <t>LAM RESEARCH CORP</t>
  </si>
  <si>
    <t>SOLID</t>
  </si>
  <si>
    <t>T043 - Cash payable redemptions</t>
  </si>
  <si>
    <t>C. Cash payable rede</t>
  </si>
  <si>
    <t>T060 - Fees to be paid</t>
  </si>
  <si>
    <t>C. Fees to be paid</t>
  </si>
  <si>
    <t>902 - Interests Receivable / Payable</t>
  </si>
  <si>
    <t>C. Interests Receiva</t>
  </si>
  <si>
    <t>CPON</t>
  </si>
  <si>
    <t>T042 - Cash receivable subscriptions</t>
  </si>
  <si>
    <t>C. Cash receivable s</t>
  </si>
  <si>
    <t>VERSE</t>
  </si>
  <si>
    <t>221 - Forward Exchange Trades (FET)</t>
  </si>
  <si>
    <t>CAT</t>
  </si>
  <si>
    <t>Foreign Exchange Forward</t>
  </si>
  <si>
    <t>Foreign Exchange Forward CHF</t>
  </si>
  <si>
    <t>CAT CHF</t>
  </si>
  <si>
    <t>Foreign Exchange Forward GBP</t>
  </si>
  <si>
    <t>CAT GBP</t>
  </si>
  <si>
    <t>Foreign Exchange Forward HKD</t>
  </si>
  <si>
    <t>CAT HKD</t>
  </si>
  <si>
    <t>Foreign Exchange Forward JPY</t>
  </si>
  <si>
    <t>CAT JPY</t>
  </si>
  <si>
    <t>Foreign Exchange Forward SGD</t>
  </si>
  <si>
    <t>CAT SGD</t>
  </si>
  <si>
    <t>Foreign Exchange Forward USD</t>
  </si>
  <si>
    <t>CAT USD</t>
  </si>
  <si>
    <t>Foreign Exchange Forward EUR</t>
  </si>
  <si>
    <t>CAT EUR</t>
  </si>
  <si>
    <t>RECU</t>
  </si>
  <si>
    <t>COLMGT</t>
  </si>
  <si>
    <t>T031 - Cash Collateral Received</t>
  </si>
  <si>
    <t>Col R UBS Europe SE</t>
  </si>
  <si>
    <t>LU6517-HB-C3-C7</t>
  </si>
  <si>
    <t>H</t>
  </si>
  <si>
    <t>LU6517-HC-C8</t>
  </si>
  <si>
    <t>LU6517-HA-C2-C5-D1</t>
  </si>
  <si>
    <t>XS1377251423 Corp</t>
  </si>
  <si>
    <t>TEF SM Equity</t>
  </si>
  <si>
    <t>TELEFONICA PARTICIPACION</t>
  </si>
  <si>
    <t>XS2051856669 Corp</t>
  </si>
  <si>
    <t>1 USD = X CCY</t>
  </si>
  <si>
    <t>1 CCY = X USD</t>
  </si>
  <si>
    <t>ALM SM Equity</t>
  </si>
  <si>
    <t>DE000A3H2XW6</t>
  </si>
  <si>
    <t>US48273UAA07</t>
  </si>
  <si>
    <t>XS1713466578</t>
  </si>
  <si>
    <t>XS1881591504</t>
  </si>
  <si>
    <t>XS1919894813</t>
  </si>
  <si>
    <t>WORKOUT_DT_BID=YYYY02DD</t>
  </si>
  <si>
    <t>WORKOUT_DT_BID=YYYY10DD</t>
  </si>
  <si>
    <t>NIDEC 0.487% 21</t>
  </si>
  <si>
    <t>XS1881591504 Corp</t>
  </si>
  <si>
    <t>NIDEC CORP</t>
  </si>
  <si>
    <t>Nidec Corp</t>
  </si>
  <si>
    <t>PERKINELM 0.600% 21</t>
  </si>
  <si>
    <t>XS1713466578 Corp</t>
  </si>
  <si>
    <t>PERKINELMER INC</t>
  </si>
  <si>
    <t>PerkinElmer Inc</t>
  </si>
  <si>
    <t>WORKOUT_DT_BID=YYYY03DD</t>
  </si>
  <si>
    <t>WORKOUT_DT_BID=YYYY11DD</t>
  </si>
  <si>
    <t>ELIOTT 0.000% 22</t>
  </si>
  <si>
    <t>WORKOUT_DT_BID=YYYY04DD</t>
  </si>
  <si>
    <t>ALMIRALL 0.250% 21</t>
  </si>
  <si>
    <t>XS1919894813 Corp</t>
  </si>
  <si>
    <t>ALMIRALL SA</t>
  </si>
  <si>
    <t>Almirall SA</t>
  </si>
  <si>
    <t>TELEFONICA 0.000% 21</t>
  </si>
  <si>
    <t>K12 1.125% 27</t>
  </si>
  <si>
    <t>US48273UAA07 Corp</t>
  </si>
  <si>
    <t>K12 INC</t>
  </si>
  <si>
    <t>K12 Inc</t>
  </si>
  <si>
    <t>MORPHOSYS 0.625% 25</t>
  </si>
  <si>
    <t>DE000A3H2XW6 Corp</t>
  </si>
  <si>
    <t>MOR GR Equity</t>
  </si>
  <si>
    <t>MORPHOSYS AG</t>
  </si>
  <si>
    <t>MorphoSys AG</t>
  </si>
  <si>
    <t>T040 - Cash receivable sales</t>
  </si>
  <si>
    <t>AP5397702 Corp</t>
  </si>
  <si>
    <t>WORKOUT_DT_BID=YYYY12DD</t>
  </si>
  <si>
    <t>LafargeHolcim Ltd</t>
  </si>
  <si>
    <t>XS2052961070</t>
  </si>
  <si>
    <t>XS2052961070 Corp</t>
  </si>
  <si>
    <t>JP MORGAN CHASE BANK NA</t>
  </si>
  <si>
    <t>JPMorgan Chase &amp; Co</t>
  </si>
  <si>
    <t>DE000A2BPE24</t>
  </si>
  <si>
    <t>RAGSTF 0.000% 23</t>
  </si>
  <si>
    <t>DE000A2BPE24 Corp</t>
  </si>
  <si>
    <t>EVK GR Equity</t>
  </si>
  <si>
    <t>RAG-STIFTUNG</t>
  </si>
  <si>
    <t>RAG-Stiftung</t>
  </si>
  <si>
    <t>Energy</t>
  </si>
  <si>
    <t>XS2257580857</t>
  </si>
  <si>
    <t>CELLNEX 0.750% 31</t>
  </si>
  <si>
    <t>XS2257580857 Corp</t>
  </si>
  <si>
    <t>CLNX SM Equity</t>
  </si>
  <si>
    <t>CELLNEX TELECOM SA</t>
  </si>
  <si>
    <t>Cellnex Telecom SA</t>
  </si>
  <si>
    <t>FR0013284130</t>
  </si>
  <si>
    <t>ARCHER 0.000% 23</t>
  </si>
  <si>
    <t>FR0013284130 Corp</t>
  </si>
  <si>
    <t>KER FP Equity</t>
  </si>
  <si>
    <t>ARCHER OBLIGATIONS</t>
  </si>
  <si>
    <t>Artemis SA</t>
  </si>
  <si>
    <t>XS1394957309</t>
  </si>
  <si>
    <t>ENI 0.000% 22</t>
  </si>
  <si>
    <t>XS1394957309 Corp</t>
  </si>
  <si>
    <t>ENI IM Equity</t>
  </si>
  <si>
    <t>ENI SPA</t>
  </si>
  <si>
    <t>Eni SpA</t>
  </si>
  <si>
    <t>IT</t>
  </si>
  <si>
    <t>DYNASTY SICAV S.A. - Dynasty Corprate Bond 0-2.5</t>
  </si>
  <si>
    <t>LU6783-NH</t>
  </si>
  <si>
    <t>FR0011926252</t>
  </si>
  <si>
    <t>ERAMET 5.100% 26</t>
  </si>
  <si>
    <t>FR0011926252 Corp</t>
  </si>
  <si>
    <t>DYNASTY CORPORATE 0-2.5</t>
  </si>
  <si>
    <t>PUTABLE</t>
  </si>
  <si>
    <t>FR0013331188</t>
  </si>
  <si>
    <t>ILIAD 0.625% 21</t>
  </si>
  <si>
    <t>FR0013331188 Corp</t>
  </si>
  <si>
    <t>ILIAD SA</t>
  </si>
  <si>
    <t>Iliad SA</t>
  </si>
  <si>
    <t>XS1560991637</t>
  </si>
  <si>
    <t>L DREYFUS 4.000% 22</t>
  </si>
  <si>
    <t>XS1560991637 Corp</t>
  </si>
  <si>
    <t>LOUIS DREYFUS CO BV</t>
  </si>
  <si>
    <t>Akira Holding Foundation</t>
  </si>
  <si>
    <t>XS1048568452</t>
  </si>
  <si>
    <t>FIAT CHRY 4.750% 21</t>
  </si>
  <si>
    <t>XS1048568452 Corp</t>
  </si>
  <si>
    <t>FIAT CHRYSLER FINANCE EU</t>
  </si>
  <si>
    <t>Fiat Chrysler Automobiles NV</t>
  </si>
  <si>
    <t>XS1084050316</t>
  </si>
  <si>
    <t>CROWN HLDG 4.000% 22</t>
  </si>
  <si>
    <t>XS1084050316 Corp</t>
  </si>
  <si>
    <t>CROWN EURO HOLDINGS SA</t>
  </si>
  <si>
    <t>Crown Holdings Inc</t>
  </si>
  <si>
    <t>XS1935128956</t>
  </si>
  <si>
    <t>IMMOFINANZ 2.625% 23</t>
  </si>
  <si>
    <t>XS1935128956 Corp</t>
  </si>
  <si>
    <t>IMMOFINANZ AG</t>
  </si>
  <si>
    <t>AT</t>
  </si>
  <si>
    <t>FR0011052661</t>
  </si>
  <si>
    <t>GUICHARD STEP 21</t>
  </si>
  <si>
    <t>FR0011052661 Corp</t>
  </si>
  <si>
    <t>CASINO GUICHARD PERRACHON SA</t>
  </si>
  <si>
    <t>Euris SAS</t>
  </si>
  <si>
    <t>FR0012759744</t>
  </si>
  <si>
    <t>RCI BQUE 1.250% 22</t>
  </si>
  <si>
    <t>FR0012759744 Corp</t>
  </si>
  <si>
    <t>RCI BANQUE SA</t>
  </si>
  <si>
    <t>XS1829217428</t>
  </si>
  <si>
    <t>XS1829217428 Corp</t>
  </si>
  <si>
    <t>E.ON SE</t>
  </si>
  <si>
    <t>Utilities</t>
  </si>
  <si>
    <t>WORKOUT_DT_BID=YYYY08DD</t>
  </si>
  <si>
    <t>XS1512670412</t>
  </si>
  <si>
    <t>MOBILUX 5.500% 24</t>
  </si>
  <si>
    <t>XS1512670412 Corp</t>
  </si>
  <si>
    <t>MOBILUX FINANCE SAS</t>
  </si>
  <si>
    <t>Mobilux Sarl</t>
  </si>
  <si>
    <t>XS1174211471</t>
  </si>
  <si>
    <t>EUROFINS 2.250% 22</t>
  </si>
  <si>
    <t>XS1174211471 Corp</t>
  </si>
  <si>
    <t>EUROFINS SCIENTIFIC SE</t>
  </si>
  <si>
    <t>Eurofins Scientific SE</t>
  </si>
  <si>
    <t>XS1316567343</t>
  </si>
  <si>
    <t>AUTOSTRADE 1.125% 21</t>
  </si>
  <si>
    <t>XS1316567343 Corp</t>
  </si>
  <si>
    <t>AUTOSTRADE PER L'ITALIA</t>
  </si>
  <si>
    <t>Atlantia SpA</t>
  </si>
  <si>
    <t>XS2010039118</t>
  </si>
  <si>
    <t>QUATRIM 5.875% 24</t>
  </si>
  <si>
    <t>XS2010039118 Corp</t>
  </si>
  <si>
    <t>XS1038646078</t>
  </si>
  <si>
    <t>GAZPROM 3.600% 21</t>
  </si>
  <si>
    <t>XS1038646078 Corp</t>
  </si>
  <si>
    <t>GAZPROM (GAZ CAPITAL SA)</t>
  </si>
  <si>
    <t>Russian Federation</t>
  </si>
  <si>
    <t>XS0811124790</t>
  </si>
  <si>
    <t>KON KPN 3.250% 21</t>
  </si>
  <si>
    <t>XS0811124790 Corp</t>
  </si>
  <si>
    <t>KONINKLIJKE KPN NV</t>
  </si>
  <si>
    <t>Koninklijke KPN NV</t>
  </si>
  <si>
    <t>XS0409749206</t>
  </si>
  <si>
    <t>EDF 6.250% 21</t>
  </si>
  <si>
    <t>XS0409749206 Corp</t>
  </si>
  <si>
    <t>ELECTRICITE DE FRANCE SA</t>
  </si>
  <si>
    <t>FR0010327007</t>
  </si>
  <si>
    <t>COFIROUTE 5.000% 21</t>
  </si>
  <si>
    <t>FR0010327007 Corp</t>
  </si>
  <si>
    <t>COFIROUTE</t>
  </si>
  <si>
    <t>Vinci SA</t>
  </si>
  <si>
    <t>XS0911691003</t>
  </si>
  <si>
    <t>HEINEKEN 2.000% 21</t>
  </si>
  <si>
    <t>XS0911691003 Corp</t>
  </si>
  <si>
    <t>HEINEKEN NV</t>
  </si>
  <si>
    <t>L'Arche Green NV</t>
  </si>
  <si>
    <t>XS1051076922</t>
  </si>
  <si>
    <t>SWISSCOM 1.875% 21</t>
  </si>
  <si>
    <t>XS1051076922 Corp</t>
  </si>
  <si>
    <t>SWISSCOM AG (LUNAR FUNDI</t>
  </si>
  <si>
    <t>LUNAR FUNDING V</t>
  </si>
  <si>
    <t>XS1403263723</t>
  </si>
  <si>
    <t>MCDONALDS 0.500% 21</t>
  </si>
  <si>
    <t>XS1403263723 Corp</t>
  </si>
  <si>
    <t>XS1576837725</t>
  </si>
  <si>
    <t>RELX FIN 0.375% 21</t>
  </si>
  <si>
    <t>XS1576837725 Corp</t>
  </si>
  <si>
    <t>RELX FINANCE BV</t>
  </si>
  <si>
    <t>RELX PLC</t>
  </si>
  <si>
    <t>XS2194282948</t>
  </si>
  <si>
    <t>INFINEON 0.750% 23</t>
  </si>
  <si>
    <t>XS2194282948 Corp</t>
  </si>
  <si>
    <t>INFINEON TECHNOLOGIES AG</t>
  </si>
  <si>
    <t>Infineon Technologies AG</t>
  </si>
  <si>
    <t>WORKOUT_DT_BID=YYYY05DD</t>
  </si>
  <si>
    <t>FR0011731876</t>
  </si>
  <si>
    <t>ACCOR 2.625% 21</t>
  </si>
  <si>
    <t>FR0011731876 Corp</t>
  </si>
  <si>
    <t>ACCOR SA</t>
  </si>
  <si>
    <t>Accor SA</t>
  </si>
  <si>
    <t>XS1733942178</t>
  </si>
  <si>
    <t>PICARD FLR 23</t>
  </si>
  <si>
    <t>XS1733942178 Corp</t>
  </si>
  <si>
    <t>PICARD GROUPE SAS</t>
  </si>
  <si>
    <t>Lion Capital LLP</t>
  </si>
  <si>
    <t>XS1830992563</t>
  </si>
  <si>
    <t>VW FLR 21</t>
  </si>
  <si>
    <t>XS1830992563 Corp</t>
  </si>
  <si>
    <t>VOLKSWAGEN BANK GMBH</t>
  </si>
  <si>
    <t>XS1209185161</t>
  </si>
  <si>
    <t>TEL IT SP 1.125% 22</t>
  </si>
  <si>
    <t>XS1209185161 Corp</t>
  </si>
  <si>
    <t>TIT IM Equity</t>
  </si>
  <si>
    <t>TELECOM ITALIA SPA</t>
  </si>
  <si>
    <t>Telecom Italia SpA/Milano</t>
  </si>
  <si>
    <t>XS1551933010</t>
  </si>
  <si>
    <t>PRYSMIAN 0.000% 22</t>
  </si>
  <si>
    <t>XS1551933010 Corp</t>
  </si>
  <si>
    <t>PRY IM Equity</t>
  </si>
  <si>
    <t>PRYSMIAN SPA</t>
  </si>
  <si>
    <t>Prysmian SpA</t>
  </si>
  <si>
    <t>XS1431302741</t>
  </si>
  <si>
    <t>KONINKLIJK 3.500% 21</t>
  </si>
  <si>
    <t>XS1431302741 Corp</t>
  </si>
  <si>
    <t>BAMNB NA Equity</t>
  </si>
  <si>
    <t>KONINKLIJKE BAM GROEP NV</t>
  </si>
  <si>
    <t>Koninklijke BAM Groep NV</t>
  </si>
  <si>
    <t>XS1492150260</t>
  </si>
  <si>
    <t>CO ECONO 1.000% 23</t>
  </si>
  <si>
    <t>XS1492150260 Corp</t>
  </si>
  <si>
    <t>EBRO SM Equity</t>
  </si>
  <si>
    <t>CORP ECONOMICA DELTA SA</t>
  </si>
  <si>
    <t>Damm SA</t>
  </si>
  <si>
    <t>XS1069853247</t>
  </si>
  <si>
    <t>SOGEFI 2.000% 21</t>
  </si>
  <si>
    <t>XS1069853247 Corp</t>
  </si>
  <si>
    <t>SO IM Equity</t>
  </si>
  <si>
    <t>SOGEFI SPA</t>
  </si>
  <si>
    <t>NEXITY 0.125% 23</t>
  </si>
  <si>
    <t>FR0013170925 Corp</t>
  </si>
  <si>
    <t>NXI FP Equity</t>
  </si>
  <si>
    <t>NEXITY SA</t>
  </si>
  <si>
    <t>Nexity SA</t>
  </si>
  <si>
    <t>DE000A2RUD79</t>
  </si>
  <si>
    <t>ADO 1.250% 23</t>
  </si>
  <si>
    <t>DE000A2RUD79 Corp</t>
  </si>
  <si>
    <t>ADJ GR Equity</t>
  </si>
  <si>
    <t>ADLER GROUP SA</t>
  </si>
  <si>
    <t>ADLER Group SA</t>
  </si>
  <si>
    <t>FR0012658094</t>
  </si>
  <si>
    <t>UNIBAIL 0.000% 22</t>
  </si>
  <si>
    <t>FR0012658094 Corp</t>
  </si>
  <si>
    <t>URW NA Equity</t>
  </si>
  <si>
    <t>UNIBAIL-RODAMCO SE</t>
  </si>
  <si>
    <t>Unibail-Rodamco SE</t>
  </si>
  <si>
    <t>T061 - Amortisation Formation Expenses</t>
  </si>
  <si>
    <t>DYNASTY SICAV S.A. - Dynasty High Yield 2026</t>
  </si>
  <si>
    <t>LU6516-NH</t>
  </si>
  <si>
    <t>DYNASTY HIGH YIELD 2026</t>
  </si>
  <si>
    <t>XS1527710963</t>
  </si>
  <si>
    <t>GRUP ISO STEP 21</t>
  </si>
  <si>
    <t>XS1527710963 Corp</t>
  </si>
  <si>
    <t>GRUPO ISOLUX CORSAN SA</t>
  </si>
  <si>
    <t>Grupo Isolux Corsan SA</t>
  </si>
  <si>
    <t>XS1542318388</t>
  </si>
  <si>
    <t>XS1542318388 Corp</t>
  </si>
  <si>
    <t>XS1975699569</t>
  </si>
  <si>
    <t>LOXAM 2.875% 26</t>
  </si>
  <si>
    <t>XS1975699569 Corp</t>
  </si>
  <si>
    <t>LOXAM SAS</t>
  </si>
  <si>
    <t>Loxam SAS</t>
  </si>
  <si>
    <t>XS2066213625</t>
  </si>
  <si>
    <t>OCI 3.125% 24</t>
  </si>
  <si>
    <t>XS2066213625 Corp</t>
  </si>
  <si>
    <t>OCI NV</t>
  </si>
  <si>
    <t>XS2138128314</t>
  </si>
  <si>
    <t>ALTICE 8.000% 27</t>
  </si>
  <si>
    <t>XS2138128314 Corp</t>
  </si>
  <si>
    <t>ALTICE FRANCE HOLDING SA</t>
  </si>
  <si>
    <t>Next Alt Sarl</t>
  </si>
  <si>
    <t>CCC+</t>
  </si>
  <si>
    <t>XS2167595672</t>
  </si>
  <si>
    <t>EUROFINS 3.750% 26</t>
  </si>
  <si>
    <t>XS2167595672 Corp</t>
  </si>
  <si>
    <t>XS2077666316</t>
  </si>
  <si>
    <t>OI EUROP 2.875% 25</t>
  </si>
  <si>
    <t>XS2077666316 Corp</t>
  </si>
  <si>
    <t>OI EUROPEAN GROUP BV</t>
  </si>
  <si>
    <t>O-I Glass Inc</t>
  </si>
  <si>
    <t>FR0013368206</t>
  </si>
  <si>
    <t>RENAULT 2.000% 26</t>
  </si>
  <si>
    <t>FR0013368206 Corp</t>
  </si>
  <si>
    <t>WORKOUT_DT_BID=YYYY06DD</t>
  </si>
  <si>
    <t>XS2010039381</t>
  </si>
  <si>
    <t>ZF EUROPE 2.000% 26</t>
  </si>
  <si>
    <t>XS2010039381 Corp</t>
  </si>
  <si>
    <t>ZF EUROPE FINANCE BV</t>
  </si>
  <si>
    <t>Zeppelin-Stiftung Ferdinand gG</t>
  </si>
  <si>
    <t>XS2178048257</t>
  </si>
  <si>
    <t>RUBIS 5.625% 25</t>
  </si>
  <si>
    <t>XS2178048257 Corp</t>
  </si>
  <si>
    <t>RUBIS TERMINAL INFRA SAS</t>
  </si>
  <si>
    <t>Rubis Terminal Infra SAS</t>
  </si>
  <si>
    <t>BE6318634548</t>
  </si>
  <si>
    <t>SAR FIN 5.750% 27</t>
  </si>
  <si>
    <t>BE6318634548 Corp</t>
  </si>
  <si>
    <t>SARENS FINANCE CO NV</t>
  </si>
  <si>
    <t>Sarens Bestuur NV</t>
  </si>
  <si>
    <t>XS1117297603</t>
  </si>
  <si>
    <t>UPCB FIN 4.000% 27</t>
  </si>
  <si>
    <t>XS1117297603 Corp</t>
  </si>
  <si>
    <t>UPCB FINANCE IV LTD</t>
  </si>
  <si>
    <t>UPCB Finance IV Ltd</t>
  </si>
  <si>
    <t>WORKOUT_DT_BID=YYYY01DD</t>
  </si>
  <si>
    <t>XS1602515733</t>
  </si>
  <si>
    <t>UNILABS 5.750% 25</t>
  </si>
  <si>
    <t>XS1602515733 Corp</t>
  </si>
  <si>
    <t>UNILABS SUBHOLDING AB</t>
  </si>
  <si>
    <t>Apax Partners LLP</t>
  </si>
  <si>
    <t>XS2079032483</t>
  </si>
  <si>
    <t>ARD FIN 5.000% 27</t>
  </si>
  <si>
    <t>XS2079032483 Corp</t>
  </si>
  <si>
    <t>ARD FINANCE SA</t>
  </si>
  <si>
    <t>ARD Holdings SA</t>
  </si>
  <si>
    <t>XS2110768525</t>
  </si>
  <si>
    <t>STENA INTL 3.750% 25</t>
  </si>
  <si>
    <t>XS2110768525 Corp</t>
  </si>
  <si>
    <t>STENA INTERNATIONAL SA</t>
  </si>
  <si>
    <t>Stena AB</t>
  </si>
  <si>
    <t>Diversified</t>
  </si>
  <si>
    <t>XS2189784957</t>
  </si>
  <si>
    <t>HTA 7.000% 25</t>
  </si>
  <si>
    <t>XS2189784957 Corp</t>
  </si>
  <si>
    <t>HTA GROUP LTD</t>
  </si>
  <si>
    <t>Helios Towers PLC</t>
  </si>
  <si>
    <t>FR0013518420</t>
  </si>
  <si>
    <t>ILIAD 2.375% 26</t>
  </si>
  <si>
    <t>FR0013518420 Corp</t>
  </si>
  <si>
    <t>XS2202907510</t>
  </si>
  <si>
    <t>SAIPEM FIN 3.375% 26</t>
  </si>
  <si>
    <t>XS2202907510 Corp</t>
  </si>
  <si>
    <t>SAIPEM FINANCE INTL BV</t>
  </si>
  <si>
    <t>Saipem SpA</t>
  </si>
  <si>
    <t>XS2204842384</t>
  </si>
  <si>
    <t>VERISURE 3.875% 26</t>
  </si>
  <si>
    <t>XS2204842384 Corp</t>
  </si>
  <si>
    <t>VERISURE HOLDING AB</t>
  </si>
  <si>
    <t>Hellman &amp; Friedman LLC</t>
  </si>
  <si>
    <t>WORKOUT_DT_BID=YYYY07DD</t>
  </si>
  <si>
    <t>XS1799640666</t>
  </si>
  <si>
    <t>LKQ EUR 3.625% 26</t>
  </si>
  <si>
    <t>XS1799640666 Corp</t>
  </si>
  <si>
    <t>LKQ EURO HOLDINGS BV</t>
  </si>
  <si>
    <t>LKQ Corp</t>
  </si>
  <si>
    <t>XS2208646690</t>
  </si>
  <si>
    <t>GAMMA 6.250% 25</t>
  </si>
  <si>
    <t>XS2208646690 Corp</t>
  </si>
  <si>
    <t>GAMMA BIDCO SPA</t>
  </si>
  <si>
    <t>Apollo Global Management Inc</t>
  </si>
  <si>
    <t>XS2134628069</t>
  </si>
  <si>
    <t>MMC FIN 2.550% 25</t>
  </si>
  <si>
    <t>XS2134628069 Corp</t>
  </si>
  <si>
    <t>MMC NORILSK (MMC FIN)</t>
  </si>
  <si>
    <t>MMC Norilsk Nickel PJSC</t>
  </si>
  <si>
    <t>XS2250349581</t>
  </si>
  <si>
    <t>INEOS 3.375% 26</t>
  </si>
  <si>
    <t>XS2250349581 Corp</t>
  </si>
  <si>
    <t>INEOS FINANCE PLC</t>
  </si>
  <si>
    <t>INEOS Ltd</t>
  </si>
  <si>
    <t>XS2262961076</t>
  </si>
  <si>
    <t>ZF FIN 2.750% 27</t>
  </si>
  <si>
    <t>XS2262961076 Corp</t>
  </si>
  <si>
    <t>ZF FINANCE GMBH</t>
  </si>
  <si>
    <t>XS2114413565</t>
  </si>
  <si>
    <t>AT&amp;T VAR PRP</t>
  </si>
  <si>
    <t>XS2114413565 Corp</t>
  </si>
  <si>
    <t>AT&amp;T INC</t>
  </si>
  <si>
    <t>AT&amp;T Inc</t>
  </si>
  <si>
    <t>FR0011697028</t>
  </si>
  <si>
    <t>EDF VAR PRP</t>
  </si>
  <si>
    <t>FR0011697028 Corp</t>
  </si>
  <si>
    <t>XS1222594472</t>
  </si>
  <si>
    <t>BERTELSMA VAR 75</t>
  </si>
  <si>
    <t>XS1222594472 Corp</t>
  </si>
  <si>
    <t>BERTELSMANN SE &amp; CO KGAA</t>
  </si>
  <si>
    <t>Bertelsmann SE &amp; Co KGaA</t>
  </si>
  <si>
    <t>FR0013534351</t>
  </si>
  <si>
    <t>FR0013534351 Corp</t>
  </si>
  <si>
    <t>XS2243636219</t>
  </si>
  <si>
    <t>GAZPROM VAR PRP</t>
  </si>
  <si>
    <t>XS2243636219 Corp</t>
  </si>
  <si>
    <t>GAZPROM PJSC (GAZ FN)</t>
  </si>
  <si>
    <t>FR0013330537</t>
  </si>
  <si>
    <t>UNIBAIL VAR PRP</t>
  </si>
  <si>
    <t>FR0013330537 Corp</t>
  </si>
  <si>
    <t>UNIBAIL-RODAMCO-WESTFLD</t>
  </si>
  <si>
    <t>Unibail-Rodamco-Westfield</t>
  </si>
  <si>
    <t>FR0013215415</t>
  </si>
  <si>
    <t>RALLYE 5.250% 22</t>
  </si>
  <si>
    <t>FR0013215415 Corp</t>
  </si>
  <si>
    <t>CO FP Equity</t>
  </si>
  <si>
    <t>RALLYE SA</t>
  </si>
  <si>
    <t>CCC-</t>
  </si>
  <si>
    <t>XS1322536506</t>
  </si>
  <si>
    <t>INT CO AIR 0.625% 22</t>
  </si>
  <si>
    <t>XS1322536506 Corp</t>
  </si>
  <si>
    <t>IAG LN Equity</t>
  </si>
  <si>
    <t>INTL CONSOLIDATED AIRLIN</t>
  </si>
  <si>
    <t>International Consolidated Air</t>
  </si>
  <si>
    <t>DE000A2YPE76</t>
  </si>
  <si>
    <t>MTU AERO 0.050% 27</t>
  </si>
  <si>
    <t>DE000A2YPE76 Corp</t>
  </si>
  <si>
    <t>FR0013489739</t>
  </si>
  <si>
    <t>KORIAN 0.875% 27</t>
  </si>
  <si>
    <t>FR0013489739 Corp</t>
  </si>
  <si>
    <t>KORI FP Equity</t>
  </si>
  <si>
    <t>KORIAN SA</t>
  </si>
  <si>
    <t>Korian SA</t>
  </si>
  <si>
    <t>FR0013246147</t>
  </si>
  <si>
    <t>ORPAR 0.000% 24</t>
  </si>
  <si>
    <t>FR0013246147 Corp</t>
  </si>
  <si>
    <t>ORPAR</t>
  </si>
  <si>
    <t>Orpar SA</t>
  </si>
  <si>
    <t>FR0013410628</t>
  </si>
  <si>
    <t>AIR FRA 0.125% 26</t>
  </si>
  <si>
    <t>FR0013410628 Corp</t>
  </si>
  <si>
    <t>AF FP Equity</t>
  </si>
  <si>
    <t>AIR FRANCE-KLM</t>
  </si>
  <si>
    <t>Air France-KLM</t>
  </si>
  <si>
    <t>FR0013321429</t>
  </si>
  <si>
    <t>NEXITY 0.250% 25</t>
  </si>
  <si>
    <t>FR0013321429 Corp</t>
  </si>
  <si>
    <t>XS1540730865</t>
  </si>
  <si>
    <t>GRUPO/GRUP CW 301221</t>
  </si>
  <si>
    <t>XS1540730865 Equity</t>
  </si>
  <si>
    <t>ISOLUX RESTRUCTURING UNITS21</t>
  </si>
  <si>
    <t>LU6516-HA-C3</t>
  </si>
  <si>
    <t xml:space="preserve">Quilvest Bonds EURO SHORT TERM                    </t>
  </si>
  <si>
    <t xml:space="preserve">AD1 </t>
  </si>
  <si>
    <t xml:space="preserve">Coupons et dividendes                                                                                                   </t>
  </si>
  <si>
    <t>XS1329671132</t>
  </si>
  <si>
    <t xml:space="preserve">EXOR HOLDING NV 2.125% 02-12-22                             </t>
  </si>
  <si>
    <t>QUILVEST BONDS EURO SHORT TERM</t>
  </si>
  <si>
    <t>CRNE</t>
  </si>
  <si>
    <t xml:space="preserve">Titres de créances négociables                                                                                          </t>
  </si>
  <si>
    <t>Commercial Paper</t>
  </si>
  <si>
    <t>FR0126537457</t>
  </si>
  <si>
    <t xml:space="preserve">BOLLORE ZCP 26-01-21                                        </t>
  </si>
  <si>
    <t>BOLLORE</t>
  </si>
  <si>
    <t>Bollore Participations SA</t>
  </si>
  <si>
    <t xml:space="preserve">Comptes Banque                                                                                                          </t>
  </si>
  <si>
    <t xml:space="preserve">BQCIEUR     </t>
  </si>
  <si>
    <t xml:space="preserve">CACEIS Bank                                                 </t>
  </si>
  <si>
    <t xml:space="preserve">        </t>
  </si>
  <si>
    <t xml:space="preserve">Frais de gestion                                                                                                        </t>
  </si>
  <si>
    <t xml:space="preserve">FGPVFC1EUR  </t>
  </si>
  <si>
    <t xml:space="preserve">Frais de Gest. Fixe                                         </t>
  </si>
  <si>
    <t xml:space="preserve">FGPVFC2EUR  </t>
  </si>
  <si>
    <t xml:space="preserve">FGPVFD1EUR  </t>
  </si>
  <si>
    <t xml:space="preserve">RM et primes à terme                                                                                                    </t>
  </si>
  <si>
    <t xml:space="preserve">Obligations étrangères (hors UE)                                                                                        </t>
  </si>
  <si>
    <t>DE000A1Z6M12</t>
  </si>
  <si>
    <t xml:space="preserve">BMW U 1.125% 18-09-21 EMTN                                  </t>
  </si>
  <si>
    <t>DE000A1Z6M12 Corp</t>
  </si>
  <si>
    <t>BMW US CAPITAL LLC</t>
  </si>
  <si>
    <t>XS0976223452</t>
  </si>
  <si>
    <t xml:space="preserve">ORIGIN ENERGY FINANCE LTD 3.5% 04/10/2021                   </t>
  </si>
  <si>
    <t>XS0976223452 Corp</t>
  </si>
  <si>
    <t>ORIGIN ENERGY FINANCE</t>
  </si>
  <si>
    <t>Origin Energy Ltd</t>
  </si>
  <si>
    <t>AU</t>
  </si>
  <si>
    <t>XS1040104231</t>
  </si>
  <si>
    <t xml:space="preserve">PHILIP MORRIS 1.875% 03/03/2021                             </t>
  </si>
  <si>
    <t>XS1040104231 Corp</t>
  </si>
  <si>
    <t>PHILIP MORRIS INTL INC</t>
  </si>
  <si>
    <t>Philip Morris International In</t>
  </si>
  <si>
    <t>XS1567173809</t>
  </si>
  <si>
    <t xml:space="preserve">MCKESSON 0.625% 17-08-21                                    </t>
  </si>
  <si>
    <t>XS1567173809 Corp</t>
  </si>
  <si>
    <t>MCKESSON CORP</t>
  </si>
  <si>
    <t>McKesson Corp</t>
  </si>
  <si>
    <t>XS1609252645</t>
  </si>
  <si>
    <t xml:space="preserve">GENERAL MOTORS FINANCIAL E3R+0.68% 10-05-21                 </t>
  </si>
  <si>
    <t>XS1609252645 Corp</t>
  </si>
  <si>
    <t>GENERAL MOTORS FINL CO</t>
  </si>
  <si>
    <t>General Motors Co</t>
  </si>
  <si>
    <t>XS1375841159</t>
  </si>
  <si>
    <t xml:space="preserve">IBM INTL BUSI 0.5% 07-09-21                                 </t>
  </si>
  <si>
    <t>XS1375841159 Corp</t>
  </si>
  <si>
    <t>XS2078405722</t>
  </si>
  <si>
    <t xml:space="preserve">LGATE 0.0% 12-11-21 EMTN                                    </t>
  </si>
  <si>
    <t>XS2078405722 Corp</t>
  </si>
  <si>
    <t>COLGATE-PALMOLIVE CO</t>
  </si>
  <si>
    <t>Colgate-Palmolive Co</t>
  </si>
  <si>
    <t>AA-</t>
  </si>
  <si>
    <t>XS0951216083</t>
  </si>
  <si>
    <t xml:space="preserve">ORACLE CORP 2.25% 01/21                                     </t>
  </si>
  <si>
    <t>XS0951216083 Corp</t>
  </si>
  <si>
    <t>ORACLE CORP</t>
  </si>
  <si>
    <t>Oracle Corp</t>
  </si>
  <si>
    <t xml:space="preserve">MC DONA 0.5% 15-01-21 EMTN                                  </t>
  </si>
  <si>
    <t xml:space="preserve">AMEX CREDIT 0.625% 22-11-21                                 </t>
  </si>
  <si>
    <t>XS1419858094</t>
  </si>
  <si>
    <t xml:space="preserve">AIR PRODUCTS 0.375% 01-06-21                                </t>
  </si>
  <si>
    <t>XS1419858094 Corp</t>
  </si>
  <si>
    <t>AIR PRODUCTS &amp; CHEMICALS</t>
  </si>
  <si>
    <t>Air Products and Chemicals Inc</t>
  </si>
  <si>
    <t>XS0993145084</t>
  </si>
  <si>
    <t xml:space="preserve">AT &amp; T 2.65% 12/21                                          </t>
  </si>
  <si>
    <t>XS0993145084 Corp</t>
  </si>
  <si>
    <t>WORKOUT_DT_BID=YYYY09DD</t>
  </si>
  <si>
    <t xml:space="preserve">NIDEC 0.487% 27-09-21                                       </t>
  </si>
  <si>
    <t xml:space="preserve">Obligations européennes                                                                                                 </t>
  </si>
  <si>
    <t>BE6286238561</t>
  </si>
  <si>
    <t xml:space="preserve">KBC GR 1.0% 26-04-21 EMTN                                   </t>
  </si>
  <si>
    <t>BE6286238561 Corp</t>
  </si>
  <si>
    <t>KBC GROUP NV</t>
  </si>
  <si>
    <t>KBC Group NV</t>
  </si>
  <si>
    <t>DE000A190ND6</t>
  </si>
  <si>
    <t xml:space="preserve">DAIMLER INTL FINANCE BV 0.25% 11-05-22                      </t>
  </si>
  <si>
    <t>DE000A190ND6 Corp</t>
  </si>
  <si>
    <t>DAIMLER INTL FINANCE BV</t>
  </si>
  <si>
    <t>Daimler AG</t>
  </si>
  <si>
    <t>XS0619548216</t>
  </si>
  <si>
    <t xml:space="preserve">ABN AMRO 6.375% 27/04/2021                                  </t>
  </si>
  <si>
    <t>XS0619548216 Corp</t>
  </si>
  <si>
    <t>ABN AMRO BANK NV</t>
  </si>
  <si>
    <t>Stichting Administratiekantoor</t>
  </si>
  <si>
    <t>XS1082660744</t>
  </si>
  <si>
    <t xml:space="preserve">PKNPW 2 1/2 06/30/21                                        </t>
  </si>
  <si>
    <t>XS1082660744 Corp</t>
  </si>
  <si>
    <t>ORLEN CAPITAL AB</t>
  </si>
  <si>
    <t>Polski Koncern Naftowy ORLEN S</t>
  </si>
  <si>
    <t>PL</t>
  </si>
  <si>
    <t>XS1216647716</t>
  </si>
  <si>
    <t xml:space="preserve">VOLK FIN 0.75% 14-10-21 EMTN                                </t>
  </si>
  <si>
    <t>XS1216647716 Corp</t>
  </si>
  <si>
    <t>XS1395036947</t>
  </si>
  <si>
    <t xml:space="preserve">JYSK BAN 0.625% 14-04-21 EMTN                               </t>
  </si>
  <si>
    <t>XS1395036947 Corp</t>
  </si>
  <si>
    <t>JYSKE BANK A/S</t>
  </si>
  <si>
    <t>Jyske Bank A/S</t>
  </si>
  <si>
    <t>XS1409634612</t>
  </si>
  <si>
    <t xml:space="preserve">VOLVO CAR AB 3.25% 18-05-21                                 </t>
  </si>
  <si>
    <t>XS1409634612 Corp</t>
  </si>
  <si>
    <t>VOLVO CAR AB</t>
  </si>
  <si>
    <t>Zhejiang Geely Holding Group C</t>
  </si>
  <si>
    <t>XS1550951641</t>
  </si>
  <si>
    <t xml:space="preserve">NT CONS FIN 0.875% 24-01-22                                 </t>
  </si>
  <si>
    <t>XS1550951641 Corp</t>
  </si>
  <si>
    <t>SANTAN CONSUMER FINANCE</t>
  </si>
  <si>
    <t>Banco Santander SA</t>
  </si>
  <si>
    <t xml:space="preserve">VW 0 3/8 04/12/21                                           </t>
  </si>
  <si>
    <t>DEUTSCHE POST AG</t>
  </si>
  <si>
    <t>Deutsche Post AG</t>
  </si>
  <si>
    <t>DE000A169G07</t>
  </si>
  <si>
    <t xml:space="preserve">DAIGR 0 7/8 01/12/21                                        </t>
  </si>
  <si>
    <t>DE000A169G07 Corp</t>
  </si>
  <si>
    <t>DAIMLER AG</t>
  </si>
  <si>
    <t>DE000A19NY87</t>
  </si>
  <si>
    <t xml:space="preserve">DAIMLER INTL FINANCE BV 0.2% 13-09-21                       </t>
  </si>
  <si>
    <t>DE000A19NY87 Corp</t>
  </si>
  <si>
    <t>XS0563306314</t>
  </si>
  <si>
    <t xml:space="preserve">FRANCE TELECOM 3.875% 2021 EMTN                             </t>
  </si>
  <si>
    <t>XS0563306314 Corp</t>
  </si>
  <si>
    <t>XS1040506112</t>
  </si>
  <si>
    <t xml:space="preserve">BP CAPITAL MARKETS 2.177% 09/21                             </t>
  </si>
  <si>
    <t>XS1040506112 Corp</t>
  </si>
  <si>
    <t>BP CAPITAL MARKETS PLC</t>
  </si>
  <si>
    <t>BP PLC</t>
  </si>
  <si>
    <t>XS1109741246</t>
  </si>
  <si>
    <t xml:space="preserve">BRITISH 1.5% 15-09-21 EMTN                                  </t>
  </si>
  <si>
    <t>XS1109741246 Corp</t>
  </si>
  <si>
    <t>SKY LTD</t>
  </si>
  <si>
    <t>Comcast Corp</t>
  </si>
  <si>
    <t xml:space="preserve">BAT INTL FIN 4.875% 02/21                                   </t>
  </si>
  <si>
    <t>XS1134758116</t>
  </si>
  <si>
    <t xml:space="preserve">NOVNVX 0 3/4 11/09/21                                       </t>
  </si>
  <si>
    <t>XS1134758116 Corp</t>
  </si>
  <si>
    <t>NOVARTIS FINANCE SA</t>
  </si>
  <si>
    <t>Novartis AG</t>
  </si>
  <si>
    <t>XS1584884347</t>
  </si>
  <si>
    <t xml:space="preserve">NOVARTIS FINANCE SA ZCP 31-03-21                            </t>
  </si>
  <si>
    <t>XS1584884347 Corp</t>
  </si>
  <si>
    <t>XS0704178556</t>
  </si>
  <si>
    <t xml:space="preserve">BRIT AMER TOBACCO 3,625%11-21                               </t>
  </si>
  <si>
    <t>XS0704178556 Corp</t>
  </si>
  <si>
    <t>DE000A2G8VS7</t>
  </si>
  <si>
    <t xml:space="preserve">SAP SE E3R+0.15% 13-03-21                                   </t>
  </si>
  <si>
    <t>DE000A2G8VS7 Corp</t>
  </si>
  <si>
    <t>SAP SE</t>
  </si>
  <si>
    <t>XS1557095459</t>
  </si>
  <si>
    <t xml:space="preserve">DT 0 3/8 10/30/21                                           </t>
  </si>
  <si>
    <t>XS1557095459 Corp</t>
  </si>
  <si>
    <t>DEUTSCHE TELEKOM INT FIN</t>
  </si>
  <si>
    <t>Deutsche Telekom AG</t>
  </si>
  <si>
    <t xml:space="preserve">GAZPROM 3.6% 26/02/2021                                     </t>
  </si>
  <si>
    <t>XS1377680381</t>
  </si>
  <si>
    <t xml:space="preserve">BRITISH 0.625% 10-03-21 EMTN                                </t>
  </si>
  <si>
    <t>XS1377680381 Corp</t>
  </si>
  <si>
    <t>BRITISH TELECOMMUNICATIO</t>
  </si>
  <si>
    <t>BT Group PLC</t>
  </si>
  <si>
    <t xml:space="preserve">KONINKLIJKE KPN NV 3.25% 02/21                              </t>
  </si>
  <si>
    <t xml:space="preserve">RELX FINANCE BV 0.375% 22-03-21                             </t>
  </si>
  <si>
    <t xml:space="preserve">HEINEKEN NV 2% 04/21                                        </t>
  </si>
  <si>
    <t xml:space="preserve">SWISS 1.875% 08/09/2021                                     </t>
  </si>
  <si>
    <t>XS1622630132</t>
  </si>
  <si>
    <t xml:space="preserve">ACTAVIS FUNDING SCS 0.5% 01-06-21                           </t>
  </si>
  <si>
    <t>XS1622630132 Corp</t>
  </si>
  <si>
    <t xml:space="preserve">INFINEON TECHNOLOGIES AG 0.75% 24-06-23                     </t>
  </si>
  <si>
    <t>XS1329671132 Corp</t>
  </si>
  <si>
    <t>EXOR NV</t>
  </si>
  <si>
    <t>Giovanni Agnelli BV</t>
  </si>
  <si>
    <t>XS1143486865</t>
  </si>
  <si>
    <t xml:space="preserve">ASTRAZE 0.875% 24-11-21 EMTN                                </t>
  </si>
  <si>
    <t>XS1143486865 Corp</t>
  </si>
  <si>
    <t>ASTRAZENECA PLC</t>
  </si>
  <si>
    <t>AstraZeneca PLC</t>
  </si>
  <si>
    <t>XS1944388856</t>
  </si>
  <si>
    <t xml:space="preserve">VOLKSWAGEN BANK 1.25% 01-08-22                              </t>
  </si>
  <si>
    <t>XS1944388856 Corp</t>
  </si>
  <si>
    <t>XS1972547183</t>
  </si>
  <si>
    <t xml:space="preserve">VOLKSWAGEN FINANCIAL SERVICES AG 0.625% 01-04-22            </t>
  </si>
  <si>
    <t>XS1972547183 Corp</t>
  </si>
  <si>
    <t>XS2066058988</t>
  </si>
  <si>
    <t xml:space="preserve">DELL BANK INTERNATIONAL DAC 0.625% 17-10-22                 </t>
  </si>
  <si>
    <t>XS2066058988 Corp</t>
  </si>
  <si>
    <t>DELL BANK INTERNATIONAL</t>
  </si>
  <si>
    <t>Dell Technologies Inc</t>
  </si>
  <si>
    <t>IE</t>
  </si>
  <si>
    <t>XS1114155283</t>
  </si>
  <si>
    <t xml:space="preserve">ADIDAS AG 1.25% 08-10-21                                    </t>
  </si>
  <si>
    <t>XS1114155283 Corp</t>
  </si>
  <si>
    <t>XS1720053229</t>
  </si>
  <si>
    <t xml:space="preserve">FERRARI NV 0.25% 16-01-21                                   </t>
  </si>
  <si>
    <t>XS1720053229 Corp</t>
  </si>
  <si>
    <t>FERRARI NV</t>
  </si>
  <si>
    <t>Ferrari NV</t>
  </si>
  <si>
    <t>XS2023306140</t>
  </si>
  <si>
    <t xml:space="preserve">VW 0 3/8 07/05/22                                           </t>
  </si>
  <si>
    <t>XS2023306140 Corp</t>
  </si>
  <si>
    <t>XS0976892611</t>
  </si>
  <si>
    <t xml:space="preserve">RTOLN 3 1/4 10/07/21                                        </t>
  </si>
  <si>
    <t>XS0976892611 Corp</t>
  </si>
  <si>
    <t>RENTOKIL INITIAL PLC</t>
  </si>
  <si>
    <t>Rentokil Initial PLC</t>
  </si>
  <si>
    <t>XS1108679645</t>
  </si>
  <si>
    <t xml:space="preserve">ALFASS 1 3/8 09/12/22                                       </t>
  </si>
  <si>
    <t>XS1108679645 Corp</t>
  </si>
  <si>
    <t>ALFA LAVAL TREASURY INTL</t>
  </si>
  <si>
    <t>Alfa Laval AB</t>
  </si>
  <si>
    <t>DE000A19HBM3</t>
  </si>
  <si>
    <t xml:space="preserve">DAIMLER INTL FINANCE BV E3R+0.3% 11-05-22                   </t>
  </si>
  <si>
    <t>DE000A19HBM3 Corp</t>
  </si>
  <si>
    <t xml:space="preserve">FIAT 4.75% 03/22/2021                                       </t>
  </si>
  <si>
    <t>XS2259865926</t>
  </si>
  <si>
    <t xml:space="preserve">SCANIA CV AB 0.0% 23-11-22                                  </t>
  </si>
  <si>
    <t>XS2259865926 Corp</t>
  </si>
  <si>
    <t>SCANIA CV AB</t>
  </si>
  <si>
    <t xml:space="preserve">ERFFP 2 1/4 01/27/22                                        </t>
  </si>
  <si>
    <t xml:space="preserve">Obligations Françaises                                                                                                  </t>
  </si>
  <si>
    <t>FR0012346856</t>
  </si>
  <si>
    <t xml:space="preserve">SOCI FONC LYO 1.875% 26-11-21                               </t>
  </si>
  <si>
    <t>FR0012346856 Corp</t>
  </si>
  <si>
    <t>SOCIETE FONCIERE LYONNAI</t>
  </si>
  <si>
    <t>Inmobiliaria Colonial Socimi S</t>
  </si>
  <si>
    <t>FR0013405339</t>
  </si>
  <si>
    <t xml:space="preserve">LVMH MOET HENNESSY 0.0% 28-02-21                            </t>
  </si>
  <si>
    <t>FR0013405339 Corp</t>
  </si>
  <si>
    <t>FR0011769090</t>
  </si>
  <si>
    <t xml:space="preserve">RENAULT 3.125% 03/21                                        </t>
  </si>
  <si>
    <t>FR0011769090 Corp</t>
  </si>
  <si>
    <t xml:space="preserve">ACCOR 2.625% 02/21                                          </t>
  </si>
  <si>
    <t>FR0011859396</t>
  </si>
  <si>
    <t xml:space="preserve">AUCHAN 1 3/4 04/23/21                                       </t>
  </si>
  <si>
    <t>FR0011859396 Corp</t>
  </si>
  <si>
    <t>AUCHAN HOLDING SADIR</t>
  </si>
  <si>
    <t>Aumarche SAS</t>
  </si>
  <si>
    <t>FR0011912872</t>
  </si>
  <si>
    <t xml:space="preserve">INGENICO GROUP SA 2.5% 20-05-21                             </t>
  </si>
  <si>
    <t>FR0011912872 Corp</t>
  </si>
  <si>
    <t>INGENICO GROUP SA</t>
  </si>
  <si>
    <t xml:space="preserve">COFIROUTE 5%240521                                          </t>
  </si>
  <si>
    <t xml:space="preserve">EDF 6.25% 09-21                                             </t>
  </si>
  <si>
    <t>FR0013264884</t>
  </si>
  <si>
    <t xml:space="preserve">FRAN E3R+0.57% 28-06-21                                     </t>
  </si>
  <si>
    <t>FR0013264884 Corp</t>
  </si>
  <si>
    <t>FR0012384634</t>
  </si>
  <si>
    <t xml:space="preserve">PUBLICIS GROUPE 1.125% 16/12/21                             </t>
  </si>
  <si>
    <t>FR0012384634 Corp</t>
  </si>
  <si>
    <t>PUBLICIS GROUPE SA</t>
  </si>
  <si>
    <t>Publicis Groupe SA</t>
  </si>
  <si>
    <t>FR0013266343</t>
  </si>
  <si>
    <t xml:space="preserve">GECINA E3R+0.38% 30-06-22 EMTN                              </t>
  </si>
  <si>
    <t>FR0013266343 Corp</t>
  </si>
  <si>
    <t>GECINA</t>
  </si>
  <si>
    <t>Gecina SA</t>
  </si>
  <si>
    <t>FR0013213709</t>
  </si>
  <si>
    <t xml:space="preserve">MWDP 1 04/20/23                                             </t>
  </si>
  <si>
    <t>FR0013213709 Corp</t>
  </si>
  <si>
    <t>WENDEL SE</t>
  </si>
  <si>
    <t>Wendel SE</t>
  </si>
  <si>
    <t xml:space="preserve">RCI B 1.25% 08-06-22 EMTN                                   </t>
  </si>
  <si>
    <t>FR0013143344</t>
  </si>
  <si>
    <t xml:space="preserve">I 0.875% 31-03-22 EMTN                                      </t>
  </si>
  <si>
    <t>FR0013143344 Corp</t>
  </si>
  <si>
    <t>IMERYS SA</t>
  </si>
  <si>
    <t>XS1980189028</t>
  </si>
  <si>
    <t xml:space="preserve">PSA BANQUE FRANCE 0.5% 12-04-22                             </t>
  </si>
  <si>
    <t>XS1980189028 Corp</t>
  </si>
  <si>
    <t>PSA BANQUE FRANCE</t>
  </si>
  <si>
    <t>PSA Banque France SA</t>
  </si>
  <si>
    <t xml:space="preserve">OPCVM Diversifiés                                                                                                       </t>
  </si>
  <si>
    <t>FR0010529743</t>
  </si>
  <si>
    <t xml:space="preserve">OSTRUM ISR CASH EONIA Part I                                </t>
  </si>
  <si>
    <t>FR0010529743 Equity</t>
  </si>
  <si>
    <t xml:space="preserve">QUILVEST CONVERTIBLES EUROPE                      </t>
  </si>
  <si>
    <t xml:space="preserve">CAT </t>
  </si>
  <si>
    <t xml:space="preserve">Swaps de change et changes à terme                                                                                      </t>
  </si>
  <si>
    <t>QUILVEST CONVERTIBLES EUROPE</t>
  </si>
  <si>
    <t xml:space="preserve">CO ECONIMICA DELTA SA 1.0% 01-12-23                         </t>
  </si>
  <si>
    <t xml:space="preserve">Autre trésorerie différée                                                                                               </t>
  </si>
  <si>
    <t xml:space="preserve">FTCIEUR     </t>
  </si>
  <si>
    <t xml:space="preserve">Prov comm mouvement                                         </t>
  </si>
  <si>
    <t xml:space="preserve">BQCICHF     </t>
  </si>
  <si>
    <t xml:space="preserve">BQCIGBP     </t>
  </si>
  <si>
    <t xml:space="preserve">BQCIUSD     </t>
  </si>
  <si>
    <t xml:space="preserve">FGPVFC3EUR  </t>
  </si>
  <si>
    <t xml:space="preserve">FGPVFC4EUR  </t>
  </si>
  <si>
    <t xml:space="preserve">Oblig. Convertibles Internationales                                                                                     </t>
  </si>
  <si>
    <t>BE0002259282</t>
  </si>
  <si>
    <t xml:space="preserve">COFINIMMO SA 0.1875% 15-09-21                               </t>
  </si>
  <si>
    <t>BE0002259282 Corp</t>
  </si>
  <si>
    <t>COFB BB Equity</t>
  </si>
  <si>
    <t>COFINIMMO</t>
  </si>
  <si>
    <t>Cofinimmo SA</t>
  </si>
  <si>
    <t xml:space="preserve">BEKAERT ZCP 09-06-21                                        </t>
  </si>
  <si>
    <t xml:space="preserve">SIKA AG 0.15% 05-06-25 CV                                   </t>
  </si>
  <si>
    <t xml:space="preserve">IDORSIA 0.75% 17-07-24 CV                                   </t>
  </si>
  <si>
    <t xml:space="preserve">MTU AERO ENGI 0.125% 17-05-23                               </t>
  </si>
  <si>
    <t>DE000A2BPB84</t>
  </si>
  <si>
    <t xml:space="preserve">DEUTSCHE WOHNEN AG 0.325% 26-07-24                          </t>
  </si>
  <si>
    <t>DE000A2BPB84 Corp</t>
  </si>
  <si>
    <t>DWNI GR Equity</t>
  </si>
  <si>
    <t>DEUTSCHE WOHNEN SE</t>
  </si>
  <si>
    <t>Deutsche Wohnen SE</t>
  </si>
  <si>
    <t xml:space="preserve">STMICROELECTRONICS NV 0.25% 03-07-24                        </t>
  </si>
  <si>
    <t>XS1638065414 Corp</t>
  </si>
  <si>
    <t>STM IM Equity</t>
  </si>
  <si>
    <t>STMICROELECTRONICS NV</t>
  </si>
  <si>
    <t>STMicroelectronics NV</t>
  </si>
  <si>
    <t xml:space="preserve">GN GREAT NORDIC LTD AS ZCP 21-05-24                         </t>
  </si>
  <si>
    <t xml:space="preserve">ADIDAS AG 0.05% 12-09-23 CV                                 </t>
  </si>
  <si>
    <t xml:space="preserve">JPMORGAN CHASE BANK N A ZCP 18-09-22                        </t>
  </si>
  <si>
    <t xml:space="preserve">YANDEX 0.75% 03-03-25 CV                                    </t>
  </si>
  <si>
    <t xml:space="preserve">AIRBUS GROUP SE ZCP 14-06-21                                </t>
  </si>
  <si>
    <t xml:space="preserve">LEG IMMOBILIEN AG 0.4% 30-06-28                             </t>
  </si>
  <si>
    <t xml:space="preserve">LAGFIN SCA 2.0% 02-07-25 CV                                 </t>
  </si>
  <si>
    <t xml:space="preserve">BE SEMICONDUCTOR INDUSTRIES NV 0.5% 06-12-24                </t>
  </si>
  <si>
    <t xml:space="preserve">TAG IMMOBILIEN AG 0.625% 27-08-26                           </t>
  </si>
  <si>
    <t xml:space="preserve">MAILRU GROUP 1.625% 01-10-25                                </t>
  </si>
  <si>
    <t xml:space="preserve">RAG STIFTUNG ZCP 16-03-23                                   </t>
  </si>
  <si>
    <t xml:space="preserve">FRESENIUS SE ZCP 31-01-24                                   </t>
  </si>
  <si>
    <t xml:space="preserve">TELE ZCP 09-03-21 EMTN                                      </t>
  </si>
  <si>
    <t xml:space="preserve">ELIOTT CAPITAL SARL ZCP 30-12-22                            </t>
  </si>
  <si>
    <t xml:space="preserve">MORPHOSYS AG 0.625% 16-10-25                                </t>
  </si>
  <si>
    <t xml:space="preserve">CELLNEX TELECOM 0.75% 20-11-31 CV                           </t>
  </si>
  <si>
    <t xml:space="preserve">ENI ZCP 13-04-22 EMTN                                       </t>
  </si>
  <si>
    <t xml:space="preserve">Obligations Convertibles Françaises                                                                                     </t>
  </si>
  <si>
    <t xml:space="preserve">REMY COIN 0.125% 07-09-26                                   </t>
  </si>
  <si>
    <t>FR0013204492</t>
  </si>
  <si>
    <t xml:space="preserve">ERAMET 4.0% CV PERM                                         </t>
  </si>
  <si>
    <t>FR0013204492 Corp</t>
  </si>
  <si>
    <t>CONV/CALL/PERP</t>
  </si>
  <si>
    <t>ERA FP Equity</t>
  </si>
  <si>
    <t xml:space="preserve">SEB ZCP 17-11-21                                            </t>
  </si>
  <si>
    <t xml:space="preserve">ORPAR ZCP 20-06-24 CV                                       </t>
  </si>
  <si>
    <t xml:space="preserve">ARCHER OBLIGATIONS ZCP 31-03-23                             </t>
  </si>
  <si>
    <t xml:space="preserve">FIGEAC AERO 1.125% 18-10-22                                 </t>
  </si>
  <si>
    <t xml:space="preserve">ORPEA 0.375% 17-05-27 CV                                    </t>
  </si>
  <si>
    <t>FR0013457942</t>
  </si>
  <si>
    <t xml:space="preserve">ATOS SE ZCP 06-11-24 CV                                     </t>
  </si>
  <si>
    <t>FR0013457942 Corp</t>
  </si>
  <si>
    <t>WLN FP Equity</t>
  </si>
  <si>
    <t>ATOS SE</t>
  </si>
  <si>
    <t>Atos SE</t>
  </si>
  <si>
    <t xml:space="preserve">KORIAN 2.5% PERP CV                                         </t>
  </si>
  <si>
    <t>FR0013266087 Corp</t>
  </si>
  <si>
    <t xml:space="preserve">FRAN 0.875% 15-05-27 CV                                     </t>
  </si>
  <si>
    <t>FR0013520681</t>
  </si>
  <si>
    <t xml:space="preserve">SELENA SARL ZCP 25-06-25 CV                                 </t>
  </si>
  <si>
    <t>FR0013520681 Corp</t>
  </si>
  <si>
    <t>PUM GR Equity</t>
  </si>
  <si>
    <t>SELENA SARL</t>
  </si>
  <si>
    <t>FR0013534518</t>
  </si>
  <si>
    <t xml:space="preserve">EDF ZCP 14-09-24 CV                                         </t>
  </si>
  <si>
    <t>FR0013534518 Corp</t>
  </si>
  <si>
    <t>EDF FP Equity</t>
  </si>
  <si>
    <t>FR0014000OG2</t>
  </si>
  <si>
    <t xml:space="preserve">SCHNEIDER ELECTRIC SE 0.0000010% 15-06-26                   </t>
  </si>
  <si>
    <t>FR0014000OG2 Corp</t>
  </si>
  <si>
    <t>SU FP Equity</t>
  </si>
  <si>
    <t>SCHNEIDER ELECTRIC SE</t>
  </si>
  <si>
    <t>Schneider Electric SE</t>
  </si>
  <si>
    <t xml:space="preserve">Actions Etrangères                                                                                                      </t>
  </si>
  <si>
    <t xml:space="preserve">POLYUS PJSC-REG S-GDR-WI                                    </t>
  </si>
  <si>
    <t xml:space="preserve">QUILVEST CREDIT SUB                               </t>
  </si>
  <si>
    <t>QUILVEST CREDIT SUB</t>
  </si>
  <si>
    <t>FR0013221140</t>
  </si>
  <si>
    <t xml:space="preserve">LA POSTE 5.3% 01-12-43                                      </t>
  </si>
  <si>
    <t xml:space="preserve">Autres disponibilités à terme                                                                                           </t>
  </si>
  <si>
    <t xml:space="preserve">RACHEUR     </t>
  </si>
  <si>
    <t xml:space="preserve">Rachats a payer                                             </t>
  </si>
  <si>
    <t xml:space="preserve">FGPFC1EUR   </t>
  </si>
  <si>
    <t xml:space="preserve">Frais de ges.var fig                                        </t>
  </si>
  <si>
    <t>DE000A1ZN206</t>
  </si>
  <si>
    <t xml:space="preserve">WIENERBERGER AG FIX PERP                                    </t>
  </si>
  <si>
    <t>DE000A1ZN206 Corp</t>
  </si>
  <si>
    <t>WIENERBERGER AG</t>
  </si>
  <si>
    <t>Wienerberger AG</t>
  </si>
  <si>
    <t>USG2176GAA97</t>
  </si>
  <si>
    <t xml:space="preserve">CK HUTCHISON CAPITAL SECURITIES 17 LTD 4.0% PERP            </t>
  </si>
  <si>
    <t>USG2176GAA97 Corp</t>
  </si>
  <si>
    <t>CK HUTCHISON CAPITAL 17</t>
  </si>
  <si>
    <t>CK Hutchison Holdings Ltd</t>
  </si>
  <si>
    <t>USP4949BAN49</t>
  </si>
  <si>
    <t xml:space="preserve">GRUPO BIMBO SA DE CV 5.95% PERP                             </t>
  </si>
  <si>
    <t>USP4949BAN49 Corp</t>
  </si>
  <si>
    <t>GRUPO BIMBO SAB DE CV</t>
  </si>
  <si>
    <t>Grupo Bimbo SAB de CV</t>
  </si>
  <si>
    <t>MX</t>
  </si>
  <si>
    <t xml:space="preserve">AT T 2.875% PERP                                            </t>
  </si>
  <si>
    <t>DE000A2GSFF1</t>
  </si>
  <si>
    <t xml:space="preserve">EVONIK INDUSTRIES 2.125% 07-07-77                           </t>
  </si>
  <si>
    <t>DE000A2GSFF1 Corp</t>
  </si>
  <si>
    <t>EVONIK INDUSTRIES AG</t>
  </si>
  <si>
    <t>US71647NAN93</t>
  </si>
  <si>
    <t xml:space="preserve">PETROBRAS GLOBAL FINANCE BV 6.85% 05-06-15                  </t>
  </si>
  <si>
    <t>US71647NAN93 Corp</t>
  </si>
  <si>
    <t>PETROBRAS GLOBAL FINANCE</t>
  </si>
  <si>
    <t>Petroleo Brasileiro SA</t>
  </si>
  <si>
    <t>BR</t>
  </si>
  <si>
    <t>XS1150695192</t>
  </si>
  <si>
    <t xml:space="preserve">VOLVO TREASURY AB 4.85% 10-03-78                            </t>
  </si>
  <si>
    <t>XS1150695192 Corp</t>
  </si>
  <si>
    <t>VOLVO TREASURY AB</t>
  </si>
  <si>
    <t>Volvo AB</t>
  </si>
  <si>
    <t>XS1152343668</t>
  </si>
  <si>
    <t xml:space="preserve">MERCK KGAA 3.375% 12-12-74                                  </t>
  </si>
  <si>
    <t>XS1152343668 Corp</t>
  </si>
  <si>
    <t>MERCK KGAA</t>
  </si>
  <si>
    <t>E Merck KG</t>
  </si>
  <si>
    <t>XS1219499032</t>
  </si>
  <si>
    <t xml:space="preserve">RWE 3 1/2 04/21/75                                          </t>
  </si>
  <si>
    <t>XS1219499032 Corp</t>
  </si>
  <si>
    <t>RWE AG</t>
  </si>
  <si>
    <t>XS1294343337</t>
  </si>
  <si>
    <t xml:space="preserve">OMV AG 6.25% PERP                                           </t>
  </si>
  <si>
    <t>XS1294343337 Corp</t>
  </si>
  <si>
    <t>OMV AG</t>
  </si>
  <si>
    <t>XS1405763019</t>
  </si>
  <si>
    <t xml:space="preserve">LANXESS FINANCE 4.5% 06-12-76                               </t>
  </si>
  <si>
    <t>XS1405763019 Corp</t>
  </si>
  <si>
    <t>LANXESS AG</t>
  </si>
  <si>
    <t>XS1405765659</t>
  </si>
  <si>
    <t xml:space="preserve">SOCIETE EUROPEENNE DES SATELLITES SA 5.625% PERP            </t>
  </si>
  <si>
    <t>XS1405765659 Corp</t>
  </si>
  <si>
    <t>SES SA</t>
  </si>
  <si>
    <t>XS1508392625</t>
  </si>
  <si>
    <t xml:space="preserve">ATF NETHERLANDS BV 3.75% PERP                               </t>
  </si>
  <si>
    <t>XS1508392625 Corp</t>
  </si>
  <si>
    <t>ATF NETHERLANDS  BV</t>
  </si>
  <si>
    <t>Aroundtown SA</t>
  </si>
  <si>
    <t>XS1591694481</t>
  </si>
  <si>
    <t xml:space="preserve">TENNET HOLDING BV 2.995% PERP                               </t>
  </si>
  <si>
    <t>XS1591694481 Corp</t>
  </si>
  <si>
    <t>TENNET HOLDING BV</t>
  </si>
  <si>
    <t>Kingdom of the Netherlands</t>
  </si>
  <si>
    <t>XS1713466495</t>
  </si>
  <si>
    <t xml:space="preserve">HOLCIM FINANCE REGS 3.0% PERP                               </t>
  </si>
  <si>
    <t>XS1713466495 Corp</t>
  </si>
  <si>
    <t>HOLCIM FINANCE LUX SA</t>
  </si>
  <si>
    <t>XS1716945586</t>
  </si>
  <si>
    <t xml:space="preserve">EUROFINS SCIENTIFIC 3.25% PERP                              </t>
  </si>
  <si>
    <t>XS1716945586 Corp</t>
  </si>
  <si>
    <t>XS1721244371</t>
  </si>
  <si>
    <t xml:space="preserve">IBERDROLA INTERNATIONAL BV 1.875% PERP                      </t>
  </si>
  <si>
    <t>XS1721244371 Corp</t>
  </si>
  <si>
    <t>IBERDROLA INTL BV</t>
  </si>
  <si>
    <t>Iberdrola SA</t>
  </si>
  <si>
    <t>XS1731823255</t>
  </si>
  <si>
    <t xml:space="preserve">TELEFONICA EUROPE BV 2.625% PERP                            </t>
  </si>
  <si>
    <t>XS1731823255 Corp</t>
  </si>
  <si>
    <t>TELEFONICA EUROPE BV</t>
  </si>
  <si>
    <t>XS1795406658</t>
  </si>
  <si>
    <t xml:space="preserve">TELEFONICA EUROPE BV 3.875% PERP                            </t>
  </si>
  <si>
    <t>XS1795406658 Corp</t>
  </si>
  <si>
    <t>XS2056730323</t>
  </si>
  <si>
    <t xml:space="preserve">INFINEON TECHNOLOGIES AG 2.875% PERP                        </t>
  </si>
  <si>
    <t>XS2056730323 Corp</t>
  </si>
  <si>
    <t>XS2056730679</t>
  </si>
  <si>
    <t xml:space="preserve">INFINEON TECHNOLOGIES AG 3.625% PERP                        </t>
  </si>
  <si>
    <t>XS2056730679 Corp</t>
  </si>
  <si>
    <t>XS2069101868</t>
  </si>
  <si>
    <t xml:space="preserve">KPN 2.0% PERP                                               </t>
  </si>
  <si>
    <t>XS2069101868 Corp</t>
  </si>
  <si>
    <t>XS2051471105</t>
  </si>
  <si>
    <t xml:space="preserve">EUROFINS SCIENTIFIC 2.875% PERP                             </t>
  </si>
  <si>
    <t>XS2051471105 Corp</t>
  </si>
  <si>
    <t xml:space="preserve">BER 3.5% 23-04-75 EMTN                                      </t>
  </si>
  <si>
    <t>XS2193661324</t>
  </si>
  <si>
    <t xml:space="preserve">BP CAP MK 3.25% PERP                                        </t>
  </si>
  <si>
    <t>XS2193661324 Corp</t>
  </si>
  <si>
    <t>XS1888179477</t>
  </si>
  <si>
    <t xml:space="preserve">VODAFONE GROUP 3.1% 03-01-79                                </t>
  </si>
  <si>
    <t>XS1888179477 Corp</t>
  </si>
  <si>
    <t>VODAFONE GROUP PLC</t>
  </si>
  <si>
    <t>Vodafone Group PLC</t>
  </si>
  <si>
    <t>US05565QDU94</t>
  </si>
  <si>
    <t xml:space="preserve">BP CAP MK 4.375% PERP                                       </t>
  </si>
  <si>
    <t>US05565QDU94 Corp</t>
  </si>
  <si>
    <t>BE6324000858</t>
  </si>
  <si>
    <t xml:space="preserve">SOLVAY 2.5% PERP                                            </t>
  </si>
  <si>
    <t>BE6324000858 Corp</t>
  </si>
  <si>
    <t>SOLVAY SA</t>
  </si>
  <si>
    <t>Solvay SA</t>
  </si>
  <si>
    <t>XS2225157424</t>
  </si>
  <si>
    <t xml:space="preserve">VODAFONE GROUP 2.625% 27-08-80                              </t>
  </si>
  <si>
    <t>XS2225157424 Corp</t>
  </si>
  <si>
    <t>XS2218405772</t>
  </si>
  <si>
    <t xml:space="preserve">MERCK KGAA 1.625% 09-09-80                                  </t>
  </si>
  <si>
    <t>XS2218405772 Corp</t>
  </si>
  <si>
    <t>XS2242929532</t>
  </si>
  <si>
    <t xml:space="preserve">ENI 2.625% PERP                                             </t>
  </si>
  <si>
    <t>XS2242929532 Corp</t>
  </si>
  <si>
    <t xml:space="preserve">GAZPROM 3.897% PERP                                         </t>
  </si>
  <si>
    <t>XS2256949749</t>
  </si>
  <si>
    <t xml:space="preserve">ABERTIS INFRA 3.248% PERP                                   </t>
  </si>
  <si>
    <t>XS2256949749 Corp</t>
  </si>
  <si>
    <t>ABERTIS FINANCE BV</t>
  </si>
  <si>
    <t xml:space="preserve">RENAULT AUTRE V+0.0% PERP                                   </t>
  </si>
  <si>
    <t>FR0011606169</t>
  </si>
  <si>
    <t xml:space="preserve">CASI GUIC FLR PERP                                          </t>
  </si>
  <si>
    <t>FR0011606169 Corp</t>
  </si>
  <si>
    <t>FR0013292828</t>
  </si>
  <si>
    <t xml:space="preserve">GROUPE DANONE 1.75% PERP EMTN                               </t>
  </si>
  <si>
    <t>FR0013292828 Corp</t>
  </si>
  <si>
    <t>DANONE SA</t>
  </si>
  <si>
    <t>Danone SA</t>
  </si>
  <si>
    <t xml:space="preserve">UNIBAIL RODAMCO SE 2.875% PERP                              </t>
  </si>
  <si>
    <t>FR0013331949</t>
  </si>
  <si>
    <t xml:space="preserve">LA POSTE 3.125% PERP                                        </t>
  </si>
  <si>
    <t>FR0013331949 Corp</t>
  </si>
  <si>
    <t>LA POSTE SA</t>
  </si>
  <si>
    <t>FR0013367612</t>
  </si>
  <si>
    <t xml:space="preserve">EDF 4.0% PERP                                               </t>
  </si>
  <si>
    <t>FR0013367612 Corp</t>
  </si>
  <si>
    <t>FR0013425170</t>
  </si>
  <si>
    <t xml:space="preserve">ARKEMA 2.75% PERP EMTN                                      </t>
  </si>
  <si>
    <t>FR0013425170 Corp</t>
  </si>
  <si>
    <t>ARKEMA</t>
  </si>
  <si>
    <t>Arkema SA</t>
  </si>
  <si>
    <t>FR0013457157</t>
  </si>
  <si>
    <t xml:space="preserve">ACCOR SA 2.625% PERP                                        </t>
  </si>
  <si>
    <t>FR0013457157 Corp</t>
  </si>
  <si>
    <t>XS0992293901</t>
  </si>
  <si>
    <t xml:space="preserve">SOLVAY FINANCE 5.425% 31/12/99                              </t>
  </si>
  <si>
    <t>XS0992293901 Corp</t>
  </si>
  <si>
    <t>SOLVAY FINANCE</t>
  </si>
  <si>
    <t>XS1195202822</t>
  </si>
  <si>
    <t xml:space="preserve">TOT 2.625% PERP EMTN                                        </t>
  </si>
  <si>
    <t>XS1195202822 Corp</t>
  </si>
  <si>
    <t>TOTAL SE</t>
  </si>
  <si>
    <t>XS1501166869</t>
  </si>
  <si>
    <t xml:space="preserve">TOT 3.369% PERP EMTN                                        </t>
  </si>
  <si>
    <t>XS1501166869 Corp</t>
  </si>
  <si>
    <t>FR0013221140 Corp</t>
  </si>
  <si>
    <t>XS1974787480</t>
  </si>
  <si>
    <t xml:space="preserve">TOTAL 1.75% PERP EMTN                                       </t>
  </si>
  <si>
    <t>XS1974787480 Corp</t>
  </si>
  <si>
    <t xml:space="preserve">EDF 2.875% PERP                                             </t>
  </si>
  <si>
    <t xml:space="preserve">Dynasty SICAV S.A. - Dynasty Corporate Bond 0-2.5 B EUR Acc </t>
  </si>
  <si>
    <t xml:space="preserve">Dynasty SICAV S.A. - Dynasty High Yield 2021 B EUR          </t>
  </si>
  <si>
    <t xml:space="preserve">QUILVEST EURO YIELD                               </t>
  </si>
  <si>
    <t>QUILVEST EURO YIELD</t>
  </si>
  <si>
    <t xml:space="preserve">FGPVFD2EUR  </t>
  </si>
  <si>
    <t xml:space="preserve">KONI BAM GROE 3.5% 13-06-21                                 </t>
  </si>
  <si>
    <t xml:space="preserve">SOGEFI SPA 2.0% 21/05/2021 CV                               </t>
  </si>
  <si>
    <t xml:space="preserve">SGL CARBON AG 3.0% 20-09-23 CV                              </t>
  </si>
  <si>
    <t xml:space="preserve">PRYSMIAN ZCP 17-01-22                                       </t>
  </si>
  <si>
    <t xml:space="preserve">ADLER GROUP 2.0% 23-11-23 CV                                </t>
  </si>
  <si>
    <t xml:space="preserve">PIERRE ET VACANCES 2.0% 01-04-23                            </t>
  </si>
  <si>
    <t xml:space="preserve">KORIAN 0.875% 06-03-27 CV                                   </t>
  </si>
  <si>
    <t xml:space="preserve">NEXITY 0.25% 02-03-25 CV                                    </t>
  </si>
  <si>
    <t>XS1321149434</t>
  </si>
  <si>
    <t xml:space="preserve">KENNEDYWILSON 3.25% 12-11-25                                </t>
  </si>
  <si>
    <t>XS1321149434 Corp</t>
  </si>
  <si>
    <t>KENNEDY WILSON EUR REAL</t>
  </si>
  <si>
    <t>Kennedy-Wilson Holdings Inc</t>
  </si>
  <si>
    <t>XS1533916299</t>
  </si>
  <si>
    <t xml:space="preserve">TENEDORA NEMAK 3.25% 15-03-24                               </t>
  </si>
  <si>
    <t>XS1533916299 Corp</t>
  </si>
  <si>
    <t>NEMAK SAB DE CV</t>
  </si>
  <si>
    <t>Alfa SAB de CV</t>
  </si>
  <si>
    <t>XS1654542510</t>
  </si>
  <si>
    <t xml:space="preserve">LHC THREE PLC 4.125% 15-08-24 PIK                           </t>
  </si>
  <si>
    <t>XS1654542510 Corp</t>
  </si>
  <si>
    <t>LHC THREE PLC</t>
  </si>
  <si>
    <t>JE</t>
  </si>
  <si>
    <t>XS1684785345</t>
  </si>
  <si>
    <t xml:space="preserve">BELDEN CDT 2.875% 15-09-25                                  </t>
  </si>
  <si>
    <t>XS1684785345 Corp</t>
  </si>
  <si>
    <t>BELDEN INC</t>
  </si>
  <si>
    <t>Belden Inc</t>
  </si>
  <si>
    <t>XS1725581190</t>
  </si>
  <si>
    <t xml:space="preserve">SILGAN HOLDINGS INC 3.25% 15-03-25                          </t>
  </si>
  <si>
    <t>XS1725581190 Corp</t>
  </si>
  <si>
    <t>SILGAN HOLDINGS INC</t>
  </si>
  <si>
    <t>Silgan Holdings Inc</t>
  </si>
  <si>
    <t>XS1793255941</t>
  </si>
  <si>
    <t xml:space="preserve">SOFTBANK GROUP 5.0% 15-04-28                                </t>
  </si>
  <si>
    <t>XS1793255941 Corp</t>
  </si>
  <si>
    <t>SOFTBANK GROUP CORP</t>
  </si>
  <si>
    <t>SoftBank Group Corp</t>
  </si>
  <si>
    <t>XS1204434028</t>
  </si>
  <si>
    <t xml:space="preserve">INTE GAME TEC 4.75% 15-02-23                                </t>
  </si>
  <si>
    <t>XS1204434028 Corp</t>
  </si>
  <si>
    <t>INTERNATIONAL GAME TECH</t>
  </si>
  <si>
    <t>B&amp;D Holding di Marco Drago e C</t>
  </si>
  <si>
    <t>XS1405769990</t>
  </si>
  <si>
    <t xml:space="preserve">INEOS GROUP 5.375% 01-08-24                                 </t>
  </si>
  <si>
    <t>XS1405769990 Corp</t>
  </si>
  <si>
    <t>INEOS GROUP HOLDINGS SA</t>
  </si>
  <si>
    <t>XS1586831999</t>
  </si>
  <si>
    <t xml:space="preserve">ARAMARK INTERNATIONAL FINANCE SARL 3.125% 01-04-25          </t>
  </si>
  <si>
    <t>XS1586831999 Corp</t>
  </si>
  <si>
    <t>ARAMARK INTL FINANCE</t>
  </si>
  <si>
    <t>Aramark</t>
  </si>
  <si>
    <t>XS1598243142</t>
  </si>
  <si>
    <t xml:space="preserve">GRUPO ANTOLIN IRAU 3.25% 30-04-24                           </t>
  </si>
  <si>
    <t>XS1598243142 Corp</t>
  </si>
  <si>
    <t>GRUPO-ANTOLIN IRAUSA SA</t>
  </si>
  <si>
    <t>Grupo Antolin Holdco SA</t>
  </si>
  <si>
    <t xml:space="preserve">UNILABS SUBHOLDINGS AB 5.75% 15-05-25                       </t>
  </si>
  <si>
    <t>XS1651444140</t>
  </si>
  <si>
    <t xml:space="preserve">EUROFINS SCIENTIFIC 2.125% 25-07-24                         </t>
  </si>
  <si>
    <t>XS1651444140 Corp</t>
  </si>
  <si>
    <t>XS1654544136</t>
  </si>
  <si>
    <t xml:space="preserve">DIAMOND BC BV 5.625% 15-08-25                               </t>
  </si>
  <si>
    <t>XS1654544136 Corp</t>
  </si>
  <si>
    <t>DIAMOND BC BV</t>
  </si>
  <si>
    <t>Bain Capital LP</t>
  </si>
  <si>
    <t>XS1693822634</t>
  </si>
  <si>
    <t xml:space="preserve">ABN AMRO BANK NV 4.75% PERP                                 </t>
  </si>
  <si>
    <t>XS1693822634 Corp</t>
  </si>
  <si>
    <t>XS1713568811</t>
  </si>
  <si>
    <t xml:space="preserve">CONSTELLIUM SE 4.25% 15-02-26                               </t>
  </si>
  <si>
    <t>XS1713568811 Corp</t>
  </si>
  <si>
    <t>CONSTELLIUM SE</t>
  </si>
  <si>
    <t>Constellium SE</t>
  </si>
  <si>
    <t>XS1813579593</t>
  </si>
  <si>
    <t xml:space="preserve">DARLING GLOBAL FINANCIER 3.625% 15-05-26                    </t>
  </si>
  <si>
    <t>XS1813579593 Corp</t>
  </si>
  <si>
    <t>DARLING GLOBAL FINANCE</t>
  </si>
  <si>
    <t>Darling Ingredients Inc</t>
  </si>
  <si>
    <t>XS2107452620</t>
  </si>
  <si>
    <t xml:space="preserve">RCS RDS SA 3.25% 05-02-28                                   </t>
  </si>
  <si>
    <t>XS2107452620 Corp</t>
  </si>
  <si>
    <t>RCS &amp; RDS SA</t>
  </si>
  <si>
    <t>RCS Management SA</t>
  </si>
  <si>
    <t>RO</t>
  </si>
  <si>
    <t>XS2107451069</t>
  </si>
  <si>
    <t xml:space="preserve">RCS RDS 2.5% 05-02-25                                       </t>
  </si>
  <si>
    <t>XS2107451069 Corp</t>
  </si>
  <si>
    <t xml:space="preserve">ALTICE FRANCE 8.0% 15-05-27                                 </t>
  </si>
  <si>
    <t xml:space="preserve">SARENS FINANCE COMPANY NV 5.75% 21-02-27                    </t>
  </si>
  <si>
    <t xml:space="preserve">INEOS FINANCE 3.375% 31-03-26                               </t>
  </si>
  <si>
    <t xml:space="preserve">ZF FINANCE 2.75% 25-05-27 EMTN                              </t>
  </si>
  <si>
    <t xml:space="preserve">VERISURE HOLDING AB 3.875% 15-07-26                         </t>
  </si>
  <si>
    <t>FR0012444750</t>
  </si>
  <si>
    <t xml:space="preserve">CA ASSURANCES 4.25% PERP                                    </t>
  </si>
  <si>
    <t>FR0012444750 Corp</t>
  </si>
  <si>
    <t>CREDIT AGRICOLE ASSRNCES</t>
  </si>
  <si>
    <t>Credit Agricole Group</t>
  </si>
  <si>
    <t xml:space="preserve">MOBILUX FINANCE SAS 5.5% 15-11-24                           </t>
  </si>
  <si>
    <t>XS1600514696</t>
  </si>
  <si>
    <t xml:space="preserve">BURGER KING FRANCE SAS 6.0% 01-05-24                        </t>
  </si>
  <si>
    <t>XS1600514696 Corp</t>
  </si>
  <si>
    <t>BURGER KING FRANCE SAS</t>
  </si>
  <si>
    <t>BH SASU</t>
  </si>
  <si>
    <t>XS1685582105</t>
  </si>
  <si>
    <t xml:space="preserve">LOUVRE BIDCO SAS 4.25% 30-09-24                             </t>
  </si>
  <si>
    <t>XS1685582105 Corp</t>
  </si>
  <si>
    <t>LOUVRE BIDCO SAS</t>
  </si>
  <si>
    <t>BC Partners LLP</t>
  </si>
  <si>
    <t>XS1820759147</t>
  </si>
  <si>
    <t xml:space="preserve">LA FINANCIERE ATALIAN 5.125% 15-05-25                       </t>
  </si>
  <si>
    <t>XS1820759147 Corp</t>
  </si>
  <si>
    <t>LA FINAC ATALIAN SA</t>
  </si>
  <si>
    <t>FJ International Invest</t>
  </si>
  <si>
    <t>XS1987729768</t>
  </si>
  <si>
    <t xml:space="preserve">FNAC DARTY 2.625% 30-05-26                                  </t>
  </si>
  <si>
    <t>XS1987729768 Corp</t>
  </si>
  <si>
    <t>FNAC DARTY SA</t>
  </si>
  <si>
    <t>Fnac Darty SA</t>
  </si>
  <si>
    <t xml:space="preserve">QUATRIM SASU 5.875% 15-01-24                                </t>
  </si>
  <si>
    <t xml:space="preserve">ERAMET 5.875% 21-05-25                                      </t>
  </si>
  <si>
    <t>XS1975716595</t>
  </si>
  <si>
    <t xml:space="preserve">LOXAM SAS 4.5% 15-04-27                                     </t>
  </si>
  <si>
    <t>XS1975716595 Corp</t>
  </si>
  <si>
    <t>FR0013464922</t>
  </si>
  <si>
    <t xml:space="preserve">EDF 3.0% PERP                                               </t>
  </si>
  <si>
    <t>FR0013464922 Corp</t>
  </si>
  <si>
    <t>XS2010034077</t>
  </si>
  <si>
    <t xml:space="preserve">KAPLA HOLDING 3.375% 15-12-26                               </t>
  </si>
  <si>
    <t>XS2010034077 Corp</t>
  </si>
  <si>
    <t>KAPLA HOLDING SAS</t>
  </si>
  <si>
    <t>Finkapla SAS</t>
  </si>
  <si>
    <t>FR0013477254</t>
  </si>
  <si>
    <t xml:space="preserve">AIR FR KLM 1.875% 16-01-25                                  </t>
  </si>
  <si>
    <t>FR0013477254 Corp</t>
  </si>
  <si>
    <t>FR0010786145</t>
  </si>
  <si>
    <t xml:space="preserve">QUILVEST OBLIGATIONS OPPORTUNITES I FCP                     </t>
  </si>
  <si>
    <t>FR0010786145 Equity</t>
  </si>
  <si>
    <t>QUILVEST BONDS EURO S.TERM-I</t>
  </si>
  <si>
    <t>CBP SELECT HIGH YIELD 2023</t>
  </si>
  <si>
    <t>AD1</t>
  </si>
  <si>
    <t>Risk management</t>
  </si>
  <si>
    <t>Payable/exchange fee</t>
  </si>
  <si>
    <t>BCEE</t>
  </si>
  <si>
    <t>Administration fees</t>
  </si>
  <si>
    <t>Advisory fees</t>
  </si>
  <si>
    <t>Attendance fees</t>
  </si>
  <si>
    <t>Audit fees</t>
  </si>
  <si>
    <t>Custodian fees</t>
  </si>
  <si>
    <t>Domiciliation fees</t>
  </si>
  <si>
    <t>Management fees</t>
  </si>
  <si>
    <t>Mat audit fees</t>
  </si>
  <si>
    <t>Mat performance fees</t>
  </si>
  <si>
    <t>Performance fees</t>
  </si>
  <si>
    <t>Subscription Duty</t>
  </si>
  <si>
    <t>Vat for Ex EU serv</t>
  </si>
  <si>
    <t>Vat lux services</t>
  </si>
  <si>
    <t>Vat for EU services</t>
  </si>
  <si>
    <t>Receivable/subscrip.</t>
  </si>
  <si>
    <t>XS1139056037</t>
  </si>
  <si>
    <t>Waste Italia SpA 10.5% Reg S 14/15.11.19</t>
  </si>
  <si>
    <t>XS1139056037 Corp</t>
  </si>
  <si>
    <t>WASTE ITALIA SPA</t>
  </si>
  <si>
    <t>Gruppo Waste Italia SpA</t>
  </si>
  <si>
    <t>XS1713474754</t>
  </si>
  <si>
    <t>Picard BondCo SA 5.5% Sen Reg S 17/30.11.24</t>
  </si>
  <si>
    <t>XS1713474754 Corp</t>
  </si>
  <si>
    <t>PICARD BONDCO</t>
  </si>
  <si>
    <t>XS1401324972</t>
  </si>
  <si>
    <t>Loxam 3.5% Reg S Sen 16/03.05.23</t>
  </si>
  <si>
    <t>XS1401324972 Corp</t>
  </si>
  <si>
    <t>Immofinanz AG 2.625% Sen Reg S 19/27.01.23</t>
  </si>
  <si>
    <t>XS1268496640</t>
  </si>
  <si>
    <t>Eurofins Scientific SA 3.375% Reg S Sen 15/30.01.23</t>
  </si>
  <si>
    <t>XS1268496640 Corp</t>
  </si>
  <si>
    <t>XS1490137418</t>
  </si>
  <si>
    <t>Crown European Hgs SA 2.625% Reg S Sen 16/30.09.24</t>
  </si>
  <si>
    <t>XS1490137418 Corp</t>
  </si>
  <si>
    <t>FR0013287273</t>
  </si>
  <si>
    <t>Iliad SA 1.5% Sen Reg S 17/14.10.24</t>
  </si>
  <si>
    <t>FR0013287273 Corp</t>
  </si>
  <si>
    <t>INEOS Group Holdings SA 5.375% Reg S Sen 16/01.08.24</t>
  </si>
  <si>
    <t>Burger King France SAS 6% Sen Reg S 17/01.05.24</t>
  </si>
  <si>
    <t>XS1395004408</t>
  </si>
  <si>
    <t>LKQ Italia Bondco SpA 3.875% Reg S Sen 16/01.04.24</t>
  </si>
  <si>
    <t>XS1395004408 Corp</t>
  </si>
  <si>
    <t>LKQ ITALIA BONDCO SPA</t>
  </si>
  <si>
    <t>XS1987729412</t>
  </si>
  <si>
    <t>Fnac Darty SA 1.875% Sen Reg S 19/30.05.24</t>
  </si>
  <si>
    <t>XS1987729412 Corp</t>
  </si>
  <si>
    <t>XS2035469126</t>
  </si>
  <si>
    <t>Walnut Bidco Plc 6.75% Sen Reg S 19/01.08.24</t>
  </si>
  <si>
    <t>XS2035469126 Corp</t>
  </si>
  <si>
    <t>WALNUT BIDCO PLC</t>
  </si>
  <si>
    <t>Walnut Holdco Ltd</t>
  </si>
  <si>
    <t>Quatrim SA 5.875% Sen Reg S 19/15.01.24</t>
  </si>
  <si>
    <t>XS1713464441</t>
  </si>
  <si>
    <t>Adler Real Estate AG 1.875% Sen Reg S 18/27.04.23</t>
  </si>
  <si>
    <t>XS1713464441 Corp</t>
  </si>
  <si>
    <t>ADLER REAL ESTATE AG</t>
  </si>
  <si>
    <t>XS1211040917</t>
  </si>
  <si>
    <t>Teva Pharmaceutical Fin II BV 1.25% 15/31.03.23</t>
  </si>
  <si>
    <t>XS1211040917 Corp</t>
  </si>
  <si>
    <t>TEVA PHARM FNC NL II</t>
  </si>
  <si>
    <t>Teva Pharmaceutical Industries</t>
  </si>
  <si>
    <t>NV Bekaert SA 0% Conv Reg S Ser BEKB 16/09.06.21</t>
  </si>
  <si>
    <t>XS1500463358</t>
  </si>
  <si>
    <t>Indra Sistemas SA 1.25% Reg S Conv 16/07.10.23</t>
  </si>
  <si>
    <t>XS1500463358 Corp</t>
  </si>
  <si>
    <t>IDR SM Equity</t>
  </si>
  <si>
    <t>INDRA SISTEMAS SA</t>
  </si>
  <si>
    <t>Indra Sistemas SA</t>
  </si>
  <si>
    <t>FR0013309184</t>
  </si>
  <si>
    <t>Michelin SA 0% Conv 18/10.11.23</t>
  </si>
  <si>
    <t>FR0013309184 Corp</t>
  </si>
  <si>
    <t>ML FP Equity</t>
  </si>
  <si>
    <t>CIE GENERALE DES ESTABLI</t>
  </si>
  <si>
    <t>Cie Generale des Etablissement</t>
  </si>
  <si>
    <t>SGL Carbon SE 3% Conv Sen Reg S 18/20.09.23</t>
  </si>
  <si>
    <t>XS1982682673</t>
  </si>
  <si>
    <t>Sacyr SA 3.75% Conv 19/25.04.24</t>
  </si>
  <si>
    <t>XS1982682673 Corp</t>
  </si>
  <si>
    <t>SCYR SM Equity</t>
  </si>
  <si>
    <t>SACYR SA</t>
  </si>
  <si>
    <t>Sacyr SA</t>
  </si>
  <si>
    <t>Figeac Aero SA 1.125% Conv Ser FGA Sen Reg S 17/18.10.22</t>
  </si>
  <si>
    <t>Bam Groep NV 3.5% Conv Sub 16/13.06.21</t>
  </si>
  <si>
    <t>Air France KLM 0.125% Conv Sen Reg S 19/25.03.26</t>
  </si>
  <si>
    <t>Nexity 0.125% Conv Reg S Sen 16/01.01.23</t>
  </si>
  <si>
    <t>RAG-Stiftung 0% Conv EvoniInd Re Sen Reg S 17/16.03.23</t>
  </si>
  <si>
    <t>Unibail Rodamco Westfield SE 0% Conv UniRoWe 15/01.01.22</t>
  </si>
  <si>
    <t>FR0011400571</t>
  </si>
  <si>
    <t>Casino Guichard Perrachon Step-up EMTN Sen Reg S 13/25.01.23</t>
  </si>
  <si>
    <t>FR0011400571 Corp</t>
  </si>
  <si>
    <t>FR0013330529</t>
  </si>
  <si>
    <t>Unibail Rodamco Westfield SE VAR Ser NC55 18/25.10.Perpetual</t>
  </si>
  <si>
    <t>FR0013330529 Corp</t>
  </si>
  <si>
    <t>Mobilux Finance SAS 5.5% EMTN Reg S Sen 16/15.11.24</t>
  </si>
  <si>
    <t>Dynasty High Yield 2026 B Cap</t>
  </si>
  <si>
    <t>FR0011167394</t>
  </si>
  <si>
    <t>Quilvest EUR Yield I Cap</t>
  </si>
  <si>
    <t>FR0011167394 Equity</t>
  </si>
  <si>
    <t>QUILVEST EURO YIELD-I</t>
  </si>
  <si>
    <t>ES0605200015</t>
  </si>
  <si>
    <t>Abengoa SA Call Wts 31.03.25</t>
  </si>
  <si>
    <t>ES0605200015 Equity</t>
  </si>
  <si>
    <t>ABENGOA SA- B SHARES-CW25</t>
  </si>
  <si>
    <t>Abengoa SA</t>
  </si>
  <si>
    <t>ES0105200002</t>
  </si>
  <si>
    <t>ES0105200002 Equity</t>
  </si>
  <si>
    <t>CBP SELECT CORPORATE 2023</t>
  </si>
  <si>
    <t>Cie Banque Privee Quilvest SA</t>
  </si>
  <si>
    <t>Dynasty SICAV Corporate Bonds 0-2.5 B Cap</t>
  </si>
  <si>
    <t>XS1521039054</t>
  </si>
  <si>
    <t>Gaz Capital SA 3.125% LPN Gazprom PJSC Reg S Sen 16/17.11.23</t>
  </si>
  <si>
    <t>XS1521039054 Corp</t>
  </si>
  <si>
    <t>FR0013354297</t>
  </si>
  <si>
    <t>Nexans SA 3.75% Sen 18/08.08.23</t>
  </si>
  <si>
    <t>FR0013354297 Corp</t>
  </si>
  <si>
    <t>NEXANS SA</t>
  </si>
  <si>
    <t>Nexans SA</t>
  </si>
  <si>
    <t>XS1944456018</t>
  </si>
  <si>
    <t>IBM Corp 0.375% Sen 19/31.01.23</t>
  </si>
  <si>
    <t>XS1944456018 Corp</t>
  </si>
  <si>
    <t>XS1849464323</t>
  </si>
  <si>
    <t>Playtech Plc 3.75% Sen Reg S 18/12.10.23</t>
  </si>
  <si>
    <t>XS1849464323 Corp</t>
  </si>
  <si>
    <t>PLAYTECH PLC</t>
  </si>
  <si>
    <t>Playtech Plc</t>
  </si>
  <si>
    <t>XS1562623584</t>
  </si>
  <si>
    <t>Sigma Alimentos SA de CV 2.625% Reg S Sen 17/07.02.24</t>
  </si>
  <si>
    <t>XS1562623584 Corp</t>
  </si>
  <si>
    <t>SIGMA ALIMENTOS SA</t>
  </si>
  <si>
    <t>IT0005108490</t>
  </si>
  <si>
    <t>Autostrade per I'Italia SpA 1.625% Ser MTN Sen 15/12.06.23</t>
  </si>
  <si>
    <t>IT0005108490 Corp</t>
  </si>
  <si>
    <t>XS1520899532</t>
  </si>
  <si>
    <t>AbbVie Inc 1.375% Reg S Sen 16/17.05.24</t>
  </si>
  <si>
    <t>XS1520899532 Corp</t>
  </si>
  <si>
    <t>XS1435229460</t>
  </si>
  <si>
    <t>PVH Corp 3.625% Sen Reg S 16/15.07.24</t>
  </si>
  <si>
    <t>XS1435229460 Corp</t>
  </si>
  <si>
    <t>PVH CORP</t>
  </si>
  <si>
    <t>PVH Corp</t>
  </si>
  <si>
    <t>XS1405765907</t>
  </si>
  <si>
    <t>OI European Group BV 3.125% Reg S Sen 16/15.11.24</t>
  </si>
  <si>
    <t>XS1405765907 Corp</t>
  </si>
  <si>
    <t>Eurofins Scientific SA Sen Reg S 2.125% /25.07.24</t>
  </si>
  <si>
    <t>DE000A2TSTE8</t>
  </si>
  <si>
    <t>SAP SE 0.75% Sen Reg S 18/10.12.24</t>
  </si>
  <si>
    <t>DE000A2TSTE8 Corp</t>
  </si>
  <si>
    <t>XS2056572154</t>
  </si>
  <si>
    <t>CK Hutchison Gr Telecom Fin SA 0.375% Sen Reg S 19/17.10.23</t>
  </si>
  <si>
    <t>XS2056572154 Corp</t>
  </si>
  <si>
    <t>CK HUTCHISON GROUP</t>
  </si>
  <si>
    <t>XS1076018131</t>
  </si>
  <si>
    <t>AT&amp;T Inc 2.4% 14/15.03.24</t>
  </si>
  <si>
    <t>XS1076018131 Corp</t>
  </si>
  <si>
    <t>XS0787527349</t>
  </si>
  <si>
    <t>Philip Morris Intl Inc 2.875% Sen 12/30.05.24</t>
  </si>
  <si>
    <t>XS0787527349 Corp</t>
  </si>
  <si>
    <t>DE000A1R07P5</t>
  </si>
  <si>
    <t>Linde Finance BV 2% Ser 10 13/18.04.23</t>
  </si>
  <si>
    <t>DE000A1R07P5 Corp</t>
  </si>
  <si>
    <t>LINDE FINANCE BV</t>
  </si>
  <si>
    <t>Linde PLC</t>
  </si>
  <si>
    <t>XS2081611993</t>
  </si>
  <si>
    <t>Azimut Holding SpA 1.625% Sen Reg S 19/12.12.24</t>
  </si>
  <si>
    <t>XS2081611993 Corp</t>
  </si>
  <si>
    <t>AZIMUT HOLDING SPA</t>
  </si>
  <si>
    <t>Azimut Holding SpA</t>
  </si>
  <si>
    <t>Crown European Hgs SA 4% Sen Reg S 14/15.07.22</t>
  </si>
  <si>
    <t>XS2071622216</t>
  </si>
  <si>
    <t>Crown European Hgs SA 0.75% Sen Reg S 19/15.02.23</t>
  </si>
  <si>
    <t>XS2071622216 Corp</t>
  </si>
  <si>
    <t>Iliad SA 0.625% Ser 3 Sen Reg S 18/25.11.21</t>
  </si>
  <si>
    <t>USL62788AA99</t>
  </si>
  <si>
    <t>Stena Intl SA 5.75% Sen Reg S 14/01.03.24</t>
  </si>
  <si>
    <t>USL62788AA99 Corp</t>
  </si>
  <si>
    <t>Louis Dreyfus Company BV 4% 17/07.02.22</t>
  </si>
  <si>
    <t>Eurofins Scientific SA 2.25% Sen 15/27.01.22</t>
  </si>
  <si>
    <t>FR0013212958</t>
  </si>
  <si>
    <t>Air France KLM 3.75% Sen 16/12.10.22</t>
  </si>
  <si>
    <t>FR0013212958 Corp</t>
  </si>
  <si>
    <t>XS1589980330</t>
  </si>
  <si>
    <t>Nassa Topco AS 2.875% Sen Reg S 17/06.04.24</t>
  </si>
  <si>
    <t>XS1589980330 Corp</t>
  </si>
  <si>
    <t>NASSA TOPCO AS</t>
  </si>
  <si>
    <t>XS2125914593</t>
  </si>
  <si>
    <t>AbbVie Inc 1.25% 20/01.06.24</t>
  </si>
  <si>
    <t>XS2125914593 Corp</t>
  </si>
  <si>
    <t>BE Semiconductor Industries NV 0.5% Conv Sen 17/06.12.24</t>
  </si>
  <si>
    <t>FR0013261062</t>
  </si>
  <si>
    <t>Carrefour SA 0% Conv 17/14.06.23</t>
  </si>
  <si>
    <t>FR0013261062 Corp</t>
  </si>
  <si>
    <t>CA FP Equity</t>
  </si>
  <si>
    <t>CARREFOUR SA</t>
  </si>
  <si>
    <t>Carrefour SA</t>
  </si>
  <si>
    <t>Intl Consolidated Air Gr SA 0.625% Conv Reg S 15/17.11.22</t>
  </si>
  <si>
    <t>Telecom Italia SpA 1.125% Conv Sen 15/26.03.22</t>
  </si>
  <si>
    <t>Corporacion Economica Damm SA 1% Conv EbroFood 16/01.12.23</t>
  </si>
  <si>
    <t>Sogefi SpA 2% Conv Reg S Ser SO 14/21.05.21</t>
  </si>
  <si>
    <t>SEB SA 0% Conv Sen 16/17.11.21</t>
  </si>
  <si>
    <t>Brenntag Finance BV 1.875% Conv Reg S 15/02.12.22</t>
  </si>
  <si>
    <t>DE000A1Z3XP8 Corp</t>
  </si>
  <si>
    <t>BNR GR Equity</t>
  </si>
  <si>
    <t>BRENNTAG FINANCE BV</t>
  </si>
  <si>
    <t>Brenntag AG</t>
  </si>
  <si>
    <t>Airbus SE 0% Conv DassAvia EMTN Reg S Sen 16/14.06.21</t>
  </si>
  <si>
    <t>Fresenius SE &amp; Co KGaA 0% Conv 17/31.01.24</t>
  </si>
  <si>
    <t>FR0013344033</t>
  </si>
  <si>
    <t>SAFRAN SA 0% Conv Sen Reg S 18/21.06.23</t>
  </si>
  <si>
    <t>FR0013344033 Corp</t>
  </si>
  <si>
    <t>Elis SA 0% Conv Ser Elis Sen Reg S 17/06.10.23</t>
  </si>
  <si>
    <t>FR0013285707 Corp</t>
  </si>
  <si>
    <t>ELIS FP Equity</t>
  </si>
  <si>
    <t>ELIS SA</t>
  </si>
  <si>
    <t>Elis SA</t>
  </si>
  <si>
    <t>ORPAR 0% Conv RemCoint Reg S 17/20.06.24</t>
  </si>
  <si>
    <t>Almirall SA 0.25% Sen Conv 18/14.12.21</t>
  </si>
  <si>
    <t>ADLER Group SA 1.25% Conv Sen Reg S 18/23.11.23</t>
  </si>
  <si>
    <t>ENI SpA 0% EMTN Sen Conv 16/13.04.22</t>
  </si>
  <si>
    <t>XS1787278008</t>
  </si>
  <si>
    <t>Cred Agricole SA London FRN EMTN Sen Reg S 18/06.03.23</t>
  </si>
  <si>
    <t>XS1787278008 Corp</t>
  </si>
  <si>
    <t>CREDIT AGRICOLE LONDON</t>
  </si>
  <si>
    <t>Picard Groupe FRN Sen Reg S 17/30.11.23</t>
  </si>
  <si>
    <t>Electricité de France SA VAR Sen Sub 18/04.10.Perpetual</t>
  </si>
  <si>
    <t>DE000A2R6UF7</t>
  </si>
  <si>
    <t>Mercedes Benz Finance Co Ltd 0% EMTN Ser 18 Tr 1 19/21.08.22</t>
  </si>
  <si>
    <t>DE000A2R6UF7 Corp</t>
  </si>
  <si>
    <t>MERCEDES BENZ FIN CO LTD</t>
  </si>
  <si>
    <t>XS1788515788</t>
  </si>
  <si>
    <t>Metro AG 1.125% EMTN LPN Sen Reg S 18/06.03.23</t>
  </si>
  <si>
    <t>XS1788515788 Corp</t>
  </si>
  <si>
    <t>METRO AG</t>
  </si>
  <si>
    <t>XS1944390241</t>
  </si>
  <si>
    <t>Volkswagen Bank GmbH 1.875% EMTN Ser B03/19 Sen 19/31.01.24</t>
  </si>
  <si>
    <t>XS1944390241 Corp</t>
  </si>
  <si>
    <t>DE000A2RYD83</t>
  </si>
  <si>
    <t>Daimler Intl Fin BV 0.625% EMTN 19/27.02.23</t>
  </si>
  <si>
    <t>DE000A2RYD83 Corp</t>
  </si>
  <si>
    <t>XS0297700006</t>
  </si>
  <si>
    <t>Linde Finance BV 5.875% EMTN Ser 03/2007 Sen 07/24.04.23</t>
  </si>
  <si>
    <t>XS0297700006 Corp</t>
  </si>
  <si>
    <t>XS1382792197</t>
  </si>
  <si>
    <t>Deutsche Telekom Intl Fin BV 0.625% EMTN Reg S 16/03.04.23</t>
  </si>
  <si>
    <t>XS1382792197 Corp</t>
  </si>
  <si>
    <t>XS0977496636</t>
  </si>
  <si>
    <t>Deutsche Post AG 2.75% EMTN Reg S Ser 6 13/09.10.23</t>
  </si>
  <si>
    <t>XS0977496636 Corp</t>
  </si>
  <si>
    <t>XS1141969912</t>
  </si>
  <si>
    <t>Sky Ltd 1.875% EMTN 14/24.11.23</t>
  </si>
  <si>
    <t>XS1141969912 Corp</t>
  </si>
  <si>
    <t>XS1886402814</t>
  </si>
  <si>
    <t>British Telecommunications Plc 0.875% EMTN Sen 18/26.09.23</t>
  </si>
  <si>
    <t>XS1886402814 Corp</t>
  </si>
  <si>
    <t>DE000A13SL26</t>
  </si>
  <si>
    <t>SAP SE 1.125% EMTN Sen 14/20.02.23</t>
  </si>
  <si>
    <t>DE000A13SL26 Corp</t>
  </si>
  <si>
    <t>XS1002933072</t>
  </si>
  <si>
    <t>HeidelbergCem Fin Lux SA 3.25% EMTN Sen 13/21.10.21</t>
  </si>
  <si>
    <t>XS1002933072 Corp</t>
  </si>
  <si>
    <t>HEIDELBERGCEMENT FIN LUX</t>
  </si>
  <si>
    <t>HeidelbergCement AG</t>
  </si>
  <si>
    <t>XS0856014583</t>
  </si>
  <si>
    <t>BAT Intl Finance Plc 2.375% EMTN Ser 40 12/19.01.23</t>
  </si>
  <si>
    <t>XS0856014583 Corp</t>
  </si>
  <si>
    <t>XS1568875444</t>
  </si>
  <si>
    <t>Petroleos Mexicanos 2.5% EMTN Sen Reg S 17/21.08.21</t>
  </si>
  <si>
    <t>XS1568875444 Corp</t>
  </si>
  <si>
    <t>PETROLEOS MEXICANOS</t>
  </si>
  <si>
    <t>United Mexican States</t>
  </si>
  <si>
    <t>Infineon Technologies AG 0.75% EMTN 20/24.06.23</t>
  </si>
  <si>
    <t>DE000A2R9ZT1</t>
  </si>
  <si>
    <t>Daimler Intl Fin BV 0.25% EMTN Sen 19/06.11.23</t>
  </si>
  <si>
    <t>DE000A2R9ZT1 Corp</t>
  </si>
  <si>
    <t>Quilvest Bonds EUR Short Terms I Cap</t>
  </si>
  <si>
    <t>ZQ3918146 Corp</t>
  </si>
  <si>
    <t xml:space="preserve">PLACEURO BG OPPORTU </t>
  </si>
  <si>
    <t xml:space="preserve">PLACEURO BOND EURO </t>
  </si>
  <si>
    <t xml:space="preserve">PLACEURO GLOBAL INV </t>
  </si>
  <si>
    <t>PLACEURO EUR COR BDS</t>
  </si>
  <si>
    <t>FR0013153160</t>
  </si>
  <si>
    <t xml:space="preserve">LAGARDERE 2,75 16-23 </t>
  </si>
  <si>
    <t xml:space="preserve">KORIAN 0,875 20-27 </t>
  </si>
  <si>
    <t>XS1562036704</t>
  </si>
  <si>
    <t xml:space="preserve">MARCOLIN FRN 17-23 </t>
  </si>
  <si>
    <t xml:space="preserve">BURGERK 6,00 17-24 </t>
  </si>
  <si>
    <t xml:space="preserve">EUROFINS 3,75 20-26 </t>
  </si>
  <si>
    <t>BE0002210764</t>
  </si>
  <si>
    <t xml:space="preserve">HAMON 3,30 14-25 </t>
  </si>
  <si>
    <t>BE0002268374</t>
  </si>
  <si>
    <t xml:space="preserve">VANDEMO 3,50 16-23 </t>
  </si>
  <si>
    <t>BE0002653344</t>
  </si>
  <si>
    <t xml:space="preserve">VRANKEN 3,45 19-24 </t>
  </si>
  <si>
    <t xml:space="preserve">BEKAERT 0,00 16-21 </t>
  </si>
  <si>
    <t>BE6302890247</t>
  </si>
  <si>
    <t xml:space="preserve">ECONOM CV 0,50 18-23 </t>
  </si>
  <si>
    <t>BE6322489293</t>
  </si>
  <si>
    <t xml:space="preserve">GHELAMCO 5,5 20-23 </t>
  </si>
  <si>
    <t>FR0011547108</t>
  </si>
  <si>
    <t xml:space="preserve">TOUAX FRN 13-PERP </t>
  </si>
  <si>
    <t>FR0011765825</t>
  </si>
  <si>
    <t xml:space="preserve">CASINO G 4,498 14-24 </t>
  </si>
  <si>
    <t>FR0011801596</t>
  </si>
  <si>
    <t xml:space="preserve">RALLYE 4,00 14-21 </t>
  </si>
  <si>
    <t>FR0013183571</t>
  </si>
  <si>
    <t xml:space="preserve">TEREOS 4,125 16-23 </t>
  </si>
  <si>
    <t xml:space="preserve">CAPELLI 6,25 17-22 </t>
  </si>
  <si>
    <t xml:space="preserve">FIGEAC 1,125 17-22 </t>
  </si>
  <si>
    <t>FR0013424934</t>
  </si>
  <si>
    <t xml:space="preserve">BIRD AM 5,25 19-24 </t>
  </si>
  <si>
    <t>FR0013433992</t>
  </si>
  <si>
    <t xml:space="preserve">FONCIERE 4,50 19-25 </t>
  </si>
  <si>
    <t>XS1331156684</t>
  </si>
  <si>
    <t xml:space="preserve">SWISSPORT 6,75 15-21 </t>
  </si>
  <si>
    <t>XS1577949149</t>
  </si>
  <si>
    <t xml:space="preserve">3AB OPTIQ 4,00 17-23 </t>
  </si>
  <si>
    <t>XS1590067432</t>
  </si>
  <si>
    <t xml:space="preserve">LOXAM 6,00 17-25 </t>
  </si>
  <si>
    <t>XS1605600532</t>
  </si>
  <si>
    <t xml:space="preserve">LA FINAC 4,00 17-24 </t>
  </si>
  <si>
    <t xml:space="preserve">CMA 6,50 17-22 </t>
  </si>
  <si>
    <t xml:space="preserve">PICARD 5,50 17-24 </t>
  </si>
  <si>
    <t>XS1794209459</t>
  </si>
  <si>
    <t xml:space="preserve">PAPREC 4,00 18-25 </t>
  </si>
  <si>
    <t xml:space="preserve">QUATRIM 5,875 19-24 </t>
  </si>
  <si>
    <t>BE0002297662</t>
  </si>
  <si>
    <t xml:space="preserve">GHELAMCO 4,30 17-22 </t>
  </si>
  <si>
    <t>FR0013526332</t>
  </si>
  <si>
    <t xml:space="preserve">OCEA FRN 20-PERP </t>
  </si>
  <si>
    <t>BE0002200666</t>
  </si>
  <si>
    <t xml:space="preserve">UCB SA 5,125 13-23 </t>
  </si>
  <si>
    <t>BE0002216829</t>
  </si>
  <si>
    <t xml:space="preserve">WAREHOUS 3,375 14-21 </t>
  </si>
  <si>
    <t>BE0002224906</t>
  </si>
  <si>
    <t xml:space="preserve">COFINIMM 1,929 15-22 </t>
  </si>
  <si>
    <t>BE0002232016</t>
  </si>
  <si>
    <t xml:space="preserve">TESSEND 2,875 15-22 </t>
  </si>
  <si>
    <t>BE0002282516</t>
  </si>
  <si>
    <t xml:space="preserve">IMMOBEL 3,00 17-22 </t>
  </si>
  <si>
    <t>BE0002285543</t>
  </si>
  <si>
    <t xml:space="preserve">FLUVIUS 2,00 17-25 </t>
  </si>
  <si>
    <t>BE0002584622</t>
  </si>
  <si>
    <t xml:space="preserve">BEFIMMO 2,098 18-26 </t>
  </si>
  <si>
    <t>BE0002611896</t>
  </si>
  <si>
    <t xml:space="preserve">VGP NV 3,50 18-26 </t>
  </si>
  <si>
    <t>BE0002652338</t>
  </si>
  <si>
    <t xml:space="preserve">VRANKEN 3,00 19-22 </t>
  </si>
  <si>
    <t>BE0002654359</t>
  </si>
  <si>
    <t xml:space="preserve">VRANKEN 3,75 19-26 </t>
  </si>
  <si>
    <t>BE0002658392</t>
  </si>
  <si>
    <t xml:space="preserve">GIMV NV 3,50 19-31 </t>
  </si>
  <si>
    <t>BE0002671528</t>
  </si>
  <si>
    <t xml:space="preserve">IMMOBEL 3,00 19-27 </t>
  </si>
  <si>
    <t>BE0002673540</t>
  </si>
  <si>
    <t xml:space="preserve">BEKAERT 2,75 19-26 </t>
  </si>
  <si>
    <t>BE0002677582</t>
  </si>
  <si>
    <t xml:space="preserve">VGP NV 2,75 19-23 </t>
  </si>
  <si>
    <t>BE0002677616</t>
  </si>
  <si>
    <t xml:space="preserve">RETBB 2,15 19-26 </t>
  </si>
  <si>
    <t>BE0002679604</t>
  </si>
  <si>
    <t xml:space="preserve">LEASINVE 1,95 19-26 </t>
  </si>
  <si>
    <t>BE0002735166</t>
  </si>
  <si>
    <t xml:space="preserve">BEKAERT 2,75 20-27 </t>
  </si>
  <si>
    <t>BE0002739192</t>
  </si>
  <si>
    <t xml:space="preserve">ATENOR 3,25 20-24 </t>
  </si>
  <si>
    <t>BE6242530952</t>
  </si>
  <si>
    <t xml:space="preserve">ORES 4,00 12-21 </t>
  </si>
  <si>
    <t>BE6321529396</t>
  </si>
  <si>
    <t xml:space="preserve">ELIA 0,875 20-30 </t>
  </si>
  <si>
    <t>DE000A169G15</t>
  </si>
  <si>
    <t xml:space="preserve">DAIMLER 1,40 16-24 </t>
  </si>
  <si>
    <t>DE000A289NF1</t>
  </si>
  <si>
    <t xml:space="preserve">DEUTSCHE 1,50 20-30 </t>
  </si>
  <si>
    <t>FR0011993120</t>
  </si>
  <si>
    <t xml:space="preserve">NEOPOST 2,50 14-21 </t>
  </si>
  <si>
    <t xml:space="preserve">IMERYS 0,875 16-22 </t>
  </si>
  <si>
    <t>FR0013448032</t>
  </si>
  <si>
    <t xml:space="preserve">WORLDLINE 0,25 19-24 </t>
  </si>
  <si>
    <t>FR0013457405</t>
  </si>
  <si>
    <t xml:space="preserve">FFP 1,875 19-26 </t>
  </si>
  <si>
    <t>FR0013506300</t>
  </si>
  <si>
    <t xml:space="preserve">ORANGE 1,625 20-32 </t>
  </si>
  <si>
    <t>FR0013506532</t>
  </si>
  <si>
    <t xml:space="preserve">RICARD 1,75 20-30 </t>
  </si>
  <si>
    <t>FR0013506862</t>
  </si>
  <si>
    <t xml:space="preserve">SCHNEIDER 1,00 20-27 </t>
  </si>
  <si>
    <t>FR0013512407</t>
  </si>
  <si>
    <t xml:space="preserve">KERING 0,75 20-28 </t>
  </si>
  <si>
    <t>FR0013512969</t>
  </si>
  <si>
    <t xml:space="preserve">THALES 1,00 20-28 </t>
  </si>
  <si>
    <t>FR0013516077</t>
  </si>
  <si>
    <t xml:space="preserve">ESSILOR 0,50 20-28 </t>
  </si>
  <si>
    <t>FR0014000O87</t>
  </si>
  <si>
    <t xml:space="preserve">UBISOFT 0,878 20-27 </t>
  </si>
  <si>
    <t>XS0823975585</t>
  </si>
  <si>
    <t xml:space="preserve">VW 2,375 12-22 </t>
  </si>
  <si>
    <t>XS1112850125</t>
  </si>
  <si>
    <t xml:space="preserve">BOOKING 2,375 14-24 </t>
  </si>
  <si>
    <t>XS1117296381</t>
  </si>
  <si>
    <t xml:space="preserve">MOHAWK 2,00 15-22 </t>
  </si>
  <si>
    <t>XS1227593933</t>
  </si>
  <si>
    <t xml:space="preserve">BEI 1,50 15-22 </t>
  </si>
  <si>
    <t>XS1289193176</t>
  </si>
  <si>
    <t xml:space="preserve">MANPOWER 1,875 15-22 </t>
  </si>
  <si>
    <t>XS1292988984</t>
  </si>
  <si>
    <t xml:space="preserve">ENI SPA 1,75 15-24 </t>
  </si>
  <si>
    <t>XS1323910684</t>
  </si>
  <si>
    <t xml:space="preserve">MAGNA INT 1,90 15-23 </t>
  </si>
  <si>
    <t>XS1330434389</t>
  </si>
  <si>
    <t xml:space="preserve">HEINEKEN 1,50 15-24 </t>
  </si>
  <si>
    <t>XS1377745937</t>
  </si>
  <si>
    <t xml:space="preserve">COVESTRO 1,75 16-24 </t>
  </si>
  <si>
    <t>XS1378895954</t>
  </si>
  <si>
    <t xml:space="preserve">FOMENTO 1,75 16-23 </t>
  </si>
  <si>
    <t>XS1379122101</t>
  </si>
  <si>
    <t xml:space="preserve">AMERICA 1,50 16-24 </t>
  </si>
  <si>
    <t>XS1408317433</t>
  </si>
  <si>
    <t xml:space="preserve">ORANGE 1,00 16-25 </t>
  </si>
  <si>
    <t>XS1517174626</t>
  </si>
  <si>
    <t xml:space="preserve">LLOYDS BK 1,00 16-23 </t>
  </si>
  <si>
    <t>XS1523192588</t>
  </si>
  <si>
    <t xml:space="preserve">UNIBAIL 0,875 16-25 </t>
  </si>
  <si>
    <t>XS1529859321</t>
  </si>
  <si>
    <t xml:space="preserve">ECOLAB 1,00 16-24 </t>
  </si>
  <si>
    <t>XS1611167856</t>
  </si>
  <si>
    <t xml:space="preserve">HELLA 1,00 17-24 </t>
  </si>
  <si>
    <t>XS1617845083</t>
  </si>
  <si>
    <t xml:space="preserve">IBM 0,95 17-25 </t>
  </si>
  <si>
    <t>XS1650147660</t>
  </si>
  <si>
    <t xml:space="preserve">PKO BANK 0,75 17-21 </t>
  </si>
  <si>
    <t>XS1686846061</t>
  </si>
  <si>
    <t xml:space="preserve">ANGLO AM 1,625 17-25 </t>
  </si>
  <si>
    <t>XS1692396069</t>
  </si>
  <si>
    <t xml:space="preserve">SANTANDER 0,75 17-22 </t>
  </si>
  <si>
    <t>XS1711584430</t>
  </si>
  <si>
    <t xml:space="preserve">SAIPEM 2,625 17-25 </t>
  </si>
  <si>
    <t>XS1719267855</t>
  </si>
  <si>
    <t xml:space="preserve">PARKER-H 1,125 17-25 </t>
  </si>
  <si>
    <t>XS1721423462</t>
  </si>
  <si>
    <t xml:space="preserve">VODAFONE 1,125 17-25 </t>
  </si>
  <si>
    <t>XS1733226747</t>
  </si>
  <si>
    <t xml:space="preserve">CHEUNG K 1,00 17-24 </t>
  </si>
  <si>
    <t>XS1789752182</t>
  </si>
  <si>
    <t xml:space="preserve">RICHEMONT 1,5 18-30 </t>
  </si>
  <si>
    <t>XS1815116568</t>
  </si>
  <si>
    <t xml:space="preserve">KPN 0,75 18-24 </t>
  </si>
  <si>
    <t>XS1820748538</t>
  </si>
  <si>
    <t xml:space="preserve">LANXESS 1,125 18-25 </t>
  </si>
  <si>
    <t>XS1837288494</t>
  </si>
  <si>
    <t xml:space="preserve">KNORR-BR 1,125 18-25 </t>
  </si>
  <si>
    <t>XS1914485534</t>
  </si>
  <si>
    <t xml:space="preserve">STRYKER 1,125 18-23 </t>
  </si>
  <si>
    <t>XS2020670852</t>
  </si>
  <si>
    <t xml:space="preserve">MEDTRONIC 1,00 19-31 </t>
  </si>
  <si>
    <t>XS2114871945</t>
  </si>
  <si>
    <t xml:space="preserve">SAMHALL 1,00 20-27 </t>
  </si>
  <si>
    <t>XS2118273601</t>
  </si>
  <si>
    <t xml:space="preserve">SIEMENS 0,50 20-32 </t>
  </si>
  <si>
    <t>XS2118276026</t>
  </si>
  <si>
    <t xml:space="preserve">SIEMENS 0,25 20-29 </t>
  </si>
  <si>
    <t>XS2128498636</t>
  </si>
  <si>
    <t xml:space="preserve">SIGNIFY 2,00 20-24 </t>
  </si>
  <si>
    <t>XS2147995372</t>
  </si>
  <si>
    <t xml:space="preserve">DANAHER 2,50 20-30 </t>
  </si>
  <si>
    <t>XS2152796269</t>
  </si>
  <si>
    <t xml:space="preserve">AIRBUS 2,00 20-28 </t>
  </si>
  <si>
    <t>XS2153405118</t>
  </si>
  <si>
    <t xml:space="preserve">IBERDROL 0,875 20-25 </t>
  </si>
  <si>
    <t>XS2154418730</t>
  </si>
  <si>
    <t xml:space="preserve">SHELL INTL 1,5 20-28 </t>
  </si>
  <si>
    <t>XS2168625544</t>
  </si>
  <si>
    <t xml:space="preserve">PEPSICO 0,50 20-28 </t>
  </si>
  <si>
    <t>XS2170362672</t>
  </si>
  <si>
    <t xml:space="preserve">NESTLE 0,125 20-27 </t>
  </si>
  <si>
    <t>XS2170362912</t>
  </si>
  <si>
    <t xml:space="preserve">NESTLE 0,375 20-32 </t>
  </si>
  <si>
    <t>XS2170736263</t>
  </si>
  <si>
    <t xml:space="preserve">RICHEMT 1,125 20-32 </t>
  </si>
  <si>
    <t>XS2176560444</t>
  </si>
  <si>
    <t xml:space="preserve">VERIZON 1,30 20-33 </t>
  </si>
  <si>
    <t>XS2176715667</t>
  </si>
  <si>
    <t xml:space="preserve">SAP SE 0,375 20-29 </t>
  </si>
  <si>
    <t>XS2177013765</t>
  </si>
  <si>
    <t xml:space="preserve">RECKITT 0,75 20-30 </t>
  </si>
  <si>
    <t>XS2177021602</t>
  </si>
  <si>
    <t xml:space="preserve">LINDE 0,55 20-32 </t>
  </si>
  <si>
    <t>XS2195096420</t>
  </si>
  <si>
    <t xml:space="preserve">SYMRISE 1,375 20-27 </t>
  </si>
  <si>
    <t>XS2224621420</t>
  </si>
  <si>
    <t xml:space="preserve">ADIDAS 0,625 20-35 </t>
  </si>
  <si>
    <t>XS2228260043</t>
  </si>
  <si>
    <t xml:space="preserve">RYANAIR 2,875 20-25 </t>
  </si>
  <si>
    <t>XS2235996217</t>
  </si>
  <si>
    <t xml:space="preserve">NOVARTIS 0,00 20-28 </t>
  </si>
  <si>
    <t>JK6295154 Corp</t>
  </si>
  <si>
    <t>AM3527430 Corp</t>
  </si>
  <si>
    <t>EK0410614 Corp</t>
  </si>
  <si>
    <t>BE0002268374 Corp</t>
  </si>
  <si>
    <t>BE0002653344 Corp</t>
  </si>
  <si>
    <t>AR5497771 Corp</t>
  </si>
  <si>
    <t>BE6322489293 Corp</t>
  </si>
  <si>
    <t>EJ779986 Corp</t>
  </si>
  <si>
    <t>EK0893678 Corp</t>
  </si>
  <si>
    <t>EK1314625 Corp</t>
  </si>
  <si>
    <t>FR0013183571 Corp</t>
  </si>
  <si>
    <t>AN7801532 Corp</t>
  </si>
  <si>
    <t>FR0013424934 Corp</t>
  </si>
  <si>
    <t>FR0013433992 Corp</t>
  </si>
  <si>
    <t>QJ977536 Corp</t>
  </si>
  <si>
    <t>XS1577949149 Corp</t>
  </si>
  <si>
    <t>AN0218635 Corp</t>
  </si>
  <si>
    <t>AN3465258 Corp</t>
  </si>
  <si>
    <t>AO1984043 Corp</t>
  </si>
  <si>
    <t>AQ2866798 Corp</t>
  </si>
  <si>
    <t>AR7348311 Corp</t>
  </si>
  <si>
    <t>BK6978104 Corp</t>
  </si>
  <si>
    <t>BE0002200666 Corp</t>
  </si>
  <si>
    <t>EK2878453 Corp</t>
  </si>
  <si>
    <t>EK8122450 Corp</t>
  </si>
  <si>
    <t>EK9821845 Corp</t>
  </si>
  <si>
    <t>AN7058828 Corp</t>
  </si>
  <si>
    <t>AN8822297 Corp</t>
  </si>
  <si>
    <t>AR3432804 Corp</t>
  </si>
  <si>
    <t>AU390350 Corp</t>
  </si>
  <si>
    <t>BE0002652338 Corp</t>
  </si>
  <si>
    <t>BE0002654359 Corp</t>
  </si>
  <si>
    <t>BE0002658392 Corp</t>
  </si>
  <si>
    <t>BE0002671528 Corp</t>
  </si>
  <si>
    <t>BE0002673540 Corp</t>
  </si>
  <si>
    <t>BE0002677582 Corp</t>
  </si>
  <si>
    <t>BE0002677616 Corp</t>
  </si>
  <si>
    <t>BE0002679604 Corp</t>
  </si>
  <si>
    <t>EJ3604182 Corp</t>
  </si>
  <si>
    <t>BE6321529396 Corp</t>
  </si>
  <si>
    <t>DE000A169G15 Corp</t>
  </si>
  <si>
    <t>DE000A289NF1 Corp</t>
  </si>
  <si>
    <t>FR0011993120 Corp</t>
  </si>
  <si>
    <t>FR0013448032 Corp</t>
  </si>
  <si>
    <t>FR0013457405 Corp</t>
  </si>
  <si>
    <t>FR0013506300 Corp</t>
  </si>
  <si>
    <t>FR0013506532 Corp</t>
  </si>
  <si>
    <t>FR0013506862 Corp</t>
  </si>
  <si>
    <t>FR0013512407 Corp</t>
  </si>
  <si>
    <t>FR0013512969 Corp</t>
  </si>
  <si>
    <t>FR0013516077 Corp</t>
  </si>
  <si>
    <t>BM6254395 Corp</t>
  </si>
  <si>
    <t>XS0823975585 Corp</t>
  </si>
  <si>
    <t>XS1112850125 Corp</t>
  </si>
  <si>
    <t>XS1117296381 Corp</t>
  </si>
  <si>
    <t>XS1227593933 Corp</t>
  </si>
  <si>
    <t>XS1289193176 Corp</t>
  </si>
  <si>
    <t>XS1292988984 Corp</t>
  </si>
  <si>
    <t>XS1323910684 Corp</t>
  </si>
  <si>
    <t>XS1330434389 Corp</t>
  </si>
  <si>
    <t>XS1377745937 Corp</t>
  </si>
  <si>
    <t>XS1378895954 Corp</t>
  </si>
  <si>
    <t>XS1379122101 Corp</t>
  </si>
  <si>
    <t>XS1408317433 Corp</t>
  </si>
  <si>
    <t>XS1517174626 Corp</t>
  </si>
  <si>
    <t>XS1523192588 Corp</t>
  </si>
  <si>
    <t>XS1529859321 Corp</t>
  </si>
  <si>
    <t>XS1611167856 Corp</t>
  </si>
  <si>
    <t>XS1617845083 Corp</t>
  </si>
  <si>
    <t>XS1650147660 Corp</t>
  </si>
  <si>
    <t>XS1686846061 Corp</t>
  </si>
  <si>
    <t>XS1692396069 Corp</t>
  </si>
  <si>
    <t>AP7608940 Corp</t>
  </si>
  <si>
    <t>XS1719267855 Corp</t>
  </si>
  <si>
    <t>XS1721423462 Corp</t>
  </si>
  <si>
    <t>XS1733226747 Corp</t>
  </si>
  <si>
    <t>XS1789752182 Corp</t>
  </si>
  <si>
    <t>XS1815116568 Corp</t>
  </si>
  <si>
    <t>AS5793342 Corp</t>
  </si>
  <si>
    <t>XS1837288494 Corp</t>
  </si>
  <si>
    <t>XS1914485534 Corp</t>
  </si>
  <si>
    <t>XS2020670852 Corp</t>
  </si>
  <si>
    <t>XS2114871945 Corp</t>
  </si>
  <si>
    <t>XS2118273601 Corp</t>
  </si>
  <si>
    <t>XS2118276026 Corp</t>
  </si>
  <si>
    <t>XS2128498636 Corp</t>
  </si>
  <si>
    <t>XS2147995372 Corp</t>
  </si>
  <si>
    <t>XS2152796269 Corp</t>
  </si>
  <si>
    <t>XS2153405118 Corp</t>
  </si>
  <si>
    <t>XS2154418730 Corp</t>
  </si>
  <si>
    <t>XS2168625544 Corp</t>
  </si>
  <si>
    <t>XS2170362672 Corp</t>
  </si>
  <si>
    <t>XS2170362912 Corp</t>
  </si>
  <si>
    <t>XS2170736263 Corp</t>
  </si>
  <si>
    <t>XS2176560444 Corp</t>
  </si>
  <si>
    <t>XS2176715667 Corp</t>
  </si>
  <si>
    <t>XS2177013765 Corp</t>
  </si>
  <si>
    <t>XS2177021602 Corp</t>
  </si>
  <si>
    <t>XS2195096420 Corp</t>
  </si>
  <si>
    <t>ZO2638781 Corp</t>
  </si>
  <si>
    <t>ZO3881273 Corp</t>
  </si>
  <si>
    <t>ZO5119995 Corp</t>
  </si>
  <si>
    <t>AQ0011942 Corp</t>
  </si>
  <si>
    <t>ZO8393225 Corp</t>
  </si>
  <si>
    <t>ZO9533860 Corp</t>
  </si>
  <si>
    <t>SETTLE_DT=20201231</t>
  </si>
  <si>
    <t>ZP8429448 Corp</t>
  </si>
  <si>
    <t>ZR5462034 Corp</t>
  </si>
  <si>
    <t>ZO1068352 Corp</t>
  </si>
  <si>
    <t>EK0245689 Corp</t>
  </si>
  <si>
    <t>QZ9350773 Corp</t>
  </si>
  <si>
    <t>AN9606632 Corp</t>
  </si>
  <si>
    <t>AR5062112 Corp</t>
  </si>
  <si>
    <t>AS1464906 Corp</t>
  </si>
  <si>
    <t>AU6126414 Corp</t>
  </si>
  <si>
    <t>AX7786673 Corp</t>
  </si>
  <si>
    <t>ZS6392717 Corp</t>
  </si>
  <si>
    <t>ZQ6165109 Corp</t>
  </si>
  <si>
    <t>BG4947472 Corp</t>
  </si>
  <si>
    <t>BJ4442296 Corp</t>
  </si>
  <si>
    <t>BJ9807493 Corp</t>
  </si>
  <si>
    <t>FR0013521085</t>
  </si>
  <si>
    <t>BM8244261 Corp</t>
  </si>
  <si>
    <t>ACCOR 0.700% 27</t>
  </si>
  <si>
    <t>ZO3863636 Corp</t>
  </si>
  <si>
    <t>EK8372022 Corp</t>
  </si>
  <si>
    <t>EK8189251 Corp</t>
  </si>
  <si>
    <t>EK8649700 Corp</t>
  </si>
  <si>
    <t>QJ7700363 Corp</t>
  </si>
  <si>
    <t>LW3430169 Corp</t>
  </si>
  <si>
    <t>AL3215475 Corp</t>
  </si>
  <si>
    <t>AM0205568 Corp</t>
  </si>
  <si>
    <t>ISOUNITS Equity</t>
  </si>
  <si>
    <t>AM0224544 Corp</t>
  </si>
  <si>
    <t>AN2740909 Corp</t>
  </si>
  <si>
    <t>AR8292658 Corp</t>
  </si>
  <si>
    <t>AX9594265 Corp</t>
  </si>
  <si>
    <t>ZQ0991732 Corp</t>
  </si>
  <si>
    <t>ZR9973473 Corp</t>
  </si>
  <si>
    <t>ZQ4694811 Corp</t>
  </si>
  <si>
    <t>ZQ4428822 Corp</t>
  </si>
  <si>
    <t>ZP5880700 Corp</t>
  </si>
  <si>
    <t>ZP9910362 Corp</t>
  </si>
  <si>
    <t>ZO3161569 Corp</t>
  </si>
  <si>
    <t>BH4728524 Corp</t>
  </si>
  <si>
    <t>BJ3266993 Corp</t>
  </si>
  <si>
    <t>BJ4184815 Corp</t>
  </si>
  <si>
    <t>BJ9476430 Corp</t>
  </si>
  <si>
    <t>BK2553828 Corp</t>
  </si>
  <si>
    <t>BK4154161 Corp</t>
  </si>
  <si>
    <t>BK4334540 Corp</t>
  </si>
  <si>
    <t>BK5462811 Corp</t>
  </si>
  <si>
    <t>ZO9274861 Corp</t>
  </si>
  <si>
    <t>BM0577619 Corp</t>
  </si>
  <si>
    <t>BM6256721 Corp</t>
  </si>
  <si>
    <t>AS6653701 Corp</t>
  </si>
  <si>
    <t>DE000A14J3R2</t>
  </si>
  <si>
    <t>EK7505713 Corp</t>
  </si>
  <si>
    <t>RAGSTF 0.000% 21</t>
  </si>
  <si>
    <t>DE000A286LP0</t>
  </si>
  <si>
    <t>BN0249464 Corp</t>
  </si>
  <si>
    <t>QIAGEN 0.000% 27</t>
  </si>
  <si>
    <t>BK2241960 Corp</t>
  </si>
  <si>
    <t>LW0914579 Corp</t>
  </si>
  <si>
    <t>AM7978951 Corp</t>
  </si>
  <si>
    <t>AM2192855 Corp</t>
  </si>
  <si>
    <t>AU5188209 Corp</t>
  </si>
  <si>
    <t>AU3905281 Corp</t>
  </si>
  <si>
    <t>ZO9220328 Corp</t>
  </si>
  <si>
    <t>EC3025813 Corp</t>
  </si>
  <si>
    <t>EI7359330 Corp</t>
  </si>
  <si>
    <t>QUICONI Equity</t>
  </si>
  <si>
    <t>QZ3975070 Corp</t>
  </si>
  <si>
    <t>AL2784703 Corp</t>
  </si>
  <si>
    <t>AP2206757 Corp</t>
  </si>
  <si>
    <t>AQ2533190 Corp</t>
  </si>
  <si>
    <t>QUILCSD Equity</t>
  </si>
  <si>
    <t>AS7954587 Corp</t>
  </si>
  <si>
    <t>PMOCBWT Equity</t>
  </si>
  <si>
    <t>AF1421037 Corp</t>
  </si>
  <si>
    <t>DYHY21B Equity</t>
  </si>
  <si>
    <t>DYCB2BE Equity</t>
  </si>
  <si>
    <t>ZR1125411 Corp</t>
  </si>
  <si>
    <t>JK3959844 Corp</t>
  </si>
  <si>
    <t>EK1260331 Corp</t>
  </si>
  <si>
    <t>BJ4299357 Corp</t>
  </si>
  <si>
    <t>AR0224709 Corp</t>
  </si>
  <si>
    <t>BJ1595153 Corp</t>
  </si>
  <si>
    <t>EK4299864 Corp</t>
  </si>
  <si>
    <t>BJ9318616 Corp</t>
  </si>
  <si>
    <t>ZO1896794 Corp</t>
  </si>
  <si>
    <t>LRCX Equity</t>
  </si>
  <si>
    <t>BJ8487222 Corp</t>
  </si>
  <si>
    <t>PLZL Equity</t>
  </si>
  <si>
    <t>EK4390416 Corp</t>
  </si>
  <si>
    <t>AX6626599 Corp</t>
  </si>
  <si>
    <t>BJ4544364 Corp</t>
  </si>
  <si>
    <t>AS9836378 Corp</t>
  </si>
  <si>
    <t>EK3343242 Corp</t>
  </si>
  <si>
    <t>EI0492435 Corp</t>
  </si>
  <si>
    <t>EI5726837 Corp</t>
  </si>
  <si>
    <t>EK3518454 Corp</t>
  </si>
  <si>
    <t>EK9163610 Corp</t>
  </si>
  <si>
    <t>UV3541256 Corp</t>
  </si>
  <si>
    <t>JK3200181 Corp</t>
  </si>
  <si>
    <t>JK7121276 Corp</t>
  </si>
  <si>
    <t>LW4068224 Corp</t>
  </si>
  <si>
    <t>AL2788571 Corp</t>
  </si>
  <si>
    <t>AM1336792 Corp</t>
  </si>
  <si>
    <t>AM0201625 Corp</t>
  </si>
  <si>
    <t>AM4225216 Corp</t>
  </si>
  <si>
    <t>AM8510035 Corp</t>
  </si>
  <si>
    <t>AM8510118 Corp</t>
  </si>
  <si>
    <t>AO0399995 Corp</t>
  </si>
  <si>
    <t>AS0657468 Corp</t>
  </si>
  <si>
    <t>AP9077052 Corp</t>
  </si>
  <si>
    <t>AQ2348912 Corp</t>
  </si>
  <si>
    <t>AQ9233497 Corp</t>
  </si>
  <si>
    <t>AS0915726 Corp</t>
  </si>
  <si>
    <t>AU4581768 Corp</t>
  </si>
  <si>
    <t>AS7900770 Corp</t>
  </si>
  <si>
    <t>ZS6405238 Corp</t>
  </si>
  <si>
    <t>AU5180115 Corp</t>
  </si>
  <si>
    <t>AW0164334 Corp</t>
  </si>
  <si>
    <t>ZS6654660 Corp</t>
  </si>
  <si>
    <t>AZ9216187 Corp</t>
  </si>
  <si>
    <t>ZR5112613 Corp</t>
  </si>
  <si>
    <t>ZR5721975 Corp</t>
  </si>
  <si>
    <t>ZQ6794247 Corp</t>
  </si>
  <si>
    <t>BG2734757 Corp</t>
  </si>
  <si>
    <t>XS2158580493</t>
  </si>
  <si>
    <t>BJ0873668 Corp</t>
  </si>
  <si>
    <t>KINGSOFT 0.625% 25</t>
  </si>
  <si>
    <t>BK1191158 Corp</t>
  </si>
  <si>
    <t>ZO6384879 Corp</t>
  </si>
  <si>
    <t>BM3171360 Corp</t>
  </si>
  <si>
    <t>XS2269112863</t>
  </si>
  <si>
    <t>BM8784571 Corp</t>
  </si>
  <si>
    <t>XIAOMI 0.000% 27</t>
  </si>
  <si>
    <t>AV7194302 Corp</t>
  </si>
  <si>
    <t>EF4130433 Corp</t>
  </si>
  <si>
    <t>EI6840975 Corp</t>
  </si>
  <si>
    <t>EK0554023 Corp</t>
  </si>
  <si>
    <t>EK2979970 Corp</t>
  </si>
  <si>
    <t>EK8491343 Corp</t>
  </si>
  <si>
    <t>EK9407207 Corp</t>
  </si>
  <si>
    <t>LW0925773 Corp</t>
  </si>
  <si>
    <t>AS2560660 Corp</t>
  </si>
  <si>
    <t>EH6943243 Corp</t>
  </si>
  <si>
    <t>EJ2989394 Corp</t>
  </si>
  <si>
    <t>EJ6112787 Corp</t>
  </si>
  <si>
    <t>EK0844978 Corp</t>
  </si>
  <si>
    <t>EK1349134 Corp</t>
  </si>
  <si>
    <t>EK1461756 Corp</t>
  </si>
  <si>
    <t>EK2762533 Corp</t>
  </si>
  <si>
    <t>EK3490787 Corp</t>
  </si>
  <si>
    <t>EK6936216 Corp</t>
  </si>
  <si>
    <t>QJ4958758 Corp</t>
  </si>
  <si>
    <t>JK9204229 Corp</t>
  </si>
  <si>
    <t>QZ9939740 Corp</t>
  </si>
  <si>
    <t>AM1338343 Corp</t>
  </si>
  <si>
    <t>AM3289809 Corp</t>
  </si>
  <si>
    <t>AM8377401 Corp</t>
  </si>
  <si>
    <t>AQ2866764 Corp</t>
  </si>
  <si>
    <t>AS7695842 Corp</t>
  </si>
  <si>
    <t>E.ON INTER 0.750% 22</t>
  </si>
  <si>
    <t>AS9288943 Corp</t>
  </si>
  <si>
    <t>AW5944862 Corp</t>
  </si>
  <si>
    <t>Pierre Et Vacances SA</t>
  </si>
  <si>
    <t>Orpea SA</t>
  </si>
  <si>
    <t>GN Store Nord AS</t>
  </si>
  <si>
    <t>ELIOTT CAPITAL SARL</t>
  </si>
  <si>
    <t>FR0013521085 Corp</t>
  </si>
  <si>
    <t>AC FP Equity</t>
  </si>
  <si>
    <t>XS2269112863 Corp</t>
  </si>
  <si>
    <t>1810 HK Equity</t>
  </si>
  <si>
    <t>XIAOMI BEST TIME INTL</t>
  </si>
  <si>
    <t>Xiaomi Corp</t>
  </si>
  <si>
    <t>DE000A286LP0 Corp</t>
  </si>
  <si>
    <t>QGEN US Equity</t>
  </si>
  <si>
    <t>QIAGEN NV</t>
  </si>
  <si>
    <t>DE000A14J3R2 Corp</t>
  </si>
  <si>
    <t>XS2158580493 Corp</t>
  </si>
  <si>
    <t>3888 HK Equity</t>
  </si>
  <si>
    <t>KINGSOFT CORP LTD</t>
  </si>
  <si>
    <t>Kingsoft Corp Ltd</t>
  </si>
  <si>
    <t>901 - Dividends Receivable / Payable</t>
  </si>
  <si>
    <t>C. Dividends Receiva</t>
  </si>
  <si>
    <t>T041 - Cash payable purchases</t>
  </si>
  <si>
    <t>C. Cash payable purc</t>
  </si>
  <si>
    <t>EURCHF 170621 1.0768</t>
  </si>
  <si>
    <t>EURUSD 170621 1.2217</t>
  </si>
  <si>
    <t>EURGBP 170621 0.9122</t>
  </si>
  <si>
    <t>EURHKD 170621 9.4675</t>
  </si>
  <si>
    <t>EURJPY 170621 126.40</t>
  </si>
  <si>
    <t>EURSGD 170621 1.6280</t>
  </si>
  <si>
    <t>EURHKD 170621 9.4979</t>
  </si>
  <si>
    <t>USDEUR 170621 1.2247</t>
  </si>
  <si>
    <t>USDEUR 170621 1.2245</t>
  </si>
  <si>
    <t>USDEUR 170621 1.2195</t>
  </si>
  <si>
    <t>Currency hedging liability EUR</t>
  </si>
  <si>
    <t>Currency hedging liability USD</t>
  </si>
  <si>
    <t>GBPEUR 170621 0.9110</t>
  </si>
  <si>
    <t>Currency hedging liability GPB</t>
  </si>
  <si>
    <t>CHFEUR 170621 1.0757</t>
  </si>
  <si>
    <t>EURCHF 170621 1.0830</t>
  </si>
  <si>
    <t>Currency hedging liability CHF</t>
  </si>
  <si>
    <t>E.ON INTL FINANCE BV</t>
  </si>
  <si>
    <t>Fratelli de Benedetti SpA</t>
  </si>
  <si>
    <t>EURUSD 170621 1.2209</t>
  </si>
  <si>
    <t>USDEUR 170621 1.2200</t>
  </si>
  <si>
    <t>FR0126590936</t>
  </si>
  <si>
    <t xml:space="preserve">SOCIETE BIC ZCP 18-03-21                                    </t>
  </si>
  <si>
    <t>Societe BIC SA</t>
  </si>
  <si>
    <t xml:space="preserve">VRDEUR      </t>
  </si>
  <si>
    <t xml:space="preserve">Vte rglt différé                                            </t>
  </si>
  <si>
    <t xml:space="preserve">COVIVIO 0.875% 31/01/2021                                   </t>
  </si>
  <si>
    <t xml:space="preserve">RAG STIFTUNG ZCP 18-02-21 CV EMTN                           </t>
  </si>
  <si>
    <t xml:space="preserve">UNIBAIL RODAMCO  ZCP 01/01/22                               </t>
  </si>
  <si>
    <t>Worldline SA/France</t>
  </si>
  <si>
    <t>FR0013233426</t>
  </si>
  <si>
    <t xml:space="preserve">BOLLORE 2.0% 25-01-22                                       </t>
  </si>
  <si>
    <t>FR0013233426 Corp</t>
  </si>
  <si>
    <t>BOLLORE SA</t>
  </si>
  <si>
    <t>OSTRUM ISR CASH EONIA-I</t>
  </si>
  <si>
    <t>ICAT000162JQ</t>
  </si>
  <si>
    <t xml:space="preserve">A CHF EUR 17/06/21                                          </t>
  </si>
  <si>
    <t>ICAT000162JR</t>
  </si>
  <si>
    <t xml:space="preserve">V CHF EUR 17/06/21                                          </t>
  </si>
  <si>
    <t>ICAT000162JU</t>
  </si>
  <si>
    <t xml:space="preserve">V USD EUR 17/06/21                                          </t>
  </si>
  <si>
    <t xml:space="preserve">BQCIG5CHF   </t>
  </si>
  <si>
    <t xml:space="preserve">QIAGEN NV ZCP 17-12-27 CV                                   </t>
  </si>
  <si>
    <t>XS2276552598</t>
  </si>
  <si>
    <t xml:space="preserve">PIRELLI C ZCP 22-12-25 CV                                   </t>
  </si>
  <si>
    <t>XS2276552598 Corp</t>
  </si>
  <si>
    <t>PIRC IM Equity</t>
  </si>
  <si>
    <t>PIRELLI &amp; C SPA</t>
  </si>
  <si>
    <t>Pirelli &amp; C SpA</t>
  </si>
  <si>
    <t xml:space="preserve">ACCOR 0.7% 07-12-27 CV                                      </t>
  </si>
  <si>
    <t>ICAT000162JM</t>
  </si>
  <si>
    <t>SELL EUR USD 17/06/2021 G1</t>
  </si>
  <si>
    <t>SOLBBB 2 ½ PERP</t>
  </si>
  <si>
    <t>WIENERBERGER AG FIX PERP</t>
  </si>
  <si>
    <t>EVONIK INDUSTRIES 2.125% 07-07-77</t>
  </si>
  <si>
    <t>CASINO GUICHARD PERRACHON 4.87% PERP</t>
  </si>
  <si>
    <t>FRPTT 5.3 12/01/43</t>
  </si>
  <si>
    <t>AO1537189 Corp</t>
  </si>
  <si>
    <t>KORIAN SA 2.5% VAR PERP CV</t>
  </si>
  <si>
    <t xml:space="preserve">GROUPE DANONE 1.75% PERP EMTN </t>
  </si>
  <si>
    <t>UNIB RO 2.875 PERP</t>
  </si>
  <si>
    <t xml:space="preserve">LA POSTE 3.125% PERP </t>
  </si>
  <si>
    <t>AU669900 Corp</t>
  </si>
  <si>
    <t>EDF 2 ⅞ PERP</t>
  </si>
  <si>
    <t>DYHY21B LX Equity</t>
  </si>
  <si>
    <t>Dynasty SICAV SA - High Yield</t>
  </si>
  <si>
    <t>BPLN 4 ⅜ PERP</t>
  </si>
  <si>
    <t xml:space="preserve">PETR GLOB FIN 6.85% 05-06-15                                </t>
  </si>
  <si>
    <t>CK HUTCHISON CAPITAL SECURITIES 17 LTD 4.0% PERP</t>
  </si>
  <si>
    <t>SOLVAY FINANCE 5.425% 31/12/99</t>
  </si>
  <si>
    <t>VOLVO TREASURY AB 4.85% 10-03-78</t>
  </si>
  <si>
    <t>MERCK KGAA 3.375% 12-12-74</t>
  </si>
  <si>
    <t>TOT 2.625% PERP EMTN</t>
  </si>
  <si>
    <t>RWE 3 1/2 04/21/75</t>
  </si>
  <si>
    <t>BERTELSMANN 3.5% 15-23.04.75</t>
  </si>
  <si>
    <t xml:space="preserve">OMV AG 6.25% PERP </t>
  </si>
  <si>
    <t xml:space="preserve">LANXESS FINANCE 4.5% 06-12-76 </t>
  </si>
  <si>
    <t>SOCIETE EUROPEENNE DES SATELLITES SA 5.625% PERP</t>
  </si>
  <si>
    <t>TOT 3.369% PERP EMTN</t>
  </si>
  <si>
    <t xml:space="preserve">ATF NETHERLANDS BV 3.75% PERP </t>
  </si>
  <si>
    <t xml:space="preserve">TENNET HOLDING BV 2.995% PERP </t>
  </si>
  <si>
    <t>EUROFINS SCIENTIFIC 3.25% PERP</t>
  </si>
  <si>
    <t>IBERDROLA INTERNATIONAL BV 1.875% PERP</t>
  </si>
  <si>
    <t>TELEFONICA EUROPE BV 2.625% PERP</t>
  </si>
  <si>
    <t xml:space="preserve">TELEFONICA EUROPE BV 3.875% PERP </t>
  </si>
  <si>
    <t>VOD 3.1 01/03/79</t>
  </si>
  <si>
    <t>TOTAL 1 3/4 PERP</t>
  </si>
  <si>
    <t>EUROFINS 2.875% 19-PERP REGS</t>
  </si>
  <si>
    <t>ZR796682 Corp</t>
  </si>
  <si>
    <t>IFXGR 2 ⅞ PERP</t>
  </si>
  <si>
    <t>KPN 2 PERP</t>
  </si>
  <si>
    <t>BPLN 3 1/4 PERP</t>
  </si>
  <si>
    <t>MRKGR 1 ⅝ 09/09/80</t>
  </si>
  <si>
    <t>VOD 2 ⅝ 08/27/80</t>
  </si>
  <si>
    <t>ENIIM 2 ⅝ PERP</t>
  </si>
  <si>
    <t>GAZPRU 3.897 PERP</t>
  </si>
  <si>
    <t>ABESM 3.248 PERP</t>
  </si>
  <si>
    <t>QZ4680638 Corp</t>
  </si>
  <si>
    <t xml:space="preserve">COFINIMMO SA 0.1875% 15-09-21 </t>
  </si>
  <si>
    <t>BEKAERT ZCP 09-06-21</t>
  </si>
  <si>
    <t xml:space="preserve">SIKA AG 0.15% 05-06-25 CV  </t>
  </si>
  <si>
    <t>AT5564436 Corp</t>
  </si>
  <si>
    <t>IDORSIA 0.750% 24</t>
  </si>
  <si>
    <t>QGEN 0 12/17/27</t>
  </si>
  <si>
    <t>LEGGR 0.4 06/30/28</t>
  </si>
  <si>
    <t>SAFRAN SA ZCP 21-06-23 CV</t>
  </si>
  <si>
    <t>AM6111372 Corp</t>
  </si>
  <si>
    <t>DEUTWOHN 0.325% 24</t>
  </si>
  <si>
    <t>AM797895 Corp</t>
  </si>
  <si>
    <t>FREGR 0 01/31/24</t>
  </si>
  <si>
    <t>ADSGR 0.05 09/12/23</t>
  </si>
  <si>
    <t>TEGGR 0 ⅝ 08/27/26</t>
  </si>
  <si>
    <t>MORGR 0 ⅝ 10/16/25</t>
  </si>
  <si>
    <t>QZ397507 Corp</t>
  </si>
  <si>
    <t xml:space="preserve">ERAMET 4.0% CV PERM </t>
  </si>
  <si>
    <t>SEB ZCP 17-11-21</t>
  </si>
  <si>
    <t xml:space="preserve">ORPAR ZCP 20-06-24 CV </t>
  </si>
  <si>
    <t xml:space="preserve">ARCHER OBLIGATIONS ZCP 31-03-23 </t>
  </si>
  <si>
    <t xml:space="preserve">FIGEAC AERO 1.125% 18-10-22 </t>
  </si>
  <si>
    <t>ATOFP 0 11/06/24</t>
  </si>
  <si>
    <t>SAFFP 0 7/8 05/15/27</t>
  </si>
  <si>
    <t>ARMISG 0 06/25/25</t>
  </si>
  <si>
    <t>ACFP 0.7 12/07/27</t>
  </si>
  <si>
    <t>EDF 0 09/14/24</t>
  </si>
  <si>
    <t>SUFP 0 06/15/26</t>
  </si>
  <si>
    <t>PLZL LI Equity</t>
  </si>
  <si>
    <t>POLYUS PJSC-G</t>
  </si>
  <si>
    <t>TELE ZCP 09-03-21 EMTN</t>
  </si>
  <si>
    <t>JK712127 Corp</t>
  </si>
  <si>
    <t>LW406822 Corp</t>
  </si>
  <si>
    <t xml:space="preserve">AIRBUS GRO ZCP 14-06-21 EMTN                                </t>
  </si>
  <si>
    <t>AO0824653 Corp</t>
  </si>
  <si>
    <t>STMICROELECTRONICS NV 0.25% 03-07-24</t>
  </si>
  <si>
    <t>ELICAP 0 12/30/22</t>
  </si>
  <si>
    <t>LAGFNC 2 07/02/25</t>
  </si>
  <si>
    <t>MAILLI 1 ⅝ 10/01/25</t>
  </si>
  <si>
    <t>CLNXSM 0 ¾ 11/20/31</t>
  </si>
  <si>
    <t>PCIM 0 12/22/25</t>
  </si>
  <si>
    <t xml:space="preserve">KBC GR 1.0% 26-04-21 EMTN </t>
  </si>
  <si>
    <t>RAGSTF 0 02/18/21</t>
  </si>
  <si>
    <t xml:space="preserve">DAIMLER INTL FINANCE BV 0.25% 11-05-22 </t>
  </si>
  <si>
    <t>DAIGR Float 05/11/22</t>
  </si>
  <si>
    <t>SAPGR Float 03/13/21</t>
  </si>
  <si>
    <t>DGFP 5 05/24/21</t>
  </si>
  <si>
    <t>LBPAM TRESORERIE IFCP 5DEC</t>
  </si>
  <si>
    <t>EK2513498 Corp</t>
  </si>
  <si>
    <t>INGENICO 2.500% 21</t>
  </si>
  <si>
    <t xml:space="preserve">SOCI FONC LYO 1.875% 26-11-21 </t>
  </si>
  <si>
    <t>PUBFP 1 ⅛ 12/16/21</t>
  </si>
  <si>
    <t xml:space="preserve">UNIBAIL RODAMCOZCP 01/01/22 </t>
  </si>
  <si>
    <t xml:space="preserve">RCI B 1.25% 08-06-22 EMTN  </t>
  </si>
  <si>
    <t xml:space="preserve">IMERYS 0.8750% 03.22                                        </t>
  </si>
  <si>
    <t>QZ855616 Corp</t>
  </si>
  <si>
    <t>MWDP 1 04/20/23</t>
  </si>
  <si>
    <t>AM0932427 Corp</t>
  </si>
  <si>
    <t>BOLLORE 2.0% 25-01-22</t>
  </si>
  <si>
    <t>SAFFP Float 06/28/21</t>
  </si>
  <si>
    <t>GFCFP Float 06/30/22</t>
  </si>
  <si>
    <t>EDF 6 1/4 01/25/21</t>
  </si>
  <si>
    <t xml:space="preserve">ABN AMRO 6.375% 27/04/2021 </t>
  </si>
  <si>
    <t>KPN 3 1/4 02/01/21</t>
  </si>
  <si>
    <t>HEIANA 2 04/06/21</t>
  </si>
  <si>
    <t>ORCL 2 1/4 01/10/21</t>
  </si>
  <si>
    <t xml:space="preserve">ORIGIN ENERGY FINANCE LTD 3.5% 04/10/2021 </t>
  </si>
  <si>
    <t>RTOLN 3 ¼ 10/07/21</t>
  </si>
  <si>
    <t>T 2.65 12/17/21</t>
  </si>
  <si>
    <t>GAZPRU 3.6 02/26/21</t>
  </si>
  <si>
    <t>SCMNVX 1 7/8 09/08/21</t>
  </si>
  <si>
    <t>PKNPW 2 1/2 06/30/21</t>
  </si>
  <si>
    <t>ALFASS 1 ⅜ 09/12/22</t>
  </si>
  <si>
    <t>ADSGR 1 ¼ 10/08/21</t>
  </si>
  <si>
    <t>AZN 0 ⅞ 11/24/21</t>
  </si>
  <si>
    <t>EK693621 Corp</t>
  </si>
  <si>
    <t>EUROFINS 2.2</t>
  </si>
  <si>
    <t>QJ8835267 Corp</t>
  </si>
  <si>
    <t xml:space="preserve">EXOR HOLDING NV 2.125% 02-12-22  </t>
  </si>
  <si>
    <t>BRITEL 0 5/8 03/10/21</t>
  </si>
  <si>
    <t xml:space="preserve">JYSK BAN 0.625% 14-04-21 EMTN </t>
  </si>
  <si>
    <t>MCD 0 1/2 01/15/21</t>
  </si>
  <si>
    <t xml:space="preserve">VOLVO CAR AB 3.25% 18-05-21 </t>
  </si>
  <si>
    <t>APD 0 ⅜ 06/01/21</t>
  </si>
  <si>
    <t>AXP 0 5/8 11/22/21</t>
  </si>
  <si>
    <t>NT CONS FIN 0.875% 24-01-22</t>
  </si>
  <si>
    <t>DT 0 3/8 10/30/21</t>
  </si>
  <si>
    <t>MCKESSON 0.625% 17-08-21</t>
  </si>
  <si>
    <t>RELLN 0 3/8 03/22/21</t>
  </si>
  <si>
    <t xml:space="preserve">GENERAL MOTORS FINANCIAL E3R+0.68% 10-05-21 </t>
  </si>
  <si>
    <t>AGN 0 ½ 06/01/21</t>
  </si>
  <si>
    <t>RACE 0 ¼ 01/16/21</t>
  </si>
  <si>
    <t>VW 0 3/8 04/12/21</t>
  </si>
  <si>
    <t>NIDEC 0.487 09/27/21</t>
  </si>
  <si>
    <t>VW 1 ¼ 08/01/22</t>
  </si>
  <si>
    <t>VW 0 ⅝ 04/01/22</t>
  </si>
  <si>
    <t>PSABFR 0 ½ 04/12/22</t>
  </si>
  <si>
    <t>VW 0 ⅜ 07/05/22</t>
  </si>
  <si>
    <t>DELL 0 ⅝ 10/17/22</t>
  </si>
  <si>
    <t>IFXGR 0 3/4 06/24/23</t>
  </si>
  <si>
    <t>SCANIA 0 11/23/22</t>
  </si>
  <si>
    <t>SRNSBE 5 3/4 02/21/27</t>
  </si>
  <si>
    <t>AU518820 Corp</t>
  </si>
  <si>
    <t>ADJGR 2 11/23/23</t>
  </si>
  <si>
    <t xml:space="preserve">QUILVEST OBLIGATIONS OPPORTUNITES I FCP </t>
  </si>
  <si>
    <t>CA ASSURANCES 4.25% PERP</t>
  </si>
  <si>
    <t>KORIFP 0 7/8 03/06/27</t>
  </si>
  <si>
    <t xml:space="preserve">SOGEFI SPA 2.0% 21/05/2021 CV </t>
  </si>
  <si>
    <t>INTE GAME TEC 4.75% 15-02-23</t>
  </si>
  <si>
    <t>KENN WIL 3.25% 12-11-25 EMTN</t>
  </si>
  <si>
    <t xml:space="preserve">INEOS GROUP 5.375% 01-08-24 </t>
  </si>
  <si>
    <t xml:space="preserve">MOBILUX FINANCE SAS 5.5% 15-11-24 </t>
  </si>
  <si>
    <t xml:space="preserve">TENEDORA NEMAK 3.25% 15-03-24 </t>
  </si>
  <si>
    <t>ARAMARK INTERNATIONAL FINANCE SARL 3.125% 01-04-25</t>
  </si>
  <si>
    <t xml:space="preserve">GRUPO ANTOLIN IRAU 3.25% 30-04-24 </t>
  </si>
  <si>
    <t>BURGER KING FRANCE SAS 6.0% 01-05-24</t>
  </si>
  <si>
    <t xml:space="preserve">UNILABS SUBHOLDINGS AB 5.75% 15-05-25 </t>
  </si>
  <si>
    <t xml:space="preserve">LHC THREE Plc 4.125% 15-08-24 PIK </t>
  </si>
  <si>
    <t xml:space="preserve">DIAMOND BC BV 5.625% 15-08-25 </t>
  </si>
  <si>
    <t>BELDEN CDT 2.875% 15-09-25</t>
  </si>
  <si>
    <t xml:space="preserve">LOUVRE BIDCO SAS 4.25% 30-09-24 </t>
  </si>
  <si>
    <t xml:space="preserve">ABN AMRO BANK NV 4.75% PERP </t>
  </si>
  <si>
    <t xml:space="preserve">CONSTELLIUM NV 4.25% 15-02-26 </t>
  </si>
  <si>
    <t xml:space="preserve">SILGAN HOLDINGS INC 3.25% 15-03-25  </t>
  </si>
  <si>
    <t>SOFT GR 5.0 04-28</t>
  </si>
  <si>
    <t>DAR 3 ⅝ 05/15/26</t>
  </si>
  <si>
    <t xml:space="preserve">LA FINANCIERE ATALIAN 5.125% 31-12-25  </t>
  </si>
  <si>
    <t>ZP7074146 Corp</t>
  </si>
  <si>
    <t>RCS &amp; RDS 2.500% 25</t>
  </si>
  <si>
    <t>SFRFP 8 05/15/27</t>
  </si>
  <si>
    <t>VERISR 3 ⅞ 07/15/26</t>
  </si>
  <si>
    <t>INEGRP 3 ⅜ 03/31/26</t>
  </si>
  <si>
    <t>ZFFNGR 2 ¾ 05/25/27</t>
  </si>
  <si>
    <t>RXH1 Comdty</t>
  </si>
  <si>
    <t>DE000C5GTXB2</t>
  </si>
  <si>
    <t>CH0245863474</t>
  </si>
  <si>
    <t>CH0253514761</t>
  </si>
  <si>
    <t>CH0260769440</t>
  </si>
  <si>
    <t>CH0274758835</t>
  </si>
  <si>
    <t>CH0306179125</t>
  </si>
  <si>
    <t>CH0337829268</t>
  </si>
  <si>
    <t>CH0340912168</t>
  </si>
  <si>
    <t>CH0341725866</t>
  </si>
  <si>
    <t>CH0343366784</t>
  </si>
  <si>
    <t>CH0367206676</t>
  </si>
  <si>
    <t>CH0368697717</t>
  </si>
  <si>
    <t>CH0379610998</t>
  </si>
  <si>
    <t>CH0404311729</t>
  </si>
  <si>
    <t>CH0423279303</t>
  </si>
  <si>
    <t>CH0435590390</t>
  </si>
  <si>
    <t>CH0446595610</t>
  </si>
  <si>
    <t>CH0503924414</t>
  </si>
  <si>
    <t>CH0461239045</t>
  </si>
  <si>
    <t>CH0461239086</t>
  </si>
  <si>
    <t>CH0521333655</t>
  </si>
  <si>
    <t>CH0521617339</t>
  </si>
  <si>
    <t>CH0536892588</t>
  </si>
  <si>
    <t>CH0517825268</t>
  </si>
  <si>
    <t>CH0506071205</t>
  </si>
  <si>
    <t>CH0579132959</t>
  </si>
  <si>
    <t>MEAG INSURANCE FUND-TIED ASSETS CHF</t>
  </si>
  <si>
    <t>EK3091346 Corp</t>
  </si>
  <si>
    <t>EK4680493 Corp</t>
  </si>
  <si>
    <t>EK6001755 Corp</t>
  </si>
  <si>
    <t>EK8032717 Corp</t>
  </si>
  <si>
    <t>QJ9911893 Corp</t>
  </si>
  <si>
    <t>QZ4866567 Corp</t>
  </si>
  <si>
    <t>QZ7932838 Corp</t>
  </si>
  <si>
    <t>QZ8134277 Corp</t>
  </si>
  <si>
    <t>AL0299977 Corp</t>
  </si>
  <si>
    <t>AN6471659 Corp</t>
  </si>
  <si>
    <t>AN7936833 Corp</t>
  </si>
  <si>
    <t>AP1184781 Corp</t>
  </si>
  <si>
    <t>AR5252465 Corp</t>
  </si>
  <si>
    <t>AT2285779 Corp</t>
  </si>
  <si>
    <t>AU6129202 Corp</t>
  </si>
  <si>
    <t>AV5564993 Corp</t>
  </si>
  <si>
    <t>ZQ1967897 Corp</t>
  </si>
  <si>
    <t>ZP2592829 Corp</t>
  </si>
  <si>
    <t>ZP3554596 Corp</t>
  </si>
  <si>
    <t>ZP6078007 Corp</t>
  </si>
  <si>
    <t>BG0134570 Corp</t>
  </si>
  <si>
    <t>BH8886534 Corp</t>
  </si>
  <si>
    <t>ZP2962469 Corp</t>
  </si>
  <si>
    <t>BG0706757 Corp</t>
  </si>
  <si>
    <t>BM4479721 Corp</t>
  </si>
  <si>
    <t>CH0559601544</t>
  </si>
  <si>
    <t>XS1603892149</t>
  </si>
  <si>
    <t>XS1872038218</t>
  </si>
  <si>
    <t>BE0002597756</t>
  </si>
  <si>
    <t>FR0013245867</t>
  </si>
  <si>
    <t>XS1877595014</t>
  </si>
  <si>
    <t>XS1880928459</t>
  </si>
  <si>
    <t>FR0013369493</t>
  </si>
  <si>
    <t>FR0013378460</t>
  </si>
  <si>
    <t>BE6285455497</t>
  </si>
  <si>
    <t>FR0013384567</t>
  </si>
  <si>
    <t>XS1419869885</t>
  </si>
  <si>
    <t>FR0013399680</t>
  </si>
  <si>
    <t>XS1960678255</t>
  </si>
  <si>
    <t>XS1962513674</t>
  </si>
  <si>
    <t>XS1969600748</t>
  </si>
  <si>
    <t>XS1973750869</t>
  </si>
  <si>
    <t>XS1979490239</t>
  </si>
  <si>
    <t>XS1978668298</t>
  </si>
  <si>
    <t>XS1843441491</t>
  </si>
  <si>
    <t>XS1485643610</t>
  </si>
  <si>
    <t>XS1490960942</t>
  </si>
  <si>
    <t>XS2003442436</t>
  </si>
  <si>
    <t>DE000A2YNQW7</t>
  </si>
  <si>
    <t>XS2016807864</t>
  </si>
  <si>
    <t>XS2019814503</t>
  </si>
  <si>
    <t>XS2020580945</t>
  </si>
  <si>
    <t>BE0002660414</t>
  </si>
  <si>
    <t>XS2025466413</t>
  </si>
  <si>
    <t>XS2034622048</t>
  </si>
  <si>
    <t>BE6315719490</t>
  </si>
  <si>
    <t>XS2049584084</t>
  </si>
  <si>
    <t>XS2049769297</t>
  </si>
  <si>
    <t>FR0013445137</t>
  </si>
  <si>
    <t>XS1565699763</t>
  </si>
  <si>
    <t>FR0013247202</t>
  </si>
  <si>
    <t>XS1716820029</t>
  </si>
  <si>
    <t>PTGALLOM0004</t>
  </si>
  <si>
    <t>XS2054209833</t>
  </si>
  <si>
    <t>XS1725678194</t>
  </si>
  <si>
    <t>XS0951553592</t>
  </si>
  <si>
    <t>XS1048428442</t>
  </si>
  <si>
    <t>AT0000A1D5E1</t>
  </si>
  <si>
    <t>XS1309436910</t>
  </si>
  <si>
    <t>XS1362349943</t>
  </si>
  <si>
    <t>XS1446746189</t>
  </si>
  <si>
    <t>XS1529515584</t>
  </si>
  <si>
    <t>FR0013322187</t>
  </si>
  <si>
    <t>XS1791704189</t>
  </si>
  <si>
    <t>DE000A2LQ5M4</t>
  </si>
  <si>
    <t>XS1888221261</t>
  </si>
  <si>
    <t>FR0013381704</t>
  </si>
  <si>
    <t>XS1951313763</t>
  </si>
  <si>
    <t>XS1989708836</t>
  </si>
  <si>
    <t>XS1843436228</t>
  </si>
  <si>
    <t>XS2001278899</t>
  </si>
  <si>
    <t>XS2084510069</t>
  </si>
  <si>
    <t>DE000A2SBDE0</t>
  </si>
  <si>
    <t>XS2176534795</t>
  </si>
  <si>
    <t>XS2056491587</t>
  </si>
  <si>
    <t>XS2058556296</t>
  </si>
  <si>
    <t>ES0265936015</t>
  </si>
  <si>
    <t>XS2063495811</t>
  </si>
  <si>
    <t>XS2065601937</t>
  </si>
  <si>
    <t>XS1759603761</t>
  </si>
  <si>
    <t>FR0013452893</t>
  </si>
  <si>
    <t>XS2078761785</t>
  </si>
  <si>
    <t>XS2070192591</t>
  </si>
  <si>
    <t>XS2081018629</t>
  </si>
  <si>
    <t>FR0013464815</t>
  </si>
  <si>
    <t>XS2091606330</t>
  </si>
  <si>
    <t>DE000A2G9HU0</t>
  </si>
  <si>
    <t>XS2100788780</t>
  </si>
  <si>
    <t>XS2101558307</t>
  </si>
  <si>
    <t>DE000DL19U23</t>
  </si>
  <si>
    <t>XS2099704731</t>
  </si>
  <si>
    <t>XS2105735935</t>
  </si>
  <si>
    <t>XS2115091808</t>
  </si>
  <si>
    <t>XS2116503546</t>
  </si>
  <si>
    <t>XS2114852218</t>
  </si>
  <si>
    <t>XS2117485677</t>
  </si>
  <si>
    <t>XS1002121454</t>
  </si>
  <si>
    <t>XS2125426796</t>
  </si>
  <si>
    <t>XS1788515606</t>
  </si>
  <si>
    <t>XS2148623106</t>
  </si>
  <si>
    <t>XS2150006562</t>
  </si>
  <si>
    <t>XS2151059206</t>
  </si>
  <si>
    <t>XS0867620725</t>
  </si>
  <si>
    <t>XS2160857798</t>
  </si>
  <si>
    <t>FR0013510179</t>
  </si>
  <si>
    <t>XS2166755509</t>
  </si>
  <si>
    <t>XS2169281487</t>
  </si>
  <si>
    <t>XS2176558620</t>
  </si>
  <si>
    <t>XS2177443343</t>
  </si>
  <si>
    <t>XS2193662728</t>
  </si>
  <si>
    <t>FR0013521960</t>
  </si>
  <si>
    <t>XS2197348597</t>
  </si>
  <si>
    <t>ES0813211028</t>
  </si>
  <si>
    <t>XS1799162588</t>
  </si>
  <si>
    <t>XS1119021357</t>
  </si>
  <si>
    <t>BE0002218841</t>
  </si>
  <si>
    <t>XS2224632971</t>
  </si>
  <si>
    <t>XS1155697243</t>
  </si>
  <si>
    <t>XS2227050379</t>
  </si>
  <si>
    <t>XS2228373671</t>
  </si>
  <si>
    <t>DE000A289QR9</t>
  </si>
  <si>
    <t>XS2240507801</t>
  </si>
  <si>
    <t>FR0012516417</t>
  </si>
  <si>
    <t>XS2247549731</t>
  </si>
  <si>
    <t>XS2248827771</t>
  </si>
  <si>
    <t>XS1117298163</t>
  </si>
  <si>
    <t>BE6325355822</t>
  </si>
  <si>
    <t>FR0014000S75</t>
  </si>
  <si>
    <t>XS2254184547</t>
  </si>
  <si>
    <t>XS2271356201</t>
  </si>
  <si>
    <t>BE0002751320</t>
  </si>
  <si>
    <t>XS1238902057</t>
  </si>
  <si>
    <t>FR0012967461</t>
  </si>
  <si>
    <t>BE0002595735</t>
  </si>
  <si>
    <t>DE000A1919G4</t>
  </si>
  <si>
    <t>FR0013346814</t>
  </si>
  <si>
    <t>XS2052968596</t>
  </si>
  <si>
    <t>XS0940293763</t>
  </si>
  <si>
    <t>BE0002601798</t>
  </si>
  <si>
    <t>AT0000A1LHT0</t>
  </si>
  <si>
    <t>XS2123970241</t>
  </si>
  <si>
    <t>XS2221845683</t>
  </si>
  <si>
    <t>US90351DAB38</t>
  </si>
  <si>
    <t>US49446RAV15</t>
  </si>
  <si>
    <t>US38141EC311</t>
  </si>
  <si>
    <t>US49446RAX70</t>
  </si>
  <si>
    <t>US911312BW51</t>
  </si>
  <si>
    <t>US677347CE41</t>
  </si>
  <si>
    <t>US12592BAK08</t>
  </si>
  <si>
    <t>US00751YAF34</t>
  </si>
  <si>
    <t>US61746BDQ68</t>
  </si>
  <si>
    <t>US09247XAR26</t>
  </si>
  <si>
    <t>US25243YBE86</t>
  </si>
  <si>
    <t>US291011BL71</t>
  </si>
  <si>
    <t>US91913YAY68</t>
  </si>
  <si>
    <t>US097023CY98</t>
  </si>
  <si>
    <t>US46647PBP09</t>
  </si>
  <si>
    <t>US166764BY53</t>
  </si>
  <si>
    <t>US25470DBJ72</t>
  </si>
  <si>
    <t>US929160AZ21</t>
  </si>
  <si>
    <t>US33938XAC92</t>
  </si>
  <si>
    <t>US337738BB35</t>
  </si>
  <si>
    <t>US263534CN75</t>
  </si>
  <si>
    <t>US65473QBC69</t>
  </si>
  <si>
    <t>US29446MAJ18</t>
  </si>
  <si>
    <t>US670346AR69</t>
  </si>
  <si>
    <t>US863667AZ46</t>
  </si>
  <si>
    <t>US95000U2S19</t>
  </si>
  <si>
    <t>US731572AA14</t>
  </si>
  <si>
    <t>US09659W2L77</t>
  </si>
  <si>
    <t>US225401AQ16</t>
  </si>
  <si>
    <t>US858119BL37</t>
  </si>
  <si>
    <t>US53944YAM57</t>
  </si>
  <si>
    <t>US87264ABJ34</t>
  </si>
  <si>
    <t>US65364UAP12</t>
  </si>
  <si>
    <t>US035240AM26</t>
  </si>
  <si>
    <t>US00206RKG64</t>
  </si>
  <si>
    <t>US84861TAG31</t>
  </si>
  <si>
    <t>US09659T2B67</t>
  </si>
  <si>
    <t>US46625HJZ47</t>
  </si>
  <si>
    <t>US694476AE25</t>
  </si>
  <si>
    <t>US654744AD34</t>
  </si>
  <si>
    <t>US34354PAF27</t>
  </si>
  <si>
    <t>US00138CAN83</t>
  </si>
  <si>
    <t>US404280CL16</t>
  </si>
  <si>
    <t>US44891ABP12</t>
  </si>
  <si>
    <t>US291011BP85</t>
  </si>
  <si>
    <t>US00206RMD16</t>
  </si>
  <si>
    <t>US842400GV99</t>
  </si>
  <si>
    <t>US57629WCW82</t>
  </si>
  <si>
    <t>US548661DZ79</t>
  </si>
  <si>
    <t>US858119BP41</t>
  </si>
  <si>
    <t>US313747BB27</t>
  </si>
  <si>
    <t>US06051GJM24</t>
  </si>
  <si>
    <t>US06051GJL41</t>
  </si>
  <si>
    <t>US06051GJK67</t>
  </si>
  <si>
    <t>US084659BA88</t>
  </si>
  <si>
    <t>US097023DC69</t>
  </si>
  <si>
    <t>US097023DB86</t>
  </si>
  <si>
    <t>US071813BZ14</t>
  </si>
  <si>
    <t>US6174468U61</t>
  </si>
  <si>
    <t>US46647PBT21</t>
  </si>
  <si>
    <t>US40139LBA08</t>
  </si>
  <si>
    <t>US00287YBV02</t>
  </si>
  <si>
    <t>US00287YCB39</t>
  </si>
  <si>
    <t>US67077MAC29</t>
  </si>
  <si>
    <t>US637639AE51</t>
  </si>
  <si>
    <t>US37331NAN12</t>
  </si>
  <si>
    <t>US38141GXM13</t>
  </si>
  <si>
    <t>US6174468V45</t>
  </si>
  <si>
    <t>US126650DQ03</t>
  </si>
  <si>
    <t>US83368RAZ55</t>
  </si>
  <si>
    <t>US14448CAS35</t>
  </si>
  <si>
    <t>US05965MAG87</t>
  </si>
  <si>
    <t>US38141GXG45</t>
  </si>
  <si>
    <t>US89236TGT60</t>
  </si>
  <si>
    <t>US880451AZ24</t>
  </si>
  <si>
    <t>US20030NCL38</t>
  </si>
  <si>
    <t>US29379VBU61</t>
  </si>
  <si>
    <t>US89788JAA79</t>
  </si>
  <si>
    <t>US67021CAP23</t>
  </si>
  <si>
    <t>US654106AL77</t>
  </si>
  <si>
    <t>US126650DL16</t>
  </si>
  <si>
    <t>US209111FX66</t>
  </si>
  <si>
    <t>US30161NAX93</t>
  </si>
  <si>
    <t>US034863AW07</t>
  </si>
  <si>
    <t>US205887CC49</t>
  </si>
  <si>
    <t>US928668AP71</t>
  </si>
  <si>
    <t>US126408HN64</t>
  </si>
  <si>
    <t>US075887BW84</t>
  </si>
  <si>
    <t>US35137LAK17</t>
  </si>
  <si>
    <t>US22550L2C42</t>
  </si>
  <si>
    <t>US49271VAJ98</t>
  </si>
  <si>
    <t>US902674YA28</t>
  </si>
  <si>
    <t>US30040WAF59</t>
  </si>
  <si>
    <t>US037735CG04</t>
  </si>
  <si>
    <t>US035240AQ30</t>
  </si>
  <si>
    <t>US37045XCR52</t>
  </si>
  <si>
    <t>US172967KR13</t>
  </si>
  <si>
    <t>US806851AJ09</t>
  </si>
  <si>
    <t>US00206RHK14</t>
  </si>
  <si>
    <t>US96145DAF24</t>
  </si>
  <si>
    <t>US36164QNA21</t>
  </si>
  <si>
    <t>US05253JAL52</t>
  </si>
  <si>
    <t>US161175AY09</t>
  </si>
  <si>
    <t>US690742AJ00</t>
  </si>
  <si>
    <t>US29103DAM83</t>
  </si>
  <si>
    <t>US195325DL65</t>
  </si>
  <si>
    <t>US12592BAH78</t>
  </si>
  <si>
    <t>US880591EH15</t>
  </si>
  <si>
    <t>US29273RAP47</t>
  </si>
  <si>
    <t>US494550BK12</t>
  </si>
  <si>
    <t>US31428XBQ88</t>
  </si>
  <si>
    <t>US49446RAQ20</t>
  </si>
  <si>
    <t>US35177PAX50</t>
  </si>
  <si>
    <t>US92343VCK89</t>
  </si>
  <si>
    <t>US594918BK99</t>
  </si>
  <si>
    <t>US06051GFU85</t>
  </si>
  <si>
    <t>US61746BEF94</t>
  </si>
  <si>
    <t>US075887BT55</t>
  </si>
  <si>
    <t>US91087BAE02</t>
  </si>
  <si>
    <t>US96949LAE56</t>
  </si>
  <si>
    <t>US035240AN09</t>
  </si>
  <si>
    <t>US37045XCK00</t>
  </si>
  <si>
    <t>US07274NAL73</t>
  </si>
  <si>
    <t>US631005BH72</t>
  </si>
  <si>
    <t>US12189LBE02</t>
  </si>
  <si>
    <t>US822582CD22</t>
  </si>
  <si>
    <t>US695156AV10</t>
  </si>
  <si>
    <t>US431282AS12</t>
  </si>
  <si>
    <t>US74834LBB53</t>
  </si>
  <si>
    <t>US09659W2K94</t>
  </si>
  <si>
    <t>US097023CH65</t>
  </si>
  <si>
    <t>US240019BV03</t>
  </si>
  <si>
    <t>US03522AAG58</t>
  </si>
  <si>
    <t>US024836AE87</t>
  </si>
  <si>
    <t>US984851AF24</t>
  </si>
  <si>
    <t>US172967BL44</t>
  </si>
  <si>
    <t>US913017CW70</t>
  </si>
  <si>
    <t>US268317AT16</t>
  </si>
  <si>
    <t>US337738AR95</t>
  </si>
  <si>
    <t>US902494BH59</t>
  </si>
  <si>
    <t>US58989VAA26</t>
  </si>
  <si>
    <t>US012653AC50</t>
  </si>
  <si>
    <t>US233851DV31</t>
  </si>
  <si>
    <t>US928668AW23</t>
  </si>
  <si>
    <t>US60687YBC21</t>
  </si>
  <si>
    <t>US42824CBD02</t>
  </si>
  <si>
    <t>US60687YBB48</t>
  </si>
  <si>
    <t>US912810SP49</t>
  </si>
  <si>
    <t>US91282CBD20</t>
  </si>
  <si>
    <t>CFRAO SW Equity</t>
  </si>
  <si>
    <t>XS1603892149 Corp</t>
  </si>
  <si>
    <t>XS1872038218 Corp</t>
  </si>
  <si>
    <t>BE0002597756 Corp</t>
  </si>
  <si>
    <t>FR0013245867 Corp</t>
  </si>
  <si>
    <t>XS1877595014 Corp</t>
  </si>
  <si>
    <t>XS1880928459 Corp</t>
  </si>
  <si>
    <t>FR0013369493 Corp</t>
  </si>
  <si>
    <t>FR0013378460 Corp</t>
  </si>
  <si>
    <t>BE6285455497 Corp</t>
  </si>
  <si>
    <t>FR0013384567 Corp</t>
  </si>
  <si>
    <t>XS1419869885 Corp</t>
  </si>
  <si>
    <t>FR0013399680 Corp</t>
  </si>
  <si>
    <t>XS1960678255 Corp</t>
  </si>
  <si>
    <t>XS1962513674 Corp</t>
  </si>
  <si>
    <t>XS1969600748 Corp</t>
  </si>
  <si>
    <t>XS1973750869 Corp</t>
  </si>
  <si>
    <t>XS1979490239 Corp</t>
  </si>
  <si>
    <t>XS1978668298 Corp</t>
  </si>
  <si>
    <t>XS1843441491 Corp</t>
  </si>
  <si>
    <t>XS1485643610 Corp</t>
  </si>
  <si>
    <t>XS1490960942 Corp</t>
  </si>
  <si>
    <t>XS2003442436 Corp</t>
  </si>
  <si>
    <t>DE000A2YNQW7 Corp</t>
  </si>
  <si>
    <t>XS2016807864 Corp</t>
  </si>
  <si>
    <t>XS2019814503 Corp</t>
  </si>
  <si>
    <t>XS2020580945 Corp</t>
  </si>
  <si>
    <t>BE0002660414 Corp</t>
  </si>
  <si>
    <t>XS2025466413 Corp</t>
  </si>
  <si>
    <t>XS2034622048 Corp</t>
  </si>
  <si>
    <t>BE6315719490 Corp</t>
  </si>
  <si>
    <t>XS2049584084 Corp</t>
  </si>
  <si>
    <t>XS2049769297 Corp</t>
  </si>
  <si>
    <t>FR0013445137 Corp</t>
  </si>
  <si>
    <t>XS1565699763 Corp</t>
  </si>
  <si>
    <t>FR0013247202 Corp</t>
  </si>
  <si>
    <t>XS1716820029 Corp</t>
  </si>
  <si>
    <t>PTGALLOM0004 Corp</t>
  </si>
  <si>
    <t>XS2054209833 Corp</t>
  </si>
  <si>
    <t>XS1725678194 Corp</t>
  </si>
  <si>
    <t>XS0951553592 Corp</t>
  </si>
  <si>
    <t>XS1048428442 Corp</t>
  </si>
  <si>
    <t>AT0000A1D5E1 Corp</t>
  </si>
  <si>
    <t>XS1309436910 Corp</t>
  </si>
  <si>
    <t>XS1362349943 Corp</t>
  </si>
  <si>
    <t>XS1446746189 Corp</t>
  </si>
  <si>
    <t>XS1529515584 Corp</t>
  </si>
  <si>
    <t>AR5458518 Corp</t>
  </si>
  <si>
    <t>XS1791704189 Corp</t>
  </si>
  <si>
    <t>AT115939 Corp</t>
  </si>
  <si>
    <t>XS1888221261 Corp</t>
  </si>
  <si>
    <t>FR0013381704 Corp</t>
  </si>
  <si>
    <t>XS1951313763 Corp</t>
  </si>
  <si>
    <t>XS1989708836 Corp</t>
  </si>
  <si>
    <t>XS1843436228 Corp</t>
  </si>
  <si>
    <t>XS2001278899 Corp</t>
  </si>
  <si>
    <t>XS2084510069 Corp</t>
  </si>
  <si>
    <t>DE000A2SBDE0 Corp</t>
  </si>
  <si>
    <t>XS2176534795 Corp</t>
  </si>
  <si>
    <t>XS2056491587 Corp</t>
  </si>
  <si>
    <t>XS2058556296 Corp</t>
  </si>
  <si>
    <t>ES0265936015 Corp</t>
  </si>
  <si>
    <t>XS2063495811 Corp</t>
  </si>
  <si>
    <t>XS2065601937 Corp</t>
  </si>
  <si>
    <t>XS1759603761 Corp</t>
  </si>
  <si>
    <t>FR0013452893 Corp</t>
  </si>
  <si>
    <t>XS2078761785 Corp</t>
  </si>
  <si>
    <t>XS2070192591 Corp</t>
  </si>
  <si>
    <t>XS2081018629 Corp</t>
  </si>
  <si>
    <t>FR0013464815 Corp</t>
  </si>
  <si>
    <t>XS2091606330 Corp</t>
  </si>
  <si>
    <t>AR338079 Corp</t>
  </si>
  <si>
    <t>XS2100788780 Corp</t>
  </si>
  <si>
    <t>XS2101558307 Corp</t>
  </si>
  <si>
    <t>DE000DL19U23 Corp</t>
  </si>
  <si>
    <t>XS2099704731 Corp</t>
  </si>
  <si>
    <t>XS2105735935 Corp</t>
  </si>
  <si>
    <t>XS2115091808 Corp</t>
  </si>
  <si>
    <t>XS2116503546 Corp</t>
  </si>
  <si>
    <t>XS2114852218 Corp</t>
  </si>
  <si>
    <t>XS2117485677 Corp</t>
  </si>
  <si>
    <t>EK0456492 Corp</t>
  </si>
  <si>
    <t>XS2125426796 Corp</t>
  </si>
  <si>
    <t>XS1788515606 Corp</t>
  </si>
  <si>
    <t>XS2148623106 Corp</t>
  </si>
  <si>
    <t>XS2150006562 Corp</t>
  </si>
  <si>
    <t>XS2151059206 Corp</t>
  </si>
  <si>
    <t>XS0867620725 Corp</t>
  </si>
  <si>
    <t>XS2160857798 Corp</t>
  </si>
  <si>
    <t>FR0013510179 Corp</t>
  </si>
  <si>
    <t>XS2166755509 Corp</t>
  </si>
  <si>
    <t>XS2169281487 Corp</t>
  </si>
  <si>
    <t>XS2176558620 Corp</t>
  </si>
  <si>
    <t>XS2177443343 Corp</t>
  </si>
  <si>
    <t>XS2193662728 Corp</t>
  </si>
  <si>
    <t>FR0013521960 Corp</t>
  </si>
  <si>
    <t>XS2197348597 Corp</t>
  </si>
  <si>
    <t>ES0813211028 Corp</t>
  </si>
  <si>
    <t>XS1799162588 Corp</t>
  </si>
  <si>
    <t>XS1119021357 Corp</t>
  </si>
  <si>
    <t>BE0002218841 Corp</t>
  </si>
  <si>
    <t>XS2224632971 Corp</t>
  </si>
  <si>
    <t>XS1155697243 Corp</t>
  </si>
  <si>
    <t>XS2227050379 Corp</t>
  </si>
  <si>
    <t>XS2228373671 Corp</t>
  </si>
  <si>
    <t>DE000A289QR9 Corp</t>
  </si>
  <si>
    <t>XS2240507801 Corp</t>
  </si>
  <si>
    <t>FR0012516417 Corp</t>
  </si>
  <si>
    <t>XS2247549731 Corp</t>
  </si>
  <si>
    <t>XS2248827771 Corp</t>
  </si>
  <si>
    <t>XS1117298163 Corp</t>
  </si>
  <si>
    <t>BE6325355822 Corp</t>
  </si>
  <si>
    <t>FR0014000S75 Corp</t>
  </si>
  <si>
    <t>XS2254184547 Corp</t>
  </si>
  <si>
    <t>XS2271356201 Corp</t>
  </si>
  <si>
    <t>BE0002751320 Corp</t>
  </si>
  <si>
    <t>XS1238902057 Corp</t>
  </si>
  <si>
    <t>FR0012967461 Corp</t>
  </si>
  <si>
    <t>BE0002595735 Corp</t>
  </si>
  <si>
    <t>DE000A1919G4 Corp</t>
  </si>
  <si>
    <t>FR0013346814 Corp</t>
  </si>
  <si>
    <t>XS2052968596 Corp</t>
  </si>
  <si>
    <t>XS0940293763 Corp</t>
  </si>
  <si>
    <t>BE0002601798 Corp</t>
  </si>
  <si>
    <t>AT0000A1LHT0 Corp</t>
  </si>
  <si>
    <t>XS2123970241 Corp</t>
  </si>
  <si>
    <t>XS2221845683 Corp</t>
  </si>
  <si>
    <t>US90351DAB38 Corp</t>
  </si>
  <si>
    <t>US49446RAV15 Corp</t>
  </si>
  <si>
    <t>US38141EC311 Corp</t>
  </si>
  <si>
    <t>US49446RAX70 Corp</t>
  </si>
  <si>
    <t>US911312BW51 Corp</t>
  </si>
  <si>
    <t>US677347CE41 Corp</t>
  </si>
  <si>
    <t>US12592BAK08 Corp</t>
  </si>
  <si>
    <t>US00751YAF34 Corp</t>
  </si>
  <si>
    <t>US61746BDQ68 Corp</t>
  </si>
  <si>
    <t>US09247XAR26 Corp</t>
  </si>
  <si>
    <t>US25243YBE86 Corp</t>
  </si>
  <si>
    <t>US291011BL71 Corp</t>
  </si>
  <si>
    <t>US91913YAY68 Corp</t>
  </si>
  <si>
    <t>US097023CY98 Corp</t>
  </si>
  <si>
    <t>US46647PBP09 Corp</t>
  </si>
  <si>
    <t>US166764BY53 Corp</t>
  </si>
  <si>
    <t>US25470DBJ72 Corp</t>
  </si>
  <si>
    <t>US929160AZ21 Corp</t>
  </si>
  <si>
    <t>US33938XAC92 Corp</t>
  </si>
  <si>
    <t>US337738BB35 Corp</t>
  </si>
  <si>
    <t>US263534CN75 Corp</t>
  </si>
  <si>
    <t>US65473QBC69 Corp</t>
  </si>
  <si>
    <t>US29446MAJ18 Corp</t>
  </si>
  <si>
    <t>US670346AR69 Corp</t>
  </si>
  <si>
    <t>US863667AZ46 Corp</t>
  </si>
  <si>
    <t>US95000U2S19 Corp</t>
  </si>
  <si>
    <t>US731572AA14 Corp</t>
  </si>
  <si>
    <t>US09659W2L77 Corp</t>
  </si>
  <si>
    <t>US225401AQ16 Corp</t>
  </si>
  <si>
    <t>US858119BL37 Corp</t>
  </si>
  <si>
    <t>US53944YAM57 Corp</t>
  </si>
  <si>
    <t>US87264ABJ34 Corp</t>
  </si>
  <si>
    <t>US65364UAP12 Corp</t>
  </si>
  <si>
    <t>US035240AM26 Corp</t>
  </si>
  <si>
    <t>US00206RKG64 Corp</t>
  </si>
  <si>
    <t>US84861TAG31 Corp</t>
  </si>
  <si>
    <t>US09659T2B67 Corp</t>
  </si>
  <si>
    <t>US46625HJZ47 Corp</t>
  </si>
  <si>
    <t>US694476AE25 Corp</t>
  </si>
  <si>
    <t>US654744AD34 Corp</t>
  </si>
  <si>
    <t>US34354PAF27 Corp</t>
  </si>
  <si>
    <t>US00138CAN83 Corp</t>
  </si>
  <si>
    <t>US404280CL16 Corp</t>
  </si>
  <si>
    <t>US44891ABP12 Corp</t>
  </si>
  <si>
    <t>US291011BP85 Corp</t>
  </si>
  <si>
    <t>US00206RMD16 Corp</t>
  </si>
  <si>
    <t>US842400GV99 Corp</t>
  </si>
  <si>
    <t>US57629WCW82 Corp</t>
  </si>
  <si>
    <t>US548661DZ79 Corp</t>
  </si>
  <si>
    <t>US858119BP41 Corp</t>
  </si>
  <si>
    <t>US313747BB27 Corp</t>
  </si>
  <si>
    <t>US06051GJM24 Corp</t>
  </si>
  <si>
    <t>US06051GJL41 Corp</t>
  </si>
  <si>
    <t>US06051GJK67 Corp</t>
  </si>
  <si>
    <t>US084659BA88 Corp</t>
  </si>
  <si>
    <t>US097023DC69 Corp</t>
  </si>
  <si>
    <t>US097023DB86 Corp</t>
  </si>
  <si>
    <t>US071813BZ14 Corp</t>
  </si>
  <si>
    <t>US6174468U61 Corp</t>
  </si>
  <si>
    <t>US46647PBT21 Corp</t>
  </si>
  <si>
    <t>US40139LBA08 Corp</t>
  </si>
  <si>
    <t>US00287YBV02 Corp</t>
  </si>
  <si>
    <t>US00287YCB39 Corp</t>
  </si>
  <si>
    <t>US67077MAC29 Corp</t>
  </si>
  <si>
    <t>US637639AE51 Corp</t>
  </si>
  <si>
    <t>US37331NAN12 Corp</t>
  </si>
  <si>
    <t>US38141GXM13 Corp</t>
  </si>
  <si>
    <t>US6174468V45 Corp</t>
  </si>
  <si>
    <t>US126650DQ03 Corp</t>
  </si>
  <si>
    <t>US83368RAZ55 Corp</t>
  </si>
  <si>
    <t>US14448CAS35 Corp</t>
  </si>
  <si>
    <t>US05965MAG87 Corp</t>
  </si>
  <si>
    <t>US38141GXG45 Corp</t>
  </si>
  <si>
    <t>US89236TGT60 Corp</t>
  </si>
  <si>
    <t>US880451AZ24 Corp</t>
  </si>
  <si>
    <t>US20030NCL38 Corp</t>
  </si>
  <si>
    <t>US29379VBU61 Corp</t>
  </si>
  <si>
    <t>US89788JAA79 Corp</t>
  </si>
  <si>
    <t>US67021CAP23 Corp</t>
  </si>
  <si>
    <t>US654106AL77 Corp</t>
  </si>
  <si>
    <t>US126650DL16 Corp</t>
  </si>
  <si>
    <t>US209111FX66 Corp</t>
  </si>
  <si>
    <t>US30161NAX93 Corp</t>
  </si>
  <si>
    <t>US034863AW07 Corp</t>
  </si>
  <si>
    <t>US205887CC49 Corp</t>
  </si>
  <si>
    <t>US928668AP71 Corp</t>
  </si>
  <si>
    <t>US126408HN64 Corp</t>
  </si>
  <si>
    <t>US075887BW84 Corp</t>
  </si>
  <si>
    <t>US35137LAK17 Corp</t>
  </si>
  <si>
    <t>US22550L2C42 Corp</t>
  </si>
  <si>
    <t>US49271VAJ98 Corp</t>
  </si>
  <si>
    <t>US902674YA28 Corp</t>
  </si>
  <si>
    <t>US30040WAF59 Corp</t>
  </si>
  <si>
    <t>US037735CG04 Corp</t>
  </si>
  <si>
    <t>US035240AQ30 Corp</t>
  </si>
  <si>
    <t>US37045XCR52 Corp</t>
  </si>
  <si>
    <t>US172967KR13 Corp</t>
  </si>
  <si>
    <t>US806851AJ09 Corp</t>
  </si>
  <si>
    <t>US00206RHK14 Corp</t>
  </si>
  <si>
    <t>US96145DAF24 Corp</t>
  </si>
  <si>
    <t>US36164QNA21 Corp</t>
  </si>
  <si>
    <t>US05253JAL52 Corp</t>
  </si>
  <si>
    <t>US161175AY09 Corp</t>
  </si>
  <si>
    <t>US690742AJ00 Corp</t>
  </si>
  <si>
    <t>US29103DAM83 Corp</t>
  </si>
  <si>
    <t>US195325DL65 Corp</t>
  </si>
  <si>
    <t>US12592BAH78 Corp</t>
  </si>
  <si>
    <t>US880591EH15 Corp</t>
  </si>
  <si>
    <t>US29273RAP47 Corp</t>
  </si>
  <si>
    <t>US494550BK12 Corp</t>
  </si>
  <si>
    <t>US31428XBQ88 Corp</t>
  </si>
  <si>
    <t>US49446RAQ20 Corp</t>
  </si>
  <si>
    <t>US35177PAX50 Corp</t>
  </si>
  <si>
    <t>US92343VCK89 Corp</t>
  </si>
  <si>
    <t>US594918BK99 Corp</t>
  </si>
  <si>
    <t>US06051GFU85 Corp</t>
  </si>
  <si>
    <t>US61746BEF94 Corp</t>
  </si>
  <si>
    <t>US075887BT55 Corp</t>
  </si>
  <si>
    <t>US91087BAE02 Corp</t>
  </si>
  <si>
    <t>US96949LAE56 Corp</t>
  </si>
  <si>
    <t>US035240AN09 Corp</t>
  </si>
  <si>
    <t>US37045XCK00 Corp</t>
  </si>
  <si>
    <t>US07274NAL73 Corp</t>
  </si>
  <si>
    <t>US631005BH72 Corp</t>
  </si>
  <si>
    <t>US12189LBE02 Corp</t>
  </si>
  <si>
    <t>US822582CD22 Corp</t>
  </si>
  <si>
    <t>US695156AV10 Corp</t>
  </si>
  <si>
    <t>US431282AS12 Corp</t>
  </si>
  <si>
    <t>US74834LBB53 Corp</t>
  </si>
  <si>
    <t>US09659W2K94 Corp</t>
  </si>
  <si>
    <t>US097023CH65 Corp</t>
  </si>
  <si>
    <t>US240019BV03 Corp</t>
  </si>
  <si>
    <t>US03522AAG58 Corp</t>
  </si>
  <si>
    <t>US024836AE87 Corp</t>
  </si>
  <si>
    <t>US984851AF24 Corp</t>
  </si>
  <si>
    <t>US172967BL44 Corp</t>
  </si>
  <si>
    <t>US913017CW70 Corp</t>
  </si>
  <si>
    <t>US268317AT16 Corp</t>
  </si>
  <si>
    <t>US337738AR95 Corp</t>
  </si>
  <si>
    <t>US902494BH59 Corp</t>
  </si>
  <si>
    <t>US58989VAA26 Corp</t>
  </si>
  <si>
    <t>US012653AC50 Corp</t>
  </si>
  <si>
    <t>US233851DV31 Corp</t>
  </si>
  <si>
    <t>US928668AW23 Corp</t>
  </si>
  <si>
    <t>US60687YBC21 Corp</t>
  </si>
  <si>
    <t>US42824CBD02 Corp</t>
  </si>
  <si>
    <t>US60687YBB48 Corp</t>
  </si>
  <si>
    <t>US912810SP49 Corp</t>
  </si>
  <si>
    <t>PERPETUAL</t>
  </si>
  <si>
    <t>NORMAL</t>
  </si>
  <si>
    <t>US91282CBD20 Corp</t>
  </si>
  <si>
    <t>DE000A2YNZX6</t>
  </si>
  <si>
    <t>BE0002258276</t>
  </si>
  <si>
    <t>XS2177122541</t>
  </si>
  <si>
    <t>XS1314238459</t>
  </si>
  <si>
    <t>XS0545576984</t>
  </si>
  <si>
    <t>AT0000A1XBU6</t>
  </si>
  <si>
    <t>FR0011703776</t>
  </si>
  <si>
    <t>XS1321920735</t>
  </si>
  <si>
    <t>DE000A2YNZX6 Corp</t>
  </si>
  <si>
    <t>QZ4828021 Corp</t>
  </si>
  <si>
    <t>XS2177122541 Corp</t>
  </si>
  <si>
    <t>XS1314238459 Corp</t>
  </si>
  <si>
    <t>XS0545576984 Corp</t>
  </si>
  <si>
    <t>AT0000A1XBU6 Corp</t>
  </si>
  <si>
    <t>EK0139486 Corp</t>
  </si>
  <si>
    <t>XS1321920735 Corp</t>
  </si>
  <si>
    <t>#N/A N/A</t>
  </si>
  <si>
    <t>FR0010941690</t>
  </si>
  <si>
    <t>FR0010941690 Corp</t>
  </si>
  <si>
    <t>FR0011049519</t>
  </si>
  <si>
    <t>FR0011049519 Corp</t>
  </si>
  <si>
    <t>FR0011451889</t>
  </si>
  <si>
    <t>FR0011451889 Corp</t>
  </si>
  <si>
    <t>FR0011521673</t>
  </si>
  <si>
    <t>FR0011521673 Corp</t>
  </si>
  <si>
    <t>FR0011921881</t>
  </si>
  <si>
    <t>FR0011921881 Corp</t>
  </si>
  <si>
    <t>FR0013176294</t>
  </si>
  <si>
    <t>FR0013176294 Corp</t>
  </si>
  <si>
    <t>FR0013260379</t>
  </si>
  <si>
    <t>FR0013260379 Corp</t>
  </si>
  <si>
    <t>FR0013283371</t>
  </si>
  <si>
    <t>FR0013283371 Corp</t>
  </si>
  <si>
    <t>FR0013318094</t>
  </si>
  <si>
    <t>FR0013318094 Corp</t>
  </si>
  <si>
    <t>IT0005357832</t>
  </si>
  <si>
    <t>IT0005357832 Corp</t>
  </si>
  <si>
    <t>XS0458887030</t>
  </si>
  <si>
    <t>XS0458887030 Corp</t>
  </si>
  <si>
    <t>XS0802638642</t>
  </si>
  <si>
    <t>XS0802638642 Corp</t>
  </si>
  <si>
    <t>XS0863907522</t>
  </si>
  <si>
    <t>XS0863907522 Corp</t>
  </si>
  <si>
    <t>XS0897406814</t>
  </si>
  <si>
    <t>XS0897406814 Corp</t>
  </si>
  <si>
    <t>XS0987169637</t>
  </si>
  <si>
    <t>XS0987169637 Corp</t>
  </si>
  <si>
    <t>XS1048428012</t>
  </si>
  <si>
    <t>XS1048428012 Corp</t>
  </si>
  <si>
    <t>XS1055037177</t>
  </si>
  <si>
    <t>XS1055037177 Corp</t>
  </si>
  <si>
    <t>XS1088515207</t>
  </si>
  <si>
    <t>XS1088515207 Corp</t>
  </si>
  <si>
    <t>XS1110430193</t>
  </si>
  <si>
    <t>XS1110430193 Corp</t>
  </si>
  <si>
    <t>XS1207054666</t>
  </si>
  <si>
    <t>XS1207054666 Corp</t>
  </si>
  <si>
    <t>XS1346815787</t>
  </si>
  <si>
    <t>XS1346815787 Corp</t>
  </si>
  <si>
    <t>XS1400626690</t>
  </si>
  <si>
    <t>XS1400626690 Corp</t>
  </si>
  <si>
    <t>XS1412424662</t>
  </si>
  <si>
    <t>XS1412424662 Corp</t>
  </si>
  <si>
    <t>XS1413581205</t>
  </si>
  <si>
    <t>XS1413581205 Corp</t>
  </si>
  <si>
    <t>XS1425367494</t>
  </si>
  <si>
    <t>XS1425367494 Corp</t>
  </si>
  <si>
    <t>XS1551678409</t>
  </si>
  <si>
    <t>XS1551678409 Corp</t>
  </si>
  <si>
    <t>XS1600481821</t>
  </si>
  <si>
    <t>XS1600481821 Corp</t>
  </si>
  <si>
    <t>XS1694212181</t>
  </si>
  <si>
    <t>XS1694212181 Corp</t>
  </si>
  <si>
    <t>XS1731858392</t>
  </si>
  <si>
    <t>XS1731858392 Corp</t>
  </si>
  <si>
    <t>XS1758716085</t>
  </si>
  <si>
    <t>XS1758716085 Corp</t>
  </si>
  <si>
    <t>XS1881804006</t>
  </si>
  <si>
    <t>XS1881804006 Corp</t>
  </si>
  <si>
    <t>XS1897489578</t>
  </si>
  <si>
    <t>XS1897489578 Corp</t>
  </si>
  <si>
    <t>XS2228676735</t>
  </si>
  <si>
    <t>XS2228676735 Corp</t>
  </si>
  <si>
    <t>DE000A1GNAH1</t>
  </si>
  <si>
    <t>DE000A1GNAH1 Corp</t>
  </si>
  <si>
    <t>XS1405777746</t>
  </si>
  <si>
    <t>FR0011048537</t>
  </si>
  <si>
    <t>FR0011697010</t>
  </si>
  <si>
    <t>FR0013065372</t>
  </si>
  <si>
    <t>FR0013185444</t>
  </si>
  <si>
    <t>FR0013213832</t>
  </si>
  <si>
    <t>FR0013298890</t>
  </si>
  <si>
    <t>XS0911388675</t>
  </si>
  <si>
    <t>XS1117300837</t>
  </si>
  <si>
    <t>XS1139494493</t>
  </si>
  <si>
    <t>XS1247508903</t>
  </si>
  <si>
    <t>XS1394911496</t>
  </si>
  <si>
    <t>XS1401125346</t>
  </si>
  <si>
    <t>XS1405770907</t>
  </si>
  <si>
    <t>XS1533933039</t>
  </si>
  <si>
    <t>XS1591779399</t>
  </si>
  <si>
    <t>XS1709347923</t>
  </si>
  <si>
    <t>XS1720016531</t>
  </si>
  <si>
    <t>XS1405777746 Corp</t>
  </si>
  <si>
    <t>FR0011048537 Equity</t>
  </si>
  <si>
    <t>EI684097 Corp</t>
  </si>
  <si>
    <t>FR0011697010 Corp</t>
  </si>
  <si>
    <t>QJ9385577 Corp</t>
  </si>
  <si>
    <t>LW3629281 Corp</t>
  </si>
  <si>
    <t>QZ845982 Corp</t>
  </si>
  <si>
    <t>AP8874798 Corp</t>
  </si>
  <si>
    <t>EJ5954403 Corp</t>
  </si>
  <si>
    <t>XS1117300837 Corp</t>
  </si>
  <si>
    <t>XS1139494493 Corp</t>
  </si>
  <si>
    <t>XS1247508903 Corp</t>
  </si>
  <si>
    <t>XS1394911496 Corp</t>
  </si>
  <si>
    <t>JK8055945 Corp</t>
  </si>
  <si>
    <t>XS1405770907 Corp</t>
  </si>
  <si>
    <t>AL5702256 Corp</t>
  </si>
  <si>
    <t>AN0218338 Corp</t>
  </si>
  <si>
    <t>AP7256179 Corp</t>
  </si>
  <si>
    <t>AP9711718 Corp</t>
  </si>
  <si>
    <t>XS2178833773</t>
  </si>
  <si>
    <t>AT0000A208R5</t>
  </si>
  <si>
    <t>ES0224244089</t>
  </si>
  <si>
    <t>ES0840609012</t>
  </si>
  <si>
    <t>FR0011401751</t>
  </si>
  <si>
    <t>FR0011896513</t>
  </si>
  <si>
    <t>FR0012074284</t>
  </si>
  <si>
    <t>FR0012329845</t>
  </si>
  <si>
    <t>FR0012383982</t>
  </si>
  <si>
    <t>FR0013032315</t>
  </si>
  <si>
    <t>FR0013251329</t>
  </si>
  <si>
    <t>FR0013426376</t>
  </si>
  <si>
    <t>FR0013455854</t>
  </si>
  <si>
    <t>FR0013473519</t>
  </si>
  <si>
    <t>FR0013522091</t>
  </si>
  <si>
    <t>NL0000113587</t>
  </si>
  <si>
    <t>PTEDPKOM0034</t>
  </si>
  <si>
    <t>XS0179060974</t>
  </si>
  <si>
    <t>XS1115498260</t>
  </si>
  <si>
    <t>XS1207058733</t>
  </si>
  <si>
    <t>XS1224710399</t>
  </si>
  <si>
    <t>XS1323897725</t>
  </si>
  <si>
    <t>XS1428773763</t>
  </si>
  <si>
    <t>XS1703065620</t>
  </si>
  <si>
    <t>XS1724626699</t>
  </si>
  <si>
    <t>XS1733289406</t>
  </si>
  <si>
    <t>XS1785467751</t>
  </si>
  <si>
    <t>XS1799537904</t>
  </si>
  <si>
    <t>XS1806328750</t>
  </si>
  <si>
    <t>XS1809245829</t>
  </si>
  <si>
    <t>XS1816220328</t>
  </si>
  <si>
    <t>XS1843461689</t>
  </si>
  <si>
    <t>XS1933828433</t>
  </si>
  <si>
    <t>XS2000719992</t>
  </si>
  <si>
    <t>XS2031871143</t>
  </si>
  <si>
    <t>XS2032590007</t>
  </si>
  <si>
    <t>XS2056490423</t>
  </si>
  <si>
    <t>XS2089968270</t>
  </si>
  <si>
    <t>XS2114146181</t>
  </si>
  <si>
    <t>XS2187689380</t>
  </si>
  <si>
    <t>XS2198388592</t>
  </si>
  <si>
    <t>XS2232108568</t>
  </si>
  <si>
    <t>XS2178833773 Corp</t>
  </si>
  <si>
    <t>AR4268413 Corp</t>
  </si>
  <si>
    <t>AM9457905 Corp</t>
  </si>
  <si>
    <t>AR7387665 Corp</t>
  </si>
  <si>
    <t>FR0011401751 Corp</t>
  </si>
  <si>
    <t>EK261914 Corp</t>
  </si>
  <si>
    <t>FR0012074284 Corp</t>
  </si>
  <si>
    <t>FR0012329845 Corp</t>
  </si>
  <si>
    <t>EK6406103 Corp</t>
  </si>
  <si>
    <t>UV9962951 Corp</t>
  </si>
  <si>
    <t>AN0587104Corp</t>
  </si>
  <si>
    <t>FR0013426376 Corp</t>
  </si>
  <si>
    <t>FR0013455854 Corp</t>
  </si>
  <si>
    <t>SAMCRCT FP Equity</t>
  </si>
  <si>
    <t>FR0013522091 Corp</t>
  </si>
  <si>
    <t>EC9916676 Corp</t>
  </si>
  <si>
    <t>PTEDPKOM0034 Corp</t>
  </si>
  <si>
    <t>ED1921151 Corp</t>
  </si>
  <si>
    <t>XS1115498260 Corp</t>
  </si>
  <si>
    <t>XS1207058733 Corp</t>
  </si>
  <si>
    <t>XS1224710399 Corp</t>
  </si>
  <si>
    <t>XS1323897725 Corp</t>
  </si>
  <si>
    <t>LW2826607 Corp</t>
  </si>
  <si>
    <t>XS1703065620 Corp</t>
  </si>
  <si>
    <t>AQ0939456 Corp</t>
  </si>
  <si>
    <t>AQ2344127 Corp</t>
  </si>
  <si>
    <t>XS1785467751 Corp</t>
  </si>
  <si>
    <t>AR8132318 Corp</t>
  </si>
  <si>
    <t>AS2014882 Corp</t>
  </si>
  <si>
    <t>AR9341454 Corp</t>
  </si>
  <si>
    <t>AS3432604 Corp</t>
  </si>
  <si>
    <t>XS1843461689 Corp</t>
  </si>
  <si>
    <t>XS1933828433 Corp</t>
  </si>
  <si>
    <t>XS2000719992 Corp</t>
  </si>
  <si>
    <t>XS2031871143 Corp</t>
  </si>
  <si>
    <t>XS2032590007 Corp</t>
  </si>
  <si>
    <t>XS2056490423 Corp</t>
  </si>
  <si>
    <t>XS2089968270 Corp</t>
  </si>
  <si>
    <t>XS2114146181 Corp</t>
  </si>
  <si>
    <t>XS2187689380 Corp</t>
  </si>
  <si>
    <t>XS2198388592 Corp</t>
  </si>
  <si>
    <t>XS2232108568 Corp</t>
  </si>
  <si>
    <t>AN0587104 Corp</t>
  </si>
  <si>
    <t>USDCAD</t>
  </si>
  <si>
    <t>CADUSD</t>
  </si>
  <si>
    <t>USDHKD</t>
  </si>
  <si>
    <t>HKDUSD</t>
  </si>
  <si>
    <t>USDTWD</t>
  </si>
  <si>
    <t>TWDUSD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</si>
</sst>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* #,##0.00_);_(* \(#,##0.00\);_(* &quot;-&quot;??_);_(@_)"/>
    <numFmt numFmtId="165" formatCode="_-* #,##0.00\ _€_-;\-* #,##0.00\ _€_-;_-* &quot;-&quot;??\ _€_-;_-@_-"/>
    <numFmt numFmtId="166" formatCode="_-* #,##0\ _€_-;\-* #,##0\ _€_-;_-* &quot;-&quot;??\ _€_-;_-@_-"/>
    <numFmt numFmtId="167" formatCode="yyyy\-mm\-dd;@"/>
    <numFmt numFmtId="168" formatCode="0.00000"/>
    <numFmt numFmtId="169" formatCode="d/mm/yyyy;@"/>
    <numFmt numFmtId="170" formatCode="dd/mm/yyyy;@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b/>
      <i/>
      <sz val="22"/>
      <color rgb="FFFF0000"/>
      <name val="Calibri"/>
      <family val="2"/>
      <scheme val="minor"/>
    </font>
    <font>
      <b/>
      <sz val="22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6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ED7D31"/>
        <bgColor rgb="FFED7D31"/>
      </patternFill>
    </fill>
    <fill>
      <patternFill patternType="solid">
        <fgColor rgb="FFFFC000"/>
        <bgColor rgb="FFED7D31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ED7D31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thin">
        <color indexed="64"/>
      </left>
      <right/>
      <top/>
      <bottom/>
      <diagonal/>
    </border>
  </borders>
  <cellStyleXfs count="12">
    <xf numFmtId="0" fontId="0" fillId="0" borderId="0"/>
    <xf numFmtId="0" fontId="1" fillId="0" borderId="0"/>
    <xf numFmtId="165" fontId="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4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8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1" fillId="3" borderId="3" xfId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3" xfId="0" applyBorder="1"/>
    <xf numFmtId="0" fontId="0" fillId="0" borderId="3" xfId="0" applyBorder="1" applyAlignment="1">
      <alignment horizontal="center" vertical="center" wrapText="1"/>
    </xf>
    <xf numFmtId="0" fontId="3" fillId="0" borderId="3" xfId="1" applyFont="1" applyBorder="1" applyAlignment="1">
      <alignment horizontal="center"/>
    </xf>
    <xf numFmtId="0" fontId="0" fillId="3" borderId="3" xfId="10" applyNumberFormat="1" applyFont="1" applyFill="1" applyBorder="1" applyAlignment="1">
      <alignment horizontal="center" vertical="center" wrapText="1"/>
    </xf>
    <xf numFmtId="0" fontId="7" fillId="6" borderId="0" xfId="0" applyFont="1" applyFill="1" applyAlignment="1">
      <alignment horizontal="right" vertical="center"/>
    </xf>
    <xf numFmtId="0" fontId="5" fillId="0" borderId="0" xfId="0" applyFont="1"/>
    <xf numFmtId="14" fontId="6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2" fillId="3" borderId="4" xfId="0" applyFont="1" applyFill="1" applyBorder="1" applyAlignment="1">
      <alignment horizontal="center" vertical="center" wrapText="1"/>
    </xf>
    <xf numFmtId="0" fontId="1" fillId="3" borderId="1" xfId="10" applyNumberFormat="1" applyFill="1" applyBorder="1" applyAlignment="1">
      <alignment horizontal="center" vertical="center" wrapText="1"/>
    </xf>
    <xf numFmtId="2" fontId="0" fillId="0" borderId="0" xfId="0" applyNumberFormat="1"/>
    <xf numFmtId="0" fontId="8" fillId="5" borderId="0" xfId="0" applyFont="1" applyFill="1" applyAlignment="1">
      <alignment vertical="center" wrapText="1"/>
    </xf>
    <xf numFmtId="0" fontId="0" fillId="7" borderId="1" xfId="1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 wrapText="1"/>
    </xf>
    <xf numFmtId="0" fontId="2" fillId="9" borderId="5" xfId="0" applyFont="1" applyFill="1" applyBorder="1" applyAlignment="1">
      <alignment horizontal="center" vertical="center" wrapText="1"/>
    </xf>
    <xf numFmtId="164" fontId="2" fillId="9" borderId="5" xfId="10" applyFont="1" applyFill="1" applyBorder="1" applyAlignment="1">
      <alignment horizontal="center" vertical="center" wrapText="1"/>
    </xf>
    <xf numFmtId="0" fontId="2" fillId="10" borderId="5" xfId="0" applyFont="1" applyFill="1" applyBorder="1" applyAlignment="1">
      <alignment horizontal="center" vertical="center" wrapText="1"/>
    </xf>
    <xf numFmtId="166" fontId="2" fillId="10" borderId="5" xfId="10" applyNumberFormat="1" applyFont="1" applyFill="1" applyBorder="1" applyAlignment="1">
      <alignment horizontal="center" vertical="center" wrapText="1"/>
    </xf>
    <xf numFmtId="0" fontId="0" fillId="3" borderId="3" xfId="1" applyFont="1" applyFill="1" applyBorder="1" applyAlignment="1">
      <alignment horizontal="center" vertical="center" wrapText="1"/>
    </xf>
    <xf numFmtId="167" fontId="0" fillId="0" borderId="0" xfId="0" applyNumberFormat="1"/>
    <xf numFmtId="169" fontId="0" fillId="0" borderId="0" xfId="0" applyNumberFormat="1"/>
    <xf numFmtId="0" fontId="0" fillId="0" borderId="0" xfId="0" applyAlignment="1">
      <alignment horizontal="center"/>
    </xf>
    <xf numFmtId="0" fontId="10" fillId="11" borderId="0" xfId="0" applyFont="1" applyFill="1"/>
    <xf numFmtId="14" fontId="10" fillId="11" borderId="0" xfId="0" applyNumberFormat="1" applyFont="1" applyFill="1"/>
    <xf numFmtId="166" fontId="0" fillId="0" borderId="0" xfId="10" applyNumberFormat="1" applyFont="1"/>
    <xf numFmtId="10" fontId="0" fillId="0" borderId="0" xfId="11" applyNumberFormat="1" applyFont="1"/>
    <xf numFmtId="14" fontId="0" fillId="0" borderId="0" xfId="0" applyNumberFormat="1"/>
    <xf numFmtId="0" fontId="0" fillId="11" borderId="0" xfId="0" quotePrefix="1" applyFill="1"/>
    <xf numFmtId="0" fontId="0" fillId="11" borderId="0" xfId="0" applyFill="1"/>
    <xf numFmtId="0" fontId="2" fillId="11" borderId="5" xfId="0" applyFont="1" applyFill="1" applyBorder="1" applyAlignment="1">
      <alignment horizontal="center" vertical="center" wrapText="1"/>
    </xf>
    <xf numFmtId="14" fontId="2" fillId="11" borderId="5" xfId="0" applyNumberFormat="1" applyFont="1" applyFill="1" applyBorder="1" applyAlignment="1">
      <alignment horizontal="center" vertical="center" wrapText="1"/>
    </xf>
    <xf numFmtId="0" fontId="0" fillId="12" borderId="0" xfId="0" applyFill="1"/>
    <xf numFmtId="0" fontId="0" fillId="0" borderId="0" xfId="0" applyNumberFormat="1"/>
    <xf numFmtId="170" fontId="2" fillId="9" borderId="5" xfId="0" applyNumberFormat="1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0" fillId="0" borderId="0" xfId="0" quotePrefix="1"/>
    <xf numFmtId="164" fontId="0" fillId="0" borderId="0" xfId="10" quotePrefix="1" applyFont="1"/>
    <xf numFmtId="4" fontId="0" fillId="0" borderId="0" xfId="0" quotePrefix="1" applyNumberFormat="1"/>
    <xf numFmtId="14" fontId="9" fillId="0" borderId="0" xfId="0" applyNumberFormat="1" applyFont="1"/>
    <xf numFmtId="0" fontId="3" fillId="0" borderId="3" xfId="1" applyFont="1" applyFill="1" applyBorder="1" applyAlignment="1">
      <alignment horizontal="center"/>
    </xf>
    <xf numFmtId="168" fontId="0" fillId="0" borderId="3" xfId="0" applyNumberFormat="1" applyFill="1" applyBorder="1"/>
    <xf numFmtId="0" fontId="0" fillId="11" borderId="0" xfId="0" applyFill="1" applyBorder="1"/>
    <xf numFmtId="0" fontId="3" fillId="0" borderId="6" xfId="1" applyFont="1" applyFill="1" applyBorder="1" applyAlignment="1">
      <alignment horizontal="center"/>
    </xf>
    <xf numFmtId="168" fontId="0" fillId="5" borderId="3" xfId="0" applyNumberFormat="1" applyFill="1" applyBorder="1"/>
    <xf numFmtId="0" fontId="2" fillId="11" borderId="7" xfId="0" applyFont="1" applyFill="1" applyBorder="1" applyAlignment="1">
      <alignment vertical="center" wrapText="1"/>
    </xf>
    <xf numFmtId="14" fontId="2" fillId="9" borderId="5" xfId="0" applyNumberFormat="1" applyFont="1" applyFill="1" applyBorder="1" applyAlignment="1">
      <alignment horizontal="center" vertical="center" wrapText="1"/>
    </xf>
    <xf numFmtId="0" fontId="9" fillId="5" borderId="0" xfId="0" applyFont="1" applyFill="1" applyAlignment="1">
      <alignment horizontal="center" vertical="center" wrapText="1"/>
    </xf>
    <xf numFmtId="0" fontId="0" fillId="13" borderId="0" xfId="0" applyFill="1"/>
    <xf numFmtId="0" fontId="3" fillId="0" borderId="8" xfId="1" applyFon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21" fontId="0" fillId="0" borderId="0" xfId="0" applyNumberFormat="1"/>
    <xf numFmtId="170" fontId="0" fillId="0" borderId="9" xfId="0" applyNumberFormat="1" applyBorder="1"/>
    <xf numFmtId="0" fontId="0" fillId="0" borderId="0" xfId="0" applyBorder="1"/>
    <xf numFmtId="170" fontId="0" fillId="0" borderId="0" xfId="0" applyNumberFormat="1"/>
    <xf numFmtId="0" fontId="0" fillId="0" borderId="3" xfId="0" applyFill="1" applyBorder="1"/>
    <xf numFmtId="0" fontId="3" fillId="14" borderId="3" xfId="1" applyFont="1" applyFill="1" applyBorder="1" applyAlignment="1">
      <alignment horizontal="center"/>
    </xf>
    <xf numFmtId="0" fontId="0" fillId="14" borderId="3" xfId="0" applyFill="1" applyBorder="1" applyAlignment="1">
      <alignment horizontal="center"/>
    </xf>
    <xf numFmtId="0" fontId="0" fillId="14" borderId="3" xfId="0" applyFill="1" applyBorder="1"/>
    <xf numFmtId="0" fontId="0" fillId="0" borderId="3" xfId="0" applyNumberFormat="1" applyFill="1" applyBorder="1"/>
    <xf numFmtId="0" fontId="0" fillId="5" borderId="3" xfId="0" applyFill="1" applyBorder="1"/>
    <xf numFmtId="0" fontId="3" fillId="5" borderId="3" xfId="1" applyFont="1" applyFill="1" applyBorder="1" applyAlignment="1">
      <alignment horizontal="center"/>
    </xf>
    <xf numFmtId="2" fontId="1" fillId="3" borderId="1" xfId="10" applyNumberFormat="1" applyFill="1" applyBorder="1" applyAlignment="1">
      <alignment horizontal="center" vertical="center" wrapText="1"/>
    </xf>
    <xf numFmtId="2" fontId="2" fillId="3" borderId="2" xfId="1" applyNumberFormat="1" applyFont="1" applyFill="1" applyBorder="1" applyAlignment="1">
      <alignment horizontal="center" vertical="center" wrapText="1"/>
    </xf>
    <xf numFmtId="2" fontId="0" fillId="3" borderId="3" xfId="1" applyNumberFormat="1" applyFont="1" applyFill="1" applyBorder="1" applyAlignment="1">
      <alignment horizontal="center" vertical="center" wrapText="1"/>
    </xf>
    <xf numFmtId="2" fontId="3" fillId="0" borderId="3" xfId="1" applyNumberFormat="1" applyFont="1" applyFill="1" applyBorder="1" applyAlignment="1">
      <alignment horizontal="center"/>
    </xf>
    <xf numFmtId="2" fontId="3" fillId="5" borderId="3" xfId="1" applyNumberFormat="1" applyFont="1" applyFill="1" applyBorder="1" applyAlignment="1">
      <alignment horizontal="center"/>
    </xf>
    <xf numFmtId="2" fontId="1" fillId="0" borderId="0" xfId="1" applyNumberFormat="1"/>
  </cellXfs>
  <cellStyles count="12">
    <cellStyle name="Comma 2" xfId="2" xr:uid="{00000000-0005-0000-0000-000001000000}"/>
    <cellStyle name="Comma 3" xfId="4" xr:uid="{00000000-0005-0000-0000-000002000000}"/>
    <cellStyle name="Milliers" xfId="10" builtinId="3"/>
    <cellStyle name="Normal" xfId="0" builtinId="0"/>
    <cellStyle name="Normal 2" xfId="6" xr:uid="{00000000-0005-0000-0000-000004000000}"/>
    <cellStyle name="Normal 2 2" xfId="1" xr:uid="{00000000-0005-0000-0000-000005000000}"/>
    <cellStyle name="Normal 3" xfId="7" xr:uid="{00000000-0005-0000-0000-000006000000}"/>
    <cellStyle name="Normal 4" xfId="8" xr:uid="{00000000-0005-0000-0000-000007000000}"/>
    <cellStyle name="Normal 5" xfId="3" xr:uid="{00000000-0005-0000-0000-000008000000}"/>
    <cellStyle name="Normal 6" xfId="9" xr:uid="{00000000-0005-0000-0000-000009000000}"/>
    <cellStyle name="Percent 2" xfId="5" xr:uid="{00000000-0005-0000-0000-00000B000000}"/>
    <cellStyle name="Pourcentage" xfId="11" builtinId="5"/>
  </cellStyles>
  <dxfs count="2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1005"/>
  <sheetViews>
    <sheetView showGridLines="0" zoomScale="80" zoomScaleNormal="80" workbookViewId="0">
      <pane xSplit="4" ySplit="3" topLeftCell="E985" activePane="bottomRight" state="frozen"/>
      <selection pane="topRight" activeCell="D1" sqref="D1"/>
      <selection pane="bottomLeft" activeCell="A7" sqref="A7"/>
      <selection pane="bottomRight" activeCell="C1000" sqref="C1000"/>
    </sheetView>
  </sheetViews>
  <sheetFormatPr baseColWidth="10" defaultColWidth="17.28515625" defaultRowHeight="15" x14ac:dyDescent="0.25"/>
  <cols>
    <col min="1" max="1" width="50.5703125" bestFit="1" customWidth="1"/>
    <col min="2" max="2" width="20" customWidth="1"/>
    <col min="3" max="3" width="18.5703125" customWidth="1"/>
    <col min="4" max="4" width="27.85546875" bestFit="1" customWidth="1"/>
    <col min="5" max="8" width="16.42578125" style="2" customWidth="1"/>
    <col min="9" max="9" width="16.42578125" customWidth="1"/>
  </cols>
  <sheetData>
    <row r="1" spans="1:15" s="3" customFormat="1" ht="60" x14ac:dyDescent="0.25">
      <c r="D1" s="15" t="str">
        <f>CONCATENATE("SETTLE_DT=",YEAR($D$2),IF(MONTH($D$2)&lt;10,"0"&amp;MONTH($D$2),MONTH($D$2)),IF(DAY($D$2)&lt;10,"0"&amp;DAY($D$2),DAY($D$2)))</f>
        <v>SETTLE_DT=20201231</v>
      </c>
      <c r="E1" s="20" t="s">
        <v>219</v>
      </c>
      <c r="F1" s="20" t="s">
        <v>291</v>
      </c>
      <c r="G1" s="20" t="s">
        <v>292</v>
      </c>
      <c r="H1" s="20" t="s">
        <v>284</v>
      </c>
      <c r="I1" s="23" t="s">
        <v>253</v>
      </c>
      <c r="J1" s="20" t="s">
        <v>219</v>
      </c>
      <c r="K1" s="20" t="s">
        <v>220</v>
      </c>
      <c r="L1" s="20" t="s">
        <v>221</v>
      </c>
      <c r="M1" s="20" t="s">
        <v>222</v>
      </c>
      <c r="N1" s="5"/>
      <c r="O1" s="20" t="s">
        <v>223</v>
      </c>
    </row>
    <row r="2" spans="1:15" s="1" customFormat="1" ht="30" x14ac:dyDescent="0.45">
      <c r="A2" s="22" t="s">
        <v>283</v>
      </c>
      <c r="B2" s="16"/>
      <c r="C2" s="18" t="s">
        <v>207</v>
      </c>
      <c r="D2" s="17">
        <v>44196</v>
      </c>
      <c r="E2" s="6" t="s">
        <v>7</v>
      </c>
      <c r="F2" s="6" t="s">
        <v>287</v>
      </c>
      <c r="G2" s="6" t="s">
        <v>288</v>
      </c>
      <c r="H2" s="6" t="s">
        <v>285</v>
      </c>
      <c r="I2" s="7" t="s">
        <v>2</v>
      </c>
      <c r="J2" s="19" t="s">
        <v>211</v>
      </c>
      <c r="K2" s="19" t="s">
        <v>212</v>
      </c>
      <c r="L2" s="19" t="s">
        <v>205</v>
      </c>
      <c r="M2" s="24" t="s">
        <v>213</v>
      </c>
      <c r="N2" s="19"/>
      <c r="O2" s="19" t="s">
        <v>214</v>
      </c>
    </row>
    <row r="3" spans="1:15" s="4" customFormat="1" ht="30" x14ac:dyDescent="0.25">
      <c r="A3" s="12" t="s">
        <v>208</v>
      </c>
      <c r="B3" s="10" t="s">
        <v>0</v>
      </c>
      <c r="C3" s="10" t="s">
        <v>6</v>
      </c>
      <c r="D3" s="10" t="s">
        <v>1</v>
      </c>
      <c r="E3" s="29" t="s">
        <v>9</v>
      </c>
      <c r="F3" s="8" t="s">
        <v>257</v>
      </c>
      <c r="G3" s="8" t="s">
        <v>13</v>
      </c>
      <c r="H3" s="8" t="s">
        <v>286</v>
      </c>
      <c r="I3" s="9" t="s">
        <v>3</v>
      </c>
      <c r="J3" s="12" t="s">
        <v>215</v>
      </c>
      <c r="K3" s="12" t="s">
        <v>216</v>
      </c>
      <c r="L3" s="12" t="s">
        <v>204</v>
      </c>
      <c r="M3" s="12" t="s">
        <v>217</v>
      </c>
      <c r="N3" s="12" t="s">
        <v>218</v>
      </c>
      <c r="O3" s="12"/>
    </row>
    <row r="4" spans="1:15" x14ac:dyDescent="0.25">
      <c r="A4" s="68" t="s">
        <v>2289</v>
      </c>
      <c r="B4" s="68" t="s">
        <v>2293</v>
      </c>
      <c r="C4" s="68" t="s">
        <v>2507</v>
      </c>
      <c r="D4" s="68" t="s">
        <v>2294</v>
      </c>
      <c r="E4" s="66"/>
      <c r="F4" s="66"/>
      <c r="G4" s="66"/>
      <c r="H4" s="66"/>
      <c r="I4" s="66"/>
      <c r="J4" s="66"/>
      <c r="K4" s="66"/>
      <c r="L4" s="66"/>
      <c r="M4" s="66"/>
      <c r="N4" s="66"/>
      <c r="O4" s="67"/>
    </row>
    <row r="5" spans="1:15" x14ac:dyDescent="0.25">
      <c r="A5" s="68" t="s">
        <v>2289</v>
      </c>
      <c r="B5" s="68" t="s">
        <v>1296</v>
      </c>
      <c r="C5" s="68" t="s">
        <v>1298</v>
      </c>
      <c r="D5" s="68" t="s">
        <v>2295</v>
      </c>
      <c r="E5" s="66"/>
      <c r="F5" s="66"/>
      <c r="G5" s="66"/>
      <c r="H5" s="66"/>
      <c r="I5" s="66"/>
      <c r="J5" s="66"/>
      <c r="K5" s="66"/>
      <c r="L5" s="66"/>
      <c r="M5" s="66"/>
      <c r="N5" s="66"/>
      <c r="O5" s="67"/>
    </row>
    <row r="6" spans="1:15" x14ac:dyDescent="0.25">
      <c r="A6" s="68" t="s">
        <v>2289</v>
      </c>
      <c r="B6" s="68" t="s">
        <v>2296</v>
      </c>
      <c r="C6" s="68" t="s">
        <v>2508</v>
      </c>
      <c r="D6" s="68" t="s">
        <v>2297</v>
      </c>
      <c r="E6" s="66"/>
      <c r="F6" s="66"/>
      <c r="G6" s="66"/>
      <c r="H6" s="66"/>
      <c r="I6" s="66"/>
      <c r="J6" s="66"/>
      <c r="K6" s="66"/>
      <c r="L6" s="66"/>
      <c r="M6" s="66"/>
      <c r="N6" s="66"/>
      <c r="O6" s="67"/>
    </row>
    <row r="7" spans="1:15" x14ac:dyDescent="0.25">
      <c r="A7" s="68" t="s">
        <v>2289</v>
      </c>
      <c r="B7" s="68" t="s">
        <v>1969</v>
      </c>
      <c r="C7" s="68" t="s">
        <v>1971</v>
      </c>
      <c r="D7" s="68" t="s">
        <v>2298</v>
      </c>
      <c r="E7" s="66"/>
      <c r="F7" s="66"/>
      <c r="G7" s="66"/>
      <c r="H7" s="66"/>
      <c r="I7" s="66"/>
      <c r="J7" s="66"/>
      <c r="K7" s="66"/>
      <c r="L7" s="66"/>
      <c r="M7" s="66"/>
      <c r="N7" s="66"/>
      <c r="O7" s="67"/>
    </row>
    <row r="8" spans="1:15" x14ac:dyDescent="0.25">
      <c r="A8" s="68" t="s">
        <v>2289</v>
      </c>
      <c r="B8" s="68" t="s">
        <v>1165</v>
      </c>
      <c r="C8" s="68" t="s">
        <v>1167</v>
      </c>
      <c r="D8" s="68" t="s">
        <v>2299</v>
      </c>
      <c r="E8" s="66"/>
      <c r="F8" s="66"/>
      <c r="G8" s="66"/>
      <c r="H8" s="66"/>
      <c r="I8" s="66"/>
      <c r="J8" s="66"/>
      <c r="K8" s="66"/>
      <c r="L8" s="66"/>
      <c r="M8" s="66"/>
      <c r="N8" s="66"/>
      <c r="O8" s="67"/>
    </row>
    <row r="9" spans="1:15" x14ac:dyDescent="0.25">
      <c r="A9" s="68" t="s">
        <v>2290</v>
      </c>
      <c r="B9" s="68" t="s">
        <v>2300</v>
      </c>
      <c r="C9" s="68" t="s">
        <v>2509</v>
      </c>
      <c r="D9" s="68" t="s">
        <v>2301</v>
      </c>
      <c r="E9" s="66"/>
      <c r="F9" s="66"/>
      <c r="G9" s="66"/>
      <c r="H9" s="66"/>
      <c r="I9" s="66"/>
      <c r="J9" s="66"/>
      <c r="K9" s="66"/>
      <c r="L9" s="66"/>
      <c r="M9" s="66"/>
      <c r="N9" s="66"/>
      <c r="O9" s="67"/>
    </row>
    <row r="10" spans="1:15" x14ac:dyDescent="0.25">
      <c r="A10" s="68" t="s">
        <v>2290</v>
      </c>
      <c r="B10" s="68" t="s">
        <v>2302</v>
      </c>
      <c r="C10" s="68" t="s">
        <v>2510</v>
      </c>
      <c r="D10" s="68" t="s">
        <v>2303</v>
      </c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7"/>
    </row>
    <row r="11" spans="1:15" x14ac:dyDescent="0.25">
      <c r="A11" s="68" t="s">
        <v>2290</v>
      </c>
      <c r="B11" s="68" t="s">
        <v>2304</v>
      </c>
      <c r="C11" s="68" t="s">
        <v>2511</v>
      </c>
      <c r="D11" s="68" t="s">
        <v>2305</v>
      </c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7"/>
    </row>
    <row r="12" spans="1:15" x14ac:dyDescent="0.25">
      <c r="A12" s="68" t="s">
        <v>2290</v>
      </c>
      <c r="B12" s="68" t="s">
        <v>31</v>
      </c>
      <c r="C12" s="68" t="s">
        <v>799</v>
      </c>
      <c r="D12" s="68" t="s">
        <v>2306</v>
      </c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7"/>
    </row>
    <row r="13" spans="1:15" x14ac:dyDescent="0.25">
      <c r="A13" s="68" t="s">
        <v>2290</v>
      </c>
      <c r="B13" s="68" t="s">
        <v>2307</v>
      </c>
      <c r="C13" s="68" t="s">
        <v>2512</v>
      </c>
      <c r="D13" s="68" t="s">
        <v>2308</v>
      </c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7"/>
    </row>
    <row r="14" spans="1:15" x14ac:dyDescent="0.25">
      <c r="A14" s="68" t="s">
        <v>2290</v>
      </c>
      <c r="B14" s="68" t="s">
        <v>2309</v>
      </c>
      <c r="C14" s="68" t="s">
        <v>2513</v>
      </c>
      <c r="D14" s="68" t="s">
        <v>2310</v>
      </c>
      <c r="E14" s="66"/>
      <c r="F14" s="66"/>
      <c r="G14" s="66"/>
      <c r="H14" s="66"/>
      <c r="I14" s="66"/>
      <c r="J14" s="66"/>
      <c r="K14" s="66"/>
      <c r="L14" s="66"/>
      <c r="M14" s="66"/>
      <c r="N14" s="66"/>
      <c r="O14" s="67"/>
    </row>
    <row r="15" spans="1:15" x14ac:dyDescent="0.25">
      <c r="A15" s="68" t="s">
        <v>2290</v>
      </c>
      <c r="B15" s="68" t="s">
        <v>2311</v>
      </c>
      <c r="C15" s="68" t="s">
        <v>2514</v>
      </c>
      <c r="D15" s="68" t="s">
        <v>2312</v>
      </c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7"/>
    </row>
    <row r="16" spans="1:15" x14ac:dyDescent="0.25">
      <c r="A16" s="68" t="s">
        <v>2290</v>
      </c>
      <c r="B16" s="68" t="s">
        <v>2313</v>
      </c>
      <c r="C16" s="68" t="s">
        <v>2515</v>
      </c>
      <c r="D16" s="68" t="s">
        <v>2314</v>
      </c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7"/>
    </row>
    <row r="17" spans="1:15" x14ac:dyDescent="0.25">
      <c r="A17" s="68" t="s">
        <v>2290</v>
      </c>
      <c r="B17" s="68" t="s">
        <v>2315</v>
      </c>
      <c r="C17" s="68" t="s">
        <v>2516</v>
      </c>
      <c r="D17" s="68" t="s">
        <v>2316</v>
      </c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7"/>
    </row>
    <row r="18" spans="1:15" x14ac:dyDescent="0.25">
      <c r="A18" s="68" t="s">
        <v>2290</v>
      </c>
      <c r="B18" s="68" t="s">
        <v>2317</v>
      </c>
      <c r="C18" s="68" t="s">
        <v>2517</v>
      </c>
      <c r="D18" s="68" t="s">
        <v>2318</v>
      </c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7"/>
    </row>
    <row r="19" spans="1:15" x14ac:dyDescent="0.25">
      <c r="A19" s="68" t="s">
        <v>2290</v>
      </c>
      <c r="B19" s="68" t="s">
        <v>17</v>
      </c>
      <c r="C19" s="68" t="s">
        <v>2518</v>
      </c>
      <c r="D19" s="68" t="s">
        <v>2319</v>
      </c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7"/>
    </row>
    <row r="20" spans="1:15" x14ac:dyDescent="0.25">
      <c r="A20" s="68" t="s">
        <v>2290</v>
      </c>
      <c r="B20" s="68" t="s">
        <v>50</v>
      </c>
      <c r="C20" s="68" t="s">
        <v>939</v>
      </c>
      <c r="D20" s="68" t="s">
        <v>2320</v>
      </c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7"/>
    </row>
    <row r="21" spans="1:15" x14ac:dyDescent="0.25">
      <c r="A21" s="68" t="s">
        <v>2290</v>
      </c>
      <c r="B21" s="68" t="s">
        <v>2321</v>
      </c>
      <c r="C21" s="68" t="s">
        <v>2519</v>
      </c>
      <c r="D21" s="68" t="s">
        <v>2322</v>
      </c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67"/>
    </row>
    <row r="22" spans="1:15" x14ac:dyDescent="0.25">
      <c r="A22" s="68" t="s">
        <v>2290</v>
      </c>
      <c r="B22" s="68" t="s">
        <v>2323</v>
      </c>
      <c r="C22" s="68" t="s">
        <v>2520</v>
      </c>
      <c r="D22" s="68" t="s">
        <v>2324</v>
      </c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7"/>
    </row>
    <row r="23" spans="1:15" x14ac:dyDescent="0.25">
      <c r="A23" s="68" t="s">
        <v>2290</v>
      </c>
      <c r="B23" s="68" t="s">
        <v>2325</v>
      </c>
      <c r="C23" s="68" t="s">
        <v>2521</v>
      </c>
      <c r="D23" s="68" t="s">
        <v>2326</v>
      </c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7"/>
    </row>
    <row r="24" spans="1:15" x14ac:dyDescent="0.25">
      <c r="A24" s="68" t="s">
        <v>2290</v>
      </c>
      <c r="B24" s="68" t="s">
        <v>2327</v>
      </c>
      <c r="C24" s="68" t="s">
        <v>2522</v>
      </c>
      <c r="D24" s="68" t="s">
        <v>2328</v>
      </c>
      <c r="E24" s="66"/>
      <c r="F24" s="66"/>
      <c r="G24" s="66"/>
      <c r="H24" s="66"/>
      <c r="I24" s="66"/>
      <c r="J24" s="66"/>
      <c r="K24" s="66"/>
      <c r="L24" s="66"/>
      <c r="M24" s="66"/>
      <c r="N24" s="66"/>
      <c r="O24" s="67"/>
    </row>
    <row r="25" spans="1:15" x14ac:dyDescent="0.25">
      <c r="A25" s="68" t="s">
        <v>2290</v>
      </c>
      <c r="B25" s="68" t="s">
        <v>2329</v>
      </c>
      <c r="C25" s="68" t="s">
        <v>2523</v>
      </c>
      <c r="D25" s="68" t="s">
        <v>2330</v>
      </c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7"/>
    </row>
    <row r="26" spans="1:15" x14ac:dyDescent="0.25">
      <c r="A26" s="68" t="s">
        <v>2290</v>
      </c>
      <c r="B26" s="68" t="s">
        <v>2331</v>
      </c>
      <c r="C26" s="68" t="s">
        <v>2524</v>
      </c>
      <c r="D26" s="68" t="s">
        <v>2332</v>
      </c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7"/>
    </row>
    <row r="27" spans="1:15" x14ac:dyDescent="0.25">
      <c r="A27" s="68" t="s">
        <v>2290</v>
      </c>
      <c r="B27" s="68" t="s">
        <v>26</v>
      </c>
      <c r="C27" s="68" t="s">
        <v>2525</v>
      </c>
      <c r="D27" s="68" t="s">
        <v>2333</v>
      </c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7"/>
    </row>
    <row r="28" spans="1:15" x14ac:dyDescent="0.25">
      <c r="A28" s="68" t="s">
        <v>2290</v>
      </c>
      <c r="B28" s="68" t="s">
        <v>2034</v>
      </c>
      <c r="C28" s="68" t="s">
        <v>2526</v>
      </c>
      <c r="D28" s="68" t="s">
        <v>2334</v>
      </c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7"/>
    </row>
    <row r="29" spans="1:15" x14ac:dyDescent="0.25">
      <c r="A29" s="68" t="s">
        <v>2290</v>
      </c>
      <c r="B29" s="68" t="s">
        <v>2335</v>
      </c>
      <c r="C29" s="68" t="s">
        <v>2527</v>
      </c>
      <c r="D29" s="68" t="s">
        <v>2336</v>
      </c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7"/>
    </row>
    <row r="30" spans="1:15" x14ac:dyDescent="0.25">
      <c r="A30" s="68" t="s">
        <v>2290</v>
      </c>
      <c r="B30" s="68" t="s">
        <v>1033</v>
      </c>
      <c r="C30" s="68" t="s">
        <v>2288</v>
      </c>
      <c r="D30" s="68" t="s">
        <v>2337</v>
      </c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7"/>
    </row>
    <row r="31" spans="1:15" x14ac:dyDescent="0.25">
      <c r="A31" s="68" t="s">
        <v>2291</v>
      </c>
      <c r="B31" s="68" t="s">
        <v>2300</v>
      </c>
      <c r="C31" s="68" t="s">
        <v>2509</v>
      </c>
      <c r="D31" s="68" t="s">
        <v>2301</v>
      </c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7"/>
    </row>
    <row r="32" spans="1:15" x14ac:dyDescent="0.25">
      <c r="A32" s="68" t="s">
        <v>2291</v>
      </c>
      <c r="B32" s="68" t="s">
        <v>2338</v>
      </c>
      <c r="C32" s="68" t="s">
        <v>2609</v>
      </c>
      <c r="D32" s="68" t="s">
        <v>2339</v>
      </c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7"/>
    </row>
    <row r="33" spans="1:15" x14ac:dyDescent="0.25">
      <c r="A33" s="68" t="s">
        <v>2291</v>
      </c>
      <c r="B33" s="68" t="s">
        <v>31</v>
      </c>
      <c r="C33" s="68" t="s">
        <v>799</v>
      </c>
      <c r="D33" s="68" t="s">
        <v>2306</v>
      </c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7"/>
    </row>
    <row r="34" spans="1:15" x14ac:dyDescent="0.25">
      <c r="A34" s="68" t="s">
        <v>2291</v>
      </c>
      <c r="B34" s="68" t="s">
        <v>2307</v>
      </c>
      <c r="C34" s="68" t="s">
        <v>2512</v>
      </c>
      <c r="D34" s="68" t="s">
        <v>2308</v>
      </c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7"/>
    </row>
    <row r="35" spans="1:15" x14ac:dyDescent="0.25">
      <c r="A35" s="68" t="s">
        <v>2291</v>
      </c>
      <c r="B35" s="68" t="s">
        <v>2309</v>
      </c>
      <c r="C35" s="68" t="s">
        <v>2513</v>
      </c>
      <c r="D35" s="68" t="s">
        <v>2310</v>
      </c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7"/>
    </row>
    <row r="36" spans="1:15" x14ac:dyDescent="0.25">
      <c r="A36" s="68" t="s">
        <v>2291</v>
      </c>
      <c r="B36" s="68" t="s">
        <v>2311</v>
      </c>
      <c r="C36" s="68" t="s">
        <v>2514</v>
      </c>
      <c r="D36" s="68" t="s">
        <v>2312</v>
      </c>
      <c r="E36" s="66"/>
      <c r="F36" s="66"/>
      <c r="G36" s="66"/>
      <c r="H36" s="66"/>
      <c r="I36" s="66"/>
      <c r="J36" s="66"/>
      <c r="K36" s="66"/>
      <c r="L36" s="66"/>
      <c r="M36" s="66"/>
      <c r="N36" s="66"/>
      <c r="O36" s="67"/>
    </row>
    <row r="37" spans="1:15" x14ac:dyDescent="0.25">
      <c r="A37" s="68" t="s">
        <v>2291</v>
      </c>
      <c r="B37" s="68" t="s">
        <v>2313</v>
      </c>
      <c r="C37" s="68" t="s">
        <v>2515</v>
      </c>
      <c r="D37" s="68" t="s">
        <v>2314</v>
      </c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7"/>
    </row>
    <row r="38" spans="1:15" x14ac:dyDescent="0.25">
      <c r="A38" s="68" t="s">
        <v>2291</v>
      </c>
      <c r="B38" s="68" t="s">
        <v>2315</v>
      </c>
      <c r="C38" s="68" t="s">
        <v>2516</v>
      </c>
      <c r="D38" s="68" t="s">
        <v>2316</v>
      </c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7"/>
    </row>
    <row r="39" spans="1:15" x14ac:dyDescent="0.25">
      <c r="A39" s="68" t="s">
        <v>2291</v>
      </c>
      <c r="B39" s="68" t="s">
        <v>2317</v>
      </c>
      <c r="C39" s="68" t="s">
        <v>2517</v>
      </c>
      <c r="D39" s="68" t="s">
        <v>2318</v>
      </c>
      <c r="E39" s="66"/>
      <c r="F39" s="66"/>
      <c r="G39" s="66"/>
      <c r="H39" s="66"/>
      <c r="I39" s="66"/>
      <c r="J39" s="66"/>
      <c r="K39" s="66"/>
      <c r="L39" s="66"/>
      <c r="M39" s="66"/>
      <c r="N39" s="66"/>
      <c r="O39" s="67"/>
    </row>
    <row r="40" spans="1:15" x14ac:dyDescent="0.25">
      <c r="A40" s="68" t="s">
        <v>2291</v>
      </c>
      <c r="B40" s="68" t="s">
        <v>17</v>
      </c>
      <c r="C40" s="68" t="s">
        <v>2518</v>
      </c>
      <c r="D40" s="68" t="s">
        <v>2319</v>
      </c>
      <c r="E40" s="66"/>
      <c r="F40" s="66"/>
      <c r="G40" s="66"/>
      <c r="H40" s="66"/>
      <c r="I40" s="66"/>
      <c r="J40" s="66"/>
      <c r="K40" s="66"/>
      <c r="L40" s="66"/>
      <c r="M40" s="66"/>
      <c r="N40" s="66"/>
      <c r="O40" s="67"/>
    </row>
    <row r="41" spans="1:15" x14ac:dyDescent="0.25">
      <c r="A41" s="68" t="s">
        <v>2291</v>
      </c>
      <c r="B41" s="68" t="s">
        <v>50</v>
      </c>
      <c r="C41" s="68" t="s">
        <v>939</v>
      </c>
      <c r="D41" s="68" t="s">
        <v>2320</v>
      </c>
      <c r="E41" s="66"/>
      <c r="F41" s="66"/>
      <c r="G41" s="66"/>
      <c r="H41" s="66"/>
      <c r="I41" s="66"/>
      <c r="J41" s="66"/>
      <c r="K41" s="66"/>
      <c r="L41" s="66"/>
      <c r="M41" s="66"/>
      <c r="N41" s="66"/>
      <c r="O41" s="67"/>
    </row>
    <row r="42" spans="1:15" x14ac:dyDescent="0.25">
      <c r="A42" s="68" t="s">
        <v>2291</v>
      </c>
      <c r="B42" s="68" t="s">
        <v>2321</v>
      </c>
      <c r="C42" s="68" t="s">
        <v>2519</v>
      </c>
      <c r="D42" s="68" t="s">
        <v>2322</v>
      </c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7"/>
    </row>
    <row r="43" spans="1:15" x14ac:dyDescent="0.25">
      <c r="A43" s="68" t="s">
        <v>2291</v>
      </c>
      <c r="B43" s="68" t="s">
        <v>2323</v>
      </c>
      <c r="C43" s="68" t="s">
        <v>2520</v>
      </c>
      <c r="D43" s="68" t="s">
        <v>2324</v>
      </c>
      <c r="E43" s="66"/>
      <c r="F43" s="66"/>
      <c r="G43" s="66"/>
      <c r="H43" s="66"/>
      <c r="I43" s="66"/>
      <c r="J43" s="66"/>
      <c r="K43" s="66"/>
      <c r="L43" s="66"/>
      <c r="M43" s="66"/>
      <c r="N43" s="66"/>
      <c r="O43" s="67"/>
    </row>
    <row r="44" spans="1:15" x14ac:dyDescent="0.25">
      <c r="A44" s="68" t="s">
        <v>2291</v>
      </c>
      <c r="B44" s="68" t="s">
        <v>2340</v>
      </c>
      <c r="C44" s="68" t="s">
        <v>2528</v>
      </c>
      <c r="D44" s="68" t="s">
        <v>2341</v>
      </c>
      <c r="E44" s="66"/>
      <c r="F44" s="66"/>
      <c r="G44" s="66"/>
      <c r="H44" s="66"/>
      <c r="I44" s="66"/>
      <c r="J44" s="66"/>
      <c r="K44" s="66"/>
      <c r="L44" s="66"/>
      <c r="M44" s="66"/>
      <c r="N44" s="66"/>
      <c r="O44" s="67"/>
    </row>
    <row r="45" spans="1:15" x14ac:dyDescent="0.25">
      <c r="A45" s="68" t="s">
        <v>2291</v>
      </c>
      <c r="B45" s="68" t="s">
        <v>2327</v>
      </c>
      <c r="C45" s="68" t="s">
        <v>2522</v>
      </c>
      <c r="D45" s="68" t="s">
        <v>2328</v>
      </c>
      <c r="E45" s="66"/>
      <c r="F45" s="66"/>
      <c r="G45" s="66"/>
      <c r="H45" s="66"/>
      <c r="I45" s="66"/>
      <c r="J45" s="66"/>
      <c r="K45" s="66"/>
      <c r="L45" s="66"/>
      <c r="M45" s="66"/>
      <c r="N45" s="66"/>
      <c r="O45" s="67"/>
    </row>
    <row r="46" spans="1:15" x14ac:dyDescent="0.25">
      <c r="A46" s="68" t="s">
        <v>2291</v>
      </c>
      <c r="B46" s="68" t="s">
        <v>2329</v>
      </c>
      <c r="C46" s="68" t="s">
        <v>2523</v>
      </c>
      <c r="D46" s="68" t="s">
        <v>2330</v>
      </c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7"/>
    </row>
    <row r="47" spans="1:15" x14ac:dyDescent="0.25">
      <c r="A47" s="68" t="s">
        <v>2291</v>
      </c>
      <c r="B47" s="68" t="s">
        <v>2331</v>
      </c>
      <c r="C47" s="68" t="s">
        <v>2524</v>
      </c>
      <c r="D47" s="68" t="s">
        <v>2332</v>
      </c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7"/>
    </row>
    <row r="48" spans="1:15" x14ac:dyDescent="0.25">
      <c r="A48" s="68" t="s">
        <v>2291</v>
      </c>
      <c r="B48" s="68" t="s">
        <v>26</v>
      </c>
      <c r="C48" s="68" t="s">
        <v>2525</v>
      </c>
      <c r="D48" s="68" t="s">
        <v>2333</v>
      </c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7"/>
    </row>
    <row r="49" spans="1:15" x14ac:dyDescent="0.25">
      <c r="A49" s="68" t="s">
        <v>2291</v>
      </c>
      <c r="B49" s="68" t="s">
        <v>2335</v>
      </c>
      <c r="C49" s="68" t="s">
        <v>2527</v>
      </c>
      <c r="D49" s="68" t="s">
        <v>2336</v>
      </c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7"/>
    </row>
    <row r="50" spans="1:15" x14ac:dyDescent="0.25">
      <c r="A50" s="68" t="s">
        <v>2291</v>
      </c>
      <c r="B50" s="68" t="s">
        <v>1033</v>
      </c>
      <c r="C50" s="68" t="s">
        <v>2288</v>
      </c>
      <c r="D50" s="68" t="s">
        <v>2337</v>
      </c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7"/>
    </row>
    <row r="51" spans="1:15" x14ac:dyDescent="0.25">
      <c r="A51" s="68" t="s">
        <v>2292</v>
      </c>
      <c r="B51" s="68" t="s">
        <v>2342</v>
      </c>
      <c r="C51" s="68" t="s">
        <v>2529</v>
      </c>
      <c r="D51" s="68" t="s">
        <v>2343</v>
      </c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7"/>
    </row>
    <row r="52" spans="1:15" x14ac:dyDescent="0.25">
      <c r="A52" s="68" t="s">
        <v>2292</v>
      </c>
      <c r="B52" s="68" t="s">
        <v>2344</v>
      </c>
      <c r="C52" s="68" t="s">
        <v>2530</v>
      </c>
      <c r="D52" s="68" t="s">
        <v>2345</v>
      </c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7"/>
    </row>
    <row r="53" spans="1:15" x14ac:dyDescent="0.25">
      <c r="A53" s="68" t="s">
        <v>2292</v>
      </c>
      <c r="B53" s="68" t="s">
        <v>2346</v>
      </c>
      <c r="C53" s="68" t="s">
        <v>2531</v>
      </c>
      <c r="D53" s="68" t="s">
        <v>2347</v>
      </c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7"/>
    </row>
    <row r="54" spans="1:15" x14ac:dyDescent="0.25">
      <c r="A54" s="68" t="s">
        <v>2292</v>
      </c>
      <c r="B54" s="68" t="s">
        <v>2348</v>
      </c>
      <c r="C54" s="68" t="s">
        <v>2532</v>
      </c>
      <c r="D54" s="68" t="s">
        <v>2349</v>
      </c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7"/>
    </row>
    <row r="55" spans="1:15" x14ac:dyDescent="0.25">
      <c r="A55" s="68" t="s">
        <v>2292</v>
      </c>
      <c r="B55" s="68" t="s">
        <v>2302</v>
      </c>
      <c r="C55" s="68" t="s">
        <v>2510</v>
      </c>
      <c r="D55" s="68" t="s">
        <v>2303</v>
      </c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7"/>
    </row>
    <row r="56" spans="1:15" x14ac:dyDescent="0.25">
      <c r="A56" s="68" t="s">
        <v>2292</v>
      </c>
      <c r="B56" s="68" t="s">
        <v>2350</v>
      </c>
      <c r="C56" s="68" t="s">
        <v>2533</v>
      </c>
      <c r="D56" s="68" t="s">
        <v>2351</v>
      </c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7"/>
    </row>
    <row r="57" spans="1:15" x14ac:dyDescent="0.25">
      <c r="A57" s="68" t="s">
        <v>2292</v>
      </c>
      <c r="B57" s="68" t="s">
        <v>2352</v>
      </c>
      <c r="C57" s="68" t="s">
        <v>2534</v>
      </c>
      <c r="D57" s="68" t="s">
        <v>2353</v>
      </c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7"/>
    </row>
    <row r="58" spans="1:15" x14ac:dyDescent="0.25">
      <c r="A58" s="68" t="s">
        <v>2292</v>
      </c>
      <c r="B58" s="68" t="s">
        <v>2354</v>
      </c>
      <c r="C58" s="68" t="s">
        <v>2535</v>
      </c>
      <c r="D58" s="68" t="s">
        <v>2355</v>
      </c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7"/>
    </row>
    <row r="59" spans="1:15" x14ac:dyDescent="0.25">
      <c r="A59" s="68" t="s">
        <v>2292</v>
      </c>
      <c r="B59" s="68" t="s">
        <v>2356</v>
      </c>
      <c r="C59" s="68" t="s">
        <v>2536</v>
      </c>
      <c r="D59" s="68" t="s">
        <v>2357</v>
      </c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7"/>
    </row>
    <row r="60" spans="1:15" x14ac:dyDescent="0.25">
      <c r="A60" s="68" t="s">
        <v>2292</v>
      </c>
      <c r="B60" s="68" t="s">
        <v>2358</v>
      </c>
      <c r="C60" s="68" t="s">
        <v>2537</v>
      </c>
      <c r="D60" s="68" t="s">
        <v>2359</v>
      </c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7"/>
    </row>
    <row r="61" spans="1:15" x14ac:dyDescent="0.25">
      <c r="A61" s="68" t="s">
        <v>2292</v>
      </c>
      <c r="B61" s="68" t="s">
        <v>2304</v>
      </c>
      <c r="C61" s="68" t="s">
        <v>2511</v>
      </c>
      <c r="D61" s="68" t="s">
        <v>2305</v>
      </c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7"/>
    </row>
    <row r="62" spans="1:15" x14ac:dyDescent="0.25">
      <c r="A62" s="68" t="s">
        <v>2292</v>
      </c>
      <c r="B62" s="68" t="s">
        <v>2360</v>
      </c>
      <c r="C62" s="68" t="s">
        <v>2538</v>
      </c>
      <c r="D62" s="68" t="s">
        <v>2361</v>
      </c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7"/>
    </row>
    <row r="63" spans="1:15" x14ac:dyDescent="0.25">
      <c r="A63" s="68" t="s">
        <v>2292</v>
      </c>
      <c r="B63" s="68" t="s">
        <v>2362</v>
      </c>
      <c r="C63" s="68" t="s">
        <v>2539</v>
      </c>
      <c r="D63" s="68" t="s">
        <v>2363</v>
      </c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7"/>
    </row>
    <row r="64" spans="1:15" x14ac:dyDescent="0.25">
      <c r="A64" s="68" t="s">
        <v>2292</v>
      </c>
      <c r="B64" s="68" t="s">
        <v>2364</v>
      </c>
      <c r="C64" s="68" t="s">
        <v>2540</v>
      </c>
      <c r="D64" s="68" t="s">
        <v>2365</v>
      </c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7"/>
    </row>
    <row r="65" spans="1:15" x14ac:dyDescent="0.25">
      <c r="A65" s="68" t="s">
        <v>2292</v>
      </c>
      <c r="B65" s="68" t="s">
        <v>2366</v>
      </c>
      <c r="C65" s="68" t="s">
        <v>2541</v>
      </c>
      <c r="D65" s="68" t="s">
        <v>2367</v>
      </c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7"/>
    </row>
    <row r="66" spans="1:15" x14ac:dyDescent="0.25">
      <c r="A66" s="68" t="s">
        <v>2292</v>
      </c>
      <c r="B66" s="68" t="s">
        <v>2368</v>
      </c>
      <c r="C66" s="68" t="s">
        <v>2542</v>
      </c>
      <c r="D66" s="68" t="s">
        <v>2369</v>
      </c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7"/>
    </row>
    <row r="67" spans="1:15" x14ac:dyDescent="0.25">
      <c r="A67" s="68" t="s">
        <v>2292</v>
      </c>
      <c r="B67" s="68" t="s">
        <v>2370</v>
      </c>
      <c r="C67" s="68" t="s">
        <v>2543</v>
      </c>
      <c r="D67" s="68" t="s">
        <v>2371</v>
      </c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7"/>
    </row>
    <row r="68" spans="1:15" x14ac:dyDescent="0.25">
      <c r="A68" s="68" t="s">
        <v>2292</v>
      </c>
      <c r="B68" s="68" t="s">
        <v>2372</v>
      </c>
      <c r="C68" s="68" t="s">
        <v>2544</v>
      </c>
      <c r="D68" s="68" t="s">
        <v>2373</v>
      </c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7"/>
    </row>
    <row r="69" spans="1:15" x14ac:dyDescent="0.25">
      <c r="A69" s="68" t="s">
        <v>2292</v>
      </c>
      <c r="B69" s="68" t="s">
        <v>2374</v>
      </c>
      <c r="C69" s="68" t="s">
        <v>2610</v>
      </c>
      <c r="D69" s="68" t="s">
        <v>2375</v>
      </c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7"/>
    </row>
    <row r="70" spans="1:15" x14ac:dyDescent="0.25">
      <c r="A70" s="68" t="s">
        <v>2292</v>
      </c>
      <c r="B70" s="68" t="s">
        <v>2376</v>
      </c>
      <c r="C70" s="68" t="s">
        <v>2611</v>
      </c>
      <c r="D70" s="68" t="s">
        <v>2377</v>
      </c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7"/>
    </row>
    <row r="71" spans="1:15" x14ac:dyDescent="0.25">
      <c r="A71" s="68" t="s">
        <v>2292</v>
      </c>
      <c r="B71" s="68" t="s">
        <v>2378</v>
      </c>
      <c r="C71" s="68" t="s">
        <v>2545</v>
      </c>
      <c r="D71" s="68" t="s">
        <v>2379</v>
      </c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7"/>
    </row>
    <row r="72" spans="1:15" x14ac:dyDescent="0.25">
      <c r="A72" s="68" t="s">
        <v>2292</v>
      </c>
      <c r="B72" s="68" t="s">
        <v>2380</v>
      </c>
      <c r="C72" s="68" t="s">
        <v>2546</v>
      </c>
      <c r="D72" s="68" t="s">
        <v>2381</v>
      </c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7"/>
    </row>
    <row r="73" spans="1:15" x14ac:dyDescent="0.25">
      <c r="A73" s="68" t="s">
        <v>2292</v>
      </c>
      <c r="B73" s="68" t="s">
        <v>2382</v>
      </c>
      <c r="C73" s="68" t="s">
        <v>2547</v>
      </c>
      <c r="D73" s="68" t="s">
        <v>2383</v>
      </c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7"/>
    </row>
    <row r="74" spans="1:15" x14ac:dyDescent="0.25">
      <c r="A74" s="68" t="s">
        <v>2292</v>
      </c>
      <c r="B74" s="68" t="s">
        <v>2384</v>
      </c>
      <c r="C74" s="68" t="s">
        <v>2548</v>
      </c>
      <c r="D74" s="68" t="s">
        <v>2385</v>
      </c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7"/>
    </row>
    <row r="75" spans="1:15" x14ac:dyDescent="0.25">
      <c r="A75" s="68" t="s">
        <v>2292</v>
      </c>
      <c r="B75" s="68" t="s">
        <v>2386</v>
      </c>
      <c r="C75" s="68" t="s">
        <v>2549</v>
      </c>
      <c r="D75" s="68" t="s">
        <v>2387</v>
      </c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7"/>
    </row>
    <row r="76" spans="1:15" x14ac:dyDescent="0.25">
      <c r="A76" s="68" t="s">
        <v>2292</v>
      </c>
      <c r="B76" s="68" t="s">
        <v>1587</v>
      </c>
      <c r="C76" s="68" t="s">
        <v>1589</v>
      </c>
      <c r="D76" s="68" t="s">
        <v>2388</v>
      </c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7"/>
    </row>
    <row r="77" spans="1:15" x14ac:dyDescent="0.25">
      <c r="A77" s="68" t="s">
        <v>2292</v>
      </c>
      <c r="B77" s="68" t="s">
        <v>2389</v>
      </c>
      <c r="C77" s="68" t="s">
        <v>2550</v>
      </c>
      <c r="D77" s="68" t="s">
        <v>2390</v>
      </c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7"/>
    </row>
    <row r="78" spans="1:15" x14ac:dyDescent="0.25">
      <c r="A78" s="68" t="s">
        <v>2292</v>
      </c>
      <c r="B78" s="68" t="s">
        <v>2391</v>
      </c>
      <c r="C78" s="68" t="s">
        <v>2551</v>
      </c>
      <c r="D78" s="68" t="s">
        <v>2392</v>
      </c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7"/>
    </row>
    <row r="79" spans="1:15" x14ac:dyDescent="0.25">
      <c r="A79" s="68" t="s">
        <v>2292</v>
      </c>
      <c r="B79" s="68" t="s">
        <v>2393</v>
      </c>
      <c r="C79" s="68" t="s">
        <v>2552</v>
      </c>
      <c r="D79" s="68" t="s">
        <v>2394</v>
      </c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7"/>
    </row>
    <row r="80" spans="1:15" x14ac:dyDescent="0.25">
      <c r="A80" s="68" t="s">
        <v>2292</v>
      </c>
      <c r="B80" s="68" t="s">
        <v>2395</v>
      </c>
      <c r="C80" s="68" t="s">
        <v>2553</v>
      </c>
      <c r="D80" s="68" t="s">
        <v>2396</v>
      </c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7"/>
    </row>
    <row r="81" spans="1:15" x14ac:dyDescent="0.25">
      <c r="A81" s="68" t="s">
        <v>2292</v>
      </c>
      <c r="B81" s="68" t="s">
        <v>2397</v>
      </c>
      <c r="C81" s="68" t="s">
        <v>2554</v>
      </c>
      <c r="D81" s="68" t="s">
        <v>2398</v>
      </c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7"/>
    </row>
    <row r="82" spans="1:15" x14ac:dyDescent="0.25">
      <c r="A82" s="68" t="s">
        <v>2292</v>
      </c>
      <c r="B82" s="68" t="s">
        <v>2399</v>
      </c>
      <c r="C82" s="68" t="s">
        <v>2555</v>
      </c>
      <c r="D82" s="68" t="s">
        <v>2400</v>
      </c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7"/>
    </row>
    <row r="83" spans="1:15" x14ac:dyDescent="0.25">
      <c r="A83" s="68" t="s">
        <v>2292</v>
      </c>
      <c r="B83" s="68" t="s">
        <v>2401</v>
      </c>
      <c r="C83" s="68" t="s">
        <v>2556</v>
      </c>
      <c r="D83" s="68" t="s">
        <v>2402</v>
      </c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7"/>
    </row>
    <row r="84" spans="1:15" x14ac:dyDescent="0.25">
      <c r="A84" s="68" t="s">
        <v>2292</v>
      </c>
      <c r="B84" s="68" t="s">
        <v>2403</v>
      </c>
      <c r="C84" s="68" t="s">
        <v>2557</v>
      </c>
      <c r="D84" s="68" t="s">
        <v>2404</v>
      </c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7"/>
    </row>
    <row r="85" spans="1:15" x14ac:dyDescent="0.25">
      <c r="A85" s="68" t="s">
        <v>2292</v>
      </c>
      <c r="B85" s="68" t="s">
        <v>2405</v>
      </c>
      <c r="C85" s="68" t="s">
        <v>2558</v>
      </c>
      <c r="D85" s="68" t="s">
        <v>2406</v>
      </c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7"/>
    </row>
    <row r="86" spans="1:15" x14ac:dyDescent="0.25">
      <c r="A86" s="68" t="s">
        <v>2292</v>
      </c>
      <c r="B86" s="68" t="s">
        <v>2407</v>
      </c>
      <c r="C86" s="68" t="s">
        <v>2559</v>
      </c>
      <c r="D86" s="68" t="s">
        <v>2408</v>
      </c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7"/>
    </row>
    <row r="87" spans="1:15" x14ac:dyDescent="0.25">
      <c r="A87" s="68" t="s">
        <v>2292</v>
      </c>
      <c r="B87" s="68" t="s">
        <v>2409</v>
      </c>
      <c r="C87" s="68" t="s">
        <v>2560</v>
      </c>
      <c r="D87" s="68" t="s">
        <v>2410</v>
      </c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7"/>
    </row>
    <row r="88" spans="1:15" x14ac:dyDescent="0.25">
      <c r="A88" s="68" t="s">
        <v>2292</v>
      </c>
      <c r="B88" s="68" t="s">
        <v>2411</v>
      </c>
      <c r="C88" s="68" t="s">
        <v>2561</v>
      </c>
      <c r="D88" s="68" t="s">
        <v>2412</v>
      </c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7"/>
    </row>
    <row r="89" spans="1:15" x14ac:dyDescent="0.25">
      <c r="A89" s="68" t="s">
        <v>2292</v>
      </c>
      <c r="B89" s="68" t="s">
        <v>2413</v>
      </c>
      <c r="C89" s="68" t="s">
        <v>2562</v>
      </c>
      <c r="D89" s="68" t="s">
        <v>2414</v>
      </c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7"/>
    </row>
    <row r="90" spans="1:15" x14ac:dyDescent="0.25">
      <c r="A90" s="68" t="s">
        <v>2292</v>
      </c>
      <c r="B90" s="68" t="s">
        <v>2415</v>
      </c>
      <c r="C90" s="68" t="s">
        <v>2563</v>
      </c>
      <c r="D90" s="68" t="s">
        <v>2416</v>
      </c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7"/>
    </row>
    <row r="91" spans="1:15" x14ac:dyDescent="0.25">
      <c r="A91" s="68" t="s">
        <v>2292</v>
      </c>
      <c r="B91" s="68" t="s">
        <v>2417</v>
      </c>
      <c r="C91" s="68" t="s">
        <v>2564</v>
      </c>
      <c r="D91" s="68" t="s">
        <v>2418</v>
      </c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7"/>
    </row>
    <row r="92" spans="1:15" x14ac:dyDescent="0.25">
      <c r="A92" s="68" t="s">
        <v>2292</v>
      </c>
      <c r="B92" s="68" t="s">
        <v>2419</v>
      </c>
      <c r="C92" s="68" t="s">
        <v>2565</v>
      </c>
      <c r="D92" s="68" t="s">
        <v>2420</v>
      </c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7"/>
    </row>
    <row r="93" spans="1:15" x14ac:dyDescent="0.25">
      <c r="A93" s="68" t="s">
        <v>2292</v>
      </c>
      <c r="B93" s="68" t="s">
        <v>2421</v>
      </c>
      <c r="C93" s="68" t="s">
        <v>2566</v>
      </c>
      <c r="D93" s="68" t="s">
        <v>2422</v>
      </c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7"/>
    </row>
    <row r="94" spans="1:15" x14ac:dyDescent="0.25">
      <c r="A94" s="68" t="s">
        <v>2292</v>
      </c>
      <c r="B94" s="68" t="s">
        <v>2423</v>
      </c>
      <c r="C94" s="68" t="s">
        <v>2567</v>
      </c>
      <c r="D94" s="68" t="s">
        <v>2424</v>
      </c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7"/>
    </row>
    <row r="95" spans="1:15" x14ac:dyDescent="0.25">
      <c r="A95" s="68" t="s">
        <v>2292</v>
      </c>
      <c r="B95" s="68" t="s">
        <v>2425</v>
      </c>
      <c r="C95" s="68" t="s">
        <v>2568</v>
      </c>
      <c r="D95" s="68" t="s">
        <v>2426</v>
      </c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7"/>
    </row>
    <row r="96" spans="1:15" x14ac:dyDescent="0.25">
      <c r="A96" s="68" t="s">
        <v>2292</v>
      </c>
      <c r="B96" s="68" t="s">
        <v>2427</v>
      </c>
      <c r="C96" s="68" t="s">
        <v>2569</v>
      </c>
      <c r="D96" s="68" t="s">
        <v>2428</v>
      </c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7"/>
    </row>
    <row r="97" spans="1:15" x14ac:dyDescent="0.25">
      <c r="A97" s="68" t="s">
        <v>2292</v>
      </c>
      <c r="B97" s="68" t="s">
        <v>2429</v>
      </c>
      <c r="C97" s="68" t="s">
        <v>2570</v>
      </c>
      <c r="D97" s="68" t="s">
        <v>2430</v>
      </c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7"/>
    </row>
    <row r="98" spans="1:15" x14ac:dyDescent="0.25">
      <c r="A98" s="68" t="s">
        <v>2292</v>
      </c>
      <c r="B98" s="68" t="s">
        <v>2431</v>
      </c>
      <c r="C98" s="68" t="s">
        <v>2571</v>
      </c>
      <c r="D98" s="68" t="s">
        <v>2432</v>
      </c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7"/>
    </row>
    <row r="99" spans="1:15" x14ac:dyDescent="0.25">
      <c r="A99" s="68" t="s">
        <v>2292</v>
      </c>
      <c r="B99" s="68" t="s">
        <v>2433</v>
      </c>
      <c r="C99" s="68" t="s">
        <v>2572</v>
      </c>
      <c r="D99" s="68" t="s">
        <v>2434</v>
      </c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7"/>
    </row>
    <row r="100" spans="1:15" x14ac:dyDescent="0.25">
      <c r="A100" s="68" t="s">
        <v>2292</v>
      </c>
      <c r="B100" s="68" t="s">
        <v>2435</v>
      </c>
      <c r="C100" s="68" t="s">
        <v>2573</v>
      </c>
      <c r="D100" s="68" t="s">
        <v>2436</v>
      </c>
      <c r="E100" s="66"/>
      <c r="F100" s="66"/>
      <c r="G100" s="66"/>
      <c r="H100" s="66"/>
      <c r="I100" s="66"/>
      <c r="J100" s="66"/>
      <c r="K100" s="66"/>
      <c r="L100" s="66"/>
      <c r="M100" s="66"/>
      <c r="N100" s="66"/>
      <c r="O100" s="67"/>
    </row>
    <row r="101" spans="1:15" x14ac:dyDescent="0.25">
      <c r="A101" s="68" t="s">
        <v>2292</v>
      </c>
      <c r="B101" s="68" t="s">
        <v>2437</v>
      </c>
      <c r="C101" s="68" t="s">
        <v>2574</v>
      </c>
      <c r="D101" s="68" t="s">
        <v>2438</v>
      </c>
      <c r="E101" s="66"/>
      <c r="F101" s="66"/>
      <c r="G101" s="66"/>
      <c r="H101" s="66"/>
      <c r="I101" s="66"/>
      <c r="J101" s="66"/>
      <c r="K101" s="66"/>
      <c r="L101" s="66"/>
      <c r="M101" s="66"/>
      <c r="N101" s="66"/>
      <c r="O101" s="67"/>
    </row>
    <row r="102" spans="1:15" x14ac:dyDescent="0.25">
      <c r="A102" s="68" t="s">
        <v>2292</v>
      </c>
      <c r="B102" s="68" t="s">
        <v>2439</v>
      </c>
      <c r="C102" s="68" t="s">
        <v>2575</v>
      </c>
      <c r="D102" s="68" t="s">
        <v>2440</v>
      </c>
      <c r="E102" s="66"/>
      <c r="F102" s="66"/>
      <c r="G102" s="66"/>
      <c r="H102" s="66"/>
      <c r="I102" s="66"/>
      <c r="J102" s="66"/>
      <c r="K102" s="66"/>
      <c r="L102" s="66"/>
      <c r="M102" s="66"/>
      <c r="N102" s="66"/>
      <c r="O102" s="67"/>
    </row>
    <row r="103" spans="1:15" x14ac:dyDescent="0.25">
      <c r="A103" s="68" t="s">
        <v>2292</v>
      </c>
      <c r="B103" s="68" t="s">
        <v>2441</v>
      </c>
      <c r="C103" s="68" t="s">
        <v>2576</v>
      </c>
      <c r="D103" s="68" t="s">
        <v>2442</v>
      </c>
      <c r="E103" s="66"/>
      <c r="F103" s="66"/>
      <c r="G103" s="66"/>
      <c r="H103" s="66"/>
      <c r="I103" s="66"/>
      <c r="J103" s="66"/>
      <c r="K103" s="66"/>
      <c r="L103" s="66"/>
      <c r="M103" s="66"/>
      <c r="N103" s="66"/>
      <c r="O103" s="67"/>
    </row>
    <row r="104" spans="1:15" x14ac:dyDescent="0.25">
      <c r="A104" s="68" t="s">
        <v>2292</v>
      </c>
      <c r="B104" s="68" t="s">
        <v>2443</v>
      </c>
      <c r="C104" s="68" t="s">
        <v>2577</v>
      </c>
      <c r="D104" s="68" t="s">
        <v>2444</v>
      </c>
      <c r="E104" s="66"/>
      <c r="F104" s="66"/>
      <c r="G104" s="66"/>
      <c r="H104" s="66"/>
      <c r="I104" s="66"/>
      <c r="J104" s="66"/>
      <c r="K104" s="66"/>
      <c r="L104" s="66"/>
      <c r="M104" s="66"/>
      <c r="N104" s="66"/>
      <c r="O104" s="67"/>
    </row>
    <row r="105" spans="1:15" x14ac:dyDescent="0.25">
      <c r="A105" s="68" t="s">
        <v>2292</v>
      </c>
      <c r="B105" s="68" t="s">
        <v>2445</v>
      </c>
      <c r="C105" s="68" t="s">
        <v>2578</v>
      </c>
      <c r="D105" s="68" t="s">
        <v>2446</v>
      </c>
      <c r="E105" s="66"/>
      <c r="F105" s="66"/>
      <c r="G105" s="66"/>
      <c r="H105" s="66"/>
      <c r="I105" s="66"/>
      <c r="J105" s="66"/>
      <c r="K105" s="66"/>
      <c r="L105" s="66"/>
      <c r="M105" s="66"/>
      <c r="N105" s="66"/>
      <c r="O105" s="67"/>
    </row>
    <row r="106" spans="1:15" x14ac:dyDescent="0.25">
      <c r="A106" s="68" t="s">
        <v>2292</v>
      </c>
      <c r="B106" s="68" t="s">
        <v>2447</v>
      </c>
      <c r="C106" s="68" t="s">
        <v>2579</v>
      </c>
      <c r="D106" s="68" t="s">
        <v>2448</v>
      </c>
      <c r="E106" s="66"/>
      <c r="F106" s="66"/>
      <c r="G106" s="66"/>
      <c r="H106" s="66"/>
      <c r="I106" s="66"/>
      <c r="J106" s="66"/>
      <c r="K106" s="66"/>
      <c r="L106" s="66"/>
      <c r="M106" s="66"/>
      <c r="N106" s="66"/>
      <c r="O106" s="67"/>
    </row>
    <row r="107" spans="1:15" x14ac:dyDescent="0.25">
      <c r="A107" s="68" t="s">
        <v>2292</v>
      </c>
      <c r="B107" s="68" t="s">
        <v>2449</v>
      </c>
      <c r="C107" s="68" t="s">
        <v>2580</v>
      </c>
      <c r="D107" s="68" t="s">
        <v>2450</v>
      </c>
      <c r="E107" s="66"/>
      <c r="F107" s="66"/>
      <c r="G107" s="66"/>
      <c r="H107" s="66"/>
      <c r="I107" s="66"/>
      <c r="J107" s="66"/>
      <c r="K107" s="66"/>
      <c r="L107" s="66"/>
      <c r="M107" s="66"/>
      <c r="N107" s="66"/>
      <c r="O107" s="67"/>
    </row>
    <row r="108" spans="1:15" x14ac:dyDescent="0.25">
      <c r="A108" s="68" t="s">
        <v>2292</v>
      </c>
      <c r="B108" s="68" t="s">
        <v>2451</v>
      </c>
      <c r="C108" s="68" t="s">
        <v>2581</v>
      </c>
      <c r="D108" s="68" t="s">
        <v>2452</v>
      </c>
      <c r="E108" s="66"/>
      <c r="F108" s="66"/>
      <c r="G108" s="66"/>
      <c r="H108" s="66"/>
      <c r="I108" s="66"/>
      <c r="J108" s="66"/>
      <c r="K108" s="66"/>
      <c r="L108" s="66"/>
      <c r="M108" s="66"/>
      <c r="N108" s="66"/>
      <c r="O108" s="67"/>
    </row>
    <row r="109" spans="1:15" x14ac:dyDescent="0.25">
      <c r="A109" s="68" t="s">
        <v>2292</v>
      </c>
      <c r="B109" s="68" t="s">
        <v>2453</v>
      </c>
      <c r="C109" s="68" t="s">
        <v>2582</v>
      </c>
      <c r="D109" s="68" t="s">
        <v>2454</v>
      </c>
      <c r="E109" s="66"/>
      <c r="F109" s="66"/>
      <c r="G109" s="66"/>
      <c r="H109" s="66"/>
      <c r="I109" s="66"/>
      <c r="J109" s="66"/>
      <c r="K109" s="66"/>
      <c r="L109" s="66"/>
      <c r="M109" s="66"/>
      <c r="N109" s="66"/>
      <c r="O109" s="67"/>
    </row>
    <row r="110" spans="1:15" x14ac:dyDescent="0.25">
      <c r="A110" s="68" t="s">
        <v>2292</v>
      </c>
      <c r="B110" s="68" t="s">
        <v>2455</v>
      </c>
      <c r="C110" s="68" t="s">
        <v>2583</v>
      </c>
      <c r="D110" s="68" t="s">
        <v>2456</v>
      </c>
      <c r="E110" s="66"/>
      <c r="F110" s="66"/>
      <c r="G110" s="66"/>
      <c r="H110" s="66"/>
      <c r="I110" s="66"/>
      <c r="J110" s="66"/>
      <c r="K110" s="66"/>
      <c r="L110" s="66"/>
      <c r="M110" s="66"/>
      <c r="N110" s="66"/>
      <c r="O110" s="67"/>
    </row>
    <row r="111" spans="1:15" x14ac:dyDescent="0.25">
      <c r="A111" s="68" t="s">
        <v>2292</v>
      </c>
      <c r="B111" s="68" t="s">
        <v>2457</v>
      </c>
      <c r="C111" s="68" t="s">
        <v>2584</v>
      </c>
      <c r="D111" s="68" t="s">
        <v>2458</v>
      </c>
      <c r="E111" s="66"/>
      <c r="F111" s="66"/>
      <c r="G111" s="66"/>
      <c r="H111" s="66"/>
      <c r="I111" s="66"/>
      <c r="J111" s="66"/>
      <c r="K111" s="66"/>
      <c r="L111" s="66"/>
      <c r="M111" s="66"/>
      <c r="N111" s="66"/>
      <c r="O111" s="67"/>
    </row>
    <row r="112" spans="1:15" x14ac:dyDescent="0.25">
      <c r="A112" s="68" t="s">
        <v>2292</v>
      </c>
      <c r="B112" s="68" t="s">
        <v>2459</v>
      </c>
      <c r="C112" s="68" t="s">
        <v>2585</v>
      </c>
      <c r="D112" s="68" t="s">
        <v>2460</v>
      </c>
      <c r="E112" s="66"/>
      <c r="F112" s="66"/>
      <c r="G112" s="66"/>
      <c r="H112" s="66"/>
      <c r="I112" s="66"/>
      <c r="J112" s="66"/>
      <c r="K112" s="66"/>
      <c r="L112" s="66"/>
      <c r="M112" s="66"/>
      <c r="N112" s="66"/>
      <c r="O112" s="67"/>
    </row>
    <row r="113" spans="1:15" x14ac:dyDescent="0.25">
      <c r="A113" s="68" t="s">
        <v>2292</v>
      </c>
      <c r="B113" s="68" t="s">
        <v>2461</v>
      </c>
      <c r="C113" s="68" t="s">
        <v>2586</v>
      </c>
      <c r="D113" s="68" t="s">
        <v>2462</v>
      </c>
      <c r="E113" s="66"/>
      <c r="F113" s="66"/>
      <c r="G113" s="66"/>
      <c r="H113" s="66"/>
      <c r="I113" s="66"/>
      <c r="J113" s="66"/>
      <c r="K113" s="66"/>
      <c r="L113" s="66"/>
      <c r="M113" s="66"/>
      <c r="N113" s="66"/>
      <c r="O113" s="67"/>
    </row>
    <row r="114" spans="1:15" x14ac:dyDescent="0.25">
      <c r="A114" s="68" t="s">
        <v>2292</v>
      </c>
      <c r="B114" s="68" t="s">
        <v>2463</v>
      </c>
      <c r="C114" s="68" t="s">
        <v>2587</v>
      </c>
      <c r="D114" s="68" t="s">
        <v>2464</v>
      </c>
      <c r="E114" s="66"/>
      <c r="F114" s="66"/>
      <c r="G114" s="66"/>
      <c r="H114" s="66"/>
      <c r="I114" s="66"/>
      <c r="J114" s="66"/>
      <c r="K114" s="66"/>
      <c r="L114" s="66"/>
      <c r="M114" s="66"/>
      <c r="N114" s="66"/>
      <c r="O114" s="67"/>
    </row>
    <row r="115" spans="1:15" x14ac:dyDescent="0.25">
      <c r="A115" s="68" t="s">
        <v>2292</v>
      </c>
      <c r="B115" s="68" t="s">
        <v>2465</v>
      </c>
      <c r="C115" s="68" t="s">
        <v>2588</v>
      </c>
      <c r="D115" s="68" t="s">
        <v>2466</v>
      </c>
      <c r="E115" s="66"/>
      <c r="F115" s="66"/>
      <c r="G115" s="66"/>
      <c r="H115" s="66"/>
      <c r="I115" s="66"/>
      <c r="J115" s="66"/>
      <c r="K115" s="66"/>
      <c r="L115" s="66"/>
      <c r="M115" s="66"/>
      <c r="N115" s="66"/>
      <c r="O115" s="67"/>
    </row>
    <row r="116" spans="1:15" x14ac:dyDescent="0.25">
      <c r="A116" s="68" t="s">
        <v>2292</v>
      </c>
      <c r="B116" s="68" t="s">
        <v>2467</v>
      </c>
      <c r="C116" s="68" t="s">
        <v>2589</v>
      </c>
      <c r="D116" s="68" t="s">
        <v>2468</v>
      </c>
      <c r="E116" s="66"/>
      <c r="F116" s="66"/>
      <c r="G116" s="66"/>
      <c r="H116" s="66"/>
      <c r="I116" s="66"/>
      <c r="J116" s="66"/>
      <c r="K116" s="66"/>
      <c r="L116" s="66"/>
      <c r="M116" s="66"/>
      <c r="N116" s="66"/>
      <c r="O116" s="67"/>
    </row>
    <row r="117" spans="1:15" x14ac:dyDescent="0.25">
      <c r="A117" s="68" t="s">
        <v>2292</v>
      </c>
      <c r="B117" s="68" t="s">
        <v>2469</v>
      </c>
      <c r="C117" s="68" t="s">
        <v>2590</v>
      </c>
      <c r="D117" s="68" t="s">
        <v>2470</v>
      </c>
      <c r="E117" s="66"/>
      <c r="F117" s="66"/>
      <c r="G117" s="66"/>
      <c r="H117" s="66"/>
      <c r="I117" s="66"/>
      <c r="J117" s="66"/>
      <c r="K117" s="66"/>
      <c r="L117" s="66"/>
      <c r="M117" s="66"/>
      <c r="N117" s="66"/>
      <c r="O117" s="67"/>
    </row>
    <row r="118" spans="1:15" x14ac:dyDescent="0.25">
      <c r="A118" s="68" t="s">
        <v>2292</v>
      </c>
      <c r="B118" s="68" t="s">
        <v>2471</v>
      </c>
      <c r="C118" s="68" t="s">
        <v>2591</v>
      </c>
      <c r="D118" s="68" t="s">
        <v>2472</v>
      </c>
      <c r="E118" s="66"/>
      <c r="F118" s="66"/>
      <c r="G118" s="66"/>
      <c r="H118" s="66"/>
      <c r="I118" s="66"/>
      <c r="J118" s="66"/>
      <c r="K118" s="66"/>
      <c r="L118" s="66"/>
      <c r="M118" s="66"/>
      <c r="N118" s="66"/>
      <c r="O118" s="67"/>
    </row>
    <row r="119" spans="1:15" x14ac:dyDescent="0.25">
      <c r="A119" s="68" t="s">
        <v>2292</v>
      </c>
      <c r="B119" s="68" t="s">
        <v>2473</v>
      </c>
      <c r="C119" s="68" t="s">
        <v>2592</v>
      </c>
      <c r="D119" s="68" t="s">
        <v>2474</v>
      </c>
      <c r="E119" s="66"/>
      <c r="F119" s="66"/>
      <c r="G119" s="66"/>
      <c r="H119" s="66"/>
      <c r="I119" s="66"/>
      <c r="J119" s="66"/>
      <c r="K119" s="66"/>
      <c r="L119" s="66"/>
      <c r="M119" s="66"/>
      <c r="N119" s="66"/>
      <c r="O119" s="67"/>
    </row>
    <row r="120" spans="1:15" x14ac:dyDescent="0.25">
      <c r="A120" s="68" t="s">
        <v>2292</v>
      </c>
      <c r="B120" s="68" t="s">
        <v>2475</v>
      </c>
      <c r="C120" s="68" t="s">
        <v>2593</v>
      </c>
      <c r="D120" s="68" t="s">
        <v>2476</v>
      </c>
      <c r="E120" s="66"/>
      <c r="F120" s="66"/>
      <c r="G120" s="66"/>
      <c r="H120" s="66"/>
      <c r="I120" s="66"/>
      <c r="J120" s="66"/>
      <c r="K120" s="66"/>
      <c r="L120" s="66"/>
      <c r="M120" s="66"/>
      <c r="N120" s="66"/>
      <c r="O120" s="67"/>
    </row>
    <row r="121" spans="1:15" x14ac:dyDescent="0.25">
      <c r="A121" s="68" t="s">
        <v>2292</v>
      </c>
      <c r="B121" s="68" t="s">
        <v>2477</v>
      </c>
      <c r="C121" s="68" t="s">
        <v>2594</v>
      </c>
      <c r="D121" s="68" t="s">
        <v>2478</v>
      </c>
      <c r="E121" s="66"/>
      <c r="F121" s="66"/>
      <c r="G121" s="66"/>
      <c r="H121" s="66"/>
      <c r="I121" s="66"/>
      <c r="J121" s="66"/>
      <c r="K121" s="66"/>
      <c r="L121" s="66"/>
      <c r="M121" s="66"/>
      <c r="N121" s="66"/>
      <c r="O121" s="67"/>
    </row>
    <row r="122" spans="1:15" x14ac:dyDescent="0.25">
      <c r="A122" s="68" t="s">
        <v>2292</v>
      </c>
      <c r="B122" s="68" t="s">
        <v>2479</v>
      </c>
      <c r="C122" s="68" t="s">
        <v>2595</v>
      </c>
      <c r="D122" s="68" t="s">
        <v>2480</v>
      </c>
      <c r="E122" s="66"/>
      <c r="F122" s="66"/>
      <c r="G122" s="66"/>
      <c r="H122" s="66"/>
      <c r="I122" s="66"/>
      <c r="J122" s="66"/>
      <c r="K122" s="66"/>
      <c r="L122" s="66"/>
      <c r="M122" s="66"/>
      <c r="N122" s="66"/>
      <c r="O122" s="67"/>
    </row>
    <row r="123" spans="1:15" x14ac:dyDescent="0.25">
      <c r="A123" s="68" t="s">
        <v>2292</v>
      </c>
      <c r="B123" s="68" t="s">
        <v>2481</v>
      </c>
      <c r="C123" s="68" t="s">
        <v>2596</v>
      </c>
      <c r="D123" s="68" t="s">
        <v>2482</v>
      </c>
      <c r="E123" s="66"/>
      <c r="F123" s="66"/>
      <c r="G123" s="66"/>
      <c r="H123" s="66"/>
      <c r="I123" s="66"/>
      <c r="J123" s="66"/>
      <c r="K123" s="66"/>
      <c r="L123" s="66"/>
      <c r="M123" s="66"/>
      <c r="N123" s="66"/>
      <c r="O123" s="67"/>
    </row>
    <row r="124" spans="1:15" x14ac:dyDescent="0.25">
      <c r="A124" s="68" t="s">
        <v>2292</v>
      </c>
      <c r="B124" s="68" t="s">
        <v>2483</v>
      </c>
      <c r="C124" s="68" t="s">
        <v>2597</v>
      </c>
      <c r="D124" s="68" t="s">
        <v>2484</v>
      </c>
      <c r="E124" s="66"/>
      <c r="F124" s="66"/>
      <c r="G124" s="66"/>
      <c r="H124" s="66"/>
      <c r="I124" s="66"/>
      <c r="J124" s="66"/>
      <c r="K124" s="66"/>
      <c r="L124" s="66"/>
      <c r="M124" s="66"/>
      <c r="N124" s="66"/>
      <c r="O124" s="67"/>
    </row>
    <row r="125" spans="1:15" x14ac:dyDescent="0.25">
      <c r="A125" s="68" t="s">
        <v>2292</v>
      </c>
      <c r="B125" s="68" t="s">
        <v>2485</v>
      </c>
      <c r="C125" s="68" t="s">
        <v>2598</v>
      </c>
      <c r="D125" s="68" t="s">
        <v>2486</v>
      </c>
      <c r="E125" s="66"/>
      <c r="F125" s="66"/>
      <c r="G125" s="66"/>
      <c r="H125" s="66"/>
      <c r="I125" s="66"/>
      <c r="J125" s="66"/>
      <c r="K125" s="66"/>
      <c r="L125" s="66"/>
      <c r="M125" s="66"/>
      <c r="N125" s="66"/>
      <c r="O125" s="67"/>
    </row>
    <row r="126" spans="1:15" x14ac:dyDescent="0.25">
      <c r="A126" s="68" t="s">
        <v>2292</v>
      </c>
      <c r="B126" s="68" t="s">
        <v>2487</v>
      </c>
      <c r="C126" s="68" t="s">
        <v>2599</v>
      </c>
      <c r="D126" s="68" t="s">
        <v>2488</v>
      </c>
      <c r="E126" s="66"/>
      <c r="F126" s="66"/>
      <c r="G126" s="66"/>
      <c r="H126" s="66"/>
      <c r="I126" s="66"/>
      <c r="J126" s="66"/>
      <c r="K126" s="66"/>
      <c r="L126" s="66"/>
      <c r="M126" s="66"/>
      <c r="N126" s="66"/>
      <c r="O126" s="67"/>
    </row>
    <row r="127" spans="1:15" x14ac:dyDescent="0.25">
      <c r="A127" s="68" t="s">
        <v>2292</v>
      </c>
      <c r="B127" s="68" t="s">
        <v>2489</v>
      </c>
      <c r="C127" s="68" t="s">
        <v>2600</v>
      </c>
      <c r="D127" s="68" t="s">
        <v>2490</v>
      </c>
      <c r="E127" s="66"/>
      <c r="F127" s="66"/>
      <c r="G127" s="66"/>
      <c r="H127" s="66"/>
      <c r="I127" s="66"/>
      <c r="J127" s="66"/>
      <c r="K127" s="66"/>
      <c r="L127" s="66"/>
      <c r="M127" s="66"/>
      <c r="N127" s="66"/>
      <c r="O127" s="67"/>
    </row>
    <row r="128" spans="1:15" x14ac:dyDescent="0.25">
      <c r="A128" s="68" t="s">
        <v>2292</v>
      </c>
      <c r="B128" s="68" t="s">
        <v>2491</v>
      </c>
      <c r="C128" s="68" t="s">
        <v>2601</v>
      </c>
      <c r="D128" s="68" t="s">
        <v>2492</v>
      </c>
      <c r="E128" s="66"/>
      <c r="F128" s="66"/>
      <c r="G128" s="66"/>
      <c r="H128" s="66"/>
      <c r="I128" s="66"/>
      <c r="J128" s="66"/>
      <c r="K128" s="66"/>
      <c r="L128" s="66"/>
      <c r="M128" s="66"/>
      <c r="N128" s="66"/>
      <c r="O128" s="67"/>
    </row>
    <row r="129" spans="1:15" x14ac:dyDescent="0.25">
      <c r="A129" s="68" t="s">
        <v>2292</v>
      </c>
      <c r="B129" s="68" t="s">
        <v>2493</v>
      </c>
      <c r="C129" s="68" t="s">
        <v>2602</v>
      </c>
      <c r="D129" s="68" t="s">
        <v>2494</v>
      </c>
      <c r="E129" s="66"/>
      <c r="F129" s="66"/>
      <c r="G129" s="66"/>
      <c r="H129" s="66"/>
      <c r="I129" s="66"/>
      <c r="J129" s="66"/>
      <c r="K129" s="66"/>
      <c r="L129" s="66"/>
      <c r="M129" s="66"/>
      <c r="N129" s="66"/>
      <c r="O129" s="67"/>
    </row>
    <row r="130" spans="1:15" x14ac:dyDescent="0.25">
      <c r="A130" s="68" t="s">
        <v>2292</v>
      </c>
      <c r="B130" s="68" t="s">
        <v>2495</v>
      </c>
      <c r="C130" s="68" t="s">
        <v>2603</v>
      </c>
      <c r="D130" s="68" t="s">
        <v>2496</v>
      </c>
      <c r="E130" s="66"/>
      <c r="F130" s="66"/>
      <c r="G130" s="66"/>
      <c r="H130" s="66"/>
      <c r="I130" s="66"/>
      <c r="J130" s="66"/>
      <c r="K130" s="66"/>
      <c r="L130" s="66"/>
      <c r="M130" s="66"/>
      <c r="N130" s="66"/>
      <c r="O130" s="67"/>
    </row>
    <row r="131" spans="1:15" x14ac:dyDescent="0.25">
      <c r="A131" s="68" t="s">
        <v>2292</v>
      </c>
      <c r="B131" s="68" t="s">
        <v>2497</v>
      </c>
      <c r="C131" s="68" t="s">
        <v>2604</v>
      </c>
      <c r="D131" s="68" t="s">
        <v>2498</v>
      </c>
      <c r="E131" s="66"/>
      <c r="F131" s="66"/>
      <c r="G131" s="66"/>
      <c r="H131" s="66"/>
      <c r="I131" s="66"/>
      <c r="J131" s="66"/>
      <c r="K131" s="66"/>
      <c r="L131" s="66"/>
      <c r="M131" s="66"/>
      <c r="N131" s="66"/>
      <c r="O131" s="67"/>
    </row>
    <row r="132" spans="1:15" x14ac:dyDescent="0.25">
      <c r="A132" s="68" t="s">
        <v>2292</v>
      </c>
      <c r="B132" s="68" t="s">
        <v>2499</v>
      </c>
      <c r="C132" s="68" t="s">
        <v>2605</v>
      </c>
      <c r="D132" s="68" t="s">
        <v>2500</v>
      </c>
      <c r="E132" s="66"/>
      <c r="F132" s="66"/>
      <c r="G132" s="66"/>
      <c r="H132" s="66"/>
      <c r="I132" s="66"/>
      <c r="J132" s="66"/>
      <c r="K132" s="66"/>
      <c r="L132" s="66"/>
      <c r="M132" s="66"/>
      <c r="N132" s="66"/>
      <c r="O132" s="67"/>
    </row>
    <row r="133" spans="1:15" x14ac:dyDescent="0.25">
      <c r="A133" s="68" t="s">
        <v>2292</v>
      </c>
      <c r="B133" s="68" t="s">
        <v>2501</v>
      </c>
      <c r="C133" s="68" t="s">
        <v>2606</v>
      </c>
      <c r="D133" s="68" t="s">
        <v>2502</v>
      </c>
      <c r="E133" s="66"/>
      <c r="F133" s="66"/>
      <c r="G133" s="66"/>
      <c r="H133" s="66"/>
      <c r="I133" s="66"/>
      <c r="J133" s="66"/>
      <c r="K133" s="66"/>
      <c r="L133" s="66"/>
      <c r="M133" s="66"/>
      <c r="N133" s="66"/>
      <c r="O133" s="67"/>
    </row>
    <row r="134" spans="1:15" x14ac:dyDescent="0.25">
      <c r="A134" s="68" t="s">
        <v>2292</v>
      </c>
      <c r="B134" s="68" t="s">
        <v>2503</v>
      </c>
      <c r="C134" s="68" t="s">
        <v>2607</v>
      </c>
      <c r="D134" s="68" t="s">
        <v>2504</v>
      </c>
      <c r="E134" s="66"/>
      <c r="F134" s="66"/>
      <c r="G134" s="66"/>
      <c r="H134" s="66"/>
      <c r="I134" s="66"/>
      <c r="J134" s="66"/>
      <c r="K134" s="66"/>
      <c r="L134" s="66"/>
      <c r="M134" s="66"/>
      <c r="N134" s="66"/>
      <c r="O134" s="67"/>
    </row>
    <row r="135" spans="1:15" x14ac:dyDescent="0.25">
      <c r="A135" s="68" t="s">
        <v>2292</v>
      </c>
      <c r="B135" s="68" t="s">
        <v>2505</v>
      </c>
      <c r="C135" s="68" t="s">
        <v>2608</v>
      </c>
      <c r="D135" s="68" t="s">
        <v>2506</v>
      </c>
      <c r="E135" s="66"/>
      <c r="F135" s="66"/>
      <c r="G135" s="66"/>
      <c r="H135" s="66"/>
      <c r="I135" s="66"/>
      <c r="J135" s="66"/>
      <c r="K135" s="66"/>
      <c r="L135" s="66"/>
      <c r="M135" s="66"/>
      <c r="N135" s="66"/>
      <c r="O135" s="67"/>
    </row>
    <row r="136" spans="1:15" x14ac:dyDescent="0.25">
      <c r="A136" s="65" t="s">
        <v>1140</v>
      </c>
      <c r="B136" s="65" t="s">
        <v>31</v>
      </c>
      <c r="C136" s="65" t="s">
        <v>799</v>
      </c>
      <c r="D136" s="65" t="s">
        <v>311</v>
      </c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60"/>
    </row>
    <row r="137" spans="1:15" x14ac:dyDescent="0.25">
      <c r="A137" s="65" t="s">
        <v>1140</v>
      </c>
      <c r="B137" s="65" t="s">
        <v>1187</v>
      </c>
      <c r="C137" s="65" t="s">
        <v>2613</v>
      </c>
      <c r="D137" s="65" t="s">
        <v>1188</v>
      </c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60"/>
    </row>
    <row r="138" spans="1:15" x14ac:dyDescent="0.25">
      <c r="A138" s="65" t="s">
        <v>1140</v>
      </c>
      <c r="B138" s="65" t="s">
        <v>1293</v>
      </c>
      <c r="C138" s="65" t="s">
        <v>2614</v>
      </c>
      <c r="D138" s="65" t="s">
        <v>1294</v>
      </c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60"/>
    </row>
    <row r="139" spans="1:15" x14ac:dyDescent="0.25">
      <c r="A139" s="65" t="s">
        <v>1140</v>
      </c>
      <c r="B139" s="65" t="s">
        <v>800</v>
      </c>
      <c r="C139" s="65" t="s">
        <v>2615</v>
      </c>
      <c r="D139" s="65" t="s">
        <v>808</v>
      </c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60"/>
    </row>
    <row r="140" spans="1:15" x14ac:dyDescent="0.25">
      <c r="A140" s="65" t="s">
        <v>1140</v>
      </c>
      <c r="B140" s="65" t="s">
        <v>1262</v>
      </c>
      <c r="C140" s="65" t="s">
        <v>2616</v>
      </c>
      <c r="D140" s="65" t="s">
        <v>1263</v>
      </c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60"/>
    </row>
    <row r="141" spans="1:15" x14ac:dyDescent="0.25">
      <c r="A141" s="65" t="s">
        <v>1140</v>
      </c>
      <c r="B141" s="65" t="s">
        <v>1281</v>
      </c>
      <c r="C141" s="65" t="s">
        <v>2617</v>
      </c>
      <c r="D141" s="65" t="s">
        <v>1282</v>
      </c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60"/>
    </row>
    <row r="142" spans="1:15" x14ac:dyDescent="0.25">
      <c r="A142" s="65" t="s">
        <v>1140</v>
      </c>
      <c r="B142" s="65" t="s">
        <v>1302</v>
      </c>
      <c r="C142" s="65" t="s">
        <v>2618</v>
      </c>
      <c r="D142" s="65" t="s">
        <v>1303</v>
      </c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60"/>
    </row>
    <row r="143" spans="1:15" x14ac:dyDescent="0.25">
      <c r="A143" s="65" t="s">
        <v>1140</v>
      </c>
      <c r="B143" s="65" t="s">
        <v>1313</v>
      </c>
      <c r="C143" s="65" t="s">
        <v>2619</v>
      </c>
      <c r="D143" s="65" t="s">
        <v>1314</v>
      </c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60"/>
    </row>
    <row r="144" spans="1:15" x14ac:dyDescent="0.25">
      <c r="A144" s="65" t="s">
        <v>1140</v>
      </c>
      <c r="B144" s="65" t="s">
        <v>1276</v>
      </c>
      <c r="C144" s="65" t="s">
        <v>2620</v>
      </c>
      <c r="D144" s="65" t="s">
        <v>1277</v>
      </c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60"/>
    </row>
    <row r="145" spans="1:15" x14ac:dyDescent="0.25">
      <c r="A145" s="65" t="s">
        <v>1140</v>
      </c>
      <c r="B145" s="65" t="s">
        <v>1173</v>
      </c>
      <c r="C145" s="65" t="s">
        <v>2621</v>
      </c>
      <c r="D145" s="65" t="s">
        <v>1174</v>
      </c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60"/>
    </row>
    <row r="146" spans="1:15" x14ac:dyDescent="0.25">
      <c r="A146" s="65" t="s">
        <v>1140</v>
      </c>
      <c r="B146" s="65" t="s">
        <v>1307</v>
      </c>
      <c r="C146" s="65" t="s">
        <v>2622</v>
      </c>
      <c r="D146" s="65" t="s">
        <v>1308</v>
      </c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60"/>
    </row>
    <row r="147" spans="1:15" x14ac:dyDescent="0.25">
      <c r="A147" s="65" t="s">
        <v>1140</v>
      </c>
      <c r="B147" s="65" t="s">
        <v>610</v>
      </c>
      <c r="C147" s="65" t="s">
        <v>2623</v>
      </c>
      <c r="D147" s="65" t="s">
        <v>611</v>
      </c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60"/>
    </row>
    <row r="148" spans="1:15" x14ac:dyDescent="0.25">
      <c r="A148" s="65" t="s">
        <v>1140</v>
      </c>
      <c r="B148" s="65" t="s">
        <v>666</v>
      </c>
      <c r="C148" s="65" t="s">
        <v>2624</v>
      </c>
      <c r="D148" s="65" t="s">
        <v>667</v>
      </c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60"/>
    </row>
    <row r="149" spans="1:15" x14ac:dyDescent="0.25">
      <c r="A149" s="65" t="s">
        <v>1140</v>
      </c>
      <c r="B149" s="65" t="s">
        <v>1296</v>
      </c>
      <c r="C149" s="65" t="s">
        <v>2625</v>
      </c>
      <c r="D149" s="65" t="s">
        <v>1297</v>
      </c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60"/>
    </row>
    <row r="150" spans="1:15" x14ac:dyDescent="0.25">
      <c r="A150" s="65" t="s">
        <v>1140</v>
      </c>
      <c r="B150" s="65" t="s">
        <v>734</v>
      </c>
      <c r="C150" s="65" t="s">
        <v>2626</v>
      </c>
      <c r="D150" s="65" t="s">
        <v>759</v>
      </c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60"/>
    </row>
    <row r="151" spans="1:15" x14ac:dyDescent="0.25">
      <c r="A151" s="65" t="s">
        <v>1140</v>
      </c>
      <c r="B151" s="65" t="s">
        <v>1219</v>
      </c>
      <c r="C151" s="65" t="s">
        <v>2627</v>
      </c>
      <c r="D151" s="65" t="s">
        <v>1220</v>
      </c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60"/>
    </row>
    <row r="152" spans="1:15" x14ac:dyDescent="0.25">
      <c r="A152" s="65" t="s">
        <v>1140</v>
      </c>
      <c r="B152" s="65" t="s">
        <v>2628</v>
      </c>
      <c r="C152" s="65" t="s">
        <v>2629</v>
      </c>
      <c r="D152" s="65" t="s">
        <v>2630</v>
      </c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60"/>
    </row>
    <row r="153" spans="1:15" x14ac:dyDescent="0.25">
      <c r="A153" s="65" t="s">
        <v>1140</v>
      </c>
      <c r="B153" s="65" t="s">
        <v>1270</v>
      </c>
      <c r="C153" s="65" t="s">
        <v>2631</v>
      </c>
      <c r="D153" s="65" t="s">
        <v>1263</v>
      </c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60"/>
    </row>
    <row r="154" spans="1:15" x14ac:dyDescent="0.25">
      <c r="A154" s="65" t="s">
        <v>1140</v>
      </c>
      <c r="B154" s="65" t="s">
        <v>1192</v>
      </c>
      <c r="C154" s="65" t="s">
        <v>2632</v>
      </c>
      <c r="D154" s="65" t="s">
        <v>1193</v>
      </c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60"/>
    </row>
    <row r="155" spans="1:15" x14ac:dyDescent="0.25">
      <c r="A155" s="65" t="s">
        <v>1140</v>
      </c>
      <c r="B155" s="65" t="s">
        <v>1093</v>
      </c>
      <c r="C155" s="65" t="s">
        <v>2633</v>
      </c>
      <c r="D155" s="65" t="s">
        <v>1094</v>
      </c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60"/>
    </row>
    <row r="156" spans="1:15" x14ac:dyDescent="0.25">
      <c r="A156" s="65" t="s">
        <v>1140</v>
      </c>
      <c r="B156" s="65" t="s">
        <v>1265</v>
      </c>
      <c r="C156" s="65" t="s">
        <v>2634</v>
      </c>
      <c r="D156" s="65" t="s">
        <v>1266</v>
      </c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60"/>
    </row>
    <row r="157" spans="1:15" x14ac:dyDescent="0.25">
      <c r="A157" s="65" t="s">
        <v>1140</v>
      </c>
      <c r="B157" s="65" t="s">
        <v>1287</v>
      </c>
      <c r="C157" s="65" t="s">
        <v>2635</v>
      </c>
      <c r="D157" s="65" t="s">
        <v>1288</v>
      </c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60"/>
    </row>
    <row r="158" spans="1:15" x14ac:dyDescent="0.25">
      <c r="A158" s="65" t="s">
        <v>1140</v>
      </c>
      <c r="B158" s="65" t="s">
        <v>1105</v>
      </c>
      <c r="C158" s="65" t="s">
        <v>2636</v>
      </c>
      <c r="D158" s="65" t="s">
        <v>1106</v>
      </c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60"/>
    </row>
    <row r="159" spans="1:15" x14ac:dyDescent="0.25">
      <c r="A159" s="65" t="s">
        <v>1140</v>
      </c>
      <c r="B159" s="65" t="s">
        <v>1111</v>
      </c>
      <c r="C159" s="65" t="s">
        <v>2637</v>
      </c>
      <c r="D159" s="65" t="s">
        <v>1112</v>
      </c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60"/>
    </row>
    <row r="160" spans="1:15" x14ac:dyDescent="0.25">
      <c r="A160" s="65" t="s">
        <v>1140</v>
      </c>
      <c r="B160" s="65" t="s">
        <v>1143</v>
      </c>
      <c r="C160" s="65" t="s">
        <v>2638</v>
      </c>
      <c r="D160" s="65" t="s">
        <v>1144</v>
      </c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60"/>
    </row>
    <row r="161" spans="1:15" x14ac:dyDescent="0.25">
      <c r="A161" s="65" t="s">
        <v>1140</v>
      </c>
      <c r="B161" s="65" t="s">
        <v>1316</v>
      </c>
      <c r="C161" s="65" t="s">
        <v>2639</v>
      </c>
      <c r="D161" s="65" t="s">
        <v>1317</v>
      </c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60"/>
    </row>
    <row r="162" spans="1:15" x14ac:dyDescent="0.25">
      <c r="A162" s="65" t="s">
        <v>1140</v>
      </c>
      <c r="B162" s="65" t="s">
        <v>1148</v>
      </c>
      <c r="C162" s="65" t="s">
        <v>2640</v>
      </c>
      <c r="D162" s="65" t="s">
        <v>1144</v>
      </c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60"/>
    </row>
    <row r="163" spans="1:15" x14ac:dyDescent="0.25">
      <c r="A163" s="65" t="s">
        <v>1140</v>
      </c>
      <c r="B163" s="65" t="s">
        <v>1198</v>
      </c>
      <c r="C163" s="65" t="s">
        <v>2641</v>
      </c>
      <c r="D163" s="65" t="s">
        <v>1199</v>
      </c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60"/>
    </row>
    <row r="164" spans="1:15" x14ac:dyDescent="0.25">
      <c r="A164" s="65" t="s">
        <v>1140</v>
      </c>
      <c r="B164" s="65" t="s">
        <v>1233</v>
      </c>
      <c r="C164" s="65" t="s">
        <v>2642</v>
      </c>
      <c r="D164" s="65" t="s">
        <v>1234</v>
      </c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60"/>
    </row>
    <row r="165" spans="1:15" x14ac:dyDescent="0.25">
      <c r="A165" s="65" t="s">
        <v>1140</v>
      </c>
      <c r="B165" s="65" t="s">
        <v>1150</v>
      </c>
      <c r="C165" s="65" t="s">
        <v>2643</v>
      </c>
      <c r="D165" s="65" t="s">
        <v>1151</v>
      </c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60"/>
    </row>
    <row r="166" spans="1:15" x14ac:dyDescent="0.25">
      <c r="A166" s="65" t="s">
        <v>1140</v>
      </c>
      <c r="B166" s="65" t="s">
        <v>1033</v>
      </c>
      <c r="C166" s="65" t="s">
        <v>2288</v>
      </c>
      <c r="D166" s="65" t="s">
        <v>1034</v>
      </c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60"/>
    </row>
    <row r="167" spans="1:15" x14ac:dyDescent="0.25">
      <c r="A167" s="65" t="s">
        <v>1140</v>
      </c>
      <c r="B167" s="65" t="s">
        <v>1177</v>
      </c>
      <c r="C167" s="65" t="s">
        <v>2644</v>
      </c>
      <c r="D167" s="65" t="s">
        <v>1178</v>
      </c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60"/>
    </row>
    <row r="168" spans="1:15" x14ac:dyDescent="0.25">
      <c r="A168" s="65" t="s">
        <v>1140</v>
      </c>
      <c r="B168" s="65" t="s">
        <v>1155</v>
      </c>
      <c r="C168" s="65" t="s">
        <v>2645</v>
      </c>
      <c r="D168" s="65" t="s">
        <v>1156</v>
      </c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60"/>
    </row>
    <row r="169" spans="1:15" x14ac:dyDescent="0.25">
      <c r="A169" s="65" t="s">
        <v>1140</v>
      </c>
      <c r="B169" s="65" t="s">
        <v>1168</v>
      </c>
      <c r="C169" s="65" t="s">
        <v>2646</v>
      </c>
      <c r="D169" s="65" t="s">
        <v>1169</v>
      </c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60"/>
    </row>
    <row r="170" spans="1:15" x14ac:dyDescent="0.25">
      <c r="A170" s="65" t="s">
        <v>1140</v>
      </c>
      <c r="B170" s="65" t="s">
        <v>1203</v>
      </c>
      <c r="C170" s="65" t="s">
        <v>2647</v>
      </c>
      <c r="D170" s="65" t="s">
        <v>1204</v>
      </c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60"/>
    </row>
    <row r="171" spans="1:15" x14ac:dyDescent="0.25">
      <c r="A171" s="65" t="s">
        <v>1140</v>
      </c>
      <c r="B171" s="65" t="s">
        <v>1208</v>
      </c>
      <c r="C171" s="65" t="s">
        <v>2648</v>
      </c>
      <c r="D171" s="65" t="s">
        <v>1209</v>
      </c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60"/>
    </row>
    <row r="172" spans="1:15" x14ac:dyDescent="0.25">
      <c r="A172" s="65" t="s">
        <v>1140</v>
      </c>
      <c r="B172" s="65" t="s">
        <v>1257</v>
      </c>
      <c r="C172" s="65" t="s">
        <v>2649</v>
      </c>
      <c r="D172" s="65" t="s">
        <v>1258</v>
      </c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60"/>
    </row>
    <row r="173" spans="1:15" x14ac:dyDescent="0.25">
      <c r="A173" s="65" t="s">
        <v>1140</v>
      </c>
      <c r="B173" s="65" t="s">
        <v>1243</v>
      </c>
      <c r="C173" s="65" t="s">
        <v>2650</v>
      </c>
      <c r="D173" s="65" t="s">
        <v>1244</v>
      </c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60"/>
    </row>
    <row r="174" spans="1:15" x14ac:dyDescent="0.25">
      <c r="A174" s="65" t="s">
        <v>1140</v>
      </c>
      <c r="B174" s="65" t="s">
        <v>1159</v>
      </c>
      <c r="C174" s="65" t="s">
        <v>2651</v>
      </c>
      <c r="D174" s="65" t="s">
        <v>1160</v>
      </c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60"/>
    </row>
    <row r="175" spans="1:15" x14ac:dyDescent="0.25">
      <c r="A175" s="65" t="s">
        <v>1140</v>
      </c>
      <c r="B175" s="65" t="s">
        <v>1165</v>
      </c>
      <c r="C175" s="65" t="s">
        <v>2652</v>
      </c>
      <c r="D175" s="65" t="s">
        <v>1166</v>
      </c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60"/>
    </row>
    <row r="176" spans="1:15" x14ac:dyDescent="0.25">
      <c r="A176" s="65" t="s">
        <v>1140</v>
      </c>
      <c r="B176" s="65" t="s">
        <v>1182</v>
      </c>
      <c r="C176" s="65" t="s">
        <v>2653</v>
      </c>
      <c r="D176" s="65" t="s">
        <v>1183</v>
      </c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60"/>
    </row>
    <row r="177" spans="1:15" x14ac:dyDescent="0.25">
      <c r="A177" s="65" t="s">
        <v>1140</v>
      </c>
      <c r="B177" s="65" t="s">
        <v>1214</v>
      </c>
      <c r="C177" s="65" t="s">
        <v>2654</v>
      </c>
      <c r="D177" s="65" t="s">
        <v>1215</v>
      </c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60"/>
    </row>
    <row r="178" spans="1:15" x14ac:dyDescent="0.25">
      <c r="A178" s="65" t="s">
        <v>1140</v>
      </c>
      <c r="B178" s="65" t="s">
        <v>739</v>
      </c>
      <c r="C178" s="65" t="s">
        <v>2655</v>
      </c>
      <c r="D178" s="65" t="s">
        <v>765</v>
      </c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60"/>
    </row>
    <row r="179" spans="1:15" x14ac:dyDescent="0.25">
      <c r="A179" s="65" t="s">
        <v>1140</v>
      </c>
      <c r="B179" s="65" t="s">
        <v>1222</v>
      </c>
      <c r="C179" s="65" t="s">
        <v>2656</v>
      </c>
      <c r="D179" s="65" t="s">
        <v>1223</v>
      </c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60"/>
    </row>
    <row r="180" spans="1:15" x14ac:dyDescent="0.25">
      <c r="A180" s="65" t="s">
        <v>1140</v>
      </c>
      <c r="B180" s="65" t="s">
        <v>1227</v>
      </c>
      <c r="C180" s="65" t="s">
        <v>2657</v>
      </c>
      <c r="D180" s="65" t="s">
        <v>1228</v>
      </c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60"/>
    </row>
    <row r="181" spans="1:15" x14ac:dyDescent="0.25">
      <c r="A181" s="65" t="s">
        <v>1140</v>
      </c>
      <c r="B181" s="65" t="s">
        <v>1238</v>
      </c>
      <c r="C181" s="65" t="s">
        <v>2658</v>
      </c>
      <c r="D181" s="65" t="s">
        <v>1239</v>
      </c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60"/>
    </row>
    <row r="182" spans="1:15" x14ac:dyDescent="0.25">
      <c r="A182" s="65" t="s">
        <v>1140</v>
      </c>
      <c r="B182" s="65" t="s">
        <v>1272</v>
      </c>
      <c r="C182" s="65" t="s">
        <v>2659</v>
      </c>
      <c r="D182" s="65" t="s">
        <v>1273</v>
      </c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60"/>
    </row>
    <row r="183" spans="1:15" x14ac:dyDescent="0.25">
      <c r="A183" s="65" t="s">
        <v>1140</v>
      </c>
      <c r="B183" s="65" t="s">
        <v>1248</v>
      </c>
      <c r="C183" s="65" t="s">
        <v>2660</v>
      </c>
      <c r="D183" s="65" t="s">
        <v>1249</v>
      </c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60"/>
    </row>
    <row r="184" spans="1:15" x14ac:dyDescent="0.25">
      <c r="A184" s="65" t="s">
        <v>1140</v>
      </c>
      <c r="B184" s="65" t="s">
        <v>1253</v>
      </c>
      <c r="C184" s="65" t="s">
        <v>2661</v>
      </c>
      <c r="D184" s="65" t="s">
        <v>1254</v>
      </c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60"/>
    </row>
    <row r="185" spans="1:15" x14ac:dyDescent="0.25">
      <c r="A185" s="65" t="s">
        <v>495</v>
      </c>
      <c r="B185" s="65" t="s">
        <v>31</v>
      </c>
      <c r="C185" s="65" t="s">
        <v>799</v>
      </c>
      <c r="D185" s="65" t="s">
        <v>311</v>
      </c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60"/>
    </row>
    <row r="186" spans="1:15" x14ac:dyDescent="0.25">
      <c r="A186" s="65" t="s">
        <v>495</v>
      </c>
      <c r="B186" s="65" t="s">
        <v>312</v>
      </c>
      <c r="C186" s="65" t="s">
        <v>2662</v>
      </c>
      <c r="D186" s="65" t="s">
        <v>313</v>
      </c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60"/>
    </row>
    <row r="187" spans="1:15" x14ac:dyDescent="0.25">
      <c r="A187" s="65" t="s">
        <v>495</v>
      </c>
      <c r="B187" s="65" t="s">
        <v>2663</v>
      </c>
      <c r="C187" s="65" t="s">
        <v>2664</v>
      </c>
      <c r="D187" s="65" t="s">
        <v>2665</v>
      </c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60"/>
    </row>
    <row r="188" spans="1:15" x14ac:dyDescent="0.25">
      <c r="A188" s="65" t="s">
        <v>495</v>
      </c>
      <c r="B188" s="65" t="s">
        <v>2666</v>
      </c>
      <c r="C188" s="65" t="s">
        <v>2667</v>
      </c>
      <c r="D188" s="65" t="s">
        <v>2668</v>
      </c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60"/>
    </row>
    <row r="189" spans="1:15" x14ac:dyDescent="0.25">
      <c r="A189" s="65" t="s">
        <v>495</v>
      </c>
      <c r="B189" s="65" t="s">
        <v>738</v>
      </c>
      <c r="C189" s="65" t="s">
        <v>2669</v>
      </c>
      <c r="D189" s="65" t="s">
        <v>764</v>
      </c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60"/>
    </row>
    <row r="190" spans="1:15" x14ac:dyDescent="0.25">
      <c r="A190" s="65" t="s">
        <v>495</v>
      </c>
      <c r="B190" s="65" t="s">
        <v>464</v>
      </c>
      <c r="C190" s="65" t="s">
        <v>2670</v>
      </c>
      <c r="D190" s="65" t="s">
        <v>644</v>
      </c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60"/>
    </row>
    <row r="191" spans="1:15" x14ac:dyDescent="0.25">
      <c r="A191" s="65" t="s">
        <v>495</v>
      </c>
      <c r="B191" s="65" t="s">
        <v>946</v>
      </c>
      <c r="C191" s="65" t="s">
        <v>2671</v>
      </c>
      <c r="D191" s="65" t="s">
        <v>947</v>
      </c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60"/>
    </row>
    <row r="192" spans="1:15" x14ac:dyDescent="0.25">
      <c r="A192" s="65" t="s">
        <v>495</v>
      </c>
      <c r="B192" s="65" t="s">
        <v>709</v>
      </c>
      <c r="C192" s="65" t="s">
        <v>2672</v>
      </c>
      <c r="D192" s="65" t="s">
        <v>809</v>
      </c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60"/>
    </row>
    <row r="193" spans="1:15" x14ac:dyDescent="0.25">
      <c r="A193" s="65" t="s">
        <v>495</v>
      </c>
      <c r="B193" s="65" t="s">
        <v>315</v>
      </c>
      <c r="C193" s="65" t="s">
        <v>2673</v>
      </c>
      <c r="D193" s="65" t="s">
        <v>316</v>
      </c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60"/>
    </row>
    <row r="194" spans="1:15" x14ac:dyDescent="0.25">
      <c r="A194" s="65" t="s">
        <v>495</v>
      </c>
      <c r="B194" s="65" t="s">
        <v>685</v>
      </c>
      <c r="C194" s="65" t="s">
        <v>2674</v>
      </c>
      <c r="D194" s="65" t="s">
        <v>810</v>
      </c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60"/>
    </row>
    <row r="195" spans="1:15" x14ac:dyDescent="0.25">
      <c r="A195" s="65" t="s">
        <v>495</v>
      </c>
      <c r="B195" s="65" t="s">
        <v>800</v>
      </c>
      <c r="C195" s="65" t="s">
        <v>2615</v>
      </c>
      <c r="D195" s="65" t="s">
        <v>808</v>
      </c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60"/>
    </row>
    <row r="196" spans="1:15" x14ac:dyDescent="0.25">
      <c r="A196" s="65" t="s">
        <v>495</v>
      </c>
      <c r="B196" s="65" t="s">
        <v>905</v>
      </c>
      <c r="C196" s="65" t="s">
        <v>2675</v>
      </c>
      <c r="D196" s="65" t="s">
        <v>933</v>
      </c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60"/>
    </row>
    <row r="197" spans="1:15" x14ac:dyDescent="0.25">
      <c r="A197" s="65" t="s">
        <v>495</v>
      </c>
      <c r="B197" s="65" t="s">
        <v>38</v>
      </c>
      <c r="C197" s="65" t="s">
        <v>2676</v>
      </c>
      <c r="D197" s="65" t="s">
        <v>317</v>
      </c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60"/>
    </row>
    <row r="198" spans="1:15" x14ac:dyDescent="0.25">
      <c r="A198" s="65" t="s">
        <v>495</v>
      </c>
      <c r="B198" s="65" t="s">
        <v>319</v>
      </c>
      <c r="C198" s="65" t="s">
        <v>2677</v>
      </c>
      <c r="D198" s="65" t="s">
        <v>320</v>
      </c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60"/>
    </row>
    <row r="199" spans="1:15" x14ac:dyDescent="0.25">
      <c r="A199" s="65" t="s">
        <v>495</v>
      </c>
      <c r="B199" s="65" t="s">
        <v>321</v>
      </c>
      <c r="C199" s="65" t="s">
        <v>2678</v>
      </c>
      <c r="D199" s="65" t="s">
        <v>322</v>
      </c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60"/>
    </row>
    <row r="200" spans="1:15" x14ac:dyDescent="0.25">
      <c r="A200" s="65" t="s">
        <v>495</v>
      </c>
      <c r="B200" s="65" t="s">
        <v>605</v>
      </c>
      <c r="C200" s="65" t="s">
        <v>2679</v>
      </c>
      <c r="D200" s="65" t="s">
        <v>606</v>
      </c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60"/>
    </row>
    <row r="201" spans="1:15" x14ac:dyDescent="0.25">
      <c r="A201" s="65" t="s">
        <v>495</v>
      </c>
      <c r="B201" s="65" t="s">
        <v>46</v>
      </c>
      <c r="C201" s="65" t="s">
        <v>2680</v>
      </c>
      <c r="D201" s="65" t="s">
        <v>323</v>
      </c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60"/>
    </row>
    <row r="202" spans="1:15" x14ac:dyDescent="0.25">
      <c r="A202" s="65" t="s">
        <v>495</v>
      </c>
      <c r="B202" s="65" t="s">
        <v>959</v>
      </c>
      <c r="C202" s="65" t="s">
        <v>2681</v>
      </c>
      <c r="D202" s="65" t="s">
        <v>960</v>
      </c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60"/>
    </row>
    <row r="203" spans="1:15" x14ac:dyDescent="0.25">
      <c r="A203" s="65" t="s">
        <v>495</v>
      </c>
      <c r="B203" s="65" t="s">
        <v>50</v>
      </c>
      <c r="C203" s="65" t="s">
        <v>939</v>
      </c>
      <c r="D203" s="65" t="s">
        <v>324</v>
      </c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60"/>
    </row>
    <row r="204" spans="1:15" x14ac:dyDescent="0.25">
      <c r="A204" s="65" t="s">
        <v>495</v>
      </c>
      <c r="B204" s="65" t="s">
        <v>52</v>
      </c>
      <c r="C204" s="65" t="s">
        <v>2682</v>
      </c>
      <c r="D204" s="65" t="s">
        <v>325</v>
      </c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60"/>
    </row>
    <row r="205" spans="1:15" x14ac:dyDescent="0.25">
      <c r="A205" s="65" t="s">
        <v>495</v>
      </c>
      <c r="B205" s="65" t="s">
        <v>326</v>
      </c>
      <c r="C205" s="65" t="s">
        <v>2683</v>
      </c>
      <c r="D205" s="65" t="s">
        <v>327</v>
      </c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60"/>
    </row>
    <row r="206" spans="1:15" x14ac:dyDescent="0.25">
      <c r="A206" s="65" t="s">
        <v>495</v>
      </c>
      <c r="B206" s="65" t="s">
        <v>328</v>
      </c>
      <c r="C206" s="65" t="s">
        <v>2684</v>
      </c>
      <c r="D206" s="65" t="s">
        <v>329</v>
      </c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60"/>
    </row>
    <row r="207" spans="1:15" x14ac:dyDescent="0.25">
      <c r="A207" s="65" t="s">
        <v>495</v>
      </c>
      <c r="B207" s="65" t="s">
        <v>610</v>
      </c>
      <c r="C207" s="65" t="s">
        <v>2623</v>
      </c>
      <c r="D207" s="65" t="s">
        <v>611</v>
      </c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60"/>
    </row>
    <row r="208" spans="1:15" x14ac:dyDescent="0.25">
      <c r="A208" s="65" t="s">
        <v>495</v>
      </c>
      <c r="B208" s="65" t="s">
        <v>666</v>
      </c>
      <c r="C208" s="65" t="s">
        <v>2624</v>
      </c>
      <c r="D208" s="65" t="s">
        <v>667</v>
      </c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60"/>
    </row>
    <row r="209" spans="1:15" x14ac:dyDescent="0.25">
      <c r="A209" s="65" t="s">
        <v>495</v>
      </c>
      <c r="B209" s="65" t="s">
        <v>734</v>
      </c>
      <c r="C209" s="65" t="s">
        <v>2626</v>
      </c>
      <c r="D209" s="65" t="s">
        <v>759</v>
      </c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60"/>
    </row>
    <row r="210" spans="1:15" x14ac:dyDescent="0.25">
      <c r="A210" s="65" t="s">
        <v>495</v>
      </c>
      <c r="B210" s="65" t="s">
        <v>2628</v>
      </c>
      <c r="C210" s="65" t="s">
        <v>2629</v>
      </c>
      <c r="D210" s="65" t="s">
        <v>2630</v>
      </c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60"/>
    </row>
    <row r="211" spans="1:15" x14ac:dyDescent="0.25">
      <c r="A211" s="65" t="s">
        <v>495</v>
      </c>
      <c r="B211" s="65" t="s">
        <v>54</v>
      </c>
      <c r="C211" s="65" t="s">
        <v>2685</v>
      </c>
      <c r="D211" s="65" t="s">
        <v>330</v>
      </c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60"/>
    </row>
    <row r="212" spans="1:15" x14ac:dyDescent="0.25">
      <c r="A212" s="65" t="s">
        <v>495</v>
      </c>
      <c r="B212" s="65" t="s">
        <v>56</v>
      </c>
      <c r="C212" s="65" t="s">
        <v>2686</v>
      </c>
      <c r="D212" s="65" t="s">
        <v>331</v>
      </c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60"/>
    </row>
    <row r="213" spans="1:15" x14ac:dyDescent="0.25">
      <c r="A213" s="65" t="s">
        <v>495</v>
      </c>
      <c r="B213" s="65" t="s">
        <v>663</v>
      </c>
      <c r="C213" s="65" t="s">
        <v>2687</v>
      </c>
      <c r="D213" s="65" t="s">
        <v>767</v>
      </c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60"/>
    </row>
    <row r="214" spans="1:15" x14ac:dyDescent="0.25">
      <c r="A214" s="65" t="s">
        <v>495</v>
      </c>
      <c r="B214" s="65" t="s">
        <v>740</v>
      </c>
      <c r="C214" s="65" t="s">
        <v>2688</v>
      </c>
      <c r="D214" s="65" t="s">
        <v>766</v>
      </c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60"/>
    </row>
    <row r="215" spans="1:15" x14ac:dyDescent="0.25">
      <c r="A215" s="65" t="s">
        <v>495</v>
      </c>
      <c r="B215" s="65" t="s">
        <v>801</v>
      </c>
      <c r="C215" s="65" t="s">
        <v>2689</v>
      </c>
      <c r="D215" s="65" t="s">
        <v>811</v>
      </c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60"/>
    </row>
    <row r="216" spans="1:15" x14ac:dyDescent="0.25">
      <c r="A216" s="65" t="s">
        <v>495</v>
      </c>
      <c r="B216" s="65" t="s">
        <v>332</v>
      </c>
      <c r="C216" s="65" t="s">
        <v>2690</v>
      </c>
      <c r="D216" s="65" t="s">
        <v>333</v>
      </c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60"/>
    </row>
    <row r="217" spans="1:15" x14ac:dyDescent="0.25">
      <c r="A217" s="65" t="s">
        <v>495</v>
      </c>
      <c r="B217" s="65" t="s">
        <v>62</v>
      </c>
      <c r="C217" s="65" t="s">
        <v>2691</v>
      </c>
      <c r="D217" s="65" t="s">
        <v>334</v>
      </c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60"/>
    </row>
    <row r="218" spans="1:15" x14ac:dyDescent="0.25">
      <c r="A218" s="65" t="s">
        <v>495</v>
      </c>
      <c r="B218" s="65" t="s">
        <v>802</v>
      </c>
      <c r="C218" s="65" t="s">
        <v>2692</v>
      </c>
      <c r="D218" s="65" t="s">
        <v>812</v>
      </c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60"/>
    </row>
    <row r="219" spans="1:15" x14ac:dyDescent="0.25">
      <c r="A219" s="65" t="s">
        <v>495</v>
      </c>
      <c r="B219" s="65" t="s">
        <v>335</v>
      </c>
      <c r="C219" s="65" t="s">
        <v>2693</v>
      </c>
      <c r="D219" s="65" t="s">
        <v>336</v>
      </c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60"/>
    </row>
    <row r="220" spans="1:15" x14ac:dyDescent="0.25">
      <c r="A220" s="65" t="s">
        <v>495</v>
      </c>
      <c r="B220" s="65" t="s">
        <v>733</v>
      </c>
      <c r="C220" s="65" t="s">
        <v>2694</v>
      </c>
      <c r="D220" s="65" t="s">
        <v>758</v>
      </c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60"/>
    </row>
    <row r="221" spans="1:15" x14ac:dyDescent="0.25">
      <c r="A221" s="65" t="s">
        <v>495</v>
      </c>
      <c r="B221" s="65" t="s">
        <v>69</v>
      </c>
      <c r="C221" s="65" t="s">
        <v>2695</v>
      </c>
      <c r="D221" s="65" t="s">
        <v>337</v>
      </c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60"/>
    </row>
    <row r="222" spans="1:15" x14ac:dyDescent="0.25">
      <c r="A222" s="65" t="s">
        <v>495</v>
      </c>
      <c r="B222" s="65" t="s">
        <v>735</v>
      </c>
      <c r="C222" s="65" t="s">
        <v>2696</v>
      </c>
      <c r="D222" s="65" t="s">
        <v>761</v>
      </c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60"/>
    </row>
    <row r="223" spans="1:15" x14ac:dyDescent="0.25">
      <c r="A223" s="65" t="s">
        <v>495</v>
      </c>
      <c r="B223" s="65" t="s">
        <v>906</v>
      </c>
      <c r="C223" s="65" t="s">
        <v>2697</v>
      </c>
      <c r="D223" s="65" t="s">
        <v>929</v>
      </c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60"/>
    </row>
    <row r="224" spans="1:15" x14ac:dyDescent="0.25">
      <c r="A224" s="65" t="s">
        <v>495</v>
      </c>
      <c r="B224" s="65" t="s">
        <v>803</v>
      </c>
      <c r="C224" s="65" t="s">
        <v>2698</v>
      </c>
      <c r="D224" s="65" t="s">
        <v>813</v>
      </c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60"/>
    </row>
    <row r="225" spans="1:15" x14ac:dyDescent="0.25">
      <c r="A225" s="65" t="s">
        <v>495</v>
      </c>
      <c r="B225" s="65" t="s">
        <v>736</v>
      </c>
      <c r="C225" s="65" t="s">
        <v>2699</v>
      </c>
      <c r="D225" s="65" t="s">
        <v>762</v>
      </c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60"/>
    </row>
    <row r="226" spans="1:15" x14ac:dyDescent="0.25">
      <c r="A226" s="65" t="s">
        <v>495</v>
      </c>
      <c r="B226" s="65" t="s">
        <v>741</v>
      </c>
      <c r="C226" s="65" t="s">
        <v>2700</v>
      </c>
      <c r="D226" s="65" t="s">
        <v>768</v>
      </c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60"/>
    </row>
    <row r="227" spans="1:15" x14ac:dyDescent="0.25">
      <c r="A227" s="65" t="s">
        <v>495</v>
      </c>
      <c r="B227" s="65" t="s">
        <v>338</v>
      </c>
      <c r="C227" s="65" t="s">
        <v>2701</v>
      </c>
      <c r="D227" s="65" t="s">
        <v>339</v>
      </c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60"/>
    </row>
    <row r="228" spans="1:15" x14ac:dyDescent="0.25">
      <c r="A228" s="65" t="s">
        <v>495</v>
      </c>
      <c r="B228" s="65" t="s">
        <v>737</v>
      </c>
      <c r="C228" s="65" t="s">
        <v>2702</v>
      </c>
      <c r="D228" s="65" t="s">
        <v>763</v>
      </c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60"/>
    </row>
    <row r="229" spans="1:15" x14ac:dyDescent="0.25">
      <c r="A229" s="65" t="s">
        <v>495</v>
      </c>
      <c r="B229" s="65" t="s">
        <v>804</v>
      </c>
      <c r="C229" s="65" t="s">
        <v>2703</v>
      </c>
      <c r="D229" s="65" t="s">
        <v>814</v>
      </c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60"/>
    </row>
    <row r="230" spans="1:15" x14ac:dyDescent="0.25">
      <c r="A230" s="65" t="s">
        <v>495</v>
      </c>
      <c r="B230" s="65" t="s">
        <v>805</v>
      </c>
      <c r="C230" s="65" t="s">
        <v>2704</v>
      </c>
      <c r="D230" s="65" t="s">
        <v>815</v>
      </c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60"/>
    </row>
    <row r="231" spans="1:15" x14ac:dyDescent="0.25">
      <c r="A231" s="65" t="s">
        <v>495</v>
      </c>
      <c r="B231" s="65" t="s">
        <v>78</v>
      </c>
      <c r="C231" s="65" t="s">
        <v>2705</v>
      </c>
      <c r="D231" s="65" t="s">
        <v>340</v>
      </c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60"/>
    </row>
    <row r="232" spans="1:15" x14ac:dyDescent="0.25">
      <c r="A232" s="65" t="s">
        <v>495</v>
      </c>
      <c r="B232" s="65" t="s">
        <v>694</v>
      </c>
      <c r="C232" s="65" t="s">
        <v>2706</v>
      </c>
      <c r="D232" s="65" t="s">
        <v>754</v>
      </c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60"/>
    </row>
    <row r="233" spans="1:15" x14ac:dyDescent="0.25">
      <c r="A233" s="65" t="s">
        <v>495</v>
      </c>
      <c r="B233" s="65" t="s">
        <v>806</v>
      </c>
      <c r="C233" s="65" t="s">
        <v>2707</v>
      </c>
      <c r="D233" s="65" t="s">
        <v>816</v>
      </c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60"/>
    </row>
    <row r="234" spans="1:15" x14ac:dyDescent="0.25">
      <c r="A234" s="65" t="s">
        <v>495</v>
      </c>
      <c r="B234" s="65" t="s">
        <v>23</v>
      </c>
      <c r="C234" s="65" t="s">
        <v>2708</v>
      </c>
      <c r="D234" s="65" t="s">
        <v>341</v>
      </c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60"/>
    </row>
    <row r="235" spans="1:15" x14ac:dyDescent="0.25">
      <c r="A235" s="65" t="s">
        <v>495</v>
      </c>
      <c r="B235" s="65" t="s">
        <v>95</v>
      </c>
      <c r="C235" s="65" t="s">
        <v>2709</v>
      </c>
      <c r="D235" s="65" t="s">
        <v>342</v>
      </c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60"/>
    </row>
    <row r="236" spans="1:15" x14ac:dyDescent="0.25">
      <c r="A236" s="65" t="s">
        <v>495</v>
      </c>
      <c r="B236" s="65" t="s">
        <v>97</v>
      </c>
      <c r="C236" s="65" t="s">
        <v>2710</v>
      </c>
      <c r="D236" s="65" t="s">
        <v>760</v>
      </c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60"/>
    </row>
    <row r="237" spans="1:15" x14ac:dyDescent="0.25">
      <c r="A237" s="65" t="s">
        <v>495</v>
      </c>
      <c r="B237" s="65" t="s">
        <v>818</v>
      </c>
      <c r="C237" s="65" t="s">
        <v>2711</v>
      </c>
      <c r="D237" s="65" t="s">
        <v>928</v>
      </c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60"/>
    </row>
    <row r="238" spans="1:15" x14ac:dyDescent="0.25">
      <c r="A238" s="65" t="s">
        <v>495</v>
      </c>
      <c r="B238" s="65" t="s">
        <v>965</v>
      </c>
      <c r="C238" s="65" t="s">
        <v>2712</v>
      </c>
      <c r="D238" s="65" t="s">
        <v>966</v>
      </c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60"/>
    </row>
    <row r="239" spans="1:15" x14ac:dyDescent="0.25">
      <c r="A239" s="65" t="s">
        <v>495</v>
      </c>
      <c r="B239" s="65" t="s">
        <v>701</v>
      </c>
      <c r="C239" s="65" t="s">
        <v>2713</v>
      </c>
      <c r="D239" s="65" t="s">
        <v>702</v>
      </c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60"/>
    </row>
    <row r="240" spans="1:15" x14ac:dyDescent="0.25">
      <c r="A240" s="65" t="s">
        <v>495</v>
      </c>
      <c r="B240" s="65" t="s">
        <v>731</v>
      </c>
      <c r="C240" s="65" t="s">
        <v>2714</v>
      </c>
      <c r="D240" s="65" t="s">
        <v>756</v>
      </c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60"/>
    </row>
    <row r="241" spans="1:15" x14ac:dyDescent="0.25">
      <c r="A241" s="65" t="s">
        <v>495</v>
      </c>
      <c r="B241" s="65" t="s">
        <v>101</v>
      </c>
      <c r="C241" s="65" t="s">
        <v>2715</v>
      </c>
      <c r="D241" s="65" t="s">
        <v>343</v>
      </c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60"/>
    </row>
    <row r="242" spans="1:15" x14ac:dyDescent="0.25">
      <c r="A242" s="65" t="s">
        <v>495</v>
      </c>
      <c r="B242" s="65" t="s">
        <v>730</v>
      </c>
      <c r="C242" s="65" t="s">
        <v>2716</v>
      </c>
      <c r="D242" s="65" t="s">
        <v>755</v>
      </c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60"/>
    </row>
    <row r="243" spans="1:15" x14ac:dyDescent="0.25">
      <c r="A243" s="65" t="s">
        <v>495</v>
      </c>
      <c r="B243" s="65" t="s">
        <v>660</v>
      </c>
      <c r="C243" s="65" t="s">
        <v>2717</v>
      </c>
      <c r="D243" s="65" t="s">
        <v>669</v>
      </c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60"/>
    </row>
    <row r="244" spans="1:15" x14ac:dyDescent="0.25">
      <c r="A244" s="65" t="s">
        <v>495</v>
      </c>
      <c r="B244" s="65" t="s">
        <v>104</v>
      </c>
      <c r="C244" s="65" t="s">
        <v>2718</v>
      </c>
      <c r="D244" s="65" t="s">
        <v>344</v>
      </c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60"/>
    </row>
    <row r="245" spans="1:15" x14ac:dyDescent="0.25">
      <c r="A245" s="65" t="s">
        <v>495</v>
      </c>
      <c r="B245" s="65" t="s">
        <v>105</v>
      </c>
      <c r="C245" s="65" t="s">
        <v>2719</v>
      </c>
      <c r="D245" s="65" t="s">
        <v>345</v>
      </c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60"/>
    </row>
    <row r="246" spans="1:15" x14ac:dyDescent="0.25">
      <c r="A246" s="65" t="s">
        <v>495</v>
      </c>
      <c r="B246" s="65" t="s">
        <v>346</v>
      </c>
      <c r="C246" s="65" t="s">
        <v>2720</v>
      </c>
      <c r="D246" s="65" t="s">
        <v>347</v>
      </c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60"/>
    </row>
    <row r="247" spans="1:15" x14ac:dyDescent="0.25">
      <c r="A247" s="65" t="s">
        <v>495</v>
      </c>
      <c r="B247" s="65" t="s">
        <v>907</v>
      </c>
      <c r="C247" s="65" t="s">
        <v>2721</v>
      </c>
      <c r="D247" s="65" t="s">
        <v>916</v>
      </c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60"/>
    </row>
    <row r="248" spans="1:15" x14ac:dyDescent="0.25">
      <c r="A248" s="65" t="s">
        <v>495</v>
      </c>
      <c r="B248" s="65" t="s">
        <v>348</v>
      </c>
      <c r="C248" s="65" t="s">
        <v>2722</v>
      </c>
      <c r="D248" s="65" t="s">
        <v>349</v>
      </c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60"/>
    </row>
    <row r="249" spans="1:15" x14ac:dyDescent="0.25">
      <c r="A249" s="65" t="s">
        <v>495</v>
      </c>
      <c r="B249" s="65" t="s">
        <v>107</v>
      </c>
      <c r="C249" s="65" t="s">
        <v>2723</v>
      </c>
      <c r="D249" s="65" t="s">
        <v>350</v>
      </c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60"/>
    </row>
    <row r="250" spans="1:15" x14ac:dyDescent="0.25">
      <c r="A250" s="65" t="s">
        <v>495</v>
      </c>
      <c r="B250" s="65" t="s">
        <v>351</v>
      </c>
      <c r="C250" s="65" t="s">
        <v>2724</v>
      </c>
      <c r="D250" s="65" t="s">
        <v>352</v>
      </c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60"/>
    </row>
    <row r="251" spans="1:15" x14ac:dyDescent="0.25">
      <c r="A251" s="65" t="s">
        <v>495</v>
      </c>
      <c r="B251" s="65" t="s">
        <v>469</v>
      </c>
      <c r="C251" s="65" t="s">
        <v>2725</v>
      </c>
      <c r="D251" s="65" t="s">
        <v>649</v>
      </c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60"/>
    </row>
    <row r="252" spans="1:15" x14ac:dyDescent="0.25">
      <c r="A252" s="65" t="s">
        <v>495</v>
      </c>
      <c r="B252" s="65" t="s">
        <v>353</v>
      </c>
      <c r="C252" s="65" t="s">
        <v>2726</v>
      </c>
      <c r="D252" s="65" t="s">
        <v>354</v>
      </c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60"/>
    </row>
    <row r="253" spans="1:15" x14ac:dyDescent="0.25">
      <c r="A253" s="65" t="s">
        <v>495</v>
      </c>
      <c r="B253" s="65" t="s">
        <v>355</v>
      </c>
      <c r="C253" s="65" t="s">
        <v>2727</v>
      </c>
      <c r="D253" s="65" t="s">
        <v>356</v>
      </c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60"/>
    </row>
    <row r="254" spans="1:15" x14ac:dyDescent="0.25">
      <c r="A254" s="65" t="s">
        <v>495</v>
      </c>
      <c r="B254" s="65" t="s">
        <v>732</v>
      </c>
      <c r="C254" s="65" t="s">
        <v>2728</v>
      </c>
      <c r="D254" s="65" t="s">
        <v>757</v>
      </c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60"/>
    </row>
    <row r="255" spans="1:15" x14ac:dyDescent="0.25">
      <c r="A255" s="65" t="s">
        <v>495</v>
      </c>
      <c r="B255" s="65" t="s">
        <v>908</v>
      </c>
      <c r="C255" s="65" t="s">
        <v>2729</v>
      </c>
      <c r="D255" s="65" t="s">
        <v>912</v>
      </c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60"/>
    </row>
    <row r="256" spans="1:15" x14ac:dyDescent="0.25">
      <c r="A256" s="65" t="s">
        <v>495</v>
      </c>
      <c r="B256" s="65" t="s">
        <v>909</v>
      </c>
      <c r="C256" s="65" t="s">
        <v>2730</v>
      </c>
      <c r="D256" s="65" t="s">
        <v>924</v>
      </c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60"/>
    </row>
    <row r="257" spans="1:15" x14ac:dyDescent="0.25">
      <c r="A257" s="65" t="s">
        <v>495</v>
      </c>
      <c r="B257" s="65" t="s">
        <v>613</v>
      </c>
      <c r="C257" s="65" t="s">
        <v>2731</v>
      </c>
      <c r="D257" s="65" t="s">
        <v>614</v>
      </c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60"/>
    </row>
    <row r="258" spans="1:15" x14ac:dyDescent="0.25">
      <c r="A258" s="65" t="s">
        <v>495</v>
      </c>
      <c r="B258" s="65" t="s">
        <v>645</v>
      </c>
      <c r="C258" s="65" t="s">
        <v>2732</v>
      </c>
      <c r="D258" s="65" t="s">
        <v>647</v>
      </c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60"/>
    </row>
    <row r="259" spans="1:15" x14ac:dyDescent="0.25">
      <c r="A259" s="65" t="s">
        <v>495</v>
      </c>
      <c r="B259" s="65" t="s">
        <v>819</v>
      </c>
      <c r="C259" s="65" t="s">
        <v>2733</v>
      </c>
      <c r="D259" s="65" t="s">
        <v>922</v>
      </c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60"/>
    </row>
    <row r="260" spans="1:15" x14ac:dyDescent="0.25">
      <c r="A260" s="65" t="s">
        <v>495</v>
      </c>
      <c r="B260" s="65" t="s">
        <v>942</v>
      </c>
      <c r="C260" s="65" t="s">
        <v>2734</v>
      </c>
      <c r="D260" s="65" t="s">
        <v>647</v>
      </c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60"/>
    </row>
    <row r="261" spans="1:15" x14ac:dyDescent="0.25">
      <c r="A261" s="65" t="s">
        <v>495</v>
      </c>
      <c r="B261" s="65" t="s">
        <v>671</v>
      </c>
      <c r="C261" s="65" t="s">
        <v>2735</v>
      </c>
      <c r="D261" s="65" t="s">
        <v>672</v>
      </c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60"/>
    </row>
    <row r="262" spans="1:15" x14ac:dyDescent="0.25">
      <c r="A262" s="65" t="s">
        <v>495</v>
      </c>
      <c r="B262" s="65" t="s">
        <v>690</v>
      </c>
      <c r="C262" s="65" t="s">
        <v>2736</v>
      </c>
      <c r="D262" s="65" t="s">
        <v>692</v>
      </c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60"/>
    </row>
    <row r="263" spans="1:15" x14ac:dyDescent="0.25">
      <c r="A263" s="65" t="s">
        <v>495</v>
      </c>
      <c r="B263" s="65" t="s">
        <v>2737</v>
      </c>
      <c r="C263" s="65" t="s">
        <v>2738</v>
      </c>
      <c r="D263" s="65" t="s">
        <v>2739</v>
      </c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60"/>
    </row>
    <row r="264" spans="1:15" x14ac:dyDescent="0.25">
      <c r="A264" s="65" t="s">
        <v>495</v>
      </c>
      <c r="B264" s="65" t="s">
        <v>1073</v>
      </c>
      <c r="C264" s="65" t="s">
        <v>2740</v>
      </c>
      <c r="D264" s="65" t="s">
        <v>1074</v>
      </c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60"/>
    </row>
    <row r="265" spans="1:15" x14ac:dyDescent="0.25">
      <c r="A265" s="65" t="s">
        <v>495</v>
      </c>
      <c r="B265" s="65" t="s">
        <v>739</v>
      </c>
      <c r="C265" s="65" t="s">
        <v>2655</v>
      </c>
      <c r="D265" s="65" t="s">
        <v>765</v>
      </c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60"/>
    </row>
    <row r="266" spans="1:15" x14ac:dyDescent="0.25">
      <c r="A266" s="65" t="s">
        <v>495</v>
      </c>
      <c r="B266" s="65" t="s">
        <v>807</v>
      </c>
      <c r="C266" s="65" t="s">
        <v>2741</v>
      </c>
      <c r="D266" s="65" t="s">
        <v>817</v>
      </c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60"/>
    </row>
    <row r="267" spans="1:15" x14ac:dyDescent="0.25">
      <c r="A267" s="65" t="s">
        <v>495</v>
      </c>
      <c r="B267" s="65" t="s">
        <v>953</v>
      </c>
      <c r="C267" s="65" t="s">
        <v>2742</v>
      </c>
      <c r="D267" s="65" t="s">
        <v>954</v>
      </c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60"/>
    </row>
    <row r="268" spans="1:15" x14ac:dyDescent="0.25">
      <c r="A268" s="65" t="s">
        <v>495</v>
      </c>
      <c r="B268" s="65" t="s">
        <v>2743</v>
      </c>
      <c r="C268" s="65" t="s">
        <v>2744</v>
      </c>
      <c r="D268" s="65" t="s">
        <v>2745</v>
      </c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60"/>
    </row>
    <row r="269" spans="1:15" x14ac:dyDescent="0.25">
      <c r="A269" s="65" t="s">
        <v>972</v>
      </c>
      <c r="B269" s="65" t="s">
        <v>31</v>
      </c>
      <c r="C269" s="65" t="s">
        <v>799</v>
      </c>
      <c r="D269" s="65" t="s">
        <v>311</v>
      </c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60"/>
    </row>
    <row r="270" spans="1:15" x14ac:dyDescent="0.25">
      <c r="A270" s="65" t="s">
        <v>972</v>
      </c>
      <c r="B270" s="65" t="s">
        <v>1127</v>
      </c>
      <c r="C270" s="65" t="s">
        <v>2746</v>
      </c>
      <c r="D270" s="65" t="s">
        <v>1128</v>
      </c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60"/>
    </row>
    <row r="271" spans="1:15" x14ac:dyDescent="0.25">
      <c r="A271" s="65" t="s">
        <v>972</v>
      </c>
      <c r="B271" s="65" t="s">
        <v>1050</v>
      </c>
      <c r="C271" s="65" t="s">
        <v>2747</v>
      </c>
      <c r="D271" s="65" t="s">
        <v>1051</v>
      </c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60"/>
    </row>
    <row r="272" spans="1:15" x14ac:dyDescent="0.25">
      <c r="A272" s="65" t="s">
        <v>972</v>
      </c>
      <c r="B272" s="65" t="s">
        <v>1004</v>
      </c>
      <c r="C272" s="65" t="s">
        <v>2748</v>
      </c>
      <c r="D272" s="65" t="s">
        <v>1005</v>
      </c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60"/>
    </row>
    <row r="273" spans="1:15" x14ac:dyDescent="0.25">
      <c r="A273" s="65" t="s">
        <v>972</v>
      </c>
      <c r="B273" s="65" t="s">
        <v>1079</v>
      </c>
      <c r="C273" s="65" t="s">
        <v>2749</v>
      </c>
      <c r="D273" s="65" t="s">
        <v>1080</v>
      </c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60"/>
    </row>
    <row r="274" spans="1:15" x14ac:dyDescent="0.25">
      <c r="A274" s="65" t="s">
        <v>972</v>
      </c>
      <c r="B274" s="65" t="s">
        <v>974</v>
      </c>
      <c r="C274" s="65" t="s">
        <v>2750</v>
      </c>
      <c r="D274" s="65" t="s">
        <v>975</v>
      </c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60"/>
    </row>
    <row r="275" spans="1:15" x14ac:dyDescent="0.25">
      <c r="A275" s="65" t="s">
        <v>972</v>
      </c>
      <c r="B275" s="65" t="s">
        <v>1133</v>
      </c>
      <c r="C275" s="65" t="s">
        <v>2751</v>
      </c>
      <c r="D275" s="65" t="s">
        <v>1134</v>
      </c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60"/>
    </row>
    <row r="276" spans="1:15" x14ac:dyDescent="0.25">
      <c r="A276" s="65" t="s">
        <v>972</v>
      </c>
      <c r="B276" s="65" t="s">
        <v>1009</v>
      </c>
      <c r="C276" s="65" t="s">
        <v>2752</v>
      </c>
      <c r="D276" s="65" t="s">
        <v>1010</v>
      </c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60"/>
    </row>
    <row r="277" spans="1:15" x14ac:dyDescent="0.25">
      <c r="A277" s="65" t="s">
        <v>972</v>
      </c>
      <c r="B277" s="65" t="s">
        <v>45</v>
      </c>
      <c r="C277" s="65" t="s">
        <v>2753</v>
      </c>
      <c r="D277" s="65" t="s">
        <v>1122</v>
      </c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60"/>
    </row>
    <row r="278" spans="1:15" x14ac:dyDescent="0.25">
      <c r="A278" s="65" t="s">
        <v>972</v>
      </c>
      <c r="B278" s="65" t="s">
        <v>46</v>
      </c>
      <c r="C278" s="65" t="s">
        <v>2680</v>
      </c>
      <c r="D278" s="65" t="s">
        <v>323</v>
      </c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60"/>
    </row>
    <row r="279" spans="1:15" x14ac:dyDescent="0.25">
      <c r="A279" s="65" t="s">
        <v>972</v>
      </c>
      <c r="B279" s="65" t="s">
        <v>979</v>
      </c>
      <c r="C279" s="65" t="s">
        <v>2754</v>
      </c>
      <c r="D279" s="65" t="s">
        <v>980</v>
      </c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60"/>
    </row>
    <row r="280" spans="1:15" x14ac:dyDescent="0.25">
      <c r="A280" s="65" t="s">
        <v>972</v>
      </c>
      <c r="B280" s="65" t="s">
        <v>1046</v>
      </c>
      <c r="C280" s="65" t="s">
        <v>2755</v>
      </c>
      <c r="D280" s="65" t="s">
        <v>1047</v>
      </c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60"/>
    </row>
    <row r="281" spans="1:15" x14ac:dyDescent="0.25">
      <c r="A281" s="65" t="s">
        <v>972</v>
      </c>
      <c r="B281" s="65" t="s">
        <v>1041</v>
      </c>
      <c r="C281" s="65" t="s">
        <v>2756</v>
      </c>
      <c r="D281" s="65" t="s">
        <v>1042</v>
      </c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60"/>
    </row>
    <row r="282" spans="1:15" x14ac:dyDescent="0.25">
      <c r="A282" s="65" t="s">
        <v>972</v>
      </c>
      <c r="B282" s="65" t="s">
        <v>1055</v>
      </c>
      <c r="C282" s="65" t="s">
        <v>2757</v>
      </c>
      <c r="D282" s="65" t="s">
        <v>1056</v>
      </c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60"/>
    </row>
    <row r="283" spans="1:15" x14ac:dyDescent="0.25">
      <c r="A283" s="65" t="s">
        <v>972</v>
      </c>
      <c r="B283" s="65" t="s">
        <v>1036</v>
      </c>
      <c r="C283" s="65" t="s">
        <v>2758</v>
      </c>
      <c r="D283" s="65" t="s">
        <v>1037</v>
      </c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60"/>
    </row>
    <row r="284" spans="1:15" x14ac:dyDescent="0.25">
      <c r="A284" s="65" t="s">
        <v>972</v>
      </c>
      <c r="B284" s="65" t="s">
        <v>989</v>
      </c>
      <c r="C284" s="65" t="s">
        <v>2759</v>
      </c>
      <c r="D284" s="65" t="s">
        <v>990</v>
      </c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60"/>
    </row>
    <row r="285" spans="1:15" x14ac:dyDescent="0.25">
      <c r="A285" s="65" t="s">
        <v>972</v>
      </c>
      <c r="B285" s="65" t="s">
        <v>1060</v>
      </c>
      <c r="C285" s="65" t="s">
        <v>2760</v>
      </c>
      <c r="D285" s="65" t="s">
        <v>1061</v>
      </c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60"/>
    </row>
    <row r="286" spans="1:15" x14ac:dyDescent="0.25">
      <c r="A286" s="65" t="s">
        <v>972</v>
      </c>
      <c r="B286" s="65" t="s">
        <v>1117</v>
      </c>
      <c r="C286" s="65" t="s">
        <v>2761</v>
      </c>
      <c r="D286" s="65" t="s">
        <v>1118</v>
      </c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60"/>
    </row>
    <row r="287" spans="1:15" x14ac:dyDescent="0.25">
      <c r="A287" s="65" t="s">
        <v>972</v>
      </c>
      <c r="B287" s="65" t="s">
        <v>994</v>
      </c>
      <c r="C287" s="65" t="s">
        <v>2762</v>
      </c>
      <c r="D287" s="65" t="s">
        <v>995</v>
      </c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60"/>
    </row>
    <row r="288" spans="1:15" x14ac:dyDescent="0.25">
      <c r="A288" s="65" t="s">
        <v>972</v>
      </c>
      <c r="B288" s="65" t="s">
        <v>1023</v>
      </c>
      <c r="C288" s="65" t="s">
        <v>2763</v>
      </c>
      <c r="D288" s="65" t="s">
        <v>1024</v>
      </c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60"/>
    </row>
    <row r="289" spans="1:15" x14ac:dyDescent="0.25">
      <c r="A289" s="65" t="s">
        <v>972</v>
      </c>
      <c r="B289" s="65" t="s">
        <v>1093</v>
      </c>
      <c r="C289" s="65" t="s">
        <v>2633</v>
      </c>
      <c r="D289" s="65" t="s">
        <v>1094</v>
      </c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60"/>
    </row>
    <row r="290" spans="1:15" x14ac:dyDescent="0.25">
      <c r="A290" s="65" t="s">
        <v>972</v>
      </c>
      <c r="B290" s="65" t="s">
        <v>97</v>
      </c>
      <c r="C290" s="65" t="s">
        <v>2710</v>
      </c>
      <c r="D290" s="65" t="s">
        <v>760</v>
      </c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60"/>
    </row>
    <row r="291" spans="1:15" x14ac:dyDescent="0.25">
      <c r="A291" s="65" t="s">
        <v>972</v>
      </c>
      <c r="B291" s="65" t="s">
        <v>1028</v>
      </c>
      <c r="C291" s="65" t="s">
        <v>2764</v>
      </c>
      <c r="D291" s="65" t="s">
        <v>1029</v>
      </c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60"/>
    </row>
    <row r="292" spans="1:15" x14ac:dyDescent="0.25">
      <c r="A292" s="65" t="s">
        <v>972</v>
      </c>
      <c r="B292" s="65" t="s">
        <v>818</v>
      </c>
      <c r="C292" s="65" t="s">
        <v>2711</v>
      </c>
      <c r="D292" s="65" t="s">
        <v>928</v>
      </c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60"/>
    </row>
    <row r="293" spans="1:15" x14ac:dyDescent="0.25">
      <c r="A293" s="65" t="s">
        <v>972</v>
      </c>
      <c r="B293" s="65" t="s">
        <v>965</v>
      </c>
      <c r="C293" s="65" t="s">
        <v>2712</v>
      </c>
      <c r="D293" s="65" t="s">
        <v>966</v>
      </c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60"/>
    </row>
    <row r="294" spans="1:15" x14ac:dyDescent="0.25">
      <c r="A294" s="65" t="s">
        <v>972</v>
      </c>
      <c r="B294" s="65" t="s">
        <v>1065</v>
      </c>
      <c r="C294" s="65" t="s">
        <v>2765</v>
      </c>
      <c r="D294" s="65" t="s">
        <v>1066</v>
      </c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60"/>
    </row>
    <row r="295" spans="1:15" x14ac:dyDescent="0.25">
      <c r="A295" s="65" t="s">
        <v>972</v>
      </c>
      <c r="B295" s="65" t="s">
        <v>1105</v>
      </c>
      <c r="C295" s="65" t="s">
        <v>2636</v>
      </c>
      <c r="D295" s="65" t="s">
        <v>1106</v>
      </c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60"/>
    </row>
    <row r="296" spans="1:15" x14ac:dyDescent="0.25">
      <c r="A296" s="65" t="s">
        <v>972</v>
      </c>
      <c r="B296" s="65" t="s">
        <v>701</v>
      </c>
      <c r="C296" s="65" t="s">
        <v>2713</v>
      </c>
      <c r="D296" s="65" t="s">
        <v>702</v>
      </c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60"/>
    </row>
    <row r="297" spans="1:15" x14ac:dyDescent="0.25">
      <c r="A297" s="65" t="s">
        <v>972</v>
      </c>
      <c r="B297" s="65" t="s">
        <v>1111</v>
      </c>
      <c r="C297" s="65" t="s">
        <v>2637</v>
      </c>
      <c r="D297" s="65" t="s">
        <v>1112</v>
      </c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60"/>
    </row>
    <row r="298" spans="1:15" x14ac:dyDescent="0.25">
      <c r="A298" s="65" t="s">
        <v>972</v>
      </c>
      <c r="B298" s="65" t="s">
        <v>1018</v>
      </c>
      <c r="C298" s="65" t="s">
        <v>2766</v>
      </c>
      <c r="D298" s="65" t="s">
        <v>1019</v>
      </c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60"/>
    </row>
    <row r="299" spans="1:15" x14ac:dyDescent="0.25">
      <c r="A299" s="65" t="s">
        <v>972</v>
      </c>
      <c r="B299" s="65" t="s">
        <v>731</v>
      </c>
      <c r="C299" s="65" t="s">
        <v>2714</v>
      </c>
      <c r="D299" s="65" t="s">
        <v>756</v>
      </c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60"/>
    </row>
    <row r="300" spans="1:15" x14ac:dyDescent="0.25">
      <c r="A300" s="65" t="s">
        <v>972</v>
      </c>
      <c r="B300" s="65" t="s">
        <v>1099</v>
      </c>
      <c r="C300" s="65" t="s">
        <v>2767</v>
      </c>
      <c r="D300" s="65" t="s">
        <v>1100</v>
      </c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60"/>
    </row>
    <row r="301" spans="1:15" x14ac:dyDescent="0.25">
      <c r="A301" s="65" t="s">
        <v>972</v>
      </c>
      <c r="B301" s="65" t="s">
        <v>984</v>
      </c>
      <c r="C301" s="65" t="s">
        <v>2768</v>
      </c>
      <c r="D301" s="65" t="s">
        <v>985</v>
      </c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60"/>
    </row>
    <row r="302" spans="1:15" x14ac:dyDescent="0.25">
      <c r="A302" s="65" t="s">
        <v>972</v>
      </c>
      <c r="B302" s="65" t="s">
        <v>1068</v>
      </c>
      <c r="C302" s="65" t="s">
        <v>2769</v>
      </c>
      <c r="D302" s="65" t="s">
        <v>1069</v>
      </c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60"/>
    </row>
    <row r="303" spans="1:15" x14ac:dyDescent="0.25">
      <c r="A303" s="65" t="s">
        <v>972</v>
      </c>
      <c r="B303" s="65" t="s">
        <v>1084</v>
      </c>
      <c r="C303" s="65" t="s">
        <v>2770</v>
      </c>
      <c r="D303" s="65" t="s">
        <v>1085</v>
      </c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60"/>
    </row>
    <row r="304" spans="1:15" x14ac:dyDescent="0.25">
      <c r="A304" s="65" t="s">
        <v>972</v>
      </c>
      <c r="B304" s="65" t="s">
        <v>1013</v>
      </c>
      <c r="C304" s="65" t="s">
        <v>2771</v>
      </c>
      <c r="D304" s="65" t="s">
        <v>2772</v>
      </c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60"/>
    </row>
    <row r="305" spans="1:15" x14ac:dyDescent="0.25">
      <c r="A305" s="65" t="s">
        <v>972</v>
      </c>
      <c r="B305" s="65" t="s">
        <v>1089</v>
      </c>
      <c r="C305" s="65" t="s">
        <v>2773</v>
      </c>
      <c r="D305" s="65" t="s">
        <v>1090</v>
      </c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60"/>
    </row>
    <row r="306" spans="1:15" x14ac:dyDescent="0.25">
      <c r="A306" s="65" t="s">
        <v>972</v>
      </c>
      <c r="B306" s="65" t="s">
        <v>909</v>
      </c>
      <c r="C306" s="65" t="s">
        <v>2730</v>
      </c>
      <c r="D306" s="65" t="s">
        <v>924</v>
      </c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60"/>
    </row>
    <row r="307" spans="1:15" x14ac:dyDescent="0.25">
      <c r="A307" s="65" t="s">
        <v>972</v>
      </c>
      <c r="B307" s="65" t="s">
        <v>999</v>
      </c>
      <c r="C307" s="65" t="s">
        <v>2774</v>
      </c>
      <c r="D307" s="65" t="s">
        <v>1000</v>
      </c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60"/>
    </row>
    <row r="308" spans="1:15" x14ac:dyDescent="0.25">
      <c r="A308" s="65" t="s">
        <v>972</v>
      </c>
      <c r="B308" s="65" t="s">
        <v>1033</v>
      </c>
      <c r="C308" s="65" t="s">
        <v>2288</v>
      </c>
      <c r="D308" s="65" t="s">
        <v>1034</v>
      </c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60"/>
    </row>
    <row r="309" spans="1:15" x14ac:dyDescent="0.25">
      <c r="A309" s="65" t="s">
        <v>972</v>
      </c>
      <c r="B309" s="65" t="s">
        <v>1073</v>
      </c>
      <c r="C309" s="65" t="s">
        <v>2740</v>
      </c>
      <c r="D309" s="65" t="s">
        <v>1074</v>
      </c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60"/>
    </row>
    <row r="310" spans="1:15" x14ac:dyDescent="0.25">
      <c r="A310" s="65" t="s">
        <v>1690</v>
      </c>
      <c r="B310" s="65" t="s">
        <v>1805</v>
      </c>
      <c r="C310" s="65" t="s">
        <v>1807</v>
      </c>
      <c r="D310" s="65" t="s">
        <v>2849</v>
      </c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60"/>
    </row>
    <row r="311" spans="1:15" x14ac:dyDescent="0.25">
      <c r="A311" s="65" t="s">
        <v>1690</v>
      </c>
      <c r="B311" s="65" t="s">
        <v>1699</v>
      </c>
      <c r="C311" s="65" t="s">
        <v>1701</v>
      </c>
      <c r="D311" s="65" t="s">
        <v>2850</v>
      </c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60"/>
    </row>
    <row r="312" spans="1:15" x14ac:dyDescent="0.25">
      <c r="A312" s="65" t="s">
        <v>1690</v>
      </c>
      <c r="B312" s="65" t="s">
        <v>1716</v>
      </c>
      <c r="C312" s="65" t="s">
        <v>1718</v>
      </c>
      <c r="D312" s="65" t="s">
        <v>2851</v>
      </c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60"/>
    </row>
    <row r="313" spans="1:15" x14ac:dyDescent="0.25">
      <c r="A313" s="65" t="s">
        <v>1690</v>
      </c>
      <c r="B313" s="65" t="s">
        <v>38</v>
      </c>
      <c r="C313" s="65" t="s">
        <v>501</v>
      </c>
      <c r="D313" s="65" t="s">
        <v>317</v>
      </c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60"/>
    </row>
    <row r="314" spans="1:15" x14ac:dyDescent="0.25">
      <c r="A314" s="65" t="s">
        <v>1690</v>
      </c>
      <c r="B314" s="65" t="s">
        <v>1825</v>
      </c>
      <c r="C314" s="65" t="s">
        <v>1827</v>
      </c>
      <c r="D314" s="65" t="s">
        <v>2852</v>
      </c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60"/>
    </row>
    <row r="315" spans="1:15" x14ac:dyDescent="0.25">
      <c r="A315" s="65" t="s">
        <v>1690</v>
      </c>
      <c r="B315" s="65" t="s">
        <v>1692</v>
      </c>
      <c r="C315" s="65" t="s">
        <v>1860</v>
      </c>
      <c r="D315" s="65" t="s">
        <v>2853</v>
      </c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60"/>
    </row>
    <row r="316" spans="1:15" x14ac:dyDescent="0.25">
      <c r="A316" s="65" t="s">
        <v>1690</v>
      </c>
      <c r="B316" s="65" t="s">
        <v>48</v>
      </c>
      <c r="C316" s="65" t="s">
        <v>2854</v>
      </c>
      <c r="D316" s="65" t="s">
        <v>2855</v>
      </c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60"/>
    </row>
    <row r="317" spans="1:15" x14ac:dyDescent="0.25">
      <c r="A317" s="65" t="s">
        <v>1690</v>
      </c>
      <c r="B317" s="65" t="s">
        <v>1828</v>
      </c>
      <c r="C317" s="65" t="s">
        <v>1830</v>
      </c>
      <c r="D317" s="65" t="s">
        <v>2856</v>
      </c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60"/>
    </row>
    <row r="318" spans="1:15" x14ac:dyDescent="0.25">
      <c r="A318" s="65" t="s">
        <v>1690</v>
      </c>
      <c r="B318" s="65" t="s">
        <v>1276</v>
      </c>
      <c r="C318" s="65" t="s">
        <v>1278</v>
      </c>
      <c r="D318" s="65" t="s">
        <v>2857</v>
      </c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60"/>
    </row>
    <row r="319" spans="1:15" x14ac:dyDescent="0.25">
      <c r="A319" s="65" t="s">
        <v>1690</v>
      </c>
      <c r="B319" s="65" t="s">
        <v>1834</v>
      </c>
      <c r="C319" s="65" t="s">
        <v>1836</v>
      </c>
      <c r="D319" s="65" t="s">
        <v>2858</v>
      </c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60"/>
    </row>
    <row r="320" spans="1:15" x14ac:dyDescent="0.25">
      <c r="A320" s="65" t="s">
        <v>1690</v>
      </c>
      <c r="B320" s="65" t="s">
        <v>1838</v>
      </c>
      <c r="C320" s="65" t="s">
        <v>2859</v>
      </c>
      <c r="D320" s="65" t="s">
        <v>1839</v>
      </c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60"/>
    </row>
    <row r="321" spans="1:15" x14ac:dyDescent="0.25">
      <c r="A321" s="65" t="s">
        <v>1690</v>
      </c>
      <c r="B321" s="65" t="s">
        <v>1841</v>
      </c>
      <c r="C321" s="65" t="s">
        <v>1843</v>
      </c>
      <c r="D321" s="65" t="s">
        <v>1842</v>
      </c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60"/>
    </row>
    <row r="322" spans="1:15" x14ac:dyDescent="0.25">
      <c r="A322" s="65" t="s">
        <v>1690</v>
      </c>
      <c r="B322" s="65" t="s">
        <v>1846</v>
      </c>
      <c r="C322" s="65" t="s">
        <v>1848</v>
      </c>
      <c r="D322" s="65" t="s">
        <v>1847</v>
      </c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60"/>
    </row>
    <row r="323" spans="1:15" x14ac:dyDescent="0.25">
      <c r="A323" s="65" t="s">
        <v>1690</v>
      </c>
      <c r="B323" s="65" t="s">
        <v>1270</v>
      </c>
      <c r="C323" s="65" t="s">
        <v>2631</v>
      </c>
      <c r="D323" s="65" t="s">
        <v>2860</v>
      </c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60"/>
    </row>
    <row r="324" spans="1:15" x14ac:dyDescent="0.25">
      <c r="A324" s="65" t="s">
        <v>1690</v>
      </c>
      <c r="B324" s="65" t="s">
        <v>663</v>
      </c>
      <c r="C324" s="65" t="s">
        <v>2861</v>
      </c>
      <c r="D324" s="65" t="s">
        <v>2862</v>
      </c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60"/>
    </row>
    <row r="325" spans="1:15" x14ac:dyDescent="0.25">
      <c r="A325" s="65" t="s">
        <v>1690</v>
      </c>
      <c r="B325" s="65" t="s">
        <v>740</v>
      </c>
      <c r="C325" s="65" t="s">
        <v>2688</v>
      </c>
      <c r="D325" s="65" t="s">
        <v>766</v>
      </c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60"/>
    </row>
    <row r="326" spans="1:15" x14ac:dyDescent="0.25">
      <c r="A326" s="65" t="s">
        <v>1690</v>
      </c>
      <c r="B326" s="65" t="s">
        <v>1802</v>
      </c>
      <c r="C326" s="65" t="s">
        <v>1804</v>
      </c>
      <c r="D326" s="65" t="s">
        <v>2863</v>
      </c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60"/>
    </row>
    <row r="327" spans="1:15" x14ac:dyDescent="0.25">
      <c r="A327" s="65" t="s">
        <v>1690</v>
      </c>
      <c r="B327" s="65" t="s">
        <v>1720</v>
      </c>
      <c r="C327" s="65" t="s">
        <v>1722</v>
      </c>
      <c r="D327" s="65" t="s">
        <v>2864</v>
      </c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60"/>
    </row>
    <row r="328" spans="1:15" x14ac:dyDescent="0.25">
      <c r="A328" s="65" t="s">
        <v>1690</v>
      </c>
      <c r="B328" s="65" t="s">
        <v>1704</v>
      </c>
      <c r="C328" s="65" t="s">
        <v>1706</v>
      </c>
      <c r="D328" s="65" t="s">
        <v>2865</v>
      </c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60"/>
    </row>
    <row r="329" spans="1:15" x14ac:dyDescent="0.25">
      <c r="A329" s="65" t="s">
        <v>1690</v>
      </c>
      <c r="B329" s="65" t="s">
        <v>1709</v>
      </c>
      <c r="C329" s="65" t="s">
        <v>1711</v>
      </c>
      <c r="D329" s="65" t="s">
        <v>1710</v>
      </c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60"/>
    </row>
    <row r="330" spans="1:15" x14ac:dyDescent="0.25">
      <c r="A330" s="65" t="s">
        <v>1690</v>
      </c>
      <c r="B330" s="65" t="s">
        <v>1849</v>
      </c>
      <c r="C330" s="65" t="s">
        <v>1851</v>
      </c>
      <c r="D330" s="65" t="s">
        <v>2866</v>
      </c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60"/>
    </row>
    <row r="331" spans="1:15" x14ac:dyDescent="0.25">
      <c r="A331" s="65" t="s">
        <v>1690</v>
      </c>
      <c r="B331" s="65" t="s">
        <v>1726</v>
      </c>
      <c r="C331" s="65" t="s">
        <v>1728</v>
      </c>
      <c r="D331" s="65" t="s">
        <v>2867</v>
      </c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60"/>
    </row>
    <row r="332" spans="1:15" x14ac:dyDescent="0.25">
      <c r="A332" s="65" t="s">
        <v>1690</v>
      </c>
      <c r="B332" s="65" t="s">
        <v>1731</v>
      </c>
      <c r="C332" s="65" t="s">
        <v>1733</v>
      </c>
      <c r="D332" s="65" t="s">
        <v>2868</v>
      </c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60"/>
    </row>
    <row r="333" spans="1:15" x14ac:dyDescent="0.25">
      <c r="A333" s="65" t="s">
        <v>1690</v>
      </c>
      <c r="B333" s="65" t="s">
        <v>1853</v>
      </c>
      <c r="C333" s="65" t="s">
        <v>1855</v>
      </c>
      <c r="D333" s="65" t="s">
        <v>2869</v>
      </c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60"/>
    </row>
    <row r="334" spans="1:15" x14ac:dyDescent="0.25">
      <c r="A334" s="65" t="s">
        <v>1690</v>
      </c>
      <c r="B334" s="65" t="s">
        <v>1736</v>
      </c>
      <c r="C334" s="65" t="s">
        <v>1738</v>
      </c>
      <c r="D334" s="65" t="s">
        <v>2870</v>
      </c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60"/>
    </row>
    <row r="335" spans="1:15" x14ac:dyDescent="0.25">
      <c r="A335" s="65" t="s">
        <v>1690</v>
      </c>
      <c r="B335" s="65" t="s">
        <v>1265</v>
      </c>
      <c r="C335" s="65" t="s">
        <v>1267</v>
      </c>
      <c r="D335" s="65" t="s">
        <v>2871</v>
      </c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60"/>
    </row>
    <row r="336" spans="1:15" x14ac:dyDescent="0.25">
      <c r="A336" s="65" t="s">
        <v>1690</v>
      </c>
      <c r="B336" s="65" t="s">
        <v>1740</v>
      </c>
      <c r="C336" s="65" t="s">
        <v>1742</v>
      </c>
      <c r="D336" s="65" t="s">
        <v>2872</v>
      </c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60"/>
    </row>
    <row r="337" spans="1:15" x14ac:dyDescent="0.25">
      <c r="A337" s="65" t="s">
        <v>1690</v>
      </c>
      <c r="B337" s="65" t="s">
        <v>1744</v>
      </c>
      <c r="C337" s="65" t="s">
        <v>1746</v>
      </c>
      <c r="D337" s="65" t="s">
        <v>2873</v>
      </c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60"/>
    </row>
    <row r="338" spans="1:15" x14ac:dyDescent="0.25">
      <c r="A338" s="65" t="s">
        <v>1690</v>
      </c>
      <c r="B338" s="65" t="s">
        <v>1748</v>
      </c>
      <c r="C338" s="65" t="s">
        <v>1750</v>
      </c>
      <c r="D338" s="65" t="s">
        <v>2874</v>
      </c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60"/>
    </row>
    <row r="339" spans="1:15" x14ac:dyDescent="0.25">
      <c r="A339" s="65" t="s">
        <v>1690</v>
      </c>
      <c r="B339" s="65" t="s">
        <v>1857</v>
      </c>
      <c r="C339" s="65" t="s">
        <v>1859</v>
      </c>
      <c r="D339" s="65" t="s">
        <v>2875</v>
      </c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60"/>
    </row>
    <row r="340" spans="1:15" x14ac:dyDescent="0.25">
      <c r="A340" s="65" t="s">
        <v>1690</v>
      </c>
      <c r="B340" s="65" t="s">
        <v>1752</v>
      </c>
      <c r="C340" s="65" t="s">
        <v>1754</v>
      </c>
      <c r="D340" s="65" t="s">
        <v>2876</v>
      </c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60"/>
    </row>
    <row r="341" spans="1:15" x14ac:dyDescent="0.25">
      <c r="A341" s="65" t="s">
        <v>1690</v>
      </c>
      <c r="B341" s="65" t="s">
        <v>1757</v>
      </c>
      <c r="C341" s="65" t="s">
        <v>1759</v>
      </c>
      <c r="D341" s="65" t="s">
        <v>2877</v>
      </c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60"/>
    </row>
    <row r="342" spans="1:15" x14ac:dyDescent="0.25">
      <c r="A342" s="65" t="s">
        <v>1690</v>
      </c>
      <c r="B342" s="65" t="s">
        <v>1762</v>
      </c>
      <c r="C342" s="65" t="s">
        <v>1764</v>
      </c>
      <c r="D342" s="65" t="s">
        <v>1763</v>
      </c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60"/>
    </row>
    <row r="343" spans="1:15" x14ac:dyDescent="0.25">
      <c r="A343" s="65" t="s">
        <v>1690</v>
      </c>
      <c r="B343" s="65" t="s">
        <v>1766</v>
      </c>
      <c r="C343" s="65" t="s">
        <v>1768</v>
      </c>
      <c r="D343" s="65" t="s">
        <v>2878</v>
      </c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60"/>
    </row>
    <row r="344" spans="1:15" x14ac:dyDescent="0.25">
      <c r="A344" s="65" t="s">
        <v>1690</v>
      </c>
      <c r="B344" s="65" t="s">
        <v>1769</v>
      </c>
      <c r="C344" s="65" t="s">
        <v>1771</v>
      </c>
      <c r="D344" s="65" t="s">
        <v>2879</v>
      </c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60"/>
    </row>
    <row r="345" spans="1:15" x14ac:dyDescent="0.25">
      <c r="A345" s="65" t="s">
        <v>1690</v>
      </c>
      <c r="B345" s="65" t="s">
        <v>1774</v>
      </c>
      <c r="C345" s="65" t="s">
        <v>1776</v>
      </c>
      <c r="D345" s="65" t="s">
        <v>2880</v>
      </c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60"/>
    </row>
    <row r="346" spans="1:15" x14ac:dyDescent="0.25">
      <c r="A346" s="65" t="s">
        <v>1690</v>
      </c>
      <c r="B346" s="65" t="s">
        <v>1778</v>
      </c>
      <c r="C346" s="65" t="s">
        <v>1780</v>
      </c>
      <c r="D346" s="65" t="s">
        <v>2881</v>
      </c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60"/>
    </row>
    <row r="347" spans="1:15" x14ac:dyDescent="0.25">
      <c r="A347" s="65" t="s">
        <v>1690</v>
      </c>
      <c r="B347" s="65" t="s">
        <v>1797</v>
      </c>
      <c r="C347" s="65" t="s">
        <v>1799</v>
      </c>
      <c r="D347" s="65" t="s">
        <v>2882</v>
      </c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60"/>
    </row>
    <row r="348" spans="1:15" x14ac:dyDescent="0.25">
      <c r="A348" s="65" t="s">
        <v>1690</v>
      </c>
      <c r="B348" s="65" t="s">
        <v>1861</v>
      </c>
      <c r="C348" s="65" t="s">
        <v>1863</v>
      </c>
      <c r="D348" s="65" t="s">
        <v>2883</v>
      </c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60"/>
    </row>
    <row r="349" spans="1:15" x14ac:dyDescent="0.25">
      <c r="A349" s="65" t="s">
        <v>1690</v>
      </c>
      <c r="B349" s="65" t="s">
        <v>1790</v>
      </c>
      <c r="C349" s="65" t="s">
        <v>1792</v>
      </c>
      <c r="D349" s="65" t="s">
        <v>2884</v>
      </c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60"/>
    </row>
    <row r="350" spans="1:15" x14ac:dyDescent="0.25">
      <c r="A350" s="65" t="s">
        <v>1690</v>
      </c>
      <c r="B350" s="65" t="s">
        <v>1781</v>
      </c>
      <c r="C350" s="65" t="s">
        <v>2885</v>
      </c>
      <c r="D350" s="65" t="s">
        <v>2886</v>
      </c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60"/>
    </row>
    <row r="351" spans="1:15" x14ac:dyDescent="0.25">
      <c r="A351" s="65" t="s">
        <v>1690</v>
      </c>
      <c r="B351" s="65" t="s">
        <v>1784</v>
      </c>
      <c r="C351" s="65" t="s">
        <v>1786</v>
      </c>
      <c r="D351" s="65" t="s">
        <v>1785</v>
      </c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60"/>
    </row>
    <row r="352" spans="1:15" x14ac:dyDescent="0.25">
      <c r="A352" s="65" t="s">
        <v>1690</v>
      </c>
      <c r="B352" s="65" t="s">
        <v>1787</v>
      </c>
      <c r="C352" s="65" t="s">
        <v>1789</v>
      </c>
      <c r="D352" s="65" t="s">
        <v>2887</v>
      </c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60"/>
    </row>
    <row r="353" spans="1:15" x14ac:dyDescent="0.25">
      <c r="A353" s="65" t="s">
        <v>1690</v>
      </c>
      <c r="B353" s="65" t="s">
        <v>1257</v>
      </c>
      <c r="C353" s="65" t="s">
        <v>1259</v>
      </c>
      <c r="D353" s="65" t="s">
        <v>1715</v>
      </c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60"/>
    </row>
    <row r="354" spans="1:15" x14ac:dyDescent="0.25">
      <c r="A354" s="65" t="s">
        <v>1690</v>
      </c>
      <c r="B354" s="65" t="s">
        <v>1794</v>
      </c>
      <c r="C354" s="65" t="s">
        <v>1796</v>
      </c>
      <c r="D354" s="65" t="s">
        <v>2888</v>
      </c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60"/>
    </row>
    <row r="355" spans="1:15" x14ac:dyDescent="0.25">
      <c r="A355" s="65" t="s">
        <v>1690</v>
      </c>
      <c r="B355" s="65" t="s">
        <v>1813</v>
      </c>
      <c r="C355" s="65" t="s">
        <v>1815</v>
      </c>
      <c r="D355" s="65" t="s">
        <v>2889</v>
      </c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60"/>
    </row>
    <row r="356" spans="1:15" x14ac:dyDescent="0.25">
      <c r="A356" s="65" t="s">
        <v>1690</v>
      </c>
      <c r="B356" s="65" t="s">
        <v>1810</v>
      </c>
      <c r="C356" s="65" t="s">
        <v>1812</v>
      </c>
      <c r="D356" s="65" t="s">
        <v>2890</v>
      </c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60"/>
    </row>
    <row r="357" spans="1:15" x14ac:dyDescent="0.25">
      <c r="A357" s="65" t="s">
        <v>1690</v>
      </c>
      <c r="B357" s="65" t="s">
        <v>1816</v>
      </c>
      <c r="C357" s="65" t="s">
        <v>1818</v>
      </c>
      <c r="D357" s="65" t="s">
        <v>2891</v>
      </c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60"/>
    </row>
    <row r="358" spans="1:15" x14ac:dyDescent="0.25">
      <c r="A358" s="65" t="s">
        <v>1690</v>
      </c>
      <c r="B358" s="65" t="s">
        <v>1272</v>
      </c>
      <c r="C358" s="65" t="s">
        <v>2659</v>
      </c>
      <c r="D358" s="65" t="s">
        <v>2892</v>
      </c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60"/>
    </row>
    <row r="359" spans="1:15" x14ac:dyDescent="0.25">
      <c r="A359" s="65" t="s">
        <v>1690</v>
      </c>
      <c r="B359" s="65" t="s">
        <v>1820</v>
      </c>
      <c r="C359" s="65" t="s">
        <v>1822</v>
      </c>
      <c r="D359" s="65" t="s">
        <v>2893</v>
      </c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60"/>
    </row>
    <row r="360" spans="1:15" x14ac:dyDescent="0.25">
      <c r="A360" s="65" t="s">
        <v>1600</v>
      </c>
      <c r="B360" s="65" t="s">
        <v>1614</v>
      </c>
      <c r="C360" s="65" t="s">
        <v>2894</v>
      </c>
      <c r="D360" s="65" t="s">
        <v>2895</v>
      </c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60"/>
    </row>
    <row r="361" spans="1:15" x14ac:dyDescent="0.25">
      <c r="A361" s="65" t="s">
        <v>1600</v>
      </c>
      <c r="B361" s="65" t="s">
        <v>31</v>
      </c>
      <c r="C361" s="65" t="s">
        <v>799</v>
      </c>
      <c r="D361" s="65" t="s">
        <v>2896</v>
      </c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60"/>
    </row>
    <row r="362" spans="1:15" x14ac:dyDescent="0.25">
      <c r="A362" s="65" t="s">
        <v>1600</v>
      </c>
      <c r="B362" s="65" t="s">
        <v>312</v>
      </c>
      <c r="C362" s="65" t="s">
        <v>2662</v>
      </c>
      <c r="D362" s="65" t="s">
        <v>2897</v>
      </c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60"/>
    </row>
    <row r="363" spans="1:15" x14ac:dyDescent="0.25">
      <c r="A363" s="65" t="s">
        <v>1600</v>
      </c>
      <c r="B363" s="65" t="s">
        <v>314</v>
      </c>
      <c r="C363" s="65" t="s">
        <v>2898</v>
      </c>
      <c r="D363" s="65" t="s">
        <v>2899</v>
      </c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60"/>
    </row>
    <row r="364" spans="1:15" x14ac:dyDescent="0.25">
      <c r="A364" s="65" t="s">
        <v>1600</v>
      </c>
      <c r="B364" s="65" t="s">
        <v>2666</v>
      </c>
      <c r="C364" s="65" t="s">
        <v>2667</v>
      </c>
      <c r="D364" s="65" t="s">
        <v>2900</v>
      </c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60"/>
    </row>
    <row r="365" spans="1:15" x14ac:dyDescent="0.25">
      <c r="A365" s="65" t="s">
        <v>1600</v>
      </c>
      <c r="B365" s="65" t="s">
        <v>738</v>
      </c>
      <c r="C365" s="65" t="s">
        <v>2669</v>
      </c>
      <c r="D365" s="65" t="s">
        <v>2901</v>
      </c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60"/>
    </row>
    <row r="366" spans="1:15" x14ac:dyDescent="0.25">
      <c r="A366" s="65" t="s">
        <v>1600</v>
      </c>
      <c r="B366" s="65" t="s">
        <v>464</v>
      </c>
      <c r="C366" s="65" t="s">
        <v>2670</v>
      </c>
      <c r="D366" s="65" t="s">
        <v>2902</v>
      </c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60"/>
    </row>
    <row r="367" spans="1:15" x14ac:dyDescent="0.25">
      <c r="A367" s="65" t="s">
        <v>1600</v>
      </c>
      <c r="B367" s="65" t="s">
        <v>1624</v>
      </c>
      <c r="C367" s="65" t="s">
        <v>2903</v>
      </c>
      <c r="D367" s="65" t="s">
        <v>2904</v>
      </c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60"/>
    </row>
    <row r="368" spans="1:15" x14ac:dyDescent="0.25">
      <c r="A368" s="65" t="s">
        <v>1600</v>
      </c>
      <c r="B368" s="65" t="s">
        <v>946</v>
      </c>
      <c r="C368" s="65" t="s">
        <v>2905</v>
      </c>
      <c r="D368" s="65" t="s">
        <v>1645</v>
      </c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60"/>
    </row>
    <row r="369" spans="1:15" x14ac:dyDescent="0.25">
      <c r="A369" s="65" t="s">
        <v>1600</v>
      </c>
      <c r="B369" s="65" t="s">
        <v>709</v>
      </c>
      <c r="C369" s="65" t="s">
        <v>2672</v>
      </c>
      <c r="D369" s="65" t="s">
        <v>2906</v>
      </c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60"/>
    </row>
    <row r="370" spans="1:15" x14ac:dyDescent="0.25">
      <c r="A370" s="65" t="s">
        <v>1600</v>
      </c>
      <c r="B370" s="65" t="s">
        <v>685</v>
      </c>
      <c r="C370" s="65" t="s">
        <v>2674</v>
      </c>
      <c r="D370" s="65" t="s">
        <v>2907</v>
      </c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60"/>
    </row>
    <row r="371" spans="1:15" x14ac:dyDescent="0.25">
      <c r="A371" s="65" t="s">
        <v>1600</v>
      </c>
      <c r="B371" s="65" t="s">
        <v>800</v>
      </c>
      <c r="C371" s="65" t="s">
        <v>2615</v>
      </c>
      <c r="D371" s="65" t="s">
        <v>2908</v>
      </c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60"/>
    </row>
    <row r="372" spans="1:15" x14ac:dyDescent="0.25">
      <c r="A372" s="65" t="s">
        <v>1600</v>
      </c>
      <c r="B372" s="65" t="s">
        <v>905</v>
      </c>
      <c r="C372" s="65" t="s">
        <v>2675</v>
      </c>
      <c r="D372" s="65" t="s">
        <v>2909</v>
      </c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60"/>
    </row>
    <row r="373" spans="1:15" x14ac:dyDescent="0.25">
      <c r="A373" s="65" t="s">
        <v>1600</v>
      </c>
      <c r="B373" s="65" t="s">
        <v>605</v>
      </c>
      <c r="C373" s="65" t="s">
        <v>2910</v>
      </c>
      <c r="D373" s="65" t="s">
        <v>1653</v>
      </c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60"/>
    </row>
    <row r="374" spans="1:15" x14ac:dyDescent="0.25">
      <c r="A374" s="65" t="s">
        <v>1600</v>
      </c>
      <c r="B374" s="65" t="s">
        <v>1654</v>
      </c>
      <c r="C374" s="65" t="s">
        <v>1656</v>
      </c>
      <c r="D374" s="65" t="s">
        <v>2911</v>
      </c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60"/>
    </row>
    <row r="375" spans="1:15" x14ac:dyDescent="0.25">
      <c r="A375" s="65" t="s">
        <v>1600</v>
      </c>
      <c r="B375" s="65" t="s">
        <v>46</v>
      </c>
      <c r="C375" s="65" t="s">
        <v>2680</v>
      </c>
      <c r="D375" s="65" t="s">
        <v>2912</v>
      </c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60"/>
    </row>
    <row r="376" spans="1:15" x14ac:dyDescent="0.25">
      <c r="A376" s="65" t="s">
        <v>1600</v>
      </c>
      <c r="B376" s="65" t="s">
        <v>1302</v>
      </c>
      <c r="C376" s="65" t="s">
        <v>1304</v>
      </c>
      <c r="D376" s="65" t="s">
        <v>2913</v>
      </c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60"/>
    </row>
    <row r="377" spans="1:15" x14ac:dyDescent="0.25">
      <c r="A377" s="65" t="s">
        <v>1600</v>
      </c>
      <c r="B377" s="65" t="s">
        <v>48</v>
      </c>
      <c r="C377" s="65" t="s">
        <v>2854</v>
      </c>
      <c r="D377" s="65" t="s">
        <v>2855</v>
      </c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60"/>
    </row>
    <row r="378" spans="1:15" x14ac:dyDescent="0.25">
      <c r="A378" s="65" t="s">
        <v>1600</v>
      </c>
      <c r="B378" s="65" t="s">
        <v>959</v>
      </c>
      <c r="C378" s="65" t="s">
        <v>961</v>
      </c>
      <c r="D378" s="65" t="s">
        <v>2914</v>
      </c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60"/>
    </row>
    <row r="379" spans="1:15" x14ac:dyDescent="0.25">
      <c r="A379" s="65" t="s">
        <v>1600</v>
      </c>
      <c r="B379" s="65" t="s">
        <v>50</v>
      </c>
      <c r="C379" s="65" t="s">
        <v>939</v>
      </c>
      <c r="D379" s="65" t="s">
        <v>2915</v>
      </c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60"/>
    </row>
    <row r="380" spans="1:15" x14ac:dyDescent="0.25">
      <c r="A380" s="65" t="s">
        <v>1600</v>
      </c>
      <c r="B380" s="65" t="s">
        <v>610</v>
      </c>
      <c r="C380" s="65" t="s">
        <v>2623</v>
      </c>
      <c r="D380" s="65" t="s">
        <v>611</v>
      </c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60"/>
    </row>
    <row r="381" spans="1:15" x14ac:dyDescent="0.25">
      <c r="A381" s="65" t="s">
        <v>1600</v>
      </c>
      <c r="B381" s="65" t="s">
        <v>1664</v>
      </c>
      <c r="C381" s="65" t="s">
        <v>1666</v>
      </c>
      <c r="D381" s="65" t="s">
        <v>2916</v>
      </c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60"/>
    </row>
    <row r="382" spans="1:15" x14ac:dyDescent="0.25">
      <c r="A382" s="65" t="s">
        <v>1600</v>
      </c>
      <c r="B382" s="65" t="s">
        <v>734</v>
      </c>
      <c r="C382" s="65" t="s">
        <v>2626</v>
      </c>
      <c r="D382" s="65" t="s">
        <v>2917</v>
      </c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60"/>
    </row>
    <row r="383" spans="1:15" x14ac:dyDescent="0.25">
      <c r="A383" s="65" t="s">
        <v>1600</v>
      </c>
      <c r="B383" s="65" t="s">
        <v>1673</v>
      </c>
      <c r="C383" s="65" t="s">
        <v>1675</v>
      </c>
      <c r="D383" s="65" t="s">
        <v>2918</v>
      </c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60"/>
    </row>
    <row r="384" spans="1:15" x14ac:dyDescent="0.25">
      <c r="A384" s="65" t="s">
        <v>1600</v>
      </c>
      <c r="B384" s="65" t="s">
        <v>2628</v>
      </c>
      <c r="C384" s="65" t="s">
        <v>2629</v>
      </c>
      <c r="D384" s="65" t="s">
        <v>2919</v>
      </c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60"/>
    </row>
    <row r="385" spans="1:15" x14ac:dyDescent="0.25">
      <c r="A385" s="65" t="s">
        <v>1600</v>
      </c>
      <c r="B385" s="65" t="s">
        <v>1678</v>
      </c>
      <c r="C385" s="65" t="s">
        <v>1680</v>
      </c>
      <c r="D385" s="65" t="s">
        <v>2920</v>
      </c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60"/>
    </row>
    <row r="386" spans="1:15" x14ac:dyDescent="0.25">
      <c r="A386" s="65" t="s">
        <v>1600</v>
      </c>
      <c r="B386" s="65" t="s">
        <v>1682</v>
      </c>
      <c r="C386" s="65" t="s">
        <v>1684</v>
      </c>
      <c r="D386" s="65" t="s">
        <v>2921</v>
      </c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60"/>
    </row>
    <row r="387" spans="1:15" x14ac:dyDescent="0.25">
      <c r="A387" s="65" t="s">
        <v>1600</v>
      </c>
      <c r="B387" s="65" t="s">
        <v>741</v>
      </c>
      <c r="C387" s="65" t="s">
        <v>2922</v>
      </c>
      <c r="D387" s="65" t="s">
        <v>2923</v>
      </c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60"/>
    </row>
    <row r="388" spans="1:15" x14ac:dyDescent="0.25">
      <c r="A388" s="65" t="s">
        <v>1600</v>
      </c>
      <c r="B388" s="65" t="s">
        <v>818</v>
      </c>
      <c r="C388" s="65" t="s">
        <v>898</v>
      </c>
      <c r="D388" s="65" t="s">
        <v>2924</v>
      </c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60"/>
    </row>
    <row r="389" spans="1:15" x14ac:dyDescent="0.25">
      <c r="A389" s="65" t="s">
        <v>1600</v>
      </c>
      <c r="B389" s="65" t="s">
        <v>965</v>
      </c>
      <c r="C389" s="65" t="s">
        <v>2925</v>
      </c>
      <c r="D389" s="65" t="s">
        <v>1651</v>
      </c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60"/>
    </row>
    <row r="390" spans="1:15" x14ac:dyDescent="0.25">
      <c r="A390" s="65" t="s">
        <v>1600</v>
      </c>
      <c r="B390" s="65" t="s">
        <v>701</v>
      </c>
      <c r="C390" s="65" t="s">
        <v>2926</v>
      </c>
      <c r="D390" s="65" t="s">
        <v>2927</v>
      </c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60"/>
    </row>
    <row r="391" spans="1:15" x14ac:dyDescent="0.25">
      <c r="A391" s="65" t="s">
        <v>1600</v>
      </c>
      <c r="B391" s="65" t="s">
        <v>1111</v>
      </c>
      <c r="C391" s="65" t="s">
        <v>2637</v>
      </c>
      <c r="D391" s="65" t="s">
        <v>1112</v>
      </c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60"/>
    </row>
    <row r="392" spans="1:15" x14ac:dyDescent="0.25">
      <c r="A392" s="65" t="s">
        <v>1600</v>
      </c>
      <c r="B392" s="65" t="s">
        <v>106</v>
      </c>
      <c r="C392" s="69" t="s">
        <v>1631</v>
      </c>
      <c r="D392" s="65" t="s">
        <v>2929</v>
      </c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60"/>
    </row>
    <row r="393" spans="1:15" x14ac:dyDescent="0.25">
      <c r="A393" s="65" t="s">
        <v>1600</v>
      </c>
      <c r="B393" s="65" t="s">
        <v>107</v>
      </c>
      <c r="C393" s="65" t="s">
        <v>2723</v>
      </c>
      <c r="D393" s="65" t="s">
        <v>350</v>
      </c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60"/>
    </row>
    <row r="394" spans="1:15" x14ac:dyDescent="0.25">
      <c r="A394" s="65" t="s">
        <v>1600</v>
      </c>
      <c r="B394" s="65" t="s">
        <v>613</v>
      </c>
      <c r="C394" s="65" t="s">
        <v>2731</v>
      </c>
      <c r="D394" s="65" t="s">
        <v>614</v>
      </c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60"/>
    </row>
    <row r="395" spans="1:15" x14ac:dyDescent="0.25">
      <c r="A395" s="65" t="s">
        <v>1600</v>
      </c>
      <c r="B395" s="65" t="s">
        <v>819</v>
      </c>
      <c r="C395" s="65" t="s">
        <v>901</v>
      </c>
      <c r="D395" s="65" t="s">
        <v>2930</v>
      </c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60"/>
    </row>
    <row r="396" spans="1:15" x14ac:dyDescent="0.25">
      <c r="A396" s="65" t="s">
        <v>1600</v>
      </c>
      <c r="B396" s="65" t="s">
        <v>942</v>
      </c>
      <c r="C396" s="65" t="s">
        <v>2734</v>
      </c>
      <c r="D396" s="65" t="s">
        <v>647</v>
      </c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60"/>
    </row>
    <row r="397" spans="1:15" x14ac:dyDescent="0.25">
      <c r="A397" s="65" t="s">
        <v>1600</v>
      </c>
      <c r="B397" s="65" t="s">
        <v>690</v>
      </c>
      <c r="C397" s="65" t="s">
        <v>2736</v>
      </c>
      <c r="D397" s="65" t="s">
        <v>692</v>
      </c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60"/>
    </row>
    <row r="398" spans="1:15" x14ac:dyDescent="0.25">
      <c r="A398" s="65" t="s">
        <v>1600</v>
      </c>
      <c r="B398" s="65" t="s">
        <v>739</v>
      </c>
      <c r="C398" s="65" t="s">
        <v>751</v>
      </c>
      <c r="D398" s="65" t="s">
        <v>2931</v>
      </c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60"/>
    </row>
    <row r="399" spans="1:15" x14ac:dyDescent="0.25">
      <c r="A399" s="65" t="s">
        <v>1600</v>
      </c>
      <c r="B399" s="65" t="s">
        <v>807</v>
      </c>
      <c r="C399" s="65" t="s">
        <v>2741</v>
      </c>
      <c r="D399" s="65" t="s">
        <v>2932</v>
      </c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60"/>
    </row>
    <row r="400" spans="1:15" x14ac:dyDescent="0.25">
      <c r="A400" s="65" t="s">
        <v>1600</v>
      </c>
      <c r="B400" s="65" t="s">
        <v>953</v>
      </c>
      <c r="C400" s="65" t="s">
        <v>2742</v>
      </c>
      <c r="D400" s="65" t="s">
        <v>2933</v>
      </c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60"/>
    </row>
    <row r="401" spans="1:15" x14ac:dyDescent="0.25">
      <c r="A401" s="65" t="s">
        <v>1600</v>
      </c>
      <c r="B401" s="65" t="s">
        <v>2840</v>
      </c>
      <c r="C401" s="65" t="s">
        <v>2842</v>
      </c>
      <c r="D401" s="65" t="s">
        <v>2934</v>
      </c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60"/>
    </row>
    <row r="402" spans="1:15" x14ac:dyDescent="0.25">
      <c r="A402" s="65" t="s">
        <v>1321</v>
      </c>
      <c r="B402" s="65" t="s">
        <v>1397</v>
      </c>
      <c r="C402" s="65" t="s">
        <v>1399</v>
      </c>
      <c r="D402" s="65" t="s">
        <v>2935</v>
      </c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60"/>
    </row>
    <row r="403" spans="1:15" x14ac:dyDescent="0.25">
      <c r="A403" s="65" t="s">
        <v>1321</v>
      </c>
      <c r="B403" s="65" t="s">
        <v>2663</v>
      </c>
      <c r="C403" s="65" t="s">
        <v>2664</v>
      </c>
      <c r="D403" s="65" t="s">
        <v>2936</v>
      </c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60"/>
    </row>
    <row r="404" spans="1:15" x14ac:dyDescent="0.25">
      <c r="A404" s="65" t="s">
        <v>1321</v>
      </c>
      <c r="B404" s="65" t="s">
        <v>1439</v>
      </c>
      <c r="C404" s="65" t="s">
        <v>1441</v>
      </c>
      <c r="D404" s="65" t="s">
        <v>1440</v>
      </c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60"/>
    </row>
    <row r="405" spans="1:15" x14ac:dyDescent="0.25">
      <c r="A405" s="65" t="s">
        <v>1321</v>
      </c>
      <c r="B405" s="65" t="s">
        <v>1402</v>
      </c>
      <c r="C405" s="65" t="s">
        <v>1404</v>
      </c>
      <c r="D405" s="65" t="s">
        <v>2937</v>
      </c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60"/>
    </row>
    <row r="406" spans="1:15" x14ac:dyDescent="0.25">
      <c r="A406" s="65" t="s">
        <v>1321</v>
      </c>
      <c r="B406" s="65" t="s">
        <v>1535</v>
      </c>
      <c r="C406" s="65" t="s">
        <v>1537</v>
      </c>
      <c r="D406" s="65" t="s">
        <v>2938</v>
      </c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60"/>
    </row>
    <row r="407" spans="1:15" x14ac:dyDescent="0.25">
      <c r="A407" s="65" t="s">
        <v>1321</v>
      </c>
      <c r="B407" s="65" t="s">
        <v>1443</v>
      </c>
      <c r="C407" s="65" t="s">
        <v>1445</v>
      </c>
      <c r="D407" s="65" t="s">
        <v>1444</v>
      </c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60"/>
    </row>
    <row r="408" spans="1:15" x14ac:dyDescent="0.25">
      <c r="A408" s="65" t="s">
        <v>1321</v>
      </c>
      <c r="B408" s="65" t="s">
        <v>1345</v>
      </c>
      <c r="C408" s="65" t="s">
        <v>1347</v>
      </c>
      <c r="D408" s="65" t="s">
        <v>1346</v>
      </c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60"/>
    </row>
    <row r="409" spans="1:15" x14ac:dyDescent="0.25">
      <c r="A409" s="65" t="s">
        <v>1321</v>
      </c>
      <c r="B409" s="65" t="s">
        <v>1471</v>
      </c>
      <c r="C409" s="65" t="s">
        <v>1473</v>
      </c>
      <c r="D409" s="65" t="s">
        <v>2939</v>
      </c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60"/>
    </row>
    <row r="410" spans="1:15" x14ac:dyDescent="0.25">
      <c r="A410" s="65" t="s">
        <v>1321</v>
      </c>
      <c r="B410" s="65" t="s">
        <v>1050</v>
      </c>
      <c r="C410" s="65" t="s">
        <v>1052</v>
      </c>
      <c r="D410" s="65" t="s">
        <v>2940</v>
      </c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60"/>
    </row>
    <row r="411" spans="1:15" x14ac:dyDescent="0.25">
      <c r="A411" s="65" t="s">
        <v>1321</v>
      </c>
      <c r="B411" s="65" t="s">
        <v>1597</v>
      </c>
      <c r="C411" s="65" t="s">
        <v>1599</v>
      </c>
      <c r="D411" s="65" t="s">
        <v>2941</v>
      </c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60"/>
    </row>
    <row r="412" spans="1:15" x14ac:dyDescent="0.25">
      <c r="A412" s="65" t="s">
        <v>1321</v>
      </c>
      <c r="B412" s="65" t="s">
        <v>1079</v>
      </c>
      <c r="C412" s="65" t="s">
        <v>1081</v>
      </c>
      <c r="D412" s="65" t="s">
        <v>1556</v>
      </c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60"/>
    </row>
    <row r="413" spans="1:15" x14ac:dyDescent="0.25">
      <c r="A413" s="65" t="s">
        <v>1321</v>
      </c>
      <c r="B413" s="65" t="s">
        <v>1553</v>
      </c>
      <c r="C413" s="65" t="s">
        <v>1555</v>
      </c>
      <c r="D413" s="65" t="s">
        <v>1554</v>
      </c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60"/>
    </row>
    <row r="414" spans="1:15" x14ac:dyDescent="0.25">
      <c r="A414" s="65" t="s">
        <v>1321</v>
      </c>
      <c r="B414" s="65" t="s">
        <v>1557</v>
      </c>
      <c r="C414" s="65" t="s">
        <v>1559</v>
      </c>
      <c r="D414" s="65" t="s">
        <v>1558</v>
      </c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60"/>
    </row>
    <row r="415" spans="1:15" x14ac:dyDescent="0.25">
      <c r="A415" s="65" t="s">
        <v>1321</v>
      </c>
      <c r="B415" s="65" t="s">
        <v>1562</v>
      </c>
      <c r="C415" s="65" t="s">
        <v>2942</v>
      </c>
      <c r="D415" s="65" t="s">
        <v>2943</v>
      </c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60"/>
    </row>
    <row r="416" spans="1:15" x14ac:dyDescent="0.25">
      <c r="A416" s="65" t="s">
        <v>1321</v>
      </c>
      <c r="B416" s="65" t="s">
        <v>1545</v>
      </c>
      <c r="C416" s="65" t="s">
        <v>1547</v>
      </c>
      <c r="D416" s="65" t="s">
        <v>2944</v>
      </c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60"/>
    </row>
    <row r="417" spans="1:15" x14ac:dyDescent="0.25">
      <c r="A417" s="65" t="s">
        <v>1321</v>
      </c>
      <c r="B417" s="65" t="s">
        <v>1571</v>
      </c>
      <c r="C417" s="65" t="s">
        <v>1573</v>
      </c>
      <c r="D417" s="65" t="s">
        <v>2945</v>
      </c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60"/>
    </row>
    <row r="418" spans="1:15" x14ac:dyDescent="0.25">
      <c r="A418" s="65" t="s">
        <v>1321</v>
      </c>
      <c r="B418" s="65" t="s">
        <v>1133</v>
      </c>
      <c r="C418" s="65" t="s">
        <v>1135</v>
      </c>
      <c r="D418" s="65" t="s">
        <v>2946</v>
      </c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60"/>
    </row>
    <row r="419" spans="1:15" x14ac:dyDescent="0.25">
      <c r="A419" s="65" t="s">
        <v>1321</v>
      </c>
      <c r="B419" s="65" t="s">
        <v>1009</v>
      </c>
      <c r="C419" s="65" t="s">
        <v>1011</v>
      </c>
      <c r="D419" s="65" t="s">
        <v>2947</v>
      </c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60"/>
    </row>
    <row r="420" spans="1:15" x14ac:dyDescent="0.25">
      <c r="A420" s="65" t="s">
        <v>1321</v>
      </c>
      <c r="B420" s="65" t="s">
        <v>1587</v>
      </c>
      <c r="C420" s="65" t="s">
        <v>1589</v>
      </c>
      <c r="D420" s="65" t="s">
        <v>2948</v>
      </c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60"/>
    </row>
    <row r="421" spans="1:15" x14ac:dyDescent="0.25">
      <c r="A421" s="65" t="s">
        <v>1321</v>
      </c>
      <c r="B421" s="65" t="s">
        <v>1581</v>
      </c>
      <c r="C421" s="65" t="s">
        <v>2949</v>
      </c>
      <c r="D421" s="65" t="s">
        <v>2950</v>
      </c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60"/>
    </row>
    <row r="422" spans="1:15" x14ac:dyDescent="0.25">
      <c r="A422" s="65" t="s">
        <v>1321</v>
      </c>
      <c r="B422" s="65" t="s">
        <v>2827</v>
      </c>
      <c r="C422" s="65" t="s">
        <v>2951</v>
      </c>
      <c r="D422" s="65" t="s">
        <v>2952</v>
      </c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60"/>
    </row>
    <row r="423" spans="1:15" x14ac:dyDescent="0.25">
      <c r="A423" s="65" t="s">
        <v>1321</v>
      </c>
      <c r="B423" s="65" t="s">
        <v>1568</v>
      </c>
      <c r="C423" s="65" t="s">
        <v>1570</v>
      </c>
      <c r="D423" s="65" t="s">
        <v>2953</v>
      </c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60"/>
    </row>
    <row r="424" spans="1:15" x14ac:dyDescent="0.25">
      <c r="A424" s="65" t="s">
        <v>1321</v>
      </c>
      <c r="B424" s="65" t="s">
        <v>1576</v>
      </c>
      <c r="C424" s="65" t="s">
        <v>1578</v>
      </c>
      <c r="D424" s="65" t="s">
        <v>2954</v>
      </c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60"/>
    </row>
    <row r="425" spans="1:15" x14ac:dyDescent="0.25">
      <c r="A425" s="65" t="s">
        <v>1321</v>
      </c>
      <c r="B425" s="65" t="s">
        <v>1550</v>
      </c>
      <c r="C425" s="65" t="s">
        <v>1552</v>
      </c>
      <c r="D425" s="65" t="s">
        <v>1551</v>
      </c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60"/>
    </row>
    <row r="426" spans="1:15" x14ac:dyDescent="0.25">
      <c r="A426" s="65" t="s">
        <v>1321</v>
      </c>
      <c r="B426" s="65" t="s">
        <v>1046</v>
      </c>
      <c r="C426" s="65" t="s">
        <v>1048</v>
      </c>
      <c r="D426" s="65" t="s">
        <v>2955</v>
      </c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60"/>
    </row>
    <row r="427" spans="1:15" x14ac:dyDescent="0.25">
      <c r="A427" s="65" t="s">
        <v>1321</v>
      </c>
      <c r="B427" s="65" t="s">
        <v>694</v>
      </c>
      <c r="C427" s="65" t="s">
        <v>2626</v>
      </c>
      <c r="D427" s="65" t="s">
        <v>1459</v>
      </c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60"/>
    </row>
    <row r="428" spans="1:15" x14ac:dyDescent="0.25">
      <c r="A428" s="65" t="s">
        <v>1321</v>
      </c>
      <c r="B428" s="65" t="s">
        <v>1446</v>
      </c>
      <c r="C428" s="65" t="s">
        <v>1448</v>
      </c>
      <c r="D428" s="65" t="s">
        <v>1447</v>
      </c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60"/>
    </row>
    <row r="429" spans="1:15" x14ac:dyDescent="0.25">
      <c r="A429" s="65" t="s">
        <v>1321</v>
      </c>
      <c r="B429" s="65" t="s">
        <v>1407</v>
      </c>
      <c r="C429" s="65" t="s">
        <v>1409</v>
      </c>
      <c r="D429" s="65" t="s">
        <v>2956</v>
      </c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60"/>
    </row>
    <row r="430" spans="1:15" x14ac:dyDescent="0.25">
      <c r="A430" s="65" t="s">
        <v>1321</v>
      </c>
      <c r="B430" s="65" t="s">
        <v>1468</v>
      </c>
      <c r="C430" s="65" t="s">
        <v>1470</v>
      </c>
      <c r="D430" s="65" t="s">
        <v>1469</v>
      </c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60"/>
    </row>
    <row r="431" spans="1:15" x14ac:dyDescent="0.25">
      <c r="A431" s="65" t="s">
        <v>1321</v>
      </c>
      <c r="B431" s="65" t="s">
        <v>1041</v>
      </c>
      <c r="C431" s="65" t="s">
        <v>1043</v>
      </c>
      <c r="D431" s="65" t="s">
        <v>2957</v>
      </c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60"/>
    </row>
    <row r="432" spans="1:15" x14ac:dyDescent="0.25">
      <c r="A432" s="65" t="s">
        <v>1321</v>
      </c>
      <c r="B432" s="65" t="s">
        <v>1055</v>
      </c>
      <c r="C432" s="65" t="s">
        <v>1057</v>
      </c>
      <c r="D432" s="65" t="s">
        <v>2958</v>
      </c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60"/>
    </row>
    <row r="433" spans="1:15" x14ac:dyDescent="0.25">
      <c r="A433" s="65" t="s">
        <v>1321</v>
      </c>
      <c r="B433" s="65" t="s">
        <v>1379</v>
      </c>
      <c r="C433" s="65" t="s">
        <v>1381</v>
      </c>
      <c r="D433" s="65" t="s">
        <v>2959</v>
      </c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60"/>
    </row>
    <row r="434" spans="1:15" x14ac:dyDescent="0.25">
      <c r="A434" s="65" t="s">
        <v>1321</v>
      </c>
      <c r="B434" s="65" t="s">
        <v>1349</v>
      </c>
      <c r="C434" s="65" t="s">
        <v>1351</v>
      </c>
      <c r="D434" s="65" t="s">
        <v>2960</v>
      </c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60"/>
    </row>
    <row r="435" spans="1:15" x14ac:dyDescent="0.25">
      <c r="A435" s="65" t="s">
        <v>1321</v>
      </c>
      <c r="B435" s="65" t="s">
        <v>1525</v>
      </c>
      <c r="C435" s="65" t="s">
        <v>1527</v>
      </c>
      <c r="D435" s="65" t="s">
        <v>2961</v>
      </c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60"/>
    </row>
    <row r="436" spans="1:15" x14ac:dyDescent="0.25">
      <c r="A436" s="65" t="s">
        <v>1321</v>
      </c>
      <c r="B436" s="65" t="s">
        <v>1391</v>
      </c>
      <c r="C436" s="65" t="s">
        <v>1393</v>
      </c>
      <c r="D436" s="65" t="s">
        <v>2962</v>
      </c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60"/>
    </row>
    <row r="437" spans="1:15" x14ac:dyDescent="0.25">
      <c r="A437" s="65" t="s">
        <v>1321</v>
      </c>
      <c r="B437" s="65" t="s">
        <v>1036</v>
      </c>
      <c r="C437" s="65" t="s">
        <v>1038</v>
      </c>
      <c r="D437" s="65" t="s">
        <v>2963</v>
      </c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60"/>
    </row>
    <row r="438" spans="1:15" x14ac:dyDescent="0.25">
      <c r="A438" s="65" t="s">
        <v>1321</v>
      </c>
      <c r="B438" s="65" t="s">
        <v>1355</v>
      </c>
      <c r="C438" s="65" t="s">
        <v>1357</v>
      </c>
      <c r="D438" s="65" t="s">
        <v>1356</v>
      </c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60"/>
    </row>
    <row r="439" spans="1:15" x14ac:dyDescent="0.25">
      <c r="A439" s="65" t="s">
        <v>1321</v>
      </c>
      <c r="B439" s="65" t="s">
        <v>1449</v>
      </c>
      <c r="C439" s="65" t="s">
        <v>1451</v>
      </c>
      <c r="D439" s="65" t="s">
        <v>1450</v>
      </c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60"/>
    </row>
    <row r="440" spans="1:15" x14ac:dyDescent="0.25">
      <c r="A440" s="65" t="s">
        <v>1321</v>
      </c>
      <c r="B440" s="65" t="s">
        <v>989</v>
      </c>
      <c r="C440" s="65" t="s">
        <v>2759</v>
      </c>
      <c r="D440" s="65" t="s">
        <v>990</v>
      </c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60"/>
    </row>
    <row r="441" spans="1:15" x14ac:dyDescent="0.25">
      <c r="A441" s="65" t="s">
        <v>1321</v>
      </c>
      <c r="B441" s="65" t="s">
        <v>1060</v>
      </c>
      <c r="C441" s="65" t="s">
        <v>1062</v>
      </c>
      <c r="D441" s="65" t="s">
        <v>2964</v>
      </c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60"/>
    </row>
    <row r="442" spans="1:15" x14ac:dyDescent="0.25">
      <c r="A442" s="65" t="s">
        <v>1321</v>
      </c>
      <c r="B442" s="65" t="s">
        <v>1412</v>
      </c>
      <c r="C442" s="65" t="s">
        <v>1414</v>
      </c>
      <c r="D442" s="65" t="s">
        <v>2965</v>
      </c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60"/>
    </row>
    <row r="443" spans="1:15" x14ac:dyDescent="0.25">
      <c r="A443" s="65" t="s">
        <v>1321</v>
      </c>
      <c r="B443" s="65" t="s">
        <v>1530</v>
      </c>
      <c r="C443" s="65" t="s">
        <v>1532</v>
      </c>
      <c r="D443" s="65" t="s">
        <v>2966</v>
      </c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60"/>
    </row>
    <row r="444" spans="1:15" x14ac:dyDescent="0.25">
      <c r="A444" s="65" t="s">
        <v>1321</v>
      </c>
      <c r="B444" s="65" t="s">
        <v>1454</v>
      </c>
      <c r="C444" s="65" t="s">
        <v>1456</v>
      </c>
      <c r="D444" s="65" t="s">
        <v>1455</v>
      </c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60"/>
    </row>
    <row r="445" spans="1:15" x14ac:dyDescent="0.25">
      <c r="A445" s="65" t="s">
        <v>1321</v>
      </c>
      <c r="B445" s="65" t="s">
        <v>1514</v>
      </c>
      <c r="C445" s="65" t="s">
        <v>1516</v>
      </c>
      <c r="D445" s="65" t="s">
        <v>2967</v>
      </c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60"/>
    </row>
    <row r="446" spans="1:15" x14ac:dyDescent="0.25">
      <c r="A446" s="65" t="s">
        <v>1321</v>
      </c>
      <c r="B446" s="65" t="s">
        <v>1460</v>
      </c>
      <c r="C446" s="65" t="s">
        <v>1462</v>
      </c>
      <c r="D446" s="65" t="s">
        <v>1461</v>
      </c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60"/>
    </row>
    <row r="447" spans="1:15" x14ac:dyDescent="0.25">
      <c r="A447" s="65" t="s">
        <v>1321</v>
      </c>
      <c r="B447" s="65" t="s">
        <v>1497</v>
      </c>
      <c r="C447" s="65" t="s">
        <v>1499</v>
      </c>
      <c r="D447" s="65" t="s">
        <v>2968</v>
      </c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60"/>
    </row>
    <row r="448" spans="1:15" x14ac:dyDescent="0.25">
      <c r="A448" s="65" t="s">
        <v>1321</v>
      </c>
      <c r="B448" s="65" t="s">
        <v>1023</v>
      </c>
      <c r="C448" s="65" t="s">
        <v>2969</v>
      </c>
      <c r="D448" s="65" t="s">
        <v>2970</v>
      </c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60"/>
    </row>
    <row r="449" spans="1:15" x14ac:dyDescent="0.25">
      <c r="A449" s="65" t="s">
        <v>1321</v>
      </c>
      <c r="B449" s="65" t="s">
        <v>1418</v>
      </c>
      <c r="C449" s="65" t="s">
        <v>1420</v>
      </c>
      <c r="D449" s="65" t="s">
        <v>1419</v>
      </c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60"/>
    </row>
    <row r="450" spans="1:15" x14ac:dyDescent="0.25">
      <c r="A450" s="65" t="s">
        <v>1321</v>
      </c>
      <c r="B450" s="65" t="s">
        <v>97</v>
      </c>
      <c r="C450" s="65" t="s">
        <v>2710</v>
      </c>
      <c r="D450" s="65" t="s">
        <v>760</v>
      </c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60"/>
    </row>
    <row r="451" spans="1:15" x14ac:dyDescent="0.25">
      <c r="A451" s="65" t="s">
        <v>1321</v>
      </c>
      <c r="B451" s="65" t="s">
        <v>1324</v>
      </c>
      <c r="C451" s="65" t="s">
        <v>2971</v>
      </c>
      <c r="D451" s="65" t="s">
        <v>2972</v>
      </c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60"/>
    </row>
    <row r="452" spans="1:15" x14ac:dyDescent="0.25">
      <c r="A452" s="65" t="s">
        <v>1321</v>
      </c>
      <c r="B452" s="65" t="s">
        <v>1370</v>
      </c>
      <c r="C452" s="65" t="s">
        <v>1372</v>
      </c>
      <c r="D452" s="65" t="s">
        <v>1371</v>
      </c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60"/>
    </row>
    <row r="453" spans="1:15" x14ac:dyDescent="0.25">
      <c r="A453" s="65" t="s">
        <v>1321</v>
      </c>
      <c r="B453" s="65" t="s">
        <v>818</v>
      </c>
      <c r="C453" s="65" t="s">
        <v>898</v>
      </c>
      <c r="D453" s="65" t="s">
        <v>2924</v>
      </c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60"/>
    </row>
    <row r="454" spans="1:15" x14ac:dyDescent="0.25">
      <c r="A454" s="65" t="s">
        <v>1321</v>
      </c>
      <c r="B454" s="65" t="s">
        <v>1481</v>
      </c>
      <c r="C454" s="65" t="s">
        <v>1483</v>
      </c>
      <c r="D454" s="65" t="s">
        <v>2973</v>
      </c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60"/>
    </row>
    <row r="455" spans="1:15" x14ac:dyDescent="0.25">
      <c r="A455" s="65" t="s">
        <v>1321</v>
      </c>
      <c r="B455" s="65" t="s">
        <v>1421</v>
      </c>
      <c r="C455" s="65" t="s">
        <v>1423</v>
      </c>
      <c r="D455" s="65" t="s">
        <v>2974</v>
      </c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60"/>
    </row>
    <row r="456" spans="1:15" x14ac:dyDescent="0.25">
      <c r="A456" s="65" t="s">
        <v>1321</v>
      </c>
      <c r="B456" s="65" t="s">
        <v>1065</v>
      </c>
      <c r="C456" s="65" t="s">
        <v>1067</v>
      </c>
      <c r="D456" s="65" t="s">
        <v>2975</v>
      </c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60"/>
    </row>
    <row r="457" spans="1:15" x14ac:dyDescent="0.25">
      <c r="A457" s="65" t="s">
        <v>1321</v>
      </c>
      <c r="B457" s="65" t="s">
        <v>1426</v>
      </c>
      <c r="C457" s="65" t="s">
        <v>1428</v>
      </c>
      <c r="D457" s="65" t="s">
        <v>2976</v>
      </c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60"/>
    </row>
    <row r="458" spans="1:15" x14ac:dyDescent="0.25">
      <c r="A458" s="65" t="s">
        <v>1321</v>
      </c>
      <c r="B458" s="65" t="s">
        <v>1386</v>
      </c>
      <c r="C458" s="65" t="s">
        <v>1388</v>
      </c>
      <c r="D458" s="65" t="s">
        <v>2977</v>
      </c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60"/>
    </row>
    <row r="459" spans="1:15" x14ac:dyDescent="0.25">
      <c r="A459" s="65" t="s">
        <v>1321</v>
      </c>
      <c r="B459" s="65" t="s">
        <v>701</v>
      </c>
      <c r="C459" s="65" t="s">
        <v>2926</v>
      </c>
      <c r="D459" s="65" t="s">
        <v>2927</v>
      </c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60"/>
    </row>
    <row r="460" spans="1:15" x14ac:dyDescent="0.25">
      <c r="A460" s="65" t="s">
        <v>1321</v>
      </c>
      <c r="B460" s="65" t="s">
        <v>731</v>
      </c>
      <c r="C460" s="65" t="s">
        <v>2714</v>
      </c>
      <c r="D460" s="65" t="s">
        <v>2978</v>
      </c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60"/>
    </row>
    <row r="461" spans="1:15" x14ac:dyDescent="0.25">
      <c r="A461" s="65" t="s">
        <v>1321</v>
      </c>
      <c r="B461" s="65" t="s">
        <v>1431</v>
      </c>
      <c r="C461" s="65" t="s">
        <v>1433</v>
      </c>
      <c r="D461" s="65" t="s">
        <v>2979</v>
      </c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60"/>
    </row>
    <row r="462" spans="1:15" x14ac:dyDescent="0.25">
      <c r="A462" s="65" t="s">
        <v>1321</v>
      </c>
      <c r="B462" s="65" t="s">
        <v>1475</v>
      </c>
      <c r="C462" s="65" t="s">
        <v>1477</v>
      </c>
      <c r="D462" s="65" t="s">
        <v>2980</v>
      </c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60"/>
    </row>
    <row r="463" spans="1:15" x14ac:dyDescent="0.25">
      <c r="A463" s="65" t="s">
        <v>1321</v>
      </c>
      <c r="B463" s="65" t="s">
        <v>1360</v>
      </c>
      <c r="C463" s="65" t="s">
        <v>1362</v>
      </c>
      <c r="D463" s="65" t="s">
        <v>2981</v>
      </c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60"/>
    </row>
    <row r="464" spans="1:15" x14ac:dyDescent="0.25">
      <c r="A464" s="65" t="s">
        <v>1321</v>
      </c>
      <c r="B464" s="65" t="s">
        <v>1068</v>
      </c>
      <c r="C464" s="65" t="s">
        <v>1070</v>
      </c>
      <c r="D464" s="65" t="s">
        <v>2982</v>
      </c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60"/>
    </row>
    <row r="465" spans="1:15" x14ac:dyDescent="0.25">
      <c r="A465" s="65" t="s">
        <v>1321</v>
      </c>
      <c r="B465" s="65" t="s">
        <v>1465</v>
      </c>
      <c r="C465" s="65" t="s">
        <v>1467</v>
      </c>
      <c r="D465" s="65" t="s">
        <v>1466</v>
      </c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60"/>
    </row>
    <row r="466" spans="1:15" x14ac:dyDescent="0.25">
      <c r="A466" s="65" t="s">
        <v>1321</v>
      </c>
      <c r="B466" s="65" t="s">
        <v>1365</v>
      </c>
      <c r="C466" s="65" t="s">
        <v>1367</v>
      </c>
      <c r="D466" s="65" t="s">
        <v>2983</v>
      </c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60"/>
    </row>
    <row r="467" spans="1:15" x14ac:dyDescent="0.25">
      <c r="A467" s="65" t="s">
        <v>1321</v>
      </c>
      <c r="B467" s="65" t="s">
        <v>1490</v>
      </c>
      <c r="C467" s="65" t="s">
        <v>1492</v>
      </c>
      <c r="D467" s="65" t="s">
        <v>2984</v>
      </c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60"/>
    </row>
    <row r="468" spans="1:15" x14ac:dyDescent="0.25">
      <c r="A468" s="65" t="s">
        <v>1321</v>
      </c>
      <c r="B468" s="65" t="s">
        <v>1517</v>
      </c>
      <c r="C468" s="65" t="s">
        <v>1519</v>
      </c>
      <c r="D468" s="65" t="s">
        <v>2985</v>
      </c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60"/>
    </row>
    <row r="469" spans="1:15" x14ac:dyDescent="0.25">
      <c r="A469" s="65" t="s">
        <v>1321</v>
      </c>
      <c r="B469" s="65" t="s">
        <v>469</v>
      </c>
      <c r="C469" s="65" t="s">
        <v>470</v>
      </c>
      <c r="D469" s="65" t="s">
        <v>2986</v>
      </c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60"/>
    </row>
    <row r="470" spans="1:15" x14ac:dyDescent="0.25">
      <c r="A470" s="65" t="s">
        <v>1321</v>
      </c>
      <c r="B470" s="65" t="s">
        <v>908</v>
      </c>
      <c r="C470" s="65" t="s">
        <v>2729</v>
      </c>
      <c r="D470" s="65" t="s">
        <v>2987</v>
      </c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60"/>
    </row>
    <row r="471" spans="1:15" x14ac:dyDescent="0.25">
      <c r="A471" s="65" t="s">
        <v>1321</v>
      </c>
      <c r="B471" s="65" t="s">
        <v>1502</v>
      </c>
      <c r="C471" s="65" t="s">
        <v>1504</v>
      </c>
      <c r="D471" s="65" t="s">
        <v>2988</v>
      </c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60"/>
    </row>
    <row r="472" spans="1:15" x14ac:dyDescent="0.25">
      <c r="A472" s="65" t="s">
        <v>1321</v>
      </c>
      <c r="B472" s="65" t="s">
        <v>1505</v>
      </c>
      <c r="C472" s="65" t="s">
        <v>1507</v>
      </c>
      <c r="D472" s="65" t="s">
        <v>2989</v>
      </c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60"/>
    </row>
    <row r="473" spans="1:15" x14ac:dyDescent="0.25">
      <c r="A473" s="65" t="s">
        <v>1321</v>
      </c>
      <c r="B473" s="65" t="s">
        <v>1591</v>
      </c>
      <c r="C473" s="65" t="s">
        <v>1593</v>
      </c>
      <c r="D473" s="65" t="s">
        <v>2990</v>
      </c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60"/>
    </row>
    <row r="474" spans="1:15" x14ac:dyDescent="0.25">
      <c r="A474" s="65" t="s">
        <v>1321</v>
      </c>
      <c r="B474" s="65" t="s">
        <v>1522</v>
      </c>
      <c r="C474" s="65" t="s">
        <v>1524</v>
      </c>
      <c r="D474" s="65" t="s">
        <v>2991</v>
      </c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60"/>
    </row>
    <row r="475" spans="1:15" x14ac:dyDescent="0.25">
      <c r="A475" s="65" t="s">
        <v>1321</v>
      </c>
      <c r="B475" s="65" t="s">
        <v>1508</v>
      </c>
      <c r="C475" s="65" t="s">
        <v>1510</v>
      </c>
      <c r="D475" s="65" t="s">
        <v>2992</v>
      </c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60"/>
    </row>
    <row r="476" spans="1:15" x14ac:dyDescent="0.25">
      <c r="A476" s="65" t="s">
        <v>1321</v>
      </c>
      <c r="B476" s="65" t="s">
        <v>1373</v>
      </c>
      <c r="C476" s="65" t="s">
        <v>1375</v>
      </c>
      <c r="D476" s="65" t="s">
        <v>1374</v>
      </c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60"/>
    </row>
    <row r="477" spans="1:15" x14ac:dyDescent="0.25">
      <c r="A477" s="65" t="s">
        <v>1321</v>
      </c>
      <c r="B477" s="65" t="s">
        <v>1073</v>
      </c>
      <c r="C477" s="65" t="s">
        <v>1075</v>
      </c>
      <c r="D477" s="65" t="s">
        <v>2993</v>
      </c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60"/>
    </row>
    <row r="478" spans="1:15" x14ac:dyDescent="0.25">
      <c r="A478" s="65" t="s">
        <v>1321</v>
      </c>
      <c r="B478" s="65" t="s">
        <v>1539</v>
      </c>
      <c r="C478" s="65" t="s">
        <v>1541</v>
      </c>
      <c r="D478" s="65" t="s">
        <v>2994</v>
      </c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60"/>
    </row>
    <row r="479" spans="1:15" x14ac:dyDescent="0.25">
      <c r="A479" s="65" t="s">
        <v>1867</v>
      </c>
      <c r="B479" s="65" t="s">
        <v>31</v>
      </c>
      <c r="C479" s="65" t="s">
        <v>799</v>
      </c>
      <c r="D479" s="65" t="s">
        <v>2896</v>
      </c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60"/>
    </row>
    <row r="480" spans="1:15" x14ac:dyDescent="0.25">
      <c r="A480" s="65" t="s">
        <v>1867</v>
      </c>
      <c r="B480" s="65" t="s">
        <v>1187</v>
      </c>
      <c r="C480" s="65" t="s">
        <v>1189</v>
      </c>
      <c r="D480" s="65" t="s">
        <v>2995</v>
      </c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60"/>
    </row>
    <row r="481" spans="1:15" x14ac:dyDescent="0.25">
      <c r="A481" s="65" t="s">
        <v>1867</v>
      </c>
      <c r="B481" s="65" t="s">
        <v>315</v>
      </c>
      <c r="C481" s="65" t="s">
        <v>2996</v>
      </c>
      <c r="D481" s="65" t="s">
        <v>316</v>
      </c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60"/>
    </row>
    <row r="482" spans="1:15" x14ac:dyDescent="0.25">
      <c r="A482" s="65" t="s">
        <v>1867</v>
      </c>
      <c r="B482" s="65" t="s">
        <v>1127</v>
      </c>
      <c r="C482" s="65" t="s">
        <v>2746</v>
      </c>
      <c r="D482" s="65" t="s">
        <v>2997</v>
      </c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60"/>
    </row>
    <row r="483" spans="1:15" x14ac:dyDescent="0.25">
      <c r="A483" s="65" t="s">
        <v>1867</v>
      </c>
      <c r="B483" s="65" t="s">
        <v>2005</v>
      </c>
      <c r="C483" s="65" t="s">
        <v>2007</v>
      </c>
      <c r="D483" s="65" t="s">
        <v>2998</v>
      </c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60"/>
    </row>
    <row r="484" spans="1:15" x14ac:dyDescent="0.25">
      <c r="A484" s="65" t="s">
        <v>1867</v>
      </c>
      <c r="B484" s="65" t="s">
        <v>1963</v>
      </c>
      <c r="C484" s="65" t="s">
        <v>1965</v>
      </c>
      <c r="D484" s="65" t="s">
        <v>2999</v>
      </c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60"/>
    </row>
    <row r="485" spans="1:15" x14ac:dyDescent="0.25">
      <c r="A485" s="65" t="s">
        <v>1867</v>
      </c>
      <c r="B485" s="65" t="s">
        <v>50</v>
      </c>
      <c r="C485" s="65" t="s">
        <v>939</v>
      </c>
      <c r="D485" s="65" t="s">
        <v>2915</v>
      </c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60"/>
    </row>
    <row r="486" spans="1:15" x14ac:dyDescent="0.25">
      <c r="A486" s="65" t="s">
        <v>1867</v>
      </c>
      <c r="B486" s="65" t="s">
        <v>52</v>
      </c>
      <c r="C486" s="65" t="s">
        <v>2682</v>
      </c>
      <c r="D486" s="65" t="s">
        <v>325</v>
      </c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60"/>
    </row>
    <row r="487" spans="1:15" x14ac:dyDescent="0.25">
      <c r="A487" s="65" t="s">
        <v>1867</v>
      </c>
      <c r="B487" s="65" t="s">
        <v>1313</v>
      </c>
      <c r="C487" s="65" t="s">
        <v>2619</v>
      </c>
      <c r="D487" s="65" t="s">
        <v>1314</v>
      </c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60"/>
    </row>
    <row r="488" spans="1:15" x14ac:dyDescent="0.25">
      <c r="A488" s="65" t="s">
        <v>1867</v>
      </c>
      <c r="B488" s="65" t="s">
        <v>1276</v>
      </c>
      <c r="C488" s="65" t="s">
        <v>1278</v>
      </c>
      <c r="D488" s="65" t="s">
        <v>2857</v>
      </c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60"/>
    </row>
    <row r="489" spans="1:15" x14ac:dyDescent="0.25">
      <c r="A489" s="65" t="s">
        <v>1867</v>
      </c>
      <c r="B489" s="65" t="s">
        <v>666</v>
      </c>
      <c r="C489" s="65" t="s">
        <v>2624</v>
      </c>
      <c r="D489" s="65" t="s">
        <v>667</v>
      </c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60"/>
    </row>
    <row r="490" spans="1:15" x14ac:dyDescent="0.25">
      <c r="A490" s="65" t="s">
        <v>1867</v>
      </c>
      <c r="B490" s="65" t="s">
        <v>1994</v>
      </c>
      <c r="C490" s="65" t="s">
        <v>1996</v>
      </c>
      <c r="D490" s="65" t="s">
        <v>1995</v>
      </c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60"/>
    </row>
    <row r="491" spans="1:15" x14ac:dyDescent="0.25">
      <c r="A491" s="65" t="s">
        <v>1867</v>
      </c>
      <c r="B491" s="65" t="s">
        <v>2002</v>
      </c>
      <c r="C491" s="65" t="s">
        <v>2004</v>
      </c>
      <c r="D491" s="65" t="s">
        <v>2003</v>
      </c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60"/>
    </row>
    <row r="492" spans="1:15" x14ac:dyDescent="0.25">
      <c r="A492" s="65" t="s">
        <v>1867</v>
      </c>
      <c r="B492" s="65" t="s">
        <v>1296</v>
      </c>
      <c r="C492" s="65" t="s">
        <v>1298</v>
      </c>
      <c r="D492" s="65" t="s">
        <v>3000</v>
      </c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60"/>
    </row>
    <row r="493" spans="1:15" x14ac:dyDescent="0.25">
      <c r="A493" s="65" t="s">
        <v>1867</v>
      </c>
      <c r="B493" s="65" t="s">
        <v>1270</v>
      </c>
      <c r="C493" s="65" t="s">
        <v>2631</v>
      </c>
      <c r="D493" s="65" t="s">
        <v>2860</v>
      </c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60"/>
    </row>
    <row r="494" spans="1:15" x14ac:dyDescent="0.25">
      <c r="A494" s="65" t="s">
        <v>1867</v>
      </c>
      <c r="B494" s="65" t="s">
        <v>1117</v>
      </c>
      <c r="C494" s="65" t="s">
        <v>1119</v>
      </c>
      <c r="D494" s="65" t="s">
        <v>3001</v>
      </c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60"/>
    </row>
    <row r="495" spans="1:15" x14ac:dyDescent="0.25">
      <c r="A495" s="65" t="s">
        <v>1867</v>
      </c>
      <c r="B495" s="65" t="s">
        <v>1908</v>
      </c>
      <c r="C495" s="65" t="s">
        <v>1910</v>
      </c>
      <c r="D495" s="65" t="s">
        <v>3002</v>
      </c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60"/>
    </row>
    <row r="496" spans="1:15" x14ac:dyDescent="0.25">
      <c r="A496" s="65" t="s">
        <v>1867</v>
      </c>
      <c r="B496" s="65" t="s">
        <v>1265</v>
      </c>
      <c r="C496" s="65" t="s">
        <v>1267</v>
      </c>
      <c r="D496" s="65" t="s">
        <v>2871</v>
      </c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60"/>
    </row>
    <row r="497" spans="1:15" x14ac:dyDescent="0.25">
      <c r="A497" s="65" t="s">
        <v>1867</v>
      </c>
      <c r="B497" s="65" t="s">
        <v>1878</v>
      </c>
      <c r="C497" s="65" t="s">
        <v>1880</v>
      </c>
      <c r="D497" s="65" t="s">
        <v>3003</v>
      </c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60"/>
    </row>
    <row r="498" spans="1:15" x14ac:dyDescent="0.25">
      <c r="A498" s="65" t="s">
        <v>1867</v>
      </c>
      <c r="B498" s="65" t="s">
        <v>1913</v>
      </c>
      <c r="C498" s="65" t="s">
        <v>1915</v>
      </c>
      <c r="D498" s="65" t="s">
        <v>3004</v>
      </c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60"/>
    </row>
    <row r="499" spans="1:15" x14ac:dyDescent="0.25">
      <c r="A499" s="65" t="s">
        <v>1867</v>
      </c>
      <c r="B499" s="65" t="s">
        <v>1105</v>
      </c>
      <c r="C499" s="65" t="s">
        <v>2636</v>
      </c>
      <c r="D499" s="65" t="s">
        <v>1106</v>
      </c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60"/>
    </row>
    <row r="500" spans="1:15" x14ac:dyDescent="0.25">
      <c r="A500" s="65" t="s">
        <v>1867</v>
      </c>
      <c r="B500" s="65" t="s">
        <v>701</v>
      </c>
      <c r="C500" s="65" t="s">
        <v>2926</v>
      </c>
      <c r="D500" s="65" t="s">
        <v>2927</v>
      </c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60"/>
    </row>
    <row r="501" spans="1:15" x14ac:dyDescent="0.25">
      <c r="A501" s="65" t="s">
        <v>1867</v>
      </c>
      <c r="B501" s="65" t="s">
        <v>1752</v>
      </c>
      <c r="C501" s="65" t="s">
        <v>1754</v>
      </c>
      <c r="D501" s="65" t="s">
        <v>2876</v>
      </c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60"/>
    </row>
    <row r="502" spans="1:15" x14ac:dyDescent="0.25">
      <c r="A502" s="65" t="s">
        <v>1867</v>
      </c>
      <c r="B502" s="65" t="s">
        <v>1018</v>
      </c>
      <c r="C502" s="65" t="s">
        <v>1020</v>
      </c>
      <c r="D502" s="65" t="s">
        <v>3005</v>
      </c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60"/>
    </row>
    <row r="503" spans="1:15" x14ac:dyDescent="0.25">
      <c r="A503" s="65" t="s">
        <v>1867</v>
      </c>
      <c r="B503" s="65" t="s">
        <v>1883</v>
      </c>
      <c r="C503" s="65" t="s">
        <v>1885</v>
      </c>
      <c r="D503" s="65" t="s">
        <v>3006</v>
      </c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60"/>
    </row>
    <row r="504" spans="1:15" x14ac:dyDescent="0.25">
      <c r="A504" s="65" t="s">
        <v>1867</v>
      </c>
      <c r="B504" s="65" t="s">
        <v>1099</v>
      </c>
      <c r="C504" s="65" t="s">
        <v>2767</v>
      </c>
      <c r="D504" s="65" t="s">
        <v>1100</v>
      </c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60"/>
    </row>
    <row r="505" spans="1:15" x14ac:dyDescent="0.25">
      <c r="A505" s="65" t="s">
        <v>1867</v>
      </c>
      <c r="B505" s="65" t="s">
        <v>1917</v>
      </c>
      <c r="C505" s="65" t="s">
        <v>1919</v>
      </c>
      <c r="D505" s="65" t="s">
        <v>3007</v>
      </c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60"/>
    </row>
    <row r="506" spans="1:15" x14ac:dyDescent="0.25">
      <c r="A506" s="65" t="s">
        <v>1867</v>
      </c>
      <c r="B506" s="65" t="s">
        <v>1922</v>
      </c>
      <c r="C506" s="65" t="s">
        <v>1924</v>
      </c>
      <c r="D506" s="65" t="s">
        <v>3008</v>
      </c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60"/>
    </row>
    <row r="507" spans="1:15" x14ac:dyDescent="0.25">
      <c r="A507" s="65" t="s">
        <v>1867</v>
      </c>
      <c r="B507" s="65" t="s">
        <v>1969</v>
      </c>
      <c r="C507" s="65" t="s">
        <v>1971</v>
      </c>
      <c r="D507" s="65" t="s">
        <v>3009</v>
      </c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60"/>
    </row>
    <row r="508" spans="1:15" x14ac:dyDescent="0.25">
      <c r="A508" s="65" t="s">
        <v>1867</v>
      </c>
      <c r="B508" s="65" t="s">
        <v>1198</v>
      </c>
      <c r="C508" s="65" t="s">
        <v>1200</v>
      </c>
      <c r="D508" s="65" t="s">
        <v>3010</v>
      </c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60"/>
    </row>
    <row r="509" spans="1:15" x14ac:dyDescent="0.25">
      <c r="A509" s="65" t="s">
        <v>1867</v>
      </c>
      <c r="B509" s="65" t="s">
        <v>1928</v>
      </c>
      <c r="C509" s="65" t="s">
        <v>1930</v>
      </c>
      <c r="D509" s="65" t="s">
        <v>1929</v>
      </c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60"/>
    </row>
    <row r="510" spans="1:15" x14ac:dyDescent="0.25">
      <c r="A510" s="65" t="s">
        <v>1867</v>
      </c>
      <c r="B510" s="65" t="s">
        <v>1888</v>
      </c>
      <c r="C510" s="65" t="s">
        <v>1890</v>
      </c>
      <c r="D510" s="65" t="s">
        <v>3011</v>
      </c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60"/>
    </row>
    <row r="511" spans="1:15" x14ac:dyDescent="0.25">
      <c r="A511" s="65" t="s">
        <v>1867</v>
      </c>
      <c r="B511" s="65" t="s">
        <v>1931</v>
      </c>
      <c r="C511" s="65" t="s">
        <v>1933</v>
      </c>
      <c r="D511" s="65" t="s">
        <v>3012</v>
      </c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60"/>
    </row>
    <row r="512" spans="1:15" x14ac:dyDescent="0.25">
      <c r="A512" s="65" t="s">
        <v>1867</v>
      </c>
      <c r="B512" s="65" t="s">
        <v>1893</v>
      </c>
      <c r="C512" s="65" t="s">
        <v>1895</v>
      </c>
      <c r="D512" s="65" t="s">
        <v>3013</v>
      </c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60"/>
    </row>
    <row r="513" spans="1:15" x14ac:dyDescent="0.25">
      <c r="A513" s="65" t="s">
        <v>1867</v>
      </c>
      <c r="B513" s="65" t="s">
        <v>1974</v>
      </c>
      <c r="C513" s="65" t="s">
        <v>1976</v>
      </c>
      <c r="D513" s="65" t="s">
        <v>3014</v>
      </c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60"/>
    </row>
    <row r="514" spans="1:15" x14ac:dyDescent="0.25">
      <c r="A514" s="65" t="s">
        <v>1867</v>
      </c>
      <c r="B514" s="65" t="s">
        <v>1936</v>
      </c>
      <c r="C514" s="65" t="s">
        <v>1938</v>
      </c>
      <c r="D514" s="65" t="s">
        <v>3015</v>
      </c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60"/>
    </row>
    <row r="515" spans="1:15" x14ac:dyDescent="0.25">
      <c r="A515" s="65" t="s">
        <v>1867</v>
      </c>
      <c r="B515" s="65" t="s">
        <v>1939</v>
      </c>
      <c r="C515" s="65" t="s">
        <v>1941</v>
      </c>
      <c r="D515" s="65" t="s">
        <v>3016</v>
      </c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60"/>
    </row>
    <row r="516" spans="1:15" x14ac:dyDescent="0.25">
      <c r="A516" s="65" t="s">
        <v>1867</v>
      </c>
      <c r="B516" s="65" t="s">
        <v>1898</v>
      </c>
      <c r="C516" s="65" t="s">
        <v>1900</v>
      </c>
      <c r="D516" s="65" t="s">
        <v>3017</v>
      </c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60"/>
    </row>
    <row r="517" spans="1:15" x14ac:dyDescent="0.25">
      <c r="A517" s="65" t="s">
        <v>1867</v>
      </c>
      <c r="B517" s="65" t="s">
        <v>1903</v>
      </c>
      <c r="C517" s="65" t="s">
        <v>1905</v>
      </c>
      <c r="D517" s="65" t="s">
        <v>3018</v>
      </c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60"/>
    </row>
    <row r="518" spans="1:15" x14ac:dyDescent="0.25">
      <c r="A518" s="65" t="s">
        <v>1867</v>
      </c>
      <c r="B518" s="65" t="s">
        <v>1944</v>
      </c>
      <c r="C518" s="65" t="s">
        <v>1946</v>
      </c>
      <c r="D518" s="65" t="s">
        <v>3019</v>
      </c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60"/>
    </row>
    <row r="519" spans="1:15" x14ac:dyDescent="0.25">
      <c r="A519" s="65" t="s">
        <v>1867</v>
      </c>
      <c r="B519" s="65" t="s">
        <v>1979</v>
      </c>
      <c r="C519" s="65" t="s">
        <v>1981</v>
      </c>
      <c r="D519" s="65" t="s">
        <v>3020</v>
      </c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60"/>
    </row>
    <row r="520" spans="1:15" x14ac:dyDescent="0.25">
      <c r="A520" s="65" t="s">
        <v>1867</v>
      </c>
      <c r="B520" s="65" t="s">
        <v>1991</v>
      </c>
      <c r="C520" s="65" t="s">
        <v>1993</v>
      </c>
      <c r="D520" s="65" t="s">
        <v>1992</v>
      </c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60"/>
    </row>
    <row r="521" spans="1:15" x14ac:dyDescent="0.25">
      <c r="A521" s="65" t="s">
        <v>1867</v>
      </c>
      <c r="B521" s="65" t="s">
        <v>1984</v>
      </c>
      <c r="C521" s="65" t="s">
        <v>1986</v>
      </c>
      <c r="D521" s="65" t="s">
        <v>1985</v>
      </c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60"/>
    </row>
    <row r="522" spans="1:15" x14ac:dyDescent="0.25">
      <c r="A522" s="65" t="s">
        <v>1867</v>
      </c>
      <c r="B522" s="65" t="s">
        <v>1997</v>
      </c>
      <c r="C522" s="65" t="s">
        <v>1999</v>
      </c>
      <c r="D522" s="65" t="s">
        <v>1998</v>
      </c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60"/>
    </row>
    <row r="523" spans="1:15" x14ac:dyDescent="0.25">
      <c r="A523" s="65" t="s">
        <v>1867</v>
      </c>
      <c r="B523" s="65" t="s">
        <v>1033</v>
      </c>
      <c r="C523" s="65" t="s">
        <v>2288</v>
      </c>
      <c r="D523" s="65" t="s">
        <v>1034</v>
      </c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60"/>
    </row>
    <row r="524" spans="1:15" x14ac:dyDescent="0.25">
      <c r="A524" s="65" t="s">
        <v>1867</v>
      </c>
      <c r="B524" s="65" t="s">
        <v>1781</v>
      </c>
      <c r="C524" s="65" t="s">
        <v>2885</v>
      </c>
      <c r="D524" s="65" t="s">
        <v>2886</v>
      </c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60"/>
    </row>
    <row r="525" spans="1:15" x14ac:dyDescent="0.25">
      <c r="A525" s="65" t="s">
        <v>1867</v>
      </c>
      <c r="B525" s="65" t="s">
        <v>1955</v>
      </c>
      <c r="C525" s="65" t="s">
        <v>3021</v>
      </c>
      <c r="D525" s="65" t="s">
        <v>3022</v>
      </c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60"/>
    </row>
    <row r="526" spans="1:15" x14ac:dyDescent="0.25">
      <c r="A526" s="65" t="s">
        <v>1867</v>
      </c>
      <c r="B526" s="65" t="s">
        <v>1949</v>
      </c>
      <c r="C526" s="65" t="s">
        <v>1951</v>
      </c>
      <c r="D526" s="65" t="s">
        <v>1950</v>
      </c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60"/>
    </row>
    <row r="527" spans="1:15" x14ac:dyDescent="0.25">
      <c r="A527" s="65" t="s">
        <v>1867</v>
      </c>
      <c r="B527" s="65" t="s">
        <v>1159</v>
      </c>
      <c r="C527" s="65" t="s">
        <v>1161</v>
      </c>
      <c r="D527" s="65" t="s">
        <v>3023</v>
      </c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60"/>
    </row>
    <row r="528" spans="1:15" x14ac:dyDescent="0.25">
      <c r="A528" s="65" t="s">
        <v>1867</v>
      </c>
      <c r="B528" s="65" t="s">
        <v>1227</v>
      </c>
      <c r="C528" s="65" t="s">
        <v>2657</v>
      </c>
      <c r="D528" s="65" t="s">
        <v>3024</v>
      </c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60"/>
    </row>
    <row r="529" spans="1:15" x14ac:dyDescent="0.25">
      <c r="A529" s="65" t="s">
        <v>1867</v>
      </c>
      <c r="B529" s="65" t="s">
        <v>1272</v>
      </c>
      <c r="C529" s="65" t="s">
        <v>2659</v>
      </c>
      <c r="D529" s="65" t="s">
        <v>2892</v>
      </c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60"/>
    </row>
    <row r="530" spans="1:15" x14ac:dyDescent="0.25">
      <c r="A530" s="65" t="s">
        <v>1867</v>
      </c>
      <c r="B530" s="65" t="s">
        <v>1248</v>
      </c>
      <c r="C530" s="65" t="s">
        <v>2660</v>
      </c>
      <c r="D530" s="65" t="s">
        <v>3025</v>
      </c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60"/>
    </row>
    <row r="531" spans="1:15" x14ac:dyDescent="0.25">
      <c r="A531" s="65" t="s">
        <v>1867</v>
      </c>
      <c r="B531" s="65" t="s">
        <v>1253</v>
      </c>
      <c r="C531" s="65" t="s">
        <v>2661</v>
      </c>
      <c r="D531" s="65" t="s">
        <v>3026</v>
      </c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60"/>
    </row>
    <row r="532" spans="1:15" x14ac:dyDescent="0.25">
      <c r="A532" s="65" t="s">
        <v>1867</v>
      </c>
      <c r="B532" s="65" t="s">
        <v>3028</v>
      </c>
      <c r="C532" s="65" t="s">
        <v>3027</v>
      </c>
      <c r="D532" s="65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60"/>
    </row>
    <row r="533" spans="1:15" x14ac:dyDescent="0.25">
      <c r="A533" s="65" t="s">
        <v>3054</v>
      </c>
      <c r="B533" s="65" t="s">
        <v>3029</v>
      </c>
      <c r="C533" s="65" t="s">
        <v>3055</v>
      </c>
      <c r="D533" s="65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60"/>
    </row>
    <row r="534" spans="1:15" x14ac:dyDescent="0.25">
      <c r="A534" s="65" t="s">
        <v>3054</v>
      </c>
      <c r="B534" s="65" t="s">
        <v>3030</v>
      </c>
      <c r="C534" s="65" t="s">
        <v>3056</v>
      </c>
      <c r="D534" s="65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60"/>
    </row>
    <row r="535" spans="1:15" x14ac:dyDescent="0.25">
      <c r="A535" s="65" t="s">
        <v>3054</v>
      </c>
      <c r="B535" s="65" t="s">
        <v>3031</v>
      </c>
      <c r="C535" s="65" t="s">
        <v>3057</v>
      </c>
      <c r="D535" s="65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60"/>
    </row>
    <row r="536" spans="1:15" x14ac:dyDescent="0.25">
      <c r="A536" s="65" t="s">
        <v>3054</v>
      </c>
      <c r="B536" s="65" t="s">
        <v>3032</v>
      </c>
      <c r="C536" s="65" t="s">
        <v>3058</v>
      </c>
      <c r="D536" s="65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60"/>
    </row>
    <row r="537" spans="1:15" x14ac:dyDescent="0.25">
      <c r="A537" s="65" t="s">
        <v>3054</v>
      </c>
      <c r="B537" s="65" t="s">
        <v>3033</v>
      </c>
      <c r="C537" s="65" t="s">
        <v>3059</v>
      </c>
      <c r="D537" s="65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60"/>
    </row>
    <row r="538" spans="1:15" x14ac:dyDescent="0.25">
      <c r="A538" s="65" t="s">
        <v>3054</v>
      </c>
      <c r="B538" s="65" t="s">
        <v>3034</v>
      </c>
      <c r="C538" s="65" t="s">
        <v>3060</v>
      </c>
      <c r="D538" s="65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60"/>
    </row>
    <row r="539" spans="1:15" x14ac:dyDescent="0.25">
      <c r="A539" s="65" t="s">
        <v>3054</v>
      </c>
      <c r="B539" s="65" t="s">
        <v>3035</v>
      </c>
      <c r="C539" s="65" t="s">
        <v>3061</v>
      </c>
      <c r="D539" s="65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60"/>
    </row>
    <row r="540" spans="1:15" x14ac:dyDescent="0.25">
      <c r="A540" s="65" t="s">
        <v>3054</v>
      </c>
      <c r="B540" s="65" t="s">
        <v>3036</v>
      </c>
      <c r="C540" s="65" t="s">
        <v>3062</v>
      </c>
      <c r="D540" s="65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60"/>
    </row>
    <row r="541" spans="1:15" x14ac:dyDescent="0.25">
      <c r="A541" s="65" t="s">
        <v>3054</v>
      </c>
      <c r="B541" s="65" t="s">
        <v>3037</v>
      </c>
      <c r="C541" s="65" t="s">
        <v>3063</v>
      </c>
      <c r="D541" s="65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60"/>
    </row>
    <row r="542" spans="1:15" x14ac:dyDescent="0.25">
      <c r="A542" s="65" t="s">
        <v>3054</v>
      </c>
      <c r="B542" s="65" t="s">
        <v>3038</v>
      </c>
      <c r="C542" s="65" t="s">
        <v>3064</v>
      </c>
      <c r="D542" s="65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60"/>
    </row>
    <row r="543" spans="1:15" x14ac:dyDescent="0.25">
      <c r="A543" s="65" t="s">
        <v>3054</v>
      </c>
      <c r="B543" s="65" t="s">
        <v>3039</v>
      </c>
      <c r="C543" s="65" t="s">
        <v>3065</v>
      </c>
      <c r="D543" s="65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60"/>
    </row>
    <row r="544" spans="1:15" x14ac:dyDescent="0.25">
      <c r="A544" s="65" t="s">
        <v>3054</v>
      </c>
      <c r="B544" s="65" t="s">
        <v>3040</v>
      </c>
      <c r="C544" s="65" t="s">
        <v>3066</v>
      </c>
      <c r="D544" s="65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60"/>
    </row>
    <row r="545" spans="1:15" x14ac:dyDescent="0.25">
      <c r="A545" s="65" t="s">
        <v>3054</v>
      </c>
      <c r="B545" s="65" t="s">
        <v>3041</v>
      </c>
      <c r="C545" s="65" t="s">
        <v>3067</v>
      </c>
      <c r="D545" s="65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60"/>
    </row>
    <row r="546" spans="1:15" x14ac:dyDescent="0.25">
      <c r="A546" s="65" t="s">
        <v>3054</v>
      </c>
      <c r="B546" s="65" t="s">
        <v>3042</v>
      </c>
      <c r="C546" s="65" t="s">
        <v>3068</v>
      </c>
      <c r="D546" s="65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60"/>
    </row>
    <row r="547" spans="1:15" x14ac:dyDescent="0.25">
      <c r="A547" s="65" t="s">
        <v>3054</v>
      </c>
      <c r="B547" s="65" t="s">
        <v>3043</v>
      </c>
      <c r="C547" s="65" t="s">
        <v>3069</v>
      </c>
      <c r="D547" s="65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60"/>
    </row>
    <row r="548" spans="1:15" x14ac:dyDescent="0.25">
      <c r="A548" s="65" t="s">
        <v>3054</v>
      </c>
      <c r="B548" s="65" t="s">
        <v>3044</v>
      </c>
      <c r="C548" s="65" t="s">
        <v>3070</v>
      </c>
      <c r="D548" s="65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60"/>
    </row>
    <row r="549" spans="1:15" x14ac:dyDescent="0.25">
      <c r="A549" s="65" t="s">
        <v>3054</v>
      </c>
      <c r="B549" s="65" t="s">
        <v>3045</v>
      </c>
      <c r="C549" s="65" t="s">
        <v>3071</v>
      </c>
      <c r="D549" s="65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60"/>
    </row>
    <row r="550" spans="1:15" x14ac:dyDescent="0.25">
      <c r="A550" s="65" t="s">
        <v>3054</v>
      </c>
      <c r="B550" s="65" t="s">
        <v>3046</v>
      </c>
      <c r="C550" s="65" t="s">
        <v>3072</v>
      </c>
      <c r="D550" s="65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60"/>
    </row>
    <row r="551" spans="1:15" x14ac:dyDescent="0.25">
      <c r="A551" s="65" t="s">
        <v>3054</v>
      </c>
      <c r="B551" s="65" t="s">
        <v>3047</v>
      </c>
      <c r="C551" s="65" t="s">
        <v>3073</v>
      </c>
      <c r="D551" s="65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60"/>
    </row>
    <row r="552" spans="1:15" x14ac:dyDescent="0.25">
      <c r="A552" s="65" t="s">
        <v>3054</v>
      </c>
      <c r="B552" s="65" t="s">
        <v>3048</v>
      </c>
      <c r="C552" s="65" t="s">
        <v>3074</v>
      </c>
      <c r="D552" s="65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60"/>
    </row>
    <row r="553" spans="1:15" x14ac:dyDescent="0.25">
      <c r="A553" s="65" t="s">
        <v>3054</v>
      </c>
      <c r="B553" s="65" t="s">
        <v>3049</v>
      </c>
      <c r="C553" s="65" t="s">
        <v>3075</v>
      </c>
      <c r="D553" s="65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60"/>
    </row>
    <row r="554" spans="1:15" x14ac:dyDescent="0.25">
      <c r="A554" s="65" t="s">
        <v>3054</v>
      </c>
      <c r="B554" s="65" t="s">
        <v>3050</v>
      </c>
      <c r="C554" s="65" t="s">
        <v>3076</v>
      </c>
      <c r="D554" s="65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60"/>
    </row>
    <row r="555" spans="1:15" x14ac:dyDescent="0.25">
      <c r="A555" s="65" t="s">
        <v>3054</v>
      </c>
      <c r="B555" s="65" t="s">
        <v>3051</v>
      </c>
      <c r="C555" s="65" t="s">
        <v>3077</v>
      </c>
      <c r="D555" s="65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60"/>
    </row>
    <row r="556" spans="1:15" x14ac:dyDescent="0.25">
      <c r="A556" s="65" t="s">
        <v>3054</v>
      </c>
      <c r="B556" s="65" t="s">
        <v>3052</v>
      </c>
      <c r="C556" s="65" t="s">
        <v>3078</v>
      </c>
      <c r="D556" s="65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60"/>
    </row>
    <row r="557" spans="1:15" x14ac:dyDescent="0.25">
      <c r="A557" s="65" t="s">
        <v>3054</v>
      </c>
      <c r="B557" s="65" t="s">
        <v>3053</v>
      </c>
      <c r="C557" s="65" t="s">
        <v>3079</v>
      </c>
      <c r="D557" s="65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60"/>
    </row>
    <row r="558" spans="1:15" x14ac:dyDescent="0.25">
      <c r="A558" s="65" t="s">
        <v>1321</v>
      </c>
      <c r="B558" s="65" t="s">
        <v>1330</v>
      </c>
      <c r="C558" s="65"/>
      <c r="D558" s="65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60"/>
    </row>
    <row r="559" spans="1:15" x14ac:dyDescent="0.25">
      <c r="A559" s="65" t="s">
        <v>1321</v>
      </c>
      <c r="B559" s="65" t="s">
        <v>2818</v>
      </c>
      <c r="C559" s="65"/>
      <c r="D559" s="65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60"/>
    </row>
    <row r="560" spans="1:15" x14ac:dyDescent="0.25">
      <c r="A560" s="11"/>
      <c r="B560" s="70" t="s">
        <v>3080</v>
      </c>
      <c r="C560" s="11" t="s">
        <v>3356</v>
      </c>
      <c r="D560" s="65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60"/>
    </row>
    <row r="561" spans="1:15" x14ac:dyDescent="0.25">
      <c r="A561" s="11"/>
      <c r="B561" s="11" t="s">
        <v>3081</v>
      </c>
      <c r="C561" s="11" t="s">
        <v>3357</v>
      </c>
      <c r="D561" s="65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60"/>
    </row>
    <row r="562" spans="1:15" x14ac:dyDescent="0.25">
      <c r="A562" s="11"/>
      <c r="B562" s="11" t="s">
        <v>3082</v>
      </c>
      <c r="C562" s="11" t="s">
        <v>3358</v>
      </c>
      <c r="D562" s="65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60"/>
    </row>
    <row r="563" spans="1:15" x14ac:dyDescent="0.25">
      <c r="A563" s="11"/>
      <c r="B563" s="11" t="s">
        <v>3083</v>
      </c>
      <c r="C563" s="11" t="s">
        <v>3359</v>
      </c>
      <c r="D563" s="65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60"/>
    </row>
    <row r="564" spans="1:15" x14ac:dyDescent="0.25">
      <c r="A564" s="11"/>
      <c r="B564" s="11" t="s">
        <v>3084</v>
      </c>
      <c r="C564" s="11" t="s">
        <v>3360</v>
      </c>
      <c r="D564" s="65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60"/>
    </row>
    <row r="565" spans="1:15" x14ac:dyDescent="0.25">
      <c r="A565" s="11"/>
      <c r="B565" s="11" t="s">
        <v>3085</v>
      </c>
      <c r="C565" s="11" t="s">
        <v>3361</v>
      </c>
      <c r="D565" s="65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60"/>
    </row>
    <row r="566" spans="1:15" x14ac:dyDescent="0.25">
      <c r="A566" s="11"/>
      <c r="B566" s="11" t="s">
        <v>3086</v>
      </c>
      <c r="C566" s="11" t="s">
        <v>3362</v>
      </c>
      <c r="D566" s="65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60"/>
    </row>
    <row r="567" spans="1:15" x14ac:dyDescent="0.25">
      <c r="A567" s="11"/>
      <c r="B567" s="11" t="s">
        <v>2356</v>
      </c>
      <c r="C567" s="11" t="s">
        <v>2536</v>
      </c>
      <c r="D567" s="65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60"/>
    </row>
    <row r="568" spans="1:15" x14ac:dyDescent="0.25">
      <c r="A568" s="11"/>
      <c r="B568" s="11" t="s">
        <v>3087</v>
      </c>
      <c r="C568" s="11" t="s">
        <v>3363</v>
      </c>
      <c r="D568" s="65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60"/>
    </row>
    <row r="569" spans="1:15" x14ac:dyDescent="0.25">
      <c r="A569" s="11"/>
      <c r="B569" s="11" t="s">
        <v>3088</v>
      </c>
      <c r="C569" s="11" t="s">
        <v>3364</v>
      </c>
      <c r="D569" s="65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60"/>
    </row>
    <row r="570" spans="1:15" x14ac:dyDescent="0.25">
      <c r="A570" s="11"/>
      <c r="B570" s="11" t="s">
        <v>3089</v>
      </c>
      <c r="C570" s="11" t="s">
        <v>3365</v>
      </c>
      <c r="D570" s="65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60"/>
    </row>
    <row r="571" spans="1:15" x14ac:dyDescent="0.25">
      <c r="A571" s="11"/>
      <c r="B571" s="11" t="s">
        <v>3090</v>
      </c>
      <c r="C571" s="11" t="s">
        <v>3366</v>
      </c>
      <c r="D571" s="65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60"/>
    </row>
    <row r="572" spans="1:15" x14ac:dyDescent="0.25">
      <c r="A572" s="11"/>
      <c r="B572" s="11" t="s">
        <v>3091</v>
      </c>
      <c r="C572" s="11" t="s">
        <v>3367</v>
      </c>
      <c r="D572" s="65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60"/>
    </row>
    <row r="573" spans="1:15" x14ac:dyDescent="0.25">
      <c r="A573" s="11"/>
      <c r="B573" s="11" t="s">
        <v>3092</v>
      </c>
      <c r="C573" s="11" t="s">
        <v>3368</v>
      </c>
      <c r="D573" s="65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60"/>
    </row>
    <row r="574" spans="1:15" x14ac:dyDescent="0.25">
      <c r="A574" s="11"/>
      <c r="B574" s="11" t="s">
        <v>3093</v>
      </c>
      <c r="C574" s="11" t="s">
        <v>3369</v>
      </c>
      <c r="D574" s="65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60"/>
    </row>
    <row r="575" spans="1:15" x14ac:dyDescent="0.25">
      <c r="A575" s="11"/>
      <c r="B575" s="11" t="s">
        <v>3094</v>
      </c>
      <c r="C575" s="11" t="s">
        <v>3370</v>
      </c>
      <c r="D575" s="65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60"/>
    </row>
    <row r="576" spans="1:15" x14ac:dyDescent="0.25">
      <c r="A576" s="11"/>
      <c r="B576" s="11" t="s">
        <v>3095</v>
      </c>
      <c r="C576" s="11" t="s">
        <v>3371</v>
      </c>
      <c r="D576" s="65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60"/>
    </row>
    <row r="577" spans="1:15" x14ac:dyDescent="0.25">
      <c r="A577" s="11"/>
      <c r="B577" s="11" t="s">
        <v>3096</v>
      </c>
      <c r="C577" s="11" t="s">
        <v>3372</v>
      </c>
      <c r="D577" s="65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60"/>
    </row>
    <row r="578" spans="1:15" x14ac:dyDescent="0.25">
      <c r="A578" s="11"/>
      <c r="B578" s="11" t="s">
        <v>3097</v>
      </c>
      <c r="C578" s="11" t="s">
        <v>3373</v>
      </c>
      <c r="D578" s="65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60"/>
    </row>
    <row r="579" spans="1:15" x14ac:dyDescent="0.25">
      <c r="A579" s="11"/>
      <c r="B579" s="11" t="s">
        <v>3098</v>
      </c>
      <c r="C579" s="11" t="s">
        <v>3374</v>
      </c>
      <c r="D579" s="65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60"/>
    </row>
    <row r="580" spans="1:15" x14ac:dyDescent="0.25">
      <c r="A580" s="11"/>
      <c r="B580" s="11" t="s">
        <v>3099</v>
      </c>
      <c r="C580" s="11" t="s">
        <v>3375</v>
      </c>
      <c r="D580" s="65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60"/>
    </row>
    <row r="581" spans="1:15" x14ac:dyDescent="0.25">
      <c r="A581" s="11"/>
      <c r="B581" s="11" t="s">
        <v>3100</v>
      </c>
      <c r="C581" s="11" t="s">
        <v>3376</v>
      </c>
      <c r="D581" s="65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60"/>
    </row>
    <row r="582" spans="1:15" x14ac:dyDescent="0.25">
      <c r="A582" s="11"/>
      <c r="B582" s="11" t="s">
        <v>2057</v>
      </c>
      <c r="C582" s="11" t="s">
        <v>2059</v>
      </c>
      <c r="D582" s="65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60"/>
    </row>
    <row r="583" spans="1:15" x14ac:dyDescent="0.25">
      <c r="A583" s="11"/>
      <c r="B583" s="11" t="s">
        <v>3101</v>
      </c>
      <c r="C583" s="11" t="s">
        <v>3377</v>
      </c>
      <c r="D583" s="65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60"/>
    </row>
    <row r="584" spans="1:15" x14ac:dyDescent="0.25">
      <c r="A584" s="11"/>
      <c r="B584" s="11" t="s">
        <v>3102</v>
      </c>
      <c r="C584" s="11" t="s">
        <v>3378</v>
      </c>
      <c r="D584" s="65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60"/>
    </row>
    <row r="585" spans="1:15" x14ac:dyDescent="0.25">
      <c r="A585" s="11"/>
      <c r="B585" s="11" t="s">
        <v>3103</v>
      </c>
      <c r="C585" s="11" t="s">
        <v>3379</v>
      </c>
      <c r="D585" s="65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60"/>
    </row>
    <row r="586" spans="1:15" x14ac:dyDescent="0.25">
      <c r="A586" s="11"/>
      <c r="B586" s="11" t="s">
        <v>3104</v>
      </c>
      <c r="C586" s="11" t="s">
        <v>3380</v>
      </c>
      <c r="D586" s="65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60"/>
    </row>
    <row r="587" spans="1:15" x14ac:dyDescent="0.25">
      <c r="A587" s="11"/>
      <c r="B587" s="11" t="s">
        <v>3105</v>
      </c>
      <c r="C587" s="11" t="s">
        <v>3381</v>
      </c>
      <c r="D587" s="65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60"/>
    </row>
    <row r="588" spans="1:15" x14ac:dyDescent="0.25">
      <c r="A588" s="11"/>
      <c r="B588" s="11" t="s">
        <v>3106</v>
      </c>
      <c r="C588" s="11" t="s">
        <v>3382</v>
      </c>
      <c r="D588" s="65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60"/>
    </row>
    <row r="589" spans="1:15" x14ac:dyDescent="0.25">
      <c r="A589" s="11"/>
      <c r="B589" s="11" t="s">
        <v>3107</v>
      </c>
      <c r="C589" s="11" t="s">
        <v>3383</v>
      </c>
      <c r="D589" s="65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60"/>
    </row>
    <row r="590" spans="1:15" x14ac:dyDescent="0.25">
      <c r="A590" s="11"/>
      <c r="B590" s="11" t="s">
        <v>3108</v>
      </c>
      <c r="C590" s="11" t="s">
        <v>3384</v>
      </c>
      <c r="D590" s="65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60"/>
    </row>
    <row r="591" spans="1:15" x14ac:dyDescent="0.25">
      <c r="A591" s="11"/>
      <c r="B591" s="11" t="s">
        <v>3109</v>
      </c>
      <c r="C591" s="11" t="s">
        <v>3385</v>
      </c>
      <c r="D591" s="65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60"/>
    </row>
    <row r="592" spans="1:15" x14ac:dyDescent="0.25">
      <c r="A592" s="11"/>
      <c r="B592" s="11" t="s">
        <v>3110</v>
      </c>
      <c r="C592" s="11" t="s">
        <v>3386</v>
      </c>
      <c r="D592" s="65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60"/>
    </row>
    <row r="593" spans="1:15" x14ac:dyDescent="0.25">
      <c r="A593" s="11"/>
      <c r="B593" s="11" t="s">
        <v>3111</v>
      </c>
      <c r="C593" s="11" t="s">
        <v>3387</v>
      </c>
      <c r="D593" s="65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60"/>
    </row>
    <row r="594" spans="1:15" x14ac:dyDescent="0.25">
      <c r="A594" s="11"/>
      <c r="B594" s="11" t="s">
        <v>3112</v>
      </c>
      <c r="C594" s="11" t="s">
        <v>3388</v>
      </c>
      <c r="D594" s="65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60"/>
    </row>
    <row r="595" spans="1:15" x14ac:dyDescent="0.25">
      <c r="A595" s="11"/>
      <c r="B595" s="11" t="s">
        <v>3113</v>
      </c>
      <c r="C595" s="11" t="s">
        <v>3389</v>
      </c>
      <c r="D595" s="65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60"/>
    </row>
    <row r="596" spans="1:15" x14ac:dyDescent="0.25">
      <c r="A596" s="11"/>
      <c r="B596" s="11" t="s">
        <v>3114</v>
      </c>
      <c r="C596" s="11" t="s">
        <v>3390</v>
      </c>
      <c r="D596" s="65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60"/>
    </row>
    <row r="597" spans="1:15" x14ac:dyDescent="0.25">
      <c r="A597" s="11"/>
      <c r="B597" s="11" t="s">
        <v>3115</v>
      </c>
      <c r="C597" s="11" t="s">
        <v>3391</v>
      </c>
      <c r="D597" s="65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60"/>
    </row>
    <row r="598" spans="1:15" x14ac:dyDescent="0.25">
      <c r="A598" s="11"/>
      <c r="B598" s="11" t="s">
        <v>3116</v>
      </c>
      <c r="C598" s="11" t="s">
        <v>3392</v>
      </c>
      <c r="D598" s="65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60"/>
    </row>
    <row r="599" spans="1:15" x14ac:dyDescent="0.25">
      <c r="A599" s="11"/>
      <c r="B599" s="11" t="s">
        <v>3117</v>
      </c>
      <c r="C599" s="11" t="s">
        <v>3393</v>
      </c>
      <c r="D599" s="65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60"/>
    </row>
    <row r="600" spans="1:15" x14ac:dyDescent="0.25">
      <c r="A600" s="11"/>
      <c r="B600" s="11" t="s">
        <v>3118</v>
      </c>
      <c r="C600" s="11" t="s">
        <v>3394</v>
      </c>
      <c r="D600" s="65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60"/>
    </row>
    <row r="601" spans="1:15" x14ac:dyDescent="0.25">
      <c r="A601" s="11"/>
      <c r="B601" s="11" t="s">
        <v>3119</v>
      </c>
      <c r="C601" s="11" t="s">
        <v>3395</v>
      </c>
      <c r="D601" s="65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60"/>
    </row>
    <row r="602" spans="1:15" x14ac:dyDescent="0.25">
      <c r="A602" s="11"/>
      <c r="B602" s="11" t="s">
        <v>3120</v>
      </c>
      <c r="C602" s="11" t="s">
        <v>3396</v>
      </c>
      <c r="D602" s="65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60"/>
    </row>
    <row r="603" spans="1:15" x14ac:dyDescent="0.25">
      <c r="A603" s="11"/>
      <c r="B603" s="11" t="s">
        <v>3121</v>
      </c>
      <c r="C603" s="11" t="s">
        <v>3397</v>
      </c>
      <c r="D603" s="65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60"/>
    </row>
    <row r="604" spans="1:15" x14ac:dyDescent="0.25">
      <c r="A604" s="11"/>
      <c r="B604" s="11" t="s">
        <v>2409</v>
      </c>
      <c r="C604" s="11" t="s">
        <v>2560</v>
      </c>
      <c r="D604" s="65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60"/>
    </row>
    <row r="605" spans="1:15" x14ac:dyDescent="0.25">
      <c r="A605" s="11"/>
      <c r="B605" s="11" t="s">
        <v>3122</v>
      </c>
      <c r="C605" s="11" t="s">
        <v>3398</v>
      </c>
      <c r="D605" s="65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60"/>
    </row>
    <row r="606" spans="1:15" x14ac:dyDescent="0.25">
      <c r="A606" s="11"/>
      <c r="B606" s="11" t="s">
        <v>1009</v>
      </c>
      <c r="C606" s="11" t="s">
        <v>1011</v>
      </c>
      <c r="D606" s="65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60"/>
    </row>
    <row r="607" spans="1:15" x14ac:dyDescent="0.25">
      <c r="A607" s="11"/>
      <c r="B607" s="11" t="s">
        <v>3123</v>
      </c>
      <c r="C607" s="11" t="s">
        <v>3399</v>
      </c>
      <c r="D607" s="65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60"/>
    </row>
    <row r="608" spans="1:15" x14ac:dyDescent="0.25">
      <c r="A608" s="11"/>
      <c r="B608" s="11" t="s">
        <v>3124</v>
      </c>
      <c r="C608" s="11" t="s">
        <v>3400</v>
      </c>
      <c r="D608" s="65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60"/>
    </row>
    <row r="609" spans="1:15" x14ac:dyDescent="0.25">
      <c r="A609" s="11"/>
      <c r="B609" s="11" t="s">
        <v>3125</v>
      </c>
      <c r="C609" s="11" t="s">
        <v>3401</v>
      </c>
      <c r="D609" s="65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60"/>
    </row>
    <row r="610" spans="1:15" x14ac:dyDescent="0.25">
      <c r="A610" s="11"/>
      <c r="B610" s="11" t="s">
        <v>3126</v>
      </c>
      <c r="C610" s="11" t="s">
        <v>3402</v>
      </c>
      <c r="D610" s="65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60"/>
    </row>
    <row r="611" spans="1:15" x14ac:dyDescent="0.25">
      <c r="A611" s="11"/>
      <c r="B611" s="11" t="s">
        <v>3127</v>
      </c>
      <c r="C611" s="11" t="s">
        <v>3403</v>
      </c>
      <c r="D611" s="65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60"/>
    </row>
    <row r="612" spans="1:15" x14ac:dyDescent="0.25">
      <c r="A612" s="11"/>
      <c r="B612" s="11" t="s">
        <v>3128</v>
      </c>
      <c r="C612" s="11" t="s">
        <v>3404</v>
      </c>
      <c r="D612" s="65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60"/>
    </row>
    <row r="613" spans="1:15" x14ac:dyDescent="0.25">
      <c r="A613" s="11"/>
      <c r="B613" s="11" t="s">
        <v>3129</v>
      </c>
      <c r="C613" s="11" t="s">
        <v>3405</v>
      </c>
      <c r="D613" s="65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60"/>
    </row>
    <row r="614" spans="1:15" x14ac:dyDescent="0.25">
      <c r="A614" s="11"/>
      <c r="B614" s="11" t="s">
        <v>3130</v>
      </c>
      <c r="C614" s="11" t="s">
        <v>3406</v>
      </c>
      <c r="D614" s="65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60"/>
    </row>
    <row r="615" spans="1:15" x14ac:dyDescent="0.25">
      <c r="A615" s="11"/>
      <c r="B615" s="11" t="s">
        <v>3131</v>
      </c>
      <c r="C615" s="11" t="s">
        <v>3407</v>
      </c>
      <c r="D615" s="65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60"/>
    </row>
    <row r="616" spans="1:15" x14ac:dyDescent="0.25">
      <c r="A616" s="11"/>
      <c r="B616" s="11" t="s">
        <v>3132</v>
      </c>
      <c r="C616" s="11" t="s">
        <v>3408</v>
      </c>
      <c r="D616" s="65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60"/>
    </row>
    <row r="617" spans="1:15" x14ac:dyDescent="0.25">
      <c r="A617" s="11"/>
      <c r="B617" s="11" t="s">
        <v>3133</v>
      </c>
      <c r="C617" s="11" t="s">
        <v>3409</v>
      </c>
      <c r="D617" s="65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60"/>
    </row>
    <row r="618" spans="1:15" x14ac:dyDescent="0.25">
      <c r="A618" s="11"/>
      <c r="B618" s="11" t="s">
        <v>3134</v>
      </c>
      <c r="C618" s="11" t="s">
        <v>3410</v>
      </c>
      <c r="D618" s="65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60"/>
    </row>
    <row r="619" spans="1:15" x14ac:dyDescent="0.25">
      <c r="A619" s="11"/>
      <c r="B619" s="11" t="s">
        <v>3135</v>
      </c>
      <c r="C619" s="11" t="s">
        <v>3411</v>
      </c>
      <c r="D619" s="65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60"/>
    </row>
    <row r="620" spans="1:15" x14ac:dyDescent="0.25">
      <c r="A620" s="11"/>
      <c r="B620" s="11" t="s">
        <v>3136</v>
      </c>
      <c r="C620" s="11" t="s">
        <v>3412</v>
      </c>
      <c r="D620" s="65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60"/>
    </row>
    <row r="621" spans="1:15" x14ac:dyDescent="0.25">
      <c r="A621" s="11"/>
      <c r="B621" s="11" t="s">
        <v>3137</v>
      </c>
      <c r="C621" s="11" t="s">
        <v>3413</v>
      </c>
      <c r="D621" s="65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60"/>
    </row>
    <row r="622" spans="1:15" x14ac:dyDescent="0.25">
      <c r="A622" s="11"/>
      <c r="B622" s="11" t="s">
        <v>3138</v>
      </c>
      <c r="C622" s="11" t="s">
        <v>3414</v>
      </c>
      <c r="D622" s="65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60"/>
    </row>
    <row r="623" spans="1:15" x14ac:dyDescent="0.25">
      <c r="A623" s="11"/>
      <c r="B623" s="11" t="s">
        <v>2198</v>
      </c>
      <c r="C623" s="11" t="s">
        <v>2200</v>
      </c>
      <c r="D623" s="65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60"/>
    </row>
    <row r="624" spans="1:15" x14ac:dyDescent="0.25">
      <c r="A624" s="11"/>
      <c r="B624" s="11" t="s">
        <v>3139</v>
      </c>
      <c r="C624" s="11" t="s">
        <v>3415</v>
      </c>
      <c r="D624" s="65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60"/>
    </row>
    <row r="625" spans="1:15" x14ac:dyDescent="0.25">
      <c r="A625" s="11"/>
      <c r="B625" s="11" t="s">
        <v>3140</v>
      </c>
      <c r="C625" s="11" t="s">
        <v>3416</v>
      </c>
      <c r="D625" s="65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60"/>
    </row>
    <row r="626" spans="1:15" x14ac:dyDescent="0.25">
      <c r="A626" s="11"/>
      <c r="B626" s="11" t="s">
        <v>3141</v>
      </c>
      <c r="C626" s="11" t="s">
        <v>3417</v>
      </c>
      <c r="D626" s="65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60"/>
    </row>
    <row r="627" spans="1:15" x14ac:dyDescent="0.25">
      <c r="A627" s="11"/>
      <c r="B627" s="11" t="s">
        <v>3142</v>
      </c>
      <c r="C627" s="11" t="s">
        <v>3418</v>
      </c>
      <c r="D627" s="65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60"/>
    </row>
    <row r="628" spans="1:15" x14ac:dyDescent="0.25">
      <c r="A628" s="11"/>
      <c r="B628" s="11" t="s">
        <v>3143</v>
      </c>
      <c r="C628" s="11" t="s">
        <v>3419</v>
      </c>
      <c r="D628" s="65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60"/>
    </row>
    <row r="629" spans="1:15" x14ac:dyDescent="0.25">
      <c r="A629" s="11"/>
      <c r="B629" s="11" t="s">
        <v>3144</v>
      </c>
      <c r="C629" s="11" t="s">
        <v>3420</v>
      </c>
      <c r="D629" s="65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60"/>
    </row>
    <row r="630" spans="1:15" x14ac:dyDescent="0.25">
      <c r="A630" s="11"/>
      <c r="B630" s="11" t="s">
        <v>3145</v>
      </c>
      <c r="C630" s="11" t="s">
        <v>3421</v>
      </c>
      <c r="D630" s="65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60"/>
    </row>
    <row r="631" spans="1:15" x14ac:dyDescent="0.25">
      <c r="A631" s="11"/>
      <c r="B631" s="11" t="s">
        <v>3146</v>
      </c>
      <c r="C631" s="11" t="s">
        <v>3422</v>
      </c>
      <c r="D631" s="65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60"/>
    </row>
    <row r="632" spans="1:15" x14ac:dyDescent="0.25">
      <c r="A632" s="11"/>
      <c r="B632" s="11" t="s">
        <v>3147</v>
      </c>
      <c r="C632" s="11" t="s">
        <v>3423</v>
      </c>
      <c r="D632" s="65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60"/>
    </row>
    <row r="633" spans="1:15" x14ac:dyDescent="0.25">
      <c r="A633" s="11"/>
      <c r="B633" s="11" t="s">
        <v>3148</v>
      </c>
      <c r="C633" s="11" t="s">
        <v>3424</v>
      </c>
      <c r="D633" s="65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60"/>
    </row>
    <row r="634" spans="1:15" x14ac:dyDescent="0.25">
      <c r="A634" s="11"/>
      <c r="B634" s="11" t="s">
        <v>2372</v>
      </c>
      <c r="C634" s="11" t="s">
        <v>2544</v>
      </c>
      <c r="D634" s="65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60"/>
    </row>
    <row r="635" spans="1:15" x14ac:dyDescent="0.25">
      <c r="A635" s="11"/>
      <c r="B635" s="11" t="s">
        <v>3149</v>
      </c>
      <c r="C635" s="11" t="s">
        <v>3425</v>
      </c>
      <c r="D635" s="65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60"/>
    </row>
    <row r="636" spans="1:15" x14ac:dyDescent="0.25">
      <c r="A636" s="11"/>
      <c r="B636" s="11" t="s">
        <v>3150</v>
      </c>
      <c r="C636" s="11" t="s">
        <v>3426</v>
      </c>
      <c r="D636" s="65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60"/>
    </row>
    <row r="637" spans="1:15" x14ac:dyDescent="0.25">
      <c r="A637" s="11"/>
      <c r="B637" s="11" t="s">
        <v>3151</v>
      </c>
      <c r="C637" s="11" t="s">
        <v>3427</v>
      </c>
      <c r="D637" s="65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60"/>
    </row>
    <row r="638" spans="1:15" x14ac:dyDescent="0.25">
      <c r="A638" s="11"/>
      <c r="B638" s="11" t="s">
        <v>3152</v>
      </c>
      <c r="C638" s="11" t="s">
        <v>3428</v>
      </c>
      <c r="D638" s="65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60"/>
    </row>
    <row r="639" spans="1:15" x14ac:dyDescent="0.25">
      <c r="A639" s="11"/>
      <c r="B639" s="11" t="s">
        <v>3153</v>
      </c>
      <c r="C639" s="11" t="s">
        <v>3429</v>
      </c>
      <c r="D639" s="65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60"/>
    </row>
    <row r="640" spans="1:15" x14ac:dyDescent="0.25">
      <c r="A640" s="11"/>
      <c r="B640" s="11" t="s">
        <v>3154</v>
      </c>
      <c r="C640" s="11" t="s">
        <v>3430</v>
      </c>
      <c r="D640" s="65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60"/>
    </row>
    <row r="641" spans="1:15" x14ac:dyDescent="0.25">
      <c r="A641" s="11"/>
      <c r="B641" s="11" t="s">
        <v>3155</v>
      </c>
      <c r="C641" s="11" t="s">
        <v>3431</v>
      </c>
      <c r="D641" s="65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60"/>
    </row>
    <row r="642" spans="1:15" x14ac:dyDescent="0.25">
      <c r="A642" s="11"/>
      <c r="B642" s="11" t="s">
        <v>3156</v>
      </c>
      <c r="C642" s="11" t="s">
        <v>3432</v>
      </c>
      <c r="D642" s="65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60"/>
    </row>
    <row r="643" spans="1:15" x14ac:dyDescent="0.25">
      <c r="A643" s="11"/>
      <c r="B643" s="11" t="s">
        <v>3157</v>
      </c>
      <c r="C643" s="11" t="s">
        <v>3433</v>
      </c>
      <c r="D643" s="65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60"/>
    </row>
    <row r="644" spans="1:15" x14ac:dyDescent="0.25">
      <c r="A644" s="11"/>
      <c r="B644" s="11" t="s">
        <v>3158</v>
      </c>
      <c r="C644" s="11" t="s">
        <v>3434</v>
      </c>
      <c r="D644" s="65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60"/>
    </row>
    <row r="645" spans="1:15" x14ac:dyDescent="0.25">
      <c r="A645" s="11"/>
      <c r="B645" s="11" t="s">
        <v>3159</v>
      </c>
      <c r="C645" s="11" t="s">
        <v>3435</v>
      </c>
      <c r="D645" s="65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60"/>
    </row>
    <row r="646" spans="1:15" x14ac:dyDescent="0.25">
      <c r="A646" s="11"/>
      <c r="B646" s="11" t="s">
        <v>3160</v>
      </c>
      <c r="C646" s="11" t="s">
        <v>3436</v>
      </c>
      <c r="D646" s="65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60"/>
    </row>
    <row r="647" spans="1:15" x14ac:dyDescent="0.25">
      <c r="A647" s="11"/>
      <c r="B647" s="11" t="s">
        <v>3161</v>
      </c>
      <c r="C647" s="11" t="s">
        <v>3437</v>
      </c>
      <c r="D647" s="65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60"/>
    </row>
    <row r="648" spans="1:15" x14ac:dyDescent="0.25">
      <c r="A648" s="11"/>
      <c r="B648" s="11" t="s">
        <v>3162</v>
      </c>
      <c r="C648" s="11" t="s">
        <v>3438</v>
      </c>
      <c r="D648" s="65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60"/>
    </row>
    <row r="649" spans="1:15" x14ac:dyDescent="0.25">
      <c r="A649" s="11"/>
      <c r="B649" s="11" t="s">
        <v>3163</v>
      </c>
      <c r="C649" s="11" t="s">
        <v>3439</v>
      </c>
      <c r="D649" s="65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60"/>
    </row>
    <row r="650" spans="1:15" x14ac:dyDescent="0.25">
      <c r="A650" s="11"/>
      <c r="B650" s="11" t="s">
        <v>3164</v>
      </c>
      <c r="C650" s="11" t="s">
        <v>3440</v>
      </c>
      <c r="D650" s="65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60"/>
    </row>
    <row r="651" spans="1:15" x14ac:dyDescent="0.25">
      <c r="A651" s="11"/>
      <c r="B651" s="11" t="s">
        <v>3165</v>
      </c>
      <c r="C651" s="11" t="s">
        <v>3441</v>
      </c>
      <c r="D651" s="65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60"/>
    </row>
    <row r="652" spans="1:15" x14ac:dyDescent="0.25">
      <c r="A652" s="11"/>
      <c r="B652" s="11" t="s">
        <v>3166</v>
      </c>
      <c r="C652" s="11" t="s">
        <v>3442</v>
      </c>
      <c r="D652" s="65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60"/>
    </row>
    <row r="653" spans="1:15" x14ac:dyDescent="0.25">
      <c r="A653" s="11"/>
      <c r="B653" s="11" t="s">
        <v>3167</v>
      </c>
      <c r="C653" s="11" t="s">
        <v>3443</v>
      </c>
      <c r="D653" s="65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60"/>
    </row>
    <row r="654" spans="1:15" x14ac:dyDescent="0.25">
      <c r="A654" s="11"/>
      <c r="B654" s="11" t="s">
        <v>2354</v>
      </c>
      <c r="C654" s="11" t="s">
        <v>2535</v>
      </c>
      <c r="D654" s="65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60"/>
    </row>
    <row r="655" spans="1:15" x14ac:dyDescent="0.25">
      <c r="A655" s="11"/>
      <c r="B655" s="11" t="s">
        <v>3168</v>
      </c>
      <c r="C655" s="11" t="s">
        <v>3444</v>
      </c>
      <c r="D655" s="65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60"/>
    </row>
    <row r="656" spans="1:15" x14ac:dyDescent="0.25">
      <c r="A656" s="11"/>
      <c r="B656" s="11" t="s">
        <v>2380</v>
      </c>
      <c r="C656" s="11" t="s">
        <v>2546</v>
      </c>
      <c r="D656" s="65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60"/>
    </row>
    <row r="657" spans="1:15" x14ac:dyDescent="0.25">
      <c r="A657" s="11"/>
      <c r="B657" s="11" t="s">
        <v>3169</v>
      </c>
      <c r="C657" s="11" t="s">
        <v>3445</v>
      </c>
      <c r="D657" s="65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60"/>
    </row>
    <row r="658" spans="1:15" x14ac:dyDescent="0.25">
      <c r="A658" s="11"/>
      <c r="B658" s="11" t="s">
        <v>3170</v>
      </c>
      <c r="C658" s="11" t="s">
        <v>3446</v>
      </c>
      <c r="D658" s="65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60"/>
    </row>
    <row r="659" spans="1:15" x14ac:dyDescent="0.25">
      <c r="A659" s="11"/>
      <c r="B659" s="11" t="s">
        <v>3171</v>
      </c>
      <c r="C659" s="11" t="s">
        <v>3447</v>
      </c>
      <c r="D659" s="65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60"/>
    </row>
    <row r="660" spans="1:15" x14ac:dyDescent="0.25">
      <c r="A660" s="11"/>
      <c r="B660" s="11" t="s">
        <v>2399</v>
      </c>
      <c r="C660" s="11" t="s">
        <v>2555</v>
      </c>
      <c r="D660" s="65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60"/>
    </row>
    <row r="661" spans="1:15" x14ac:dyDescent="0.25">
      <c r="A661" s="11"/>
      <c r="B661" s="11" t="s">
        <v>3172</v>
      </c>
      <c r="C661" s="11" t="s">
        <v>3448</v>
      </c>
      <c r="D661" s="65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60"/>
    </row>
    <row r="662" spans="1:15" x14ac:dyDescent="0.25">
      <c r="A662" s="11"/>
      <c r="B662" s="11" t="s">
        <v>3173</v>
      </c>
      <c r="C662" s="11" t="s">
        <v>3449</v>
      </c>
      <c r="D662" s="65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60"/>
    </row>
    <row r="663" spans="1:15" x14ac:dyDescent="0.25">
      <c r="A663" s="11"/>
      <c r="B663" s="11" t="s">
        <v>1219</v>
      </c>
      <c r="C663" s="11" t="s">
        <v>1221</v>
      </c>
      <c r="D663" s="65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60"/>
    </row>
    <row r="664" spans="1:15" x14ac:dyDescent="0.25">
      <c r="A664" s="11"/>
      <c r="B664" s="11" t="s">
        <v>3174</v>
      </c>
      <c r="C664" s="11" t="s">
        <v>3450</v>
      </c>
      <c r="D664" s="65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60"/>
    </row>
    <row r="665" spans="1:15" x14ac:dyDescent="0.25">
      <c r="A665" s="11"/>
      <c r="B665" s="11" t="s">
        <v>3175</v>
      </c>
      <c r="C665" s="11" t="s">
        <v>3451</v>
      </c>
      <c r="D665" s="65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60"/>
    </row>
    <row r="666" spans="1:15" x14ac:dyDescent="0.25">
      <c r="A666" s="11"/>
      <c r="B666" s="11" t="s">
        <v>3176</v>
      </c>
      <c r="C666" s="11" t="s">
        <v>3452</v>
      </c>
      <c r="D666" s="65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60"/>
    </row>
    <row r="667" spans="1:15" x14ac:dyDescent="0.25">
      <c r="A667" s="11"/>
      <c r="B667" s="11" t="s">
        <v>3177</v>
      </c>
      <c r="C667" s="11" t="s">
        <v>3453</v>
      </c>
      <c r="D667" s="65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60"/>
    </row>
    <row r="668" spans="1:15" x14ac:dyDescent="0.25">
      <c r="A668" s="11"/>
      <c r="B668" s="11" t="s">
        <v>3178</v>
      </c>
      <c r="C668" s="11" t="s">
        <v>3454</v>
      </c>
      <c r="D668" s="65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60"/>
    </row>
    <row r="669" spans="1:15" x14ac:dyDescent="0.25">
      <c r="A669" s="11"/>
      <c r="B669" s="11" t="s">
        <v>3179</v>
      </c>
      <c r="C669" s="11" t="s">
        <v>3455</v>
      </c>
      <c r="D669" s="65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60"/>
    </row>
    <row r="670" spans="1:15" x14ac:dyDescent="0.25">
      <c r="A670" s="11"/>
      <c r="B670" s="11" t="s">
        <v>3180</v>
      </c>
      <c r="C670" s="11" t="s">
        <v>3456</v>
      </c>
      <c r="D670" s="65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60"/>
    </row>
    <row r="671" spans="1:15" x14ac:dyDescent="0.25">
      <c r="A671" s="11"/>
      <c r="B671" s="11" t="s">
        <v>3181</v>
      </c>
      <c r="C671" s="11" t="s">
        <v>3457</v>
      </c>
      <c r="D671" s="65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60"/>
    </row>
    <row r="672" spans="1:15" x14ac:dyDescent="0.25">
      <c r="A672" s="11"/>
      <c r="B672" s="11" t="s">
        <v>3182</v>
      </c>
      <c r="C672" s="11" t="s">
        <v>3458</v>
      </c>
      <c r="D672" s="65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60"/>
    </row>
    <row r="673" spans="1:15" x14ac:dyDescent="0.25">
      <c r="A673" s="11"/>
      <c r="B673" s="11" t="s">
        <v>3183</v>
      </c>
      <c r="C673" s="11" t="s">
        <v>3459</v>
      </c>
      <c r="D673" s="65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60"/>
    </row>
    <row r="674" spans="1:15" x14ac:dyDescent="0.25">
      <c r="A674" s="11"/>
      <c r="B674" s="11" t="s">
        <v>3184</v>
      </c>
      <c r="C674" s="11" t="s">
        <v>3460</v>
      </c>
      <c r="D674" s="65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60"/>
    </row>
    <row r="675" spans="1:15" x14ac:dyDescent="0.25">
      <c r="A675" s="11"/>
      <c r="B675" s="11" t="s">
        <v>3185</v>
      </c>
      <c r="C675" s="11" t="s">
        <v>3461</v>
      </c>
      <c r="D675" s="65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60"/>
    </row>
    <row r="676" spans="1:15" x14ac:dyDescent="0.25">
      <c r="A676" s="11"/>
      <c r="B676" s="11" t="s">
        <v>3186</v>
      </c>
      <c r="C676" s="11" t="s">
        <v>3462</v>
      </c>
      <c r="D676" s="65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60"/>
    </row>
    <row r="677" spans="1:15" x14ac:dyDescent="0.25">
      <c r="A677" s="11"/>
      <c r="B677" s="11" t="s">
        <v>3187</v>
      </c>
      <c r="C677" s="11" t="s">
        <v>3463</v>
      </c>
      <c r="D677" s="65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60"/>
    </row>
    <row r="678" spans="1:15" x14ac:dyDescent="0.25">
      <c r="A678" s="11"/>
      <c r="B678" s="11" t="s">
        <v>3187</v>
      </c>
      <c r="C678" s="11" t="s">
        <v>3463</v>
      </c>
      <c r="D678" s="65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60"/>
    </row>
    <row r="679" spans="1:15" x14ac:dyDescent="0.25">
      <c r="A679" s="11"/>
      <c r="B679" s="11" t="s">
        <v>3188</v>
      </c>
      <c r="C679" s="11" t="s">
        <v>3464</v>
      </c>
      <c r="D679" s="65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60"/>
    </row>
    <row r="680" spans="1:15" x14ac:dyDescent="0.25">
      <c r="A680" s="11"/>
      <c r="B680" s="11" t="s">
        <v>3189</v>
      </c>
      <c r="C680" s="11" t="s">
        <v>3465</v>
      </c>
      <c r="D680" s="65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60"/>
    </row>
    <row r="681" spans="1:15" x14ac:dyDescent="0.25">
      <c r="A681" s="11"/>
      <c r="B681" s="11" t="s">
        <v>3190</v>
      </c>
      <c r="C681" s="11" t="s">
        <v>3466</v>
      </c>
      <c r="D681" s="65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60"/>
    </row>
    <row r="682" spans="1:15" x14ac:dyDescent="0.25">
      <c r="A682" s="11"/>
      <c r="B682" s="11" t="s">
        <v>3191</v>
      </c>
      <c r="C682" s="11" t="s">
        <v>3467</v>
      </c>
      <c r="D682" s="65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60"/>
    </row>
    <row r="683" spans="1:15" x14ac:dyDescent="0.25">
      <c r="A683" s="11"/>
      <c r="B683" s="11" t="s">
        <v>2405</v>
      </c>
      <c r="C683" s="11" t="s">
        <v>2558</v>
      </c>
      <c r="D683" s="65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60"/>
    </row>
    <row r="684" spans="1:15" x14ac:dyDescent="0.25">
      <c r="A684" s="11"/>
      <c r="B684" s="11" t="s">
        <v>3192</v>
      </c>
      <c r="C684" s="11" t="s">
        <v>3468</v>
      </c>
      <c r="D684" s="65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60"/>
    </row>
    <row r="685" spans="1:15" x14ac:dyDescent="0.25">
      <c r="A685" s="11"/>
      <c r="B685" s="11" t="s">
        <v>3193</v>
      </c>
      <c r="C685" s="11" t="s">
        <v>3469</v>
      </c>
      <c r="D685" s="65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60"/>
    </row>
    <row r="686" spans="1:15" x14ac:dyDescent="0.25">
      <c r="A686" s="11"/>
      <c r="B686" s="11" t="s">
        <v>3194</v>
      </c>
      <c r="C686" s="11" t="s">
        <v>3470</v>
      </c>
      <c r="D686" s="65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60"/>
    </row>
    <row r="687" spans="1:15" x14ac:dyDescent="0.25">
      <c r="A687" s="11"/>
      <c r="B687" s="11" t="s">
        <v>3195</v>
      </c>
      <c r="C687" s="11" t="s">
        <v>3471</v>
      </c>
      <c r="D687" s="65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60"/>
    </row>
    <row r="688" spans="1:15" x14ac:dyDescent="0.25">
      <c r="A688" s="11"/>
      <c r="B688" s="11" t="s">
        <v>3196</v>
      </c>
      <c r="C688" s="11" t="s">
        <v>3472</v>
      </c>
      <c r="D688" s="65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60"/>
    </row>
    <row r="689" spans="1:15" x14ac:dyDescent="0.25">
      <c r="A689" s="11"/>
      <c r="B689" s="11" t="s">
        <v>3197</v>
      </c>
      <c r="C689" s="11" t="s">
        <v>3473</v>
      </c>
      <c r="D689" s="65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60"/>
    </row>
    <row r="690" spans="1:15" x14ac:dyDescent="0.25">
      <c r="A690" s="11"/>
      <c r="B690" s="11" t="s">
        <v>3198</v>
      </c>
      <c r="C690" s="11" t="s">
        <v>3474</v>
      </c>
      <c r="D690" s="65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60"/>
    </row>
    <row r="691" spans="1:15" x14ac:dyDescent="0.25">
      <c r="A691" s="11"/>
      <c r="B691" s="11" t="s">
        <v>3199</v>
      </c>
      <c r="C691" s="11" t="s">
        <v>3475</v>
      </c>
      <c r="D691" s="65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60"/>
    </row>
    <row r="692" spans="1:15" x14ac:dyDescent="0.25">
      <c r="A692" s="11"/>
      <c r="B692" s="11" t="s">
        <v>3200</v>
      </c>
      <c r="C692" s="11" t="s">
        <v>3476</v>
      </c>
      <c r="D692" s="65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60"/>
    </row>
    <row r="693" spans="1:15" x14ac:dyDescent="0.25">
      <c r="A693" s="11"/>
      <c r="B693" s="11" t="s">
        <v>3200</v>
      </c>
      <c r="C693" s="11" t="s">
        <v>3476</v>
      </c>
      <c r="D693" s="65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60"/>
    </row>
    <row r="694" spans="1:15" x14ac:dyDescent="0.25">
      <c r="A694" s="11"/>
      <c r="B694" s="11" t="s">
        <v>1790</v>
      </c>
      <c r="C694" s="11" t="s">
        <v>1792</v>
      </c>
      <c r="D694" s="65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60"/>
    </row>
    <row r="695" spans="1:15" x14ac:dyDescent="0.25">
      <c r="A695" s="11"/>
      <c r="B695" s="11" t="s">
        <v>3201</v>
      </c>
      <c r="C695" s="11" t="s">
        <v>3477</v>
      </c>
      <c r="D695" s="65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60"/>
    </row>
    <row r="696" spans="1:15" x14ac:dyDescent="0.25">
      <c r="A696" s="11"/>
      <c r="B696" s="11" t="s">
        <v>1716</v>
      </c>
      <c r="C696" s="11" t="s">
        <v>1718</v>
      </c>
      <c r="D696" s="65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60"/>
    </row>
    <row r="697" spans="1:15" x14ac:dyDescent="0.25">
      <c r="A697" s="11"/>
      <c r="B697" s="11" t="s">
        <v>3202</v>
      </c>
      <c r="C697" s="11" t="s">
        <v>3478</v>
      </c>
      <c r="D697" s="65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60"/>
    </row>
    <row r="698" spans="1:15" x14ac:dyDescent="0.25">
      <c r="A698" s="11"/>
      <c r="B698" s="11" t="s">
        <v>3203</v>
      </c>
      <c r="C698" s="11" t="s">
        <v>3479</v>
      </c>
      <c r="D698" s="65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60"/>
    </row>
    <row r="699" spans="1:15" x14ac:dyDescent="0.25">
      <c r="A699" s="11"/>
      <c r="B699" s="11" t="s">
        <v>3204</v>
      </c>
      <c r="C699" s="11" t="s">
        <v>3480</v>
      </c>
      <c r="D699" s="65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60"/>
    </row>
    <row r="700" spans="1:15" x14ac:dyDescent="0.25">
      <c r="A700" s="11"/>
      <c r="B700" s="11" t="s">
        <v>3205</v>
      </c>
      <c r="C700" s="11" t="s">
        <v>3481</v>
      </c>
      <c r="D700" s="65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60"/>
    </row>
    <row r="701" spans="1:15" x14ac:dyDescent="0.25">
      <c r="A701" s="11"/>
      <c r="B701" s="11" t="s">
        <v>3206</v>
      </c>
      <c r="C701" s="11" t="s">
        <v>3482</v>
      </c>
      <c r="D701" s="65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60"/>
    </row>
    <row r="702" spans="1:15" x14ac:dyDescent="0.25">
      <c r="A702" s="11"/>
      <c r="B702" s="11" t="s">
        <v>3207</v>
      </c>
      <c r="C702" s="11" t="s">
        <v>3483</v>
      </c>
      <c r="D702" s="65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60"/>
    </row>
    <row r="703" spans="1:15" x14ac:dyDescent="0.25">
      <c r="A703" s="11"/>
      <c r="B703" s="11" t="s">
        <v>3208</v>
      </c>
      <c r="C703" s="11" t="s">
        <v>3484</v>
      </c>
      <c r="D703" s="65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60"/>
    </row>
    <row r="704" spans="1:15" x14ac:dyDescent="0.25">
      <c r="A704" s="11"/>
      <c r="B704" s="11" t="s">
        <v>3209</v>
      </c>
      <c r="C704" s="11" t="s">
        <v>3485</v>
      </c>
      <c r="D704" s="65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60"/>
    </row>
    <row r="705" spans="1:15" x14ac:dyDescent="0.25">
      <c r="A705" s="11"/>
      <c r="B705" s="11" t="s">
        <v>3210</v>
      </c>
      <c r="C705" s="11" t="s">
        <v>3486</v>
      </c>
      <c r="D705" s="65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60"/>
    </row>
    <row r="706" spans="1:15" x14ac:dyDescent="0.25">
      <c r="A706" s="11"/>
      <c r="B706" s="11" t="s">
        <v>3211</v>
      </c>
      <c r="C706" s="11" t="s">
        <v>3487</v>
      </c>
      <c r="D706" s="65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60"/>
    </row>
    <row r="707" spans="1:15" x14ac:dyDescent="0.25">
      <c r="A707" s="11"/>
      <c r="B707" s="11" t="s">
        <v>3212</v>
      </c>
      <c r="C707" s="11" t="s">
        <v>3488</v>
      </c>
      <c r="D707" s="65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60"/>
    </row>
    <row r="708" spans="1:15" x14ac:dyDescent="0.25">
      <c r="A708" s="11"/>
      <c r="B708" s="11" t="s">
        <v>3213</v>
      </c>
      <c r="C708" s="11" t="s">
        <v>3489</v>
      </c>
      <c r="D708" s="65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60"/>
    </row>
    <row r="709" spans="1:15" x14ac:dyDescent="0.25">
      <c r="A709" s="11"/>
      <c r="B709" s="11" t="s">
        <v>3214</v>
      </c>
      <c r="C709" s="11" t="s">
        <v>3490</v>
      </c>
      <c r="D709" s="65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60"/>
    </row>
    <row r="710" spans="1:15" x14ac:dyDescent="0.25">
      <c r="A710" s="11"/>
      <c r="B710" s="11" t="s">
        <v>3215</v>
      </c>
      <c r="C710" s="11" t="s">
        <v>3491</v>
      </c>
      <c r="D710" s="65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60"/>
    </row>
    <row r="711" spans="1:15" x14ac:dyDescent="0.25">
      <c r="A711" s="11"/>
      <c r="B711" s="11" t="s">
        <v>3216</v>
      </c>
      <c r="C711" s="11" t="s">
        <v>3492</v>
      </c>
      <c r="D711" s="65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60"/>
    </row>
    <row r="712" spans="1:15" x14ac:dyDescent="0.25">
      <c r="A712" s="11"/>
      <c r="B712" s="11" t="s">
        <v>3217</v>
      </c>
      <c r="C712" s="11" t="s">
        <v>3493</v>
      </c>
      <c r="D712" s="65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60"/>
    </row>
    <row r="713" spans="1:15" x14ac:dyDescent="0.25">
      <c r="A713" s="11"/>
      <c r="B713" s="11" t="s">
        <v>3218</v>
      </c>
      <c r="C713" s="11" t="s">
        <v>3494</v>
      </c>
      <c r="D713" s="65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60"/>
    </row>
    <row r="714" spans="1:15" x14ac:dyDescent="0.25">
      <c r="A714" s="11"/>
      <c r="B714" s="11" t="s">
        <v>3219</v>
      </c>
      <c r="C714" s="11" t="s">
        <v>3495</v>
      </c>
      <c r="D714" s="65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60"/>
    </row>
    <row r="715" spans="1:15" x14ac:dyDescent="0.25">
      <c r="A715" s="11"/>
      <c r="B715" s="11" t="s">
        <v>3220</v>
      </c>
      <c r="C715" s="11" t="s">
        <v>3496</v>
      </c>
      <c r="D715" s="65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60"/>
    </row>
    <row r="716" spans="1:15" x14ac:dyDescent="0.25">
      <c r="A716" s="11"/>
      <c r="B716" s="11" t="s">
        <v>3221</v>
      </c>
      <c r="C716" s="11" t="s">
        <v>3497</v>
      </c>
      <c r="D716" s="65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60"/>
    </row>
    <row r="717" spans="1:15" x14ac:dyDescent="0.25">
      <c r="A717" s="11"/>
      <c r="B717" s="11" t="s">
        <v>3222</v>
      </c>
      <c r="C717" s="11" t="s">
        <v>3498</v>
      </c>
      <c r="D717" s="65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60"/>
    </row>
    <row r="718" spans="1:15" x14ac:dyDescent="0.25">
      <c r="A718" s="11"/>
      <c r="B718" s="11" t="s">
        <v>3223</v>
      </c>
      <c r="C718" s="11" t="s">
        <v>3499</v>
      </c>
      <c r="D718" s="65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60"/>
    </row>
    <row r="719" spans="1:15" x14ac:dyDescent="0.25">
      <c r="A719" s="11"/>
      <c r="B719" s="11" t="s">
        <v>3224</v>
      </c>
      <c r="C719" s="11" t="s">
        <v>3500</v>
      </c>
      <c r="D719" s="65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60"/>
    </row>
    <row r="720" spans="1:15" x14ac:dyDescent="0.25">
      <c r="A720" s="11"/>
      <c r="B720" s="11" t="s">
        <v>3225</v>
      </c>
      <c r="C720" s="11" t="s">
        <v>3501</v>
      </c>
      <c r="D720" s="65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60"/>
    </row>
    <row r="721" spans="1:15" x14ac:dyDescent="0.25">
      <c r="A721" s="11"/>
      <c r="B721" s="11" t="s">
        <v>3226</v>
      </c>
      <c r="C721" s="11" t="s">
        <v>3502</v>
      </c>
      <c r="D721" s="65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60"/>
    </row>
    <row r="722" spans="1:15" x14ac:dyDescent="0.25">
      <c r="A722" s="11"/>
      <c r="B722" s="11" t="s">
        <v>3227</v>
      </c>
      <c r="C722" s="11" t="s">
        <v>3503</v>
      </c>
      <c r="D722" s="65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60"/>
    </row>
    <row r="723" spans="1:15" x14ac:dyDescent="0.25">
      <c r="A723" s="11"/>
      <c r="B723" s="11" t="s">
        <v>3228</v>
      </c>
      <c r="C723" s="11" t="s">
        <v>3504</v>
      </c>
      <c r="D723" s="65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60"/>
    </row>
    <row r="724" spans="1:15" x14ac:dyDescent="0.25">
      <c r="A724" s="11"/>
      <c r="B724" s="11" t="s">
        <v>3229</v>
      </c>
      <c r="C724" s="11" t="s">
        <v>3505</v>
      </c>
      <c r="D724" s="65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60"/>
    </row>
    <row r="725" spans="1:15" x14ac:dyDescent="0.25">
      <c r="A725" s="11"/>
      <c r="B725" s="11" t="s">
        <v>3230</v>
      </c>
      <c r="C725" s="11" t="s">
        <v>3506</v>
      </c>
      <c r="D725" s="65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60"/>
    </row>
    <row r="726" spans="1:15" x14ac:dyDescent="0.25">
      <c r="A726" s="11"/>
      <c r="B726" s="11" t="s">
        <v>3231</v>
      </c>
      <c r="C726" s="11" t="s">
        <v>3507</v>
      </c>
      <c r="D726" s="65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60"/>
    </row>
    <row r="727" spans="1:15" x14ac:dyDescent="0.25">
      <c r="A727" s="11"/>
      <c r="B727" s="11" t="s">
        <v>3232</v>
      </c>
      <c r="C727" s="11" t="s">
        <v>3508</v>
      </c>
      <c r="D727" s="65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60"/>
    </row>
    <row r="728" spans="1:15" x14ac:dyDescent="0.25">
      <c r="A728" s="11"/>
      <c r="B728" s="11" t="s">
        <v>3233</v>
      </c>
      <c r="C728" s="11" t="s">
        <v>3509</v>
      </c>
      <c r="D728" s="65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60"/>
    </row>
    <row r="729" spans="1:15" x14ac:dyDescent="0.25">
      <c r="A729" s="11"/>
      <c r="B729" s="11" t="s">
        <v>3234</v>
      </c>
      <c r="C729" s="11" t="s">
        <v>3510</v>
      </c>
      <c r="D729" s="65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60"/>
    </row>
    <row r="730" spans="1:15" x14ac:dyDescent="0.25">
      <c r="A730" s="11"/>
      <c r="B730" s="11" t="s">
        <v>3235</v>
      </c>
      <c r="C730" s="11" t="s">
        <v>3511</v>
      </c>
      <c r="D730" s="65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60"/>
    </row>
    <row r="731" spans="1:15" x14ac:dyDescent="0.25">
      <c r="A731" s="11"/>
      <c r="B731" s="11" t="s">
        <v>3236</v>
      </c>
      <c r="C731" s="11" t="s">
        <v>3512</v>
      </c>
      <c r="D731" s="65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60"/>
    </row>
    <row r="732" spans="1:15" x14ac:dyDescent="0.25">
      <c r="A732" s="11"/>
      <c r="B732" s="11" t="s">
        <v>3237</v>
      </c>
      <c r="C732" s="11" t="s">
        <v>3513</v>
      </c>
      <c r="D732" s="65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60"/>
    </row>
    <row r="733" spans="1:15" x14ac:dyDescent="0.25">
      <c r="A733" s="11"/>
      <c r="B733" s="11" t="s">
        <v>3238</v>
      </c>
      <c r="C733" s="11" t="s">
        <v>3514</v>
      </c>
      <c r="D733" s="65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60"/>
    </row>
    <row r="734" spans="1:15" x14ac:dyDescent="0.25">
      <c r="A734" s="11"/>
      <c r="B734" s="11" t="s">
        <v>3239</v>
      </c>
      <c r="C734" s="11" t="s">
        <v>3515</v>
      </c>
      <c r="D734" s="65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60"/>
    </row>
    <row r="735" spans="1:15" x14ac:dyDescent="0.25">
      <c r="A735" s="11"/>
      <c r="B735" s="11" t="s">
        <v>3240</v>
      </c>
      <c r="C735" s="11" t="s">
        <v>3516</v>
      </c>
      <c r="D735" s="65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60"/>
    </row>
    <row r="736" spans="1:15" x14ac:dyDescent="0.25">
      <c r="A736" s="11"/>
      <c r="B736" s="11" t="s">
        <v>3241</v>
      </c>
      <c r="C736" s="11" t="s">
        <v>3517</v>
      </c>
      <c r="D736" s="65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60"/>
    </row>
    <row r="737" spans="1:15" x14ac:dyDescent="0.25">
      <c r="A737" s="11"/>
      <c r="B737" s="11" t="s">
        <v>3242</v>
      </c>
      <c r="C737" s="11" t="s">
        <v>3518</v>
      </c>
      <c r="D737" s="65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60"/>
    </row>
    <row r="738" spans="1:15" x14ac:dyDescent="0.25">
      <c r="A738" s="11"/>
      <c r="B738" s="11" t="s">
        <v>3243</v>
      </c>
      <c r="C738" s="11" t="s">
        <v>3519</v>
      </c>
      <c r="D738" s="65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60"/>
    </row>
    <row r="739" spans="1:15" x14ac:dyDescent="0.25">
      <c r="A739" s="11"/>
      <c r="B739" s="11" t="s">
        <v>3244</v>
      </c>
      <c r="C739" s="11" t="s">
        <v>3520</v>
      </c>
      <c r="D739" s="65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60"/>
    </row>
    <row r="740" spans="1:15" x14ac:dyDescent="0.25">
      <c r="A740" s="11"/>
      <c r="B740" s="11" t="s">
        <v>3245</v>
      </c>
      <c r="C740" s="11" t="s">
        <v>3521</v>
      </c>
      <c r="D740" s="65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60"/>
    </row>
    <row r="741" spans="1:15" x14ac:dyDescent="0.25">
      <c r="A741" s="11"/>
      <c r="B741" s="11" t="s">
        <v>3246</v>
      </c>
      <c r="C741" s="11" t="s">
        <v>3522</v>
      </c>
      <c r="D741" s="65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60"/>
    </row>
    <row r="742" spans="1:15" x14ac:dyDescent="0.25">
      <c r="A742" s="11"/>
      <c r="B742" s="11" t="s">
        <v>3247</v>
      </c>
      <c r="C742" s="11" t="s">
        <v>3523</v>
      </c>
      <c r="D742" s="65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60"/>
    </row>
    <row r="743" spans="1:15" x14ac:dyDescent="0.25">
      <c r="A743" s="11"/>
      <c r="B743" s="11" t="s">
        <v>3248</v>
      </c>
      <c r="C743" s="11" t="s">
        <v>3524</v>
      </c>
      <c r="D743" s="65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60"/>
    </row>
    <row r="744" spans="1:15" x14ac:dyDescent="0.25">
      <c r="A744" s="11"/>
      <c r="B744" s="11" t="s">
        <v>3249</v>
      </c>
      <c r="C744" s="11" t="s">
        <v>3525</v>
      </c>
      <c r="D744" s="65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60"/>
    </row>
    <row r="745" spans="1:15" x14ac:dyDescent="0.25">
      <c r="A745" s="11"/>
      <c r="B745" s="11" t="s">
        <v>3250</v>
      </c>
      <c r="C745" s="11" t="s">
        <v>3526</v>
      </c>
      <c r="D745" s="65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60"/>
    </row>
    <row r="746" spans="1:15" x14ac:dyDescent="0.25">
      <c r="A746" s="11"/>
      <c r="B746" s="11" t="s">
        <v>3251</v>
      </c>
      <c r="C746" s="11" t="s">
        <v>3527</v>
      </c>
      <c r="D746" s="65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60"/>
    </row>
    <row r="747" spans="1:15" x14ac:dyDescent="0.25">
      <c r="A747" s="11"/>
      <c r="B747" s="11" t="s">
        <v>3252</v>
      </c>
      <c r="C747" s="11" t="s">
        <v>3528</v>
      </c>
      <c r="D747" s="65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60"/>
    </row>
    <row r="748" spans="1:15" x14ac:dyDescent="0.25">
      <c r="A748" s="11"/>
      <c r="B748" s="11" t="s">
        <v>3253</v>
      </c>
      <c r="C748" s="11" t="s">
        <v>3529</v>
      </c>
      <c r="D748" s="65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60"/>
    </row>
    <row r="749" spans="1:15" x14ac:dyDescent="0.25">
      <c r="A749" s="11"/>
      <c r="B749" s="11" t="s">
        <v>3254</v>
      </c>
      <c r="C749" s="11" t="s">
        <v>3530</v>
      </c>
      <c r="D749" s="65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60"/>
    </row>
    <row r="750" spans="1:15" x14ac:dyDescent="0.25">
      <c r="A750" s="11"/>
      <c r="B750" s="11" t="s">
        <v>3255</v>
      </c>
      <c r="C750" s="11" t="s">
        <v>3531</v>
      </c>
      <c r="D750" s="65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60"/>
    </row>
    <row r="751" spans="1:15" x14ac:dyDescent="0.25">
      <c r="A751" s="11"/>
      <c r="B751" s="11" t="s">
        <v>3256</v>
      </c>
      <c r="C751" s="11" t="s">
        <v>3532</v>
      </c>
      <c r="D751" s="65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60"/>
    </row>
    <row r="752" spans="1:15" x14ac:dyDescent="0.25">
      <c r="A752" s="11"/>
      <c r="B752" s="11" t="s">
        <v>3257</v>
      </c>
      <c r="C752" s="11" t="s">
        <v>3533</v>
      </c>
      <c r="D752" s="65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60"/>
    </row>
    <row r="753" spans="1:15" x14ac:dyDescent="0.25">
      <c r="A753" s="11"/>
      <c r="B753" s="11" t="s">
        <v>3258</v>
      </c>
      <c r="C753" s="11" t="s">
        <v>3534</v>
      </c>
      <c r="D753" s="65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60"/>
    </row>
    <row r="754" spans="1:15" x14ac:dyDescent="0.25">
      <c r="A754" s="11"/>
      <c r="B754" s="11" t="s">
        <v>3259</v>
      </c>
      <c r="C754" s="11" t="s">
        <v>3535</v>
      </c>
      <c r="D754" s="65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60"/>
    </row>
    <row r="755" spans="1:15" x14ac:dyDescent="0.25">
      <c r="A755" s="11"/>
      <c r="B755" s="11" t="s">
        <v>3260</v>
      </c>
      <c r="C755" s="11" t="s">
        <v>3536</v>
      </c>
      <c r="D755" s="65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60"/>
    </row>
    <row r="756" spans="1:15" x14ac:dyDescent="0.25">
      <c r="A756" s="11"/>
      <c r="B756" s="11" t="s">
        <v>3261</v>
      </c>
      <c r="C756" s="11" t="s">
        <v>3537</v>
      </c>
      <c r="D756" s="65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60"/>
    </row>
    <row r="757" spans="1:15" x14ac:dyDescent="0.25">
      <c r="A757" s="11"/>
      <c r="B757" s="11" t="s">
        <v>3262</v>
      </c>
      <c r="C757" s="11" t="s">
        <v>3538</v>
      </c>
      <c r="D757" s="65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60"/>
    </row>
    <row r="758" spans="1:15" x14ac:dyDescent="0.25">
      <c r="A758" s="11"/>
      <c r="B758" s="11" t="s">
        <v>3263</v>
      </c>
      <c r="C758" s="11" t="s">
        <v>3539</v>
      </c>
      <c r="D758" s="65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60"/>
    </row>
    <row r="759" spans="1:15" x14ac:dyDescent="0.25">
      <c r="A759" s="11"/>
      <c r="B759" s="11" t="s">
        <v>3264</v>
      </c>
      <c r="C759" s="11" t="s">
        <v>3540</v>
      </c>
      <c r="D759" s="65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60"/>
    </row>
    <row r="760" spans="1:15" x14ac:dyDescent="0.25">
      <c r="A760" s="11"/>
      <c r="B760" s="11" t="s">
        <v>3265</v>
      </c>
      <c r="C760" s="11" t="s">
        <v>3541</v>
      </c>
      <c r="D760" s="65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60"/>
    </row>
    <row r="761" spans="1:15" x14ac:dyDescent="0.25">
      <c r="A761" s="11"/>
      <c r="B761" s="11" t="s">
        <v>3266</v>
      </c>
      <c r="C761" s="11" t="s">
        <v>3542</v>
      </c>
      <c r="D761" s="65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60"/>
    </row>
    <row r="762" spans="1:15" x14ac:dyDescent="0.25">
      <c r="A762" s="11"/>
      <c r="B762" s="11" t="s">
        <v>3267</v>
      </c>
      <c r="C762" s="11" t="s">
        <v>3543</v>
      </c>
      <c r="D762" s="65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60"/>
    </row>
    <row r="763" spans="1:15" x14ac:dyDescent="0.25">
      <c r="A763" s="11"/>
      <c r="B763" s="11" t="s">
        <v>3268</v>
      </c>
      <c r="C763" s="11" t="s">
        <v>3544</v>
      </c>
      <c r="D763" s="65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60"/>
    </row>
    <row r="764" spans="1:15" x14ac:dyDescent="0.25">
      <c r="A764" s="11"/>
      <c r="B764" s="11" t="s">
        <v>3269</v>
      </c>
      <c r="C764" s="11" t="s">
        <v>3545</v>
      </c>
      <c r="D764" s="65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60"/>
    </row>
    <row r="765" spans="1:15" x14ac:dyDescent="0.25">
      <c r="A765" s="11"/>
      <c r="B765" s="11" t="s">
        <v>3270</v>
      </c>
      <c r="C765" s="11" t="s">
        <v>3546</v>
      </c>
      <c r="D765" s="65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60"/>
    </row>
    <row r="766" spans="1:15" x14ac:dyDescent="0.25">
      <c r="A766" s="11"/>
      <c r="B766" s="11" t="s">
        <v>3271</v>
      </c>
      <c r="C766" s="11" t="s">
        <v>3547</v>
      </c>
      <c r="D766" s="65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60"/>
    </row>
    <row r="767" spans="1:15" x14ac:dyDescent="0.25">
      <c r="A767" s="11"/>
      <c r="B767" s="11" t="s">
        <v>3272</v>
      </c>
      <c r="C767" s="11" t="s">
        <v>3548</v>
      </c>
      <c r="D767" s="65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60"/>
    </row>
    <row r="768" spans="1:15" x14ac:dyDescent="0.25">
      <c r="A768" s="11"/>
      <c r="B768" s="11" t="s">
        <v>3273</v>
      </c>
      <c r="C768" s="11" t="s">
        <v>3549</v>
      </c>
      <c r="D768" s="65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60"/>
    </row>
    <row r="769" spans="1:15" x14ac:dyDescent="0.25">
      <c r="A769" s="11"/>
      <c r="B769" s="11" t="s">
        <v>3274</v>
      </c>
      <c r="C769" s="11" t="s">
        <v>3550</v>
      </c>
      <c r="D769" s="65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60"/>
    </row>
    <row r="770" spans="1:15" x14ac:dyDescent="0.25">
      <c r="A770" s="11"/>
      <c r="B770" s="11" t="s">
        <v>3275</v>
      </c>
      <c r="C770" s="11" t="s">
        <v>3551</v>
      </c>
      <c r="D770" s="65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60"/>
    </row>
    <row r="771" spans="1:15" x14ac:dyDescent="0.25">
      <c r="A771" s="11"/>
      <c r="B771" s="11" t="s">
        <v>3276</v>
      </c>
      <c r="C771" s="11" t="s">
        <v>3552</v>
      </c>
      <c r="D771" s="65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60"/>
    </row>
    <row r="772" spans="1:15" x14ac:dyDescent="0.25">
      <c r="A772" s="11"/>
      <c r="B772" s="11" t="s">
        <v>3277</v>
      </c>
      <c r="C772" s="11" t="s">
        <v>3553</v>
      </c>
      <c r="D772" s="65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60"/>
    </row>
    <row r="773" spans="1:15" x14ac:dyDescent="0.25">
      <c r="A773" s="11"/>
      <c r="B773" s="11" t="s">
        <v>3278</v>
      </c>
      <c r="C773" s="11" t="s">
        <v>3554</v>
      </c>
      <c r="D773" s="65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60"/>
    </row>
    <row r="774" spans="1:15" x14ac:dyDescent="0.25">
      <c r="A774" s="11"/>
      <c r="B774" s="11" t="s">
        <v>3279</v>
      </c>
      <c r="C774" s="11" t="s">
        <v>3555</v>
      </c>
      <c r="D774" s="65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60"/>
    </row>
    <row r="775" spans="1:15" x14ac:dyDescent="0.25">
      <c r="A775" s="11"/>
      <c r="B775" s="11" t="s">
        <v>3280</v>
      </c>
      <c r="C775" s="11" t="s">
        <v>3556</v>
      </c>
      <c r="D775" s="65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60"/>
    </row>
    <row r="776" spans="1:15" x14ac:dyDescent="0.25">
      <c r="A776" s="11"/>
      <c r="B776" s="11" t="s">
        <v>3281</v>
      </c>
      <c r="C776" s="11" t="s">
        <v>3557</v>
      </c>
      <c r="D776" s="65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60"/>
    </row>
    <row r="777" spans="1:15" x14ac:dyDescent="0.25">
      <c r="A777" s="11"/>
      <c r="B777" s="11" t="s">
        <v>3282</v>
      </c>
      <c r="C777" s="11" t="s">
        <v>3558</v>
      </c>
      <c r="D777" s="65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60"/>
    </row>
    <row r="778" spans="1:15" x14ac:dyDescent="0.25">
      <c r="A778" s="11"/>
      <c r="B778" s="11" t="s">
        <v>3283</v>
      </c>
      <c r="C778" s="11" t="s">
        <v>3559</v>
      </c>
      <c r="D778" s="65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60"/>
    </row>
    <row r="779" spans="1:15" x14ac:dyDescent="0.25">
      <c r="A779" s="11"/>
      <c r="B779" s="11" t="s">
        <v>3284</v>
      </c>
      <c r="C779" s="11" t="s">
        <v>3560</v>
      </c>
      <c r="D779" s="65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60"/>
    </row>
    <row r="780" spans="1:15" x14ac:dyDescent="0.25">
      <c r="A780" s="11"/>
      <c r="B780" s="11" t="s">
        <v>3285</v>
      </c>
      <c r="C780" s="11" t="s">
        <v>3561</v>
      </c>
      <c r="D780" s="65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60"/>
    </row>
    <row r="781" spans="1:15" x14ac:dyDescent="0.25">
      <c r="A781" s="11"/>
      <c r="B781" s="11" t="s">
        <v>3286</v>
      </c>
      <c r="C781" s="11" t="s">
        <v>3562</v>
      </c>
      <c r="D781" s="65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60"/>
    </row>
    <row r="782" spans="1:15" x14ac:dyDescent="0.25">
      <c r="A782" s="11"/>
      <c r="B782" s="11" t="s">
        <v>3287</v>
      </c>
      <c r="C782" s="11" t="s">
        <v>3563</v>
      </c>
      <c r="D782" s="65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60"/>
    </row>
    <row r="783" spans="1:15" x14ac:dyDescent="0.25">
      <c r="A783" s="11"/>
      <c r="B783" s="11" t="s">
        <v>3288</v>
      </c>
      <c r="C783" s="11" t="s">
        <v>3564</v>
      </c>
      <c r="D783" s="65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60"/>
    </row>
    <row r="784" spans="1:15" x14ac:dyDescent="0.25">
      <c r="A784" s="11"/>
      <c r="B784" s="11" t="s">
        <v>3289</v>
      </c>
      <c r="C784" s="11" t="s">
        <v>3565</v>
      </c>
      <c r="D784" s="65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60"/>
    </row>
    <row r="785" spans="1:15" x14ac:dyDescent="0.25">
      <c r="A785" s="11"/>
      <c r="B785" s="11" t="s">
        <v>3290</v>
      </c>
      <c r="C785" s="11" t="s">
        <v>3566</v>
      </c>
      <c r="D785" s="65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60"/>
    </row>
    <row r="786" spans="1:15" x14ac:dyDescent="0.25">
      <c r="A786" s="11"/>
      <c r="B786" s="11" t="s">
        <v>3291</v>
      </c>
      <c r="C786" s="11" t="s">
        <v>3567</v>
      </c>
      <c r="D786" s="65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60"/>
    </row>
    <row r="787" spans="1:15" x14ac:dyDescent="0.25">
      <c r="A787" s="11"/>
      <c r="B787" s="11" t="s">
        <v>3292</v>
      </c>
      <c r="C787" s="11" t="s">
        <v>3568</v>
      </c>
      <c r="D787" s="65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60"/>
    </row>
    <row r="788" spans="1:15" x14ac:dyDescent="0.25">
      <c r="A788" s="11"/>
      <c r="B788" s="11" t="s">
        <v>3293</v>
      </c>
      <c r="C788" s="11" t="s">
        <v>3569</v>
      </c>
      <c r="D788" s="65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60"/>
    </row>
    <row r="789" spans="1:15" x14ac:dyDescent="0.25">
      <c r="A789" s="11"/>
      <c r="B789" s="11" t="s">
        <v>3294</v>
      </c>
      <c r="C789" s="11" t="s">
        <v>3570</v>
      </c>
      <c r="D789" s="65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60"/>
    </row>
    <row r="790" spans="1:15" x14ac:dyDescent="0.25">
      <c r="A790" s="11"/>
      <c r="B790" s="11" t="s">
        <v>3295</v>
      </c>
      <c r="C790" s="11" t="s">
        <v>3571</v>
      </c>
      <c r="D790" s="65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60"/>
    </row>
    <row r="791" spans="1:15" x14ac:dyDescent="0.25">
      <c r="A791" s="11"/>
      <c r="B791" s="11" t="s">
        <v>3296</v>
      </c>
      <c r="C791" s="11" t="s">
        <v>3572</v>
      </c>
      <c r="D791" s="65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60"/>
    </row>
    <row r="792" spans="1:15" x14ac:dyDescent="0.25">
      <c r="A792" s="11"/>
      <c r="B792" s="11" t="s">
        <v>3297</v>
      </c>
      <c r="C792" s="11" t="s">
        <v>3573</v>
      </c>
      <c r="D792" s="65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60"/>
    </row>
    <row r="793" spans="1:15" x14ac:dyDescent="0.25">
      <c r="A793" s="11"/>
      <c r="B793" s="11" t="s">
        <v>3298</v>
      </c>
      <c r="C793" s="11" t="s">
        <v>3574</v>
      </c>
      <c r="D793" s="65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60"/>
    </row>
    <row r="794" spans="1:15" x14ac:dyDescent="0.25">
      <c r="A794" s="11"/>
      <c r="B794" s="11" t="s">
        <v>3299</v>
      </c>
      <c r="C794" s="11" t="s">
        <v>3575</v>
      </c>
      <c r="D794" s="65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60"/>
    </row>
    <row r="795" spans="1:15" x14ac:dyDescent="0.25">
      <c r="A795" s="11"/>
      <c r="B795" s="11" t="s">
        <v>3300</v>
      </c>
      <c r="C795" s="11" t="s">
        <v>3576</v>
      </c>
      <c r="D795" s="65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60"/>
    </row>
    <row r="796" spans="1:15" x14ac:dyDescent="0.25">
      <c r="A796" s="11"/>
      <c r="B796" s="11" t="s">
        <v>3301</v>
      </c>
      <c r="C796" s="11" t="s">
        <v>3577</v>
      </c>
      <c r="D796" s="65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60"/>
    </row>
    <row r="797" spans="1:15" x14ac:dyDescent="0.25">
      <c r="A797" s="11"/>
      <c r="B797" s="11" t="s">
        <v>3302</v>
      </c>
      <c r="C797" s="11" t="s">
        <v>3578</v>
      </c>
      <c r="D797" s="65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60"/>
    </row>
    <row r="798" spans="1:15" x14ac:dyDescent="0.25">
      <c r="A798" s="11"/>
      <c r="B798" s="11" t="s">
        <v>3303</v>
      </c>
      <c r="C798" s="11" t="s">
        <v>3579</v>
      </c>
      <c r="D798" s="65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60"/>
    </row>
    <row r="799" spans="1:15" x14ac:dyDescent="0.25">
      <c r="A799" s="11"/>
      <c r="B799" s="11" t="s">
        <v>3304</v>
      </c>
      <c r="C799" s="11" t="s">
        <v>3580</v>
      </c>
      <c r="D799" s="65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60"/>
    </row>
    <row r="800" spans="1:15" x14ac:dyDescent="0.25">
      <c r="A800" s="11"/>
      <c r="B800" s="11" t="s">
        <v>3305</v>
      </c>
      <c r="C800" s="11" t="s">
        <v>3581</v>
      </c>
      <c r="D800" s="65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60"/>
    </row>
    <row r="801" spans="1:15" x14ac:dyDescent="0.25">
      <c r="A801" s="11"/>
      <c r="B801" s="11" t="s">
        <v>3306</v>
      </c>
      <c r="C801" s="11" t="s">
        <v>3582</v>
      </c>
      <c r="D801" s="65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60"/>
    </row>
    <row r="802" spans="1:15" x14ac:dyDescent="0.25">
      <c r="A802" s="11"/>
      <c r="B802" s="11" t="s">
        <v>3307</v>
      </c>
      <c r="C802" s="11" t="s">
        <v>3583</v>
      </c>
      <c r="D802" s="65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60"/>
    </row>
    <row r="803" spans="1:15" x14ac:dyDescent="0.25">
      <c r="A803" s="11"/>
      <c r="B803" s="11" t="s">
        <v>3308</v>
      </c>
      <c r="C803" s="11" t="s">
        <v>3584</v>
      </c>
      <c r="D803" s="65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60"/>
    </row>
    <row r="804" spans="1:15" x14ac:dyDescent="0.25">
      <c r="A804" s="11"/>
      <c r="B804" s="11" t="s">
        <v>3309</v>
      </c>
      <c r="C804" s="11" t="s">
        <v>3585</v>
      </c>
      <c r="D804" s="65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60"/>
    </row>
    <row r="805" spans="1:15" x14ac:dyDescent="0.25">
      <c r="A805" s="11"/>
      <c r="B805" s="11" t="s">
        <v>3310</v>
      </c>
      <c r="C805" s="11" t="s">
        <v>3586</v>
      </c>
      <c r="D805" s="65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60"/>
    </row>
    <row r="806" spans="1:15" x14ac:dyDescent="0.25">
      <c r="A806" s="11"/>
      <c r="B806" s="11" t="s">
        <v>3311</v>
      </c>
      <c r="C806" s="11" t="s">
        <v>3587</v>
      </c>
      <c r="D806" s="65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60"/>
    </row>
    <row r="807" spans="1:15" x14ac:dyDescent="0.25">
      <c r="A807" s="11"/>
      <c r="B807" s="11" t="s">
        <v>3312</v>
      </c>
      <c r="C807" s="11" t="s">
        <v>3588</v>
      </c>
      <c r="D807" s="65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60"/>
    </row>
    <row r="808" spans="1:15" x14ac:dyDescent="0.25">
      <c r="A808" s="11"/>
      <c r="B808" s="11" t="s">
        <v>3313</v>
      </c>
      <c r="C808" s="11" t="s">
        <v>3589</v>
      </c>
      <c r="D808" s="65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60"/>
    </row>
    <row r="809" spans="1:15" x14ac:dyDescent="0.25">
      <c r="A809" s="11"/>
      <c r="B809" s="11" t="s">
        <v>3314</v>
      </c>
      <c r="C809" s="11" t="s">
        <v>3590</v>
      </c>
      <c r="D809" s="65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60"/>
    </row>
    <row r="810" spans="1:15" x14ac:dyDescent="0.25">
      <c r="A810" s="11"/>
      <c r="B810" s="11" t="s">
        <v>3315</v>
      </c>
      <c r="C810" s="11" t="s">
        <v>3591</v>
      </c>
      <c r="D810" s="65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60"/>
    </row>
    <row r="811" spans="1:15" x14ac:dyDescent="0.25">
      <c r="A811" s="11"/>
      <c r="B811" s="11" t="s">
        <v>3316</v>
      </c>
      <c r="C811" s="11" t="s">
        <v>3592</v>
      </c>
      <c r="D811" s="65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60"/>
    </row>
    <row r="812" spans="1:15" x14ac:dyDescent="0.25">
      <c r="A812" s="11"/>
      <c r="B812" s="11" t="s">
        <v>3317</v>
      </c>
      <c r="C812" s="11" t="s">
        <v>3593</v>
      </c>
      <c r="D812" s="65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60"/>
    </row>
    <row r="813" spans="1:15" x14ac:dyDescent="0.25">
      <c r="A813" s="11"/>
      <c r="B813" s="11" t="s">
        <v>3318</v>
      </c>
      <c r="C813" s="11" t="s">
        <v>3594</v>
      </c>
      <c r="D813" s="65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60"/>
    </row>
    <row r="814" spans="1:15" x14ac:dyDescent="0.25">
      <c r="A814" s="11"/>
      <c r="B814" s="11" t="s">
        <v>3319</v>
      </c>
      <c r="C814" s="11" t="s">
        <v>3595</v>
      </c>
      <c r="D814" s="65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60"/>
    </row>
    <row r="815" spans="1:15" x14ac:dyDescent="0.25">
      <c r="A815" s="11"/>
      <c r="B815" s="11" t="s">
        <v>3320</v>
      </c>
      <c r="C815" s="11" t="s">
        <v>3596</v>
      </c>
      <c r="D815" s="65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60"/>
    </row>
    <row r="816" spans="1:15" x14ac:dyDescent="0.25">
      <c r="A816" s="11"/>
      <c r="B816" s="11" t="s">
        <v>3321</v>
      </c>
      <c r="C816" s="11" t="s">
        <v>3597</v>
      </c>
      <c r="D816" s="65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60"/>
    </row>
    <row r="817" spans="1:15" x14ac:dyDescent="0.25">
      <c r="A817" s="11"/>
      <c r="B817" s="11" t="s">
        <v>3322</v>
      </c>
      <c r="C817" s="11" t="s">
        <v>3598</v>
      </c>
      <c r="D817" s="65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60"/>
    </row>
    <row r="818" spans="1:15" x14ac:dyDescent="0.25">
      <c r="A818" s="11"/>
      <c r="B818" s="11" t="s">
        <v>3323</v>
      </c>
      <c r="C818" s="11" t="s">
        <v>3599</v>
      </c>
      <c r="D818" s="65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60"/>
    </row>
    <row r="819" spans="1:15" x14ac:dyDescent="0.25">
      <c r="A819" s="11"/>
      <c r="B819" s="11" t="s">
        <v>3324</v>
      </c>
      <c r="C819" s="11" t="s">
        <v>3600</v>
      </c>
      <c r="D819" s="65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60"/>
    </row>
    <row r="820" spans="1:15" x14ac:dyDescent="0.25">
      <c r="A820" s="11"/>
      <c r="B820" s="11" t="s">
        <v>3325</v>
      </c>
      <c r="C820" s="11" t="s">
        <v>3601</v>
      </c>
      <c r="D820" s="65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60"/>
    </row>
    <row r="821" spans="1:15" x14ac:dyDescent="0.25">
      <c r="A821" s="11"/>
      <c r="B821" s="11" t="s">
        <v>3326</v>
      </c>
      <c r="C821" s="11" t="s">
        <v>3602</v>
      </c>
      <c r="D821" s="65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60"/>
    </row>
    <row r="822" spans="1:15" x14ac:dyDescent="0.25">
      <c r="A822" s="11"/>
      <c r="B822" s="11" t="s">
        <v>3327</v>
      </c>
      <c r="C822" s="11" t="s">
        <v>3603</v>
      </c>
      <c r="D822" s="65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60"/>
    </row>
    <row r="823" spans="1:15" x14ac:dyDescent="0.25">
      <c r="A823" s="11"/>
      <c r="B823" s="11" t="s">
        <v>3328</v>
      </c>
      <c r="C823" s="11" t="s">
        <v>3604</v>
      </c>
      <c r="D823" s="65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60"/>
    </row>
    <row r="824" spans="1:15" x14ac:dyDescent="0.25">
      <c r="A824" s="11"/>
      <c r="B824" s="11" t="s">
        <v>3329</v>
      </c>
      <c r="C824" s="11" t="s">
        <v>3605</v>
      </c>
      <c r="D824" s="65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60"/>
    </row>
    <row r="825" spans="1:15" x14ac:dyDescent="0.25">
      <c r="A825" s="11"/>
      <c r="B825" s="11" t="s">
        <v>3330</v>
      </c>
      <c r="C825" s="11" t="s">
        <v>3606</v>
      </c>
      <c r="D825" s="65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60"/>
    </row>
    <row r="826" spans="1:15" x14ac:dyDescent="0.25">
      <c r="A826" s="11"/>
      <c r="B826" s="11" t="s">
        <v>3331</v>
      </c>
      <c r="C826" s="11" t="s">
        <v>3607</v>
      </c>
      <c r="D826" s="65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60"/>
    </row>
    <row r="827" spans="1:15" x14ac:dyDescent="0.25">
      <c r="A827" s="11"/>
      <c r="B827" s="11" t="s">
        <v>3332</v>
      </c>
      <c r="C827" s="11" t="s">
        <v>3608</v>
      </c>
      <c r="D827" s="65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60"/>
    </row>
    <row r="828" spans="1:15" x14ac:dyDescent="0.25">
      <c r="A828" s="11"/>
      <c r="B828" s="11" t="s">
        <v>3333</v>
      </c>
      <c r="C828" s="11" t="s">
        <v>3609</v>
      </c>
      <c r="D828" s="65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60"/>
    </row>
    <row r="829" spans="1:15" x14ac:dyDescent="0.25">
      <c r="A829" s="11"/>
      <c r="B829" s="11" t="s">
        <v>3334</v>
      </c>
      <c r="C829" s="11" t="s">
        <v>3610</v>
      </c>
      <c r="D829" s="65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60"/>
    </row>
    <row r="830" spans="1:15" x14ac:dyDescent="0.25">
      <c r="A830" s="11"/>
      <c r="B830" s="11" t="s">
        <v>3335</v>
      </c>
      <c r="C830" s="11" t="s">
        <v>3611</v>
      </c>
      <c r="D830" s="65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60"/>
    </row>
    <row r="831" spans="1:15" x14ac:dyDescent="0.25">
      <c r="A831" s="11"/>
      <c r="B831" s="11" t="s">
        <v>3336</v>
      </c>
      <c r="C831" s="11" t="s">
        <v>3612</v>
      </c>
      <c r="D831" s="65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60"/>
    </row>
    <row r="832" spans="1:15" x14ac:dyDescent="0.25">
      <c r="A832" s="11"/>
      <c r="B832" s="11" t="s">
        <v>3337</v>
      </c>
      <c r="C832" s="11" t="s">
        <v>3613</v>
      </c>
      <c r="D832" s="65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60"/>
    </row>
    <row r="833" spans="1:15" x14ac:dyDescent="0.25">
      <c r="A833" s="11"/>
      <c r="B833" s="11" t="s">
        <v>3338</v>
      </c>
      <c r="C833" s="11" t="s">
        <v>3614</v>
      </c>
      <c r="D833" s="65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60"/>
    </row>
    <row r="834" spans="1:15" x14ac:dyDescent="0.25">
      <c r="A834" s="11"/>
      <c r="B834" s="11" t="s">
        <v>3339</v>
      </c>
      <c r="C834" s="11" t="s">
        <v>3615</v>
      </c>
      <c r="D834" s="65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60"/>
    </row>
    <row r="835" spans="1:15" x14ac:dyDescent="0.25">
      <c r="A835" s="11"/>
      <c r="B835" s="11" t="s">
        <v>3340</v>
      </c>
      <c r="C835" s="11" t="s">
        <v>3616</v>
      </c>
      <c r="D835" s="65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60"/>
    </row>
    <row r="836" spans="1:15" x14ac:dyDescent="0.25">
      <c r="A836" s="11"/>
      <c r="B836" s="11" t="s">
        <v>3341</v>
      </c>
      <c r="C836" s="11" t="s">
        <v>3617</v>
      </c>
      <c r="D836" s="65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60"/>
    </row>
    <row r="837" spans="1:15" x14ac:dyDescent="0.25">
      <c r="A837" s="11"/>
      <c r="B837" s="11" t="s">
        <v>3342</v>
      </c>
      <c r="C837" s="11" t="s">
        <v>3618</v>
      </c>
      <c r="D837" s="65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60"/>
    </row>
    <row r="838" spans="1:15" x14ac:dyDescent="0.25">
      <c r="A838" s="11"/>
      <c r="B838" s="11" t="s">
        <v>3343</v>
      </c>
      <c r="C838" s="11" t="s">
        <v>3619</v>
      </c>
      <c r="D838" s="65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60"/>
    </row>
    <row r="839" spans="1:15" x14ac:dyDescent="0.25">
      <c r="A839" s="11"/>
      <c r="B839" s="11" t="s">
        <v>3344</v>
      </c>
      <c r="C839" s="11" t="s">
        <v>3620</v>
      </c>
      <c r="D839" s="65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60"/>
    </row>
    <row r="840" spans="1:15" x14ac:dyDescent="0.25">
      <c r="A840" s="11"/>
      <c r="B840" s="11" t="s">
        <v>3345</v>
      </c>
      <c r="C840" s="11" t="s">
        <v>3621</v>
      </c>
      <c r="D840" s="65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60"/>
    </row>
    <row r="841" spans="1:15" x14ac:dyDescent="0.25">
      <c r="A841" s="11"/>
      <c r="B841" s="11" t="s">
        <v>3346</v>
      </c>
      <c r="C841" s="11" t="s">
        <v>3622</v>
      </c>
      <c r="D841" s="65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60"/>
    </row>
    <row r="842" spans="1:15" x14ac:dyDescent="0.25">
      <c r="A842" s="11"/>
      <c r="B842" s="11" t="s">
        <v>3347</v>
      </c>
      <c r="C842" s="11" t="s">
        <v>3623</v>
      </c>
      <c r="D842" s="65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60"/>
    </row>
    <row r="843" spans="1:15" x14ac:dyDescent="0.25">
      <c r="A843" s="11"/>
      <c r="B843" s="11" t="s">
        <v>3348</v>
      </c>
      <c r="C843" s="11" t="s">
        <v>3624</v>
      </c>
      <c r="D843" s="65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60"/>
    </row>
    <row r="844" spans="1:15" x14ac:dyDescent="0.25">
      <c r="A844" s="11"/>
      <c r="B844" s="11" t="s">
        <v>3349</v>
      </c>
      <c r="C844" s="11" t="s">
        <v>3625</v>
      </c>
      <c r="D844" s="65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60"/>
    </row>
    <row r="845" spans="1:15" x14ac:dyDescent="0.25">
      <c r="A845" s="11"/>
      <c r="B845" s="11" t="s">
        <v>3350</v>
      </c>
      <c r="C845" s="11" t="s">
        <v>3626</v>
      </c>
      <c r="D845" s="65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60"/>
    </row>
    <row r="846" spans="1:15" x14ac:dyDescent="0.25">
      <c r="A846" s="11"/>
      <c r="B846" s="11" t="s">
        <v>3351</v>
      </c>
      <c r="C846" s="11" t="s">
        <v>3627</v>
      </c>
      <c r="D846" s="65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60"/>
    </row>
    <row r="847" spans="1:15" x14ac:dyDescent="0.25">
      <c r="A847" s="11"/>
      <c r="B847" s="11" t="s">
        <v>3352</v>
      </c>
      <c r="C847" s="11" t="s">
        <v>3628</v>
      </c>
      <c r="D847" s="65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60"/>
    </row>
    <row r="848" spans="1:15" x14ac:dyDescent="0.25">
      <c r="A848" s="11"/>
      <c r="B848" s="11" t="s">
        <v>3353</v>
      </c>
      <c r="C848" s="11" t="s">
        <v>3629</v>
      </c>
      <c r="D848" s="65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60"/>
    </row>
    <row r="849" spans="1:15" x14ac:dyDescent="0.25">
      <c r="A849" s="11"/>
      <c r="B849" s="11" t="s">
        <v>3354</v>
      </c>
      <c r="C849" s="11" t="s">
        <v>3630</v>
      </c>
      <c r="D849" s="65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60"/>
    </row>
    <row r="850" spans="1:15" x14ac:dyDescent="0.25">
      <c r="A850" s="11"/>
      <c r="B850" s="11" t="s">
        <v>3355</v>
      </c>
      <c r="C850" s="11" t="str">
        <f>+B850&amp;" Corp"</f>
        <v>US91282CBD20 Corp</v>
      </c>
      <c r="D850" s="65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60"/>
    </row>
    <row r="851" spans="1:15" x14ac:dyDescent="0.25">
      <c r="A851" s="11"/>
      <c r="B851" s="11" t="s">
        <v>3097</v>
      </c>
      <c r="C851" s="11" t="s">
        <v>3373</v>
      </c>
      <c r="D851" s="65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60"/>
    </row>
    <row r="852" spans="1:15" x14ac:dyDescent="0.25">
      <c r="A852" s="11"/>
      <c r="B852" s="11" t="s">
        <v>3634</v>
      </c>
      <c r="C852" s="11" t="s">
        <v>3642</v>
      </c>
      <c r="D852" s="65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60"/>
    </row>
    <row r="853" spans="1:15" x14ac:dyDescent="0.25">
      <c r="A853" s="11"/>
      <c r="B853" s="11" t="s">
        <v>3111</v>
      </c>
      <c r="C853" s="11" t="s">
        <v>3387</v>
      </c>
      <c r="D853" s="65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60"/>
    </row>
    <row r="854" spans="1:15" x14ac:dyDescent="0.25">
      <c r="A854" s="11"/>
      <c r="B854" s="11" t="s">
        <v>3112</v>
      </c>
      <c r="C854" s="11" t="s">
        <v>3388</v>
      </c>
      <c r="D854" s="65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60"/>
    </row>
    <row r="855" spans="1:15" x14ac:dyDescent="0.25">
      <c r="A855" s="11"/>
      <c r="B855" s="11" t="s">
        <v>3118</v>
      </c>
      <c r="C855" s="11" t="s">
        <v>3394</v>
      </c>
      <c r="D855" s="65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60"/>
    </row>
    <row r="856" spans="1:15" x14ac:dyDescent="0.25">
      <c r="A856" s="11"/>
      <c r="B856" s="11" t="s">
        <v>3121</v>
      </c>
      <c r="C856" s="11" t="s">
        <v>3397</v>
      </c>
      <c r="D856" s="65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60"/>
    </row>
    <row r="857" spans="1:15" x14ac:dyDescent="0.25">
      <c r="A857" s="11"/>
      <c r="B857" s="11" t="s">
        <v>1009</v>
      </c>
      <c r="C857" s="11" t="s">
        <v>1011</v>
      </c>
      <c r="D857" s="65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60"/>
    </row>
    <row r="858" spans="1:15" x14ac:dyDescent="0.25">
      <c r="A858" s="11"/>
      <c r="B858" s="11" t="s">
        <v>2042</v>
      </c>
      <c r="C858" s="11" t="s">
        <v>2044</v>
      </c>
      <c r="D858" s="65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60"/>
    </row>
    <row r="859" spans="1:15" x14ac:dyDescent="0.25">
      <c r="A859" s="11"/>
      <c r="B859" s="11" t="s">
        <v>3635</v>
      </c>
      <c r="C859" s="11" t="s">
        <v>3643</v>
      </c>
      <c r="D859" s="65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60"/>
    </row>
    <row r="860" spans="1:15" x14ac:dyDescent="0.25">
      <c r="A860" s="11"/>
      <c r="B860" s="11" t="s">
        <v>3129</v>
      </c>
      <c r="C860" s="11" t="s">
        <v>3405</v>
      </c>
      <c r="D860" s="65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60"/>
    </row>
    <row r="861" spans="1:15" x14ac:dyDescent="0.25">
      <c r="A861" s="11"/>
      <c r="B861" s="11" t="s">
        <v>3134</v>
      </c>
      <c r="C861" s="11" t="s">
        <v>3410</v>
      </c>
      <c r="D861" s="65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60"/>
    </row>
    <row r="862" spans="1:15" x14ac:dyDescent="0.25">
      <c r="A862" s="11"/>
      <c r="B862" s="11" t="s">
        <v>3135</v>
      </c>
      <c r="C862" s="11" t="s">
        <v>3411</v>
      </c>
      <c r="D862" s="65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60"/>
    </row>
    <row r="863" spans="1:15" x14ac:dyDescent="0.25">
      <c r="A863" s="11"/>
      <c r="B863" s="11" t="s">
        <v>3138</v>
      </c>
      <c r="C863" s="11" t="s">
        <v>3414</v>
      </c>
      <c r="D863" s="65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60"/>
    </row>
    <row r="864" spans="1:15" x14ac:dyDescent="0.25">
      <c r="A864" s="11"/>
      <c r="B864" s="11" t="s">
        <v>3151</v>
      </c>
      <c r="C864" s="11" t="s">
        <v>3427</v>
      </c>
      <c r="D864" s="65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60"/>
    </row>
    <row r="865" spans="1:15" x14ac:dyDescent="0.25">
      <c r="A865" s="11"/>
      <c r="B865" s="11" t="s">
        <v>3636</v>
      </c>
      <c r="C865" s="11" t="s">
        <v>3644</v>
      </c>
      <c r="D865" s="65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60"/>
    </row>
    <row r="866" spans="1:15" x14ac:dyDescent="0.25">
      <c r="A866" s="11"/>
      <c r="B866" s="11" t="s">
        <v>3197</v>
      </c>
      <c r="C866" s="11" t="s">
        <v>3473</v>
      </c>
      <c r="D866" s="65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60"/>
    </row>
    <row r="867" spans="1:15" x14ac:dyDescent="0.25">
      <c r="A867" s="11"/>
      <c r="B867" s="11" t="s">
        <v>3637</v>
      </c>
      <c r="C867" s="11" t="s">
        <v>3645</v>
      </c>
      <c r="D867" s="65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60"/>
    </row>
    <row r="868" spans="1:15" x14ac:dyDescent="0.25">
      <c r="A868" s="11"/>
      <c r="B868" s="11" t="s">
        <v>3638</v>
      </c>
      <c r="C868" s="11" t="s">
        <v>3646</v>
      </c>
      <c r="D868" s="65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60"/>
    </row>
    <row r="869" spans="1:15" x14ac:dyDescent="0.25">
      <c r="A869" s="11"/>
      <c r="B869" s="11" t="s">
        <v>3639</v>
      </c>
      <c r="C869" s="11" t="s">
        <v>3647</v>
      </c>
      <c r="D869" s="65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60"/>
    </row>
    <row r="870" spans="1:15" x14ac:dyDescent="0.25">
      <c r="A870" s="11"/>
      <c r="B870" s="11" t="s">
        <v>3640</v>
      </c>
      <c r="C870" s="11" t="s">
        <v>3648</v>
      </c>
      <c r="D870" s="65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60"/>
    </row>
    <row r="871" spans="1:15" x14ac:dyDescent="0.25">
      <c r="A871" s="11"/>
      <c r="B871" s="11" t="s">
        <v>3641</v>
      </c>
      <c r="C871" s="11" t="s">
        <v>3649</v>
      </c>
      <c r="D871" s="65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60"/>
    </row>
    <row r="872" spans="1:15" x14ac:dyDescent="0.25">
      <c r="A872" s="11"/>
      <c r="B872" s="11" t="s">
        <v>3719</v>
      </c>
      <c r="C872" s="11" t="s">
        <v>3737</v>
      </c>
      <c r="D872" s="65"/>
      <c r="E872" s="50" t="e">
        <f ca="1">IFERROR(IF(VLOOKUP($B872,DEPOSITARY!$F:$DZ,MATCH(E$3,DEPOSITARY!$F$1:$DZ$1,0),0)="","-",VLOOKUP($B872,DEPOSITARY!$F:$DZ,MATCH(E$3,DEPOSITARY!$F$1:$DZ$1,0),0)),IF(RIGHT($C872,6)="Equity","-",_xll.BDP($C872,E$3,$D$1)))</f>
        <v>#NAME?</v>
      </c>
      <c r="F872" s="50" t="e">
        <f ca="1">IFERROR(IF(VLOOKUP($B872,DEPOSITARY!$F:$DZ,MATCH(F$3,DEPOSITARY!$F$1:$DZ$1,0),0)="","-",VLOOKUP($B872,DEPOSITARY!$F:$DZ,MATCH(F$3,DEPOSITARY!$F$1:$DZ$1,0),0)),IF(RIGHT($C872,6)="Equity","-",_xll.BDP($C872,F$3,$D$1)))</f>
        <v>#NAME?</v>
      </c>
      <c r="G872" s="50" t="e">
        <f ca="1">IF(RIGHT($C872,6)="Equity","-",IFERROR(IF(VLOOKUP($B872,DEPOSITARY!$F:$CZ,MATCH(G$3,DEPOSITARY!$F$1:$CZ$1,0),0)="","-",VLOOKUP($B872,DEPOSITARY!$F:$CZ,MATCH(G$3,DEPOSITARY!$F$1:$CZ$1,0),0)),_xll.BDP($C872,G$3,$D$1)))</f>
        <v>#NAME?</v>
      </c>
      <c r="H872" s="50" t="e">
        <f ca="1">IF(RIGHT($C872,6)="Equity","-",_xll.BDP($C872,H$3,$D$1))</f>
        <v>#NAME?</v>
      </c>
      <c r="I872" s="50" t="e">
        <f ca="1">IFERROR(VLOOKUP($B872,DEPOSITARY!$F:$BC,MATCH(I$3,DEPOSITARY!$F$1:$BC$1,0),0),_xll.BDP($C872,I$3))</f>
        <v>#NAME?</v>
      </c>
      <c r="J872" s="50"/>
      <c r="K872" s="50" t="e">
        <f ca="1">IF(LEFT($I872,4)="Conv",_xll.BDP($C872,K$3,$D$1),"-")</f>
        <v>#NAME?</v>
      </c>
      <c r="L872" s="50" t="e">
        <f ca="1">IF(LEFT($I872,4)="Conv",_xll.BDP($C872,L$3,$D$1),"-")</f>
        <v>#NAME?</v>
      </c>
      <c r="M872" s="50" t="e">
        <f ca="1">IF(LEFT($I872,4)="Conv",_xll.BDP($C872,M$3,$D$1),"-")</f>
        <v>#NAME?</v>
      </c>
      <c r="N872" s="50" t="e">
        <f ca="1">IF(LEFT($I872,4)="Conv",_xll.BDP($C872,N$3,$D$1),"-")</f>
        <v>#NAME?</v>
      </c>
      <c r="O872" s="60" t="str">
        <f t="shared" ref="O872" ca="1" si="0">IFERROR(N872-M872,"-")</f>
        <v>-</v>
      </c>
    </row>
    <row r="873" spans="1:15" x14ac:dyDescent="0.25">
      <c r="A873" s="11"/>
      <c r="B873" s="11" t="s">
        <v>3707</v>
      </c>
      <c r="C873" s="11" t="s">
        <v>3708</v>
      </c>
      <c r="D873" s="65"/>
      <c r="E873" s="50" t="e">
        <f ca="1">IFERROR(IF(VLOOKUP($B873,DEPOSITARY!$F:$DZ,MATCH(E$3,DEPOSITARY!$F$1:$DZ$1,0),0)="","-",VLOOKUP($B873,DEPOSITARY!$F:$DZ,MATCH(E$3,DEPOSITARY!$F$1:$DZ$1,0),0)),IF(RIGHT($C873,6)="Equity","-",_xll.BDP($C873,E$3,$D$1)))</f>
        <v>#NAME?</v>
      </c>
      <c r="F873" s="50" t="e">
        <f ca="1">IFERROR(IF(VLOOKUP($B873,DEPOSITARY!$F:$DZ,MATCH(F$3,DEPOSITARY!$F$1:$DZ$1,0),0)="","-",VLOOKUP($B873,DEPOSITARY!$F:$DZ,MATCH(F$3,DEPOSITARY!$F$1:$DZ$1,0),0)),IF(RIGHT($C873,6)="Equity","-",_xll.BDP($C873,F$3,$D$1)))</f>
        <v>#NAME?</v>
      </c>
      <c r="G873" s="50" t="e">
        <f ca="1">IF(RIGHT($C873,6)="Equity","-",IFERROR(IF(VLOOKUP($B873,DEPOSITARY!$F:$CZ,MATCH(G$3,DEPOSITARY!$F$1:$CZ$1,0),0)="","-",VLOOKUP($B873,DEPOSITARY!$F:$CZ,MATCH(G$3,DEPOSITARY!$F$1:$CZ$1,0),0)),_xll.BDP($C873,G$3,$D$1)))</f>
        <v>#NAME?</v>
      </c>
      <c r="H873" s="50" t="e">
        <f ca="1">IF(RIGHT($C873,6)="Equity","-",_xll.BDP($C873,H$3,$D$1))</f>
        <v>#NAME?</v>
      </c>
      <c r="I873" s="50" t="e">
        <f ca="1">IFERROR(VLOOKUP($B873,DEPOSITARY!$F:$BC,MATCH(I$3,DEPOSITARY!$F$1:$BC$1,0),0),_xll.BDP($C873,I$3))</f>
        <v>#NAME?</v>
      </c>
      <c r="J873" s="50"/>
      <c r="K873" s="50" t="e">
        <f ca="1">IF(LEFT($I873,4)="Conv",_xll.BDP($C873,K$3,$D$1),"-")</f>
        <v>#NAME?</v>
      </c>
      <c r="L873" s="50" t="e">
        <f ca="1">IF(LEFT($I873,4)="Conv",_xll.BDP($C873,L$3,$D$1),"-")</f>
        <v>#NAME?</v>
      </c>
      <c r="M873" s="50" t="e">
        <f ca="1">IF(LEFT($I873,4)="Conv",_xll.BDP($C873,M$3,$D$1),"-")</f>
        <v>#NAME?</v>
      </c>
      <c r="N873" s="50" t="e">
        <f ca="1">IF(LEFT($I873,4)="Conv",_xll.BDP($C873,N$3,$D$1),"-")</f>
        <v>#NAME?</v>
      </c>
      <c r="O873" s="60" t="str">
        <f t="shared" ref="O873:O921" ca="1" si="1">IFERROR(N873-M873,"-")</f>
        <v>-</v>
      </c>
    </row>
    <row r="874" spans="1:15" x14ac:dyDescent="0.25">
      <c r="A874" s="11"/>
      <c r="B874" s="11" t="s">
        <v>1084</v>
      </c>
      <c r="C874" s="11" t="s">
        <v>2770</v>
      </c>
      <c r="D874" s="65"/>
      <c r="E874" s="50">
        <f>IFERROR(IF(VLOOKUP($B874,DEPOSITARY!$F:$DZ,MATCH(E$3,DEPOSITARY!$F$1:$DZ$1,0),0)="","-",VLOOKUP($B874,DEPOSITARY!$F:$DZ,MATCH(E$3,DEPOSITARY!$F$1:$DZ$1,0),0)),IF(RIGHT($C874,6)="Equity","-",_xll.BDP($C874,E$3,$D$1)))</f>
        <v>1.1303687615793499E-2</v>
      </c>
      <c r="F874" s="50">
        <f>IFERROR(IF(VLOOKUP($B874,DEPOSITARY!$F:$DZ,MATCH(F$3,DEPOSITARY!$F$1:$DZ$1,0),0)="","-",VLOOKUP($B874,DEPOSITARY!$F:$DZ,MATCH(F$3,DEPOSITARY!$F$1:$DZ$1,0),0)),IF(RIGHT($C874,6)="Equity","-",_xll.BDP($C874,F$3,$D$1)))</f>
        <v>0.239327376657269</v>
      </c>
      <c r="G874" s="50" t="str">
        <f>IF(RIGHT($C874,6)="Equity","-",IFERROR(IF(VLOOKUP($B874,DEPOSITARY!$F:$CZ,MATCH(G$3,DEPOSITARY!$F$1:$CZ$1,0),0)="","-",VLOOKUP($B874,DEPOSITARY!$F:$CZ,MATCH(G$3,DEPOSITARY!$F$1:$CZ$1,0),0)),_xll.BDP($C874,G$3,$D$1)))</f>
        <v>-</v>
      </c>
      <c r="H874" s="50" t="e">
        <f ca="1">IF(RIGHT($C874,6)="Equity","-",_xll.BDP($C874,H$3,$D$1))</f>
        <v>#NAME?</v>
      </c>
      <c r="I874" s="50" t="str">
        <f>IFERROR(VLOOKUP($B874,DEPOSITARY!$F:$BC,MATCH(I$3,DEPOSITARY!$F$1:$BC$1,0),0),_xll.BDP($C874,I$3))</f>
        <v>CALLABLE</v>
      </c>
      <c r="J874" s="50"/>
      <c r="K874" s="50" t="str">
        <f>IF(LEFT($I874,4)="Conv",_xll.BDP($C874,K$3,$D$1),"-")</f>
        <v>-</v>
      </c>
      <c r="L874" s="50" t="str">
        <f>IF(LEFT($I874,4)="Conv",_xll.BDP($C874,L$3,$D$1),"-")</f>
        <v>-</v>
      </c>
      <c r="M874" s="50" t="str">
        <f>IF(LEFT($I874,4)="Conv",_xll.BDP($C874,M$3,$D$1),"-")</f>
        <v>-</v>
      </c>
      <c r="N874" s="50" t="str">
        <f>IF(LEFT($I874,4)="Conv",_xll.BDP($C874,N$3,$D$1),"-")</f>
        <v>-</v>
      </c>
      <c r="O874" s="60" t="str">
        <f t="shared" si="1"/>
        <v>-</v>
      </c>
    </row>
    <row r="875" spans="1:15" x14ac:dyDescent="0.25">
      <c r="A875" s="11"/>
      <c r="B875" s="11" t="s">
        <v>3717</v>
      </c>
      <c r="C875" s="11" t="s">
        <v>3718</v>
      </c>
      <c r="D875" s="65"/>
      <c r="E875" s="50" t="e">
        <f ca="1">IFERROR(IF(VLOOKUP($B875,DEPOSITARY!$F:$DZ,MATCH(E$3,DEPOSITARY!$F$1:$DZ$1,0),0)="","-",VLOOKUP($B875,DEPOSITARY!$F:$DZ,MATCH(E$3,DEPOSITARY!$F$1:$DZ$1,0),0)),IF(RIGHT($C875,6)="Equity","-",_xll.BDP($C875,E$3,$D$1)))</f>
        <v>#NAME?</v>
      </c>
      <c r="F875" s="50" t="e">
        <f ca="1">IFERROR(IF(VLOOKUP($B875,DEPOSITARY!$F:$DZ,MATCH(F$3,DEPOSITARY!$F$1:$DZ$1,0),0)="","-",VLOOKUP($B875,DEPOSITARY!$F:$DZ,MATCH(F$3,DEPOSITARY!$F$1:$DZ$1,0),0)),IF(RIGHT($C875,6)="Equity","-",_xll.BDP($C875,F$3,$D$1)))</f>
        <v>#NAME?</v>
      </c>
      <c r="G875" s="50" t="e">
        <f ca="1">IF(RIGHT($C875,6)="Equity","-",IFERROR(IF(VLOOKUP($B875,DEPOSITARY!$F:$CZ,MATCH(G$3,DEPOSITARY!$F$1:$CZ$1,0),0)="","-",VLOOKUP($B875,DEPOSITARY!$F:$CZ,MATCH(G$3,DEPOSITARY!$F$1:$CZ$1,0),0)),_xll.BDP($C875,G$3,$D$1)))</f>
        <v>#NAME?</v>
      </c>
      <c r="H875" s="50" t="e">
        <f ca="1">IF(RIGHT($C875,6)="Equity","-",_xll.BDP($C875,H$3,$D$1))</f>
        <v>#NAME?</v>
      </c>
      <c r="I875" s="50" t="e">
        <f ca="1">IFERROR(VLOOKUP($B875,DEPOSITARY!$F:$BC,MATCH(I$3,DEPOSITARY!$F$1:$BC$1,0),0),_xll.BDP($C875,I$3))</f>
        <v>#NAME?</v>
      </c>
      <c r="J875" s="50"/>
      <c r="K875" s="50" t="e">
        <f ca="1">IF(LEFT($I875,4)="Conv",_xll.BDP($C875,K$3,$D$1),"-")</f>
        <v>#NAME?</v>
      </c>
      <c r="L875" s="50" t="e">
        <f ca="1">IF(LEFT($I875,4)="Conv",_xll.BDP($C875,L$3,$D$1),"-")</f>
        <v>#NAME?</v>
      </c>
      <c r="M875" s="50" t="e">
        <f ca="1">IF(LEFT($I875,4)="Conv",_xll.BDP($C875,M$3,$D$1),"-")</f>
        <v>#NAME?</v>
      </c>
      <c r="N875" s="50" t="e">
        <f ca="1">IF(LEFT($I875,4)="Conv",_xll.BDP($C875,N$3,$D$1),"-")</f>
        <v>#NAME?</v>
      </c>
      <c r="O875" s="60" t="str">
        <f t="shared" ca="1" si="1"/>
        <v>-</v>
      </c>
    </row>
    <row r="876" spans="1:15" x14ac:dyDescent="0.25">
      <c r="A876" s="11"/>
      <c r="B876" s="11" t="s">
        <v>3651</v>
      </c>
      <c r="C876" s="11" t="s">
        <v>3652</v>
      </c>
      <c r="D876" s="65"/>
      <c r="E876" s="50" t="e">
        <f ca="1">IFERROR(IF(VLOOKUP($B876,DEPOSITARY!$F:$DZ,MATCH(E$3,DEPOSITARY!$F$1:$DZ$1,0),0)="","-",VLOOKUP($B876,DEPOSITARY!$F:$DZ,MATCH(E$3,DEPOSITARY!$F$1:$DZ$1,0),0)),IF(RIGHT($C876,6)="Equity","-",_xll.BDP($C876,E$3,$D$1)))</f>
        <v>#NAME?</v>
      </c>
      <c r="F876" s="50" t="e">
        <f ca="1">IFERROR(IF(VLOOKUP($B876,DEPOSITARY!$F:$DZ,MATCH(F$3,DEPOSITARY!$F$1:$DZ$1,0),0)="","-",VLOOKUP($B876,DEPOSITARY!$F:$DZ,MATCH(F$3,DEPOSITARY!$F$1:$DZ$1,0),0)),IF(RIGHT($C876,6)="Equity","-",_xll.BDP($C876,F$3,$D$1)))</f>
        <v>#NAME?</v>
      </c>
      <c r="G876" s="50" t="e">
        <f ca="1">IF(RIGHT($C876,6)="Equity","-",IFERROR(IF(VLOOKUP($B876,DEPOSITARY!$F:$CZ,MATCH(G$3,DEPOSITARY!$F$1:$CZ$1,0),0)="","-",VLOOKUP($B876,DEPOSITARY!$F:$CZ,MATCH(G$3,DEPOSITARY!$F$1:$CZ$1,0),0)),_xll.BDP($C876,G$3,$D$1)))</f>
        <v>#NAME?</v>
      </c>
      <c r="H876" s="50" t="e">
        <f ca="1">IF(RIGHT($C876,6)="Equity","-",_xll.BDP($C876,H$3,$D$1))</f>
        <v>#NAME?</v>
      </c>
      <c r="I876" s="50" t="e">
        <f ca="1">IFERROR(VLOOKUP($B876,DEPOSITARY!$F:$BC,MATCH(I$3,DEPOSITARY!$F$1:$BC$1,0),0),_xll.BDP($C876,I$3))</f>
        <v>#NAME?</v>
      </c>
      <c r="J876" s="50"/>
      <c r="K876" s="50" t="e">
        <f ca="1">IF(LEFT($I876,4)="Conv",_xll.BDP($C876,K$3,$D$1),"-")</f>
        <v>#NAME?</v>
      </c>
      <c r="L876" s="50" t="e">
        <f ca="1">IF(LEFT($I876,4)="Conv",_xll.BDP($C876,L$3,$D$1),"-")</f>
        <v>#NAME?</v>
      </c>
      <c r="M876" s="50" t="e">
        <f ca="1">IF(LEFT($I876,4)="Conv",_xll.BDP($C876,M$3,$D$1),"-")</f>
        <v>#NAME?</v>
      </c>
      <c r="N876" s="50" t="e">
        <f ca="1">IF(LEFT($I876,4)="Conv",_xll.BDP($C876,N$3,$D$1),"-")</f>
        <v>#NAME?</v>
      </c>
      <c r="O876" s="60" t="str">
        <f t="shared" ca="1" si="1"/>
        <v>-</v>
      </c>
    </row>
    <row r="877" spans="1:15" x14ac:dyDescent="0.25">
      <c r="A877" s="11"/>
      <c r="B877" s="11" t="s">
        <v>3720</v>
      </c>
      <c r="C877" s="11" t="s">
        <v>3738</v>
      </c>
      <c r="D877" s="65"/>
      <c r="E877" s="50" t="str">
        <f>IFERROR(IF(VLOOKUP($B877,DEPOSITARY!$F:$DZ,MATCH(E$3,DEPOSITARY!$F$1:$DZ$1,0),0)="","-",VLOOKUP($B877,DEPOSITARY!$F:$DZ,MATCH(E$3,DEPOSITARY!$F$1:$DZ$1,0),0)),IF(RIGHT($C877,6)="Equity","-",_xll.BDP($C877,E$3,$D$1)))</f>
        <v>-</v>
      </c>
      <c r="F877" s="50" t="str">
        <f>IFERROR(IF(VLOOKUP($B877,DEPOSITARY!$F:$DZ,MATCH(F$3,DEPOSITARY!$F$1:$DZ$1,0),0)="","-",VLOOKUP($B877,DEPOSITARY!$F:$DZ,MATCH(F$3,DEPOSITARY!$F$1:$DZ$1,0),0)),IF(RIGHT($C877,6)="Equity","-",_xll.BDP($C877,F$3,$D$1)))</f>
        <v>-</v>
      </c>
      <c r="G877" s="50" t="str">
        <f>IF(RIGHT($C877,6)="Equity","-",IFERROR(IF(VLOOKUP($B877,DEPOSITARY!$F:$CZ,MATCH(G$3,DEPOSITARY!$F$1:$CZ$1,0),0)="","-",VLOOKUP($B877,DEPOSITARY!$F:$CZ,MATCH(G$3,DEPOSITARY!$F$1:$CZ$1,0),0)),_xll.BDP($C877,G$3,$D$1)))</f>
        <v>-</v>
      </c>
      <c r="H877" s="50" t="str">
        <f>IF(RIGHT($C877,6)="Equity","-",_xll.BDP($C877,H$3,$D$1))</f>
        <v>-</v>
      </c>
      <c r="I877" s="50" t="e">
        <f ca="1">IFERROR(VLOOKUP($B877,DEPOSITARY!$F:$BC,MATCH(I$3,DEPOSITARY!$F$1:$BC$1,0),0),_xll.BDP($C877,I$3))</f>
        <v>#NAME?</v>
      </c>
      <c r="J877" s="50"/>
      <c r="K877" s="50" t="e">
        <f ca="1">IF(LEFT($I877,4)="Conv",_xll.BDP($C877,K$3,$D$1),"-")</f>
        <v>#NAME?</v>
      </c>
      <c r="L877" s="50" t="e">
        <f ca="1">IF(LEFT($I877,4)="Conv",_xll.BDP($C877,L$3,$D$1),"-")</f>
        <v>#NAME?</v>
      </c>
      <c r="M877" s="50" t="e">
        <f ca="1">IF(LEFT($I877,4)="Conv",_xll.BDP($C877,M$3,$D$1),"-")</f>
        <v>#NAME?</v>
      </c>
      <c r="N877" s="50" t="e">
        <f ca="1">IF(LEFT($I877,4)="Conv",_xll.BDP($C877,N$3,$D$1),"-")</f>
        <v>#NAME?</v>
      </c>
      <c r="O877" s="60" t="str">
        <f t="shared" ca="1" si="1"/>
        <v>-</v>
      </c>
    </row>
    <row r="878" spans="1:15" x14ac:dyDescent="0.25">
      <c r="A878" s="11"/>
      <c r="B878" s="11" t="s">
        <v>3653</v>
      </c>
      <c r="C878" s="11" t="s">
        <v>3654</v>
      </c>
      <c r="D878" s="65"/>
      <c r="E878" s="50" t="e">
        <f ca="1">IFERROR(IF(VLOOKUP($B878,DEPOSITARY!$F:$DZ,MATCH(E$3,DEPOSITARY!$F$1:$DZ$1,0),0)="","-",VLOOKUP($B878,DEPOSITARY!$F:$DZ,MATCH(E$3,DEPOSITARY!$F$1:$DZ$1,0),0)),IF(RIGHT($C878,6)="Equity","-",_xll.BDP($C878,E$3,$D$1)))</f>
        <v>#NAME?</v>
      </c>
      <c r="F878" s="50" t="e">
        <f ca="1">IFERROR(IF(VLOOKUP($B878,DEPOSITARY!$F:$DZ,MATCH(F$3,DEPOSITARY!$F$1:$DZ$1,0),0)="","-",VLOOKUP($B878,DEPOSITARY!$F:$DZ,MATCH(F$3,DEPOSITARY!$F$1:$DZ$1,0),0)),IF(RIGHT($C878,6)="Equity","-",_xll.BDP($C878,F$3,$D$1)))</f>
        <v>#NAME?</v>
      </c>
      <c r="G878" s="50" t="e">
        <f ca="1">IF(RIGHT($C878,6)="Equity","-",IFERROR(IF(VLOOKUP($B878,DEPOSITARY!$F:$CZ,MATCH(G$3,DEPOSITARY!$F$1:$CZ$1,0),0)="","-",VLOOKUP($B878,DEPOSITARY!$F:$CZ,MATCH(G$3,DEPOSITARY!$F$1:$CZ$1,0),0)),_xll.BDP($C878,G$3,$D$1)))</f>
        <v>#NAME?</v>
      </c>
      <c r="H878" s="50" t="e">
        <f ca="1">IF(RIGHT($C878,6)="Equity","-",_xll.BDP($C878,H$3,$D$1))</f>
        <v>#NAME?</v>
      </c>
      <c r="I878" s="50" t="e">
        <f ca="1">IFERROR(VLOOKUP($B878,DEPOSITARY!$F:$BC,MATCH(I$3,DEPOSITARY!$F$1:$BC$1,0),0),_xll.BDP($C878,I$3))</f>
        <v>#NAME?</v>
      </c>
      <c r="J878" s="50"/>
      <c r="K878" s="50" t="e">
        <f ca="1">IF(LEFT($I878,4)="Conv",_xll.BDP($C878,K$3,$D$1),"-")</f>
        <v>#NAME?</v>
      </c>
      <c r="L878" s="50" t="e">
        <f ca="1">IF(LEFT($I878,4)="Conv",_xll.BDP($C878,L$3,$D$1),"-")</f>
        <v>#NAME?</v>
      </c>
      <c r="M878" s="50" t="e">
        <f ca="1">IF(LEFT($I878,4)="Conv",_xll.BDP($C878,M$3,$D$1),"-")</f>
        <v>#NAME?</v>
      </c>
      <c r="N878" s="50" t="e">
        <f ca="1">IF(LEFT($I878,4)="Conv",_xll.BDP($C878,N$3,$D$1),"-")</f>
        <v>#NAME?</v>
      </c>
      <c r="O878" s="60" t="str">
        <f t="shared" ca="1" si="1"/>
        <v>-</v>
      </c>
    </row>
    <row r="879" spans="1:15" x14ac:dyDescent="0.25">
      <c r="A879" s="11"/>
      <c r="B879" s="11" t="s">
        <v>1004</v>
      </c>
      <c r="C879" s="11" t="s">
        <v>3739</v>
      </c>
      <c r="D879" s="65"/>
      <c r="E879" s="50">
        <f>IFERROR(IF(VLOOKUP($B879,DEPOSITARY!$F:$DZ,MATCH(E$3,DEPOSITARY!$F$1:$DZ$1,0),0)="","-",VLOOKUP($B879,DEPOSITARY!$F:$DZ,MATCH(E$3,DEPOSITARY!$F$1:$DZ$1,0),0)),IF(RIGHT($C879,6)="Equity","-",_xll.BDP($C879,E$3,$D$1)))</f>
        <v>0.42832828489949298</v>
      </c>
      <c r="F879" s="50">
        <f>IFERROR(IF(VLOOKUP($B879,DEPOSITARY!$F:$DZ,MATCH(F$3,DEPOSITARY!$F$1:$DZ$1,0),0)="","-",VLOOKUP($B879,DEPOSITARY!$F:$DZ,MATCH(F$3,DEPOSITARY!$F$1:$DZ$1,0),0)),IF(RIGHT($C879,6)="Equity","-",_xll.BDP($C879,F$3,$D$1)))</f>
        <v>0.39947006933284801</v>
      </c>
      <c r="G879" s="50" t="str">
        <f>IF(RIGHT($C879,6)="Equity","-",IFERROR(IF(VLOOKUP($B879,DEPOSITARY!$F:$CZ,MATCH(G$3,DEPOSITARY!$F$1:$CZ$1,0),0)="","-",VLOOKUP($B879,DEPOSITARY!$F:$CZ,MATCH(G$3,DEPOSITARY!$F$1:$CZ$1,0),0)),_xll.BDP($C879,G$3,$D$1)))</f>
        <v>-</v>
      </c>
      <c r="H879" s="50" t="e">
        <f ca="1">IF(RIGHT($C879,6)="Equity","-",_xll.BDP($C879,H$3,$D$1))</f>
        <v>#NAME?</v>
      </c>
      <c r="I879" s="50" t="str">
        <f>IFERROR(VLOOKUP($B879,DEPOSITARY!$F:$BC,MATCH(I$3,DEPOSITARY!$F$1:$BC$1,0),0),_xll.BDP($C879,I$3))</f>
        <v>AT MATURITY</v>
      </c>
      <c r="J879" s="50"/>
      <c r="K879" s="50" t="str">
        <f>IF(LEFT($I879,4)="Conv",_xll.BDP($C879,K$3,$D$1),"-")</f>
        <v>-</v>
      </c>
      <c r="L879" s="50" t="str">
        <f>IF(LEFT($I879,4)="Conv",_xll.BDP($C879,L$3,$D$1),"-")</f>
        <v>-</v>
      </c>
      <c r="M879" s="50" t="str">
        <f>IF(LEFT($I879,4)="Conv",_xll.BDP($C879,M$3,$D$1),"-")</f>
        <v>-</v>
      </c>
      <c r="N879" s="50" t="str">
        <f>IF(LEFT($I879,4)="Conv",_xll.BDP($C879,N$3,$D$1),"-")</f>
        <v>-</v>
      </c>
      <c r="O879" s="60" t="str">
        <f t="shared" si="1"/>
        <v>-</v>
      </c>
    </row>
    <row r="880" spans="1:15" x14ac:dyDescent="0.25">
      <c r="A880" s="11"/>
      <c r="B880" s="11" t="s">
        <v>3655</v>
      </c>
      <c r="C880" s="11" t="s">
        <v>3656</v>
      </c>
      <c r="D880" s="65"/>
      <c r="E880" s="50" t="e">
        <f ca="1">IFERROR(IF(VLOOKUP($B880,DEPOSITARY!$F:$DZ,MATCH(E$3,DEPOSITARY!$F$1:$DZ$1,0),0)="","-",VLOOKUP($B880,DEPOSITARY!$F:$DZ,MATCH(E$3,DEPOSITARY!$F$1:$DZ$1,0),0)),IF(RIGHT($C880,6)="Equity","-",_xll.BDP($C880,E$3,$D$1)))</f>
        <v>#NAME?</v>
      </c>
      <c r="F880" s="50" t="e">
        <f ca="1">IFERROR(IF(VLOOKUP($B880,DEPOSITARY!$F:$DZ,MATCH(F$3,DEPOSITARY!$F$1:$DZ$1,0),0)="","-",VLOOKUP($B880,DEPOSITARY!$F:$DZ,MATCH(F$3,DEPOSITARY!$F$1:$DZ$1,0),0)),IF(RIGHT($C880,6)="Equity","-",_xll.BDP($C880,F$3,$D$1)))</f>
        <v>#NAME?</v>
      </c>
      <c r="G880" s="50" t="e">
        <f ca="1">IF(RIGHT($C880,6)="Equity","-",IFERROR(IF(VLOOKUP($B880,DEPOSITARY!$F:$CZ,MATCH(G$3,DEPOSITARY!$F$1:$CZ$1,0),0)="","-",VLOOKUP($B880,DEPOSITARY!$F:$CZ,MATCH(G$3,DEPOSITARY!$F$1:$CZ$1,0),0)),_xll.BDP($C880,G$3,$D$1)))</f>
        <v>#NAME?</v>
      </c>
      <c r="H880" s="50" t="e">
        <f ca="1">IF(RIGHT($C880,6)="Equity","-",_xll.BDP($C880,H$3,$D$1))</f>
        <v>#NAME?</v>
      </c>
      <c r="I880" s="50" t="e">
        <f ca="1">IFERROR(VLOOKUP($B880,DEPOSITARY!$F:$BC,MATCH(I$3,DEPOSITARY!$F$1:$BC$1,0),0),_xll.BDP($C880,I$3))</f>
        <v>#NAME?</v>
      </c>
      <c r="J880" s="50"/>
      <c r="K880" s="50" t="e">
        <f ca="1">IF(LEFT($I880,4)="Conv",_xll.BDP($C880,K$3,$D$1),"-")</f>
        <v>#NAME?</v>
      </c>
      <c r="L880" s="50" t="e">
        <f ca="1">IF(LEFT($I880,4)="Conv",_xll.BDP($C880,L$3,$D$1),"-")</f>
        <v>#NAME?</v>
      </c>
      <c r="M880" s="50" t="e">
        <f ca="1">IF(LEFT($I880,4)="Conv",_xll.BDP($C880,M$3,$D$1),"-")</f>
        <v>#NAME?</v>
      </c>
      <c r="N880" s="50" t="e">
        <f ca="1">IF(LEFT($I880,4)="Conv",_xll.BDP($C880,N$3,$D$1),"-")</f>
        <v>#NAME?</v>
      </c>
      <c r="O880" s="60" t="str">
        <f t="shared" ca="1" si="1"/>
        <v>-</v>
      </c>
    </row>
    <row r="881" spans="1:15" x14ac:dyDescent="0.25">
      <c r="A881" s="11"/>
      <c r="B881" s="11" t="s">
        <v>3657</v>
      </c>
      <c r="C881" s="11" t="s">
        <v>3658</v>
      </c>
      <c r="D881" s="65"/>
      <c r="E881" s="50" t="e">
        <f ca="1">IFERROR(IF(VLOOKUP($B881,DEPOSITARY!$F:$DZ,MATCH(E$3,DEPOSITARY!$F$1:$DZ$1,0),0)="","-",VLOOKUP($B881,DEPOSITARY!$F:$DZ,MATCH(E$3,DEPOSITARY!$F$1:$DZ$1,0),0)),IF(RIGHT($C881,6)="Equity","-",_xll.BDP($C881,E$3,$D$1)))</f>
        <v>#NAME?</v>
      </c>
      <c r="F881" s="50" t="e">
        <f ca="1">IFERROR(IF(VLOOKUP($B881,DEPOSITARY!$F:$DZ,MATCH(F$3,DEPOSITARY!$F$1:$DZ$1,0),0)="","-",VLOOKUP($B881,DEPOSITARY!$F:$DZ,MATCH(F$3,DEPOSITARY!$F$1:$DZ$1,0),0)),IF(RIGHT($C881,6)="Equity","-",_xll.BDP($C881,F$3,$D$1)))</f>
        <v>#NAME?</v>
      </c>
      <c r="G881" s="50" t="e">
        <f ca="1">IF(RIGHT($C881,6)="Equity","-",IFERROR(IF(VLOOKUP($B881,DEPOSITARY!$F:$CZ,MATCH(G$3,DEPOSITARY!$F$1:$CZ$1,0),0)="","-",VLOOKUP($B881,DEPOSITARY!$F:$CZ,MATCH(G$3,DEPOSITARY!$F$1:$CZ$1,0),0)),_xll.BDP($C881,G$3,$D$1)))</f>
        <v>#NAME?</v>
      </c>
      <c r="H881" s="50" t="e">
        <f ca="1">IF(RIGHT($C881,6)="Equity","-",_xll.BDP($C881,H$3,$D$1))</f>
        <v>#NAME?</v>
      </c>
      <c r="I881" s="50" t="e">
        <f ca="1">IFERROR(VLOOKUP($B881,DEPOSITARY!$F:$BC,MATCH(I$3,DEPOSITARY!$F$1:$BC$1,0),0),_xll.BDP($C881,I$3))</f>
        <v>#NAME?</v>
      </c>
      <c r="J881" s="50"/>
      <c r="K881" s="50" t="e">
        <f ca="1">IF(LEFT($I881,4)="Conv",_xll.BDP($C881,K$3,$D$1),"-")</f>
        <v>#NAME?</v>
      </c>
      <c r="L881" s="50" t="e">
        <f ca="1">IF(LEFT($I881,4)="Conv",_xll.BDP($C881,L$3,$D$1),"-")</f>
        <v>#NAME?</v>
      </c>
      <c r="M881" s="50" t="e">
        <f ca="1">IF(LEFT($I881,4)="Conv",_xll.BDP($C881,M$3,$D$1),"-")</f>
        <v>#NAME?</v>
      </c>
      <c r="N881" s="50" t="e">
        <f ca="1">IF(LEFT($I881,4)="Conv",_xll.BDP($C881,N$3,$D$1),"-")</f>
        <v>#NAME?</v>
      </c>
      <c r="O881" s="60" t="str">
        <f t="shared" ca="1" si="1"/>
        <v>-</v>
      </c>
    </row>
    <row r="882" spans="1:15" x14ac:dyDescent="0.25">
      <c r="A882" s="11"/>
      <c r="B882" s="11" t="s">
        <v>3721</v>
      </c>
      <c r="C882" s="11" t="s">
        <v>3740</v>
      </c>
      <c r="D882" s="65"/>
      <c r="E882" s="50" t="e">
        <f ca="1">IFERROR(IF(VLOOKUP($B882,DEPOSITARY!$F:$DZ,MATCH(E$3,DEPOSITARY!$F$1:$DZ$1,0),0)="","-",VLOOKUP($B882,DEPOSITARY!$F:$DZ,MATCH(E$3,DEPOSITARY!$F$1:$DZ$1,0),0)),IF(RIGHT($C882,6)="Equity","-",_xll.BDP($C882,E$3,$D$1)))</f>
        <v>#NAME?</v>
      </c>
      <c r="F882" s="50" t="e">
        <f ca="1">IFERROR(IF(VLOOKUP($B882,DEPOSITARY!$F:$DZ,MATCH(F$3,DEPOSITARY!$F$1:$DZ$1,0),0)="","-",VLOOKUP($B882,DEPOSITARY!$F:$DZ,MATCH(F$3,DEPOSITARY!$F$1:$DZ$1,0),0)),IF(RIGHT($C882,6)="Equity","-",_xll.BDP($C882,F$3,$D$1)))</f>
        <v>#NAME?</v>
      </c>
      <c r="G882" s="50" t="e">
        <f ca="1">IF(RIGHT($C882,6)="Equity","-",IFERROR(IF(VLOOKUP($B882,DEPOSITARY!$F:$CZ,MATCH(G$3,DEPOSITARY!$F$1:$CZ$1,0),0)="","-",VLOOKUP($B882,DEPOSITARY!$F:$CZ,MATCH(G$3,DEPOSITARY!$F$1:$CZ$1,0),0)),_xll.BDP($C882,G$3,$D$1)))</f>
        <v>#NAME?</v>
      </c>
      <c r="H882" s="50" t="e">
        <f ca="1">IF(RIGHT($C882,6)="Equity","-",_xll.BDP($C882,H$3,$D$1))</f>
        <v>#NAME?</v>
      </c>
      <c r="I882" s="50" t="e">
        <f ca="1">IFERROR(VLOOKUP($B882,DEPOSITARY!$F:$BC,MATCH(I$3,DEPOSITARY!$F$1:$BC$1,0),0),_xll.BDP($C882,I$3))</f>
        <v>#NAME?</v>
      </c>
      <c r="J882" s="50"/>
      <c r="K882" s="50" t="e">
        <f ca="1">IF(LEFT($I882,4)="Conv",_xll.BDP($C882,K$3,$D$1),"-")</f>
        <v>#NAME?</v>
      </c>
      <c r="L882" s="50" t="e">
        <f ca="1">IF(LEFT($I882,4)="Conv",_xll.BDP($C882,L$3,$D$1),"-")</f>
        <v>#NAME?</v>
      </c>
      <c r="M882" s="50" t="e">
        <f ca="1">IF(LEFT($I882,4)="Conv",_xll.BDP($C882,M$3,$D$1),"-")</f>
        <v>#NAME?</v>
      </c>
      <c r="N882" s="50" t="e">
        <f ca="1">IF(LEFT($I882,4)="Conv",_xll.BDP($C882,N$3,$D$1),"-")</f>
        <v>#NAME?</v>
      </c>
      <c r="O882" s="60" t="str">
        <f t="shared" ca="1" si="1"/>
        <v>-</v>
      </c>
    </row>
    <row r="883" spans="1:15" x14ac:dyDescent="0.25">
      <c r="A883" s="11"/>
      <c r="B883" s="11" t="s">
        <v>3659</v>
      </c>
      <c r="C883" s="11" t="s">
        <v>3660</v>
      </c>
      <c r="D883" s="65"/>
      <c r="E883" s="50" t="e">
        <f ca="1">IFERROR(IF(VLOOKUP($B883,DEPOSITARY!$F:$DZ,MATCH(E$3,DEPOSITARY!$F$1:$DZ$1,0),0)="","-",VLOOKUP($B883,DEPOSITARY!$F:$DZ,MATCH(E$3,DEPOSITARY!$F$1:$DZ$1,0),0)),IF(RIGHT($C883,6)="Equity","-",_xll.BDP($C883,E$3,$D$1)))</f>
        <v>#NAME?</v>
      </c>
      <c r="F883" s="50" t="e">
        <f ca="1">IFERROR(IF(VLOOKUP($B883,DEPOSITARY!$F:$DZ,MATCH(F$3,DEPOSITARY!$F$1:$DZ$1,0),0)="","-",VLOOKUP($B883,DEPOSITARY!$F:$DZ,MATCH(F$3,DEPOSITARY!$F$1:$DZ$1,0),0)),IF(RIGHT($C883,6)="Equity","-",_xll.BDP($C883,F$3,$D$1)))</f>
        <v>#NAME?</v>
      </c>
      <c r="G883" s="50" t="e">
        <f ca="1">IF(RIGHT($C883,6)="Equity","-",IFERROR(IF(VLOOKUP($B883,DEPOSITARY!$F:$CZ,MATCH(G$3,DEPOSITARY!$F$1:$CZ$1,0),0)="","-",VLOOKUP($B883,DEPOSITARY!$F:$CZ,MATCH(G$3,DEPOSITARY!$F$1:$CZ$1,0),0)),_xll.BDP($C883,G$3,$D$1)))</f>
        <v>#NAME?</v>
      </c>
      <c r="H883" s="50" t="e">
        <f ca="1">IF(RIGHT($C883,6)="Equity","-",_xll.BDP($C883,H$3,$D$1))</f>
        <v>#NAME?</v>
      </c>
      <c r="I883" s="50" t="e">
        <f ca="1">IFERROR(VLOOKUP($B883,DEPOSITARY!$F:$BC,MATCH(I$3,DEPOSITARY!$F$1:$BC$1,0),0),_xll.BDP($C883,I$3))</f>
        <v>#NAME?</v>
      </c>
      <c r="J883" s="50"/>
      <c r="K883" s="50" t="e">
        <f ca="1">IF(LEFT($I883,4)="Conv",_xll.BDP($C883,K$3,$D$1),"-")</f>
        <v>#NAME?</v>
      </c>
      <c r="L883" s="50" t="e">
        <f ca="1">IF(LEFT($I883,4)="Conv",_xll.BDP($C883,L$3,$D$1),"-")</f>
        <v>#NAME?</v>
      </c>
      <c r="M883" s="50" t="e">
        <f ca="1">IF(LEFT($I883,4)="Conv",_xll.BDP($C883,M$3,$D$1),"-")</f>
        <v>#NAME?</v>
      </c>
      <c r="N883" s="50" t="e">
        <f ca="1">IF(LEFT($I883,4)="Conv",_xll.BDP($C883,N$3,$D$1),"-")</f>
        <v>#NAME?</v>
      </c>
      <c r="O883" s="60" t="str">
        <f t="shared" ca="1" si="1"/>
        <v>-</v>
      </c>
    </row>
    <row r="884" spans="1:15" x14ac:dyDescent="0.25">
      <c r="A884" s="11"/>
      <c r="B884" s="11" t="s">
        <v>3722</v>
      </c>
      <c r="C884" s="11" t="s">
        <v>3741</v>
      </c>
      <c r="D884" s="65"/>
      <c r="E884" s="50" t="e">
        <f ca="1">IFERROR(IF(VLOOKUP($B884,DEPOSITARY!$F:$DZ,MATCH(E$3,DEPOSITARY!$F$1:$DZ$1,0),0)="","-",VLOOKUP($B884,DEPOSITARY!$F:$DZ,MATCH(E$3,DEPOSITARY!$F$1:$DZ$1,0),0)),IF(RIGHT($C884,6)="Equity","-",_xll.BDP($C884,E$3,$D$1)))</f>
        <v>#NAME?</v>
      </c>
      <c r="F884" s="50" t="e">
        <f ca="1">IFERROR(IF(VLOOKUP($B884,DEPOSITARY!$F:$DZ,MATCH(F$3,DEPOSITARY!$F$1:$DZ$1,0),0)="","-",VLOOKUP($B884,DEPOSITARY!$F:$DZ,MATCH(F$3,DEPOSITARY!$F$1:$DZ$1,0),0)),IF(RIGHT($C884,6)="Equity","-",_xll.BDP($C884,F$3,$D$1)))</f>
        <v>#NAME?</v>
      </c>
      <c r="G884" s="50" t="e">
        <f ca="1">IF(RIGHT($C884,6)="Equity","-",IFERROR(IF(VLOOKUP($B884,DEPOSITARY!$F:$CZ,MATCH(G$3,DEPOSITARY!$F$1:$CZ$1,0),0)="","-",VLOOKUP($B884,DEPOSITARY!$F:$CZ,MATCH(G$3,DEPOSITARY!$F$1:$CZ$1,0),0)),_xll.BDP($C884,G$3,$D$1)))</f>
        <v>#NAME?</v>
      </c>
      <c r="H884" s="50" t="e">
        <f ca="1">IF(RIGHT($C884,6)="Equity","-",_xll.BDP($C884,H$3,$D$1))</f>
        <v>#NAME?</v>
      </c>
      <c r="I884" s="50" t="e">
        <f ca="1">IFERROR(VLOOKUP($B884,DEPOSITARY!$F:$BC,MATCH(I$3,DEPOSITARY!$F$1:$BC$1,0),0),_xll.BDP($C884,I$3))</f>
        <v>#NAME?</v>
      </c>
      <c r="J884" s="50"/>
      <c r="K884" s="50" t="e">
        <f ca="1">IF(LEFT($I884,4)="Conv",_xll.BDP($C884,K$3,$D$1),"-")</f>
        <v>#NAME?</v>
      </c>
      <c r="L884" s="50" t="e">
        <f ca="1">IF(LEFT($I884,4)="Conv",_xll.BDP($C884,L$3,$D$1),"-")</f>
        <v>#NAME?</v>
      </c>
      <c r="M884" s="50" t="e">
        <f ca="1">IF(LEFT($I884,4)="Conv",_xll.BDP($C884,M$3,$D$1),"-")</f>
        <v>#NAME?</v>
      </c>
      <c r="N884" s="50" t="e">
        <f ca="1">IF(LEFT($I884,4)="Conv",_xll.BDP($C884,N$3,$D$1),"-")</f>
        <v>#NAME?</v>
      </c>
      <c r="O884" s="60" t="str">
        <f t="shared" ca="1" si="1"/>
        <v>-</v>
      </c>
    </row>
    <row r="885" spans="1:15" x14ac:dyDescent="0.25">
      <c r="A885" s="11"/>
      <c r="B885" s="11" t="s">
        <v>2293</v>
      </c>
      <c r="C885" s="11" t="s">
        <v>2507</v>
      </c>
      <c r="D885" s="65"/>
      <c r="E885" s="50" t="e">
        <f ca="1">IFERROR(IF(VLOOKUP($B885,DEPOSITARY!$F:$DZ,MATCH(E$3,DEPOSITARY!$F$1:$DZ$1,0),0)="","-",VLOOKUP($B885,DEPOSITARY!$F:$DZ,MATCH(E$3,DEPOSITARY!$F$1:$DZ$1,0),0)),IF(RIGHT($C885,6)="Equity","-",_xll.BDP($C885,E$3,$D$1)))</f>
        <v>#NAME?</v>
      </c>
      <c r="F885" s="50" t="e">
        <f ca="1">IFERROR(IF(VLOOKUP($B885,DEPOSITARY!$F:$DZ,MATCH(F$3,DEPOSITARY!$F$1:$DZ$1,0),0)="","-",VLOOKUP($B885,DEPOSITARY!$F:$DZ,MATCH(F$3,DEPOSITARY!$F$1:$DZ$1,0),0)),IF(RIGHT($C885,6)="Equity","-",_xll.BDP($C885,F$3,$D$1)))</f>
        <v>#NAME?</v>
      </c>
      <c r="G885" s="50" t="e">
        <f ca="1">IF(RIGHT($C885,6)="Equity","-",IFERROR(IF(VLOOKUP($B885,DEPOSITARY!$F:$CZ,MATCH(G$3,DEPOSITARY!$F$1:$CZ$1,0),0)="","-",VLOOKUP($B885,DEPOSITARY!$F:$CZ,MATCH(G$3,DEPOSITARY!$F$1:$CZ$1,0),0)),_xll.BDP($C885,G$3,$D$1)))</f>
        <v>#NAME?</v>
      </c>
      <c r="H885" s="50" t="e">
        <f ca="1">IF(RIGHT($C885,6)="Equity","-",_xll.BDP($C885,H$3,$D$1))</f>
        <v>#NAME?</v>
      </c>
      <c r="I885" s="50" t="e">
        <f ca="1">IFERROR(VLOOKUP($B885,DEPOSITARY!$F:$BC,MATCH(I$3,DEPOSITARY!$F$1:$BC$1,0),0),_xll.BDP($C885,I$3))</f>
        <v>#NAME?</v>
      </c>
      <c r="J885" s="50"/>
      <c r="K885" s="50" t="e">
        <f ca="1">IF(LEFT($I885,4)="Conv",_xll.BDP($C885,K$3,$D$1),"-")</f>
        <v>#NAME?</v>
      </c>
      <c r="L885" s="50" t="e">
        <f ca="1">IF(LEFT($I885,4)="Conv",_xll.BDP($C885,L$3,$D$1),"-")</f>
        <v>#NAME?</v>
      </c>
      <c r="M885" s="50" t="e">
        <f ca="1">IF(LEFT($I885,4)="Conv",_xll.BDP($C885,M$3,$D$1),"-")</f>
        <v>#NAME?</v>
      </c>
      <c r="N885" s="50" t="e">
        <f ca="1">IF(LEFT($I885,4)="Conv",_xll.BDP($C885,N$3,$D$1),"-")</f>
        <v>#NAME?</v>
      </c>
      <c r="O885" s="60" t="str">
        <f t="shared" ca="1" si="1"/>
        <v>-</v>
      </c>
    </row>
    <row r="886" spans="1:15" x14ac:dyDescent="0.25">
      <c r="A886" s="11"/>
      <c r="B886" s="11" t="s">
        <v>3661</v>
      </c>
      <c r="C886" s="11" t="s">
        <v>3662</v>
      </c>
      <c r="D886" s="65"/>
      <c r="E886" s="50" t="e">
        <f ca="1">IFERROR(IF(VLOOKUP($B886,DEPOSITARY!$F:$DZ,MATCH(E$3,DEPOSITARY!$F$1:$DZ$1,0),0)="","-",VLOOKUP($B886,DEPOSITARY!$F:$DZ,MATCH(E$3,DEPOSITARY!$F$1:$DZ$1,0),0)),IF(RIGHT($C886,6)="Equity","-",_xll.BDP($C886,E$3,$D$1)))</f>
        <v>#NAME?</v>
      </c>
      <c r="F886" s="50" t="e">
        <f ca="1">IFERROR(IF(VLOOKUP($B886,DEPOSITARY!$F:$DZ,MATCH(F$3,DEPOSITARY!$F$1:$DZ$1,0),0)="","-",VLOOKUP($B886,DEPOSITARY!$F:$DZ,MATCH(F$3,DEPOSITARY!$F$1:$DZ$1,0),0)),IF(RIGHT($C886,6)="Equity","-",_xll.BDP($C886,F$3,$D$1)))</f>
        <v>#NAME?</v>
      </c>
      <c r="G886" s="50" t="e">
        <f ca="1">IF(RIGHT($C886,6)="Equity","-",IFERROR(IF(VLOOKUP($B886,DEPOSITARY!$F:$CZ,MATCH(G$3,DEPOSITARY!$F$1:$CZ$1,0),0)="","-",VLOOKUP($B886,DEPOSITARY!$F:$CZ,MATCH(G$3,DEPOSITARY!$F$1:$CZ$1,0),0)),_xll.BDP($C886,G$3,$D$1)))</f>
        <v>#NAME?</v>
      </c>
      <c r="H886" s="50" t="e">
        <f ca="1">IF(RIGHT($C886,6)="Equity","-",_xll.BDP($C886,H$3,$D$1))</f>
        <v>#NAME?</v>
      </c>
      <c r="I886" s="50" t="e">
        <f ca="1">IFERROR(VLOOKUP($B886,DEPOSITARY!$F:$BC,MATCH(I$3,DEPOSITARY!$F$1:$BC$1,0),0),_xll.BDP($C886,I$3))</f>
        <v>#NAME?</v>
      </c>
      <c r="J886" s="50"/>
      <c r="K886" s="50" t="e">
        <f ca="1">IF(LEFT($I886,4)="Conv",_xll.BDP($C886,K$3,$D$1),"-")</f>
        <v>#NAME?</v>
      </c>
      <c r="L886" s="50" t="e">
        <f ca="1">IF(LEFT($I886,4)="Conv",_xll.BDP($C886,L$3,$D$1),"-")</f>
        <v>#NAME?</v>
      </c>
      <c r="M886" s="50" t="e">
        <f ca="1">IF(LEFT($I886,4)="Conv",_xll.BDP($C886,M$3,$D$1),"-")</f>
        <v>#NAME?</v>
      </c>
      <c r="N886" s="50" t="e">
        <f ca="1">IF(LEFT($I886,4)="Conv",_xll.BDP($C886,N$3,$D$1),"-")</f>
        <v>#NAME?</v>
      </c>
      <c r="O886" s="60" t="str">
        <f t="shared" ca="1" si="1"/>
        <v>-</v>
      </c>
    </row>
    <row r="887" spans="1:15" x14ac:dyDescent="0.25">
      <c r="A887" s="11"/>
      <c r="B887" s="11" t="s">
        <v>3723</v>
      </c>
      <c r="C887" s="11" t="s">
        <v>3742</v>
      </c>
      <c r="D887" s="65"/>
      <c r="E887" s="50" t="e">
        <f ca="1">IFERROR(IF(VLOOKUP($B887,DEPOSITARY!$F:$DZ,MATCH(E$3,DEPOSITARY!$F$1:$DZ$1,0),0)="","-",VLOOKUP($B887,DEPOSITARY!$F:$DZ,MATCH(E$3,DEPOSITARY!$F$1:$DZ$1,0),0)),IF(RIGHT($C887,6)="Equity","-",_xll.BDP($C887,E$3,$D$1)))</f>
        <v>#NAME?</v>
      </c>
      <c r="F887" s="50" t="e">
        <f ca="1">IFERROR(IF(VLOOKUP($B887,DEPOSITARY!$F:$DZ,MATCH(F$3,DEPOSITARY!$F$1:$DZ$1,0),0)="","-",VLOOKUP($B887,DEPOSITARY!$F:$DZ,MATCH(F$3,DEPOSITARY!$F$1:$DZ$1,0),0)),IF(RIGHT($C887,6)="Equity","-",_xll.BDP($C887,F$3,$D$1)))</f>
        <v>#NAME?</v>
      </c>
      <c r="G887" s="50" t="e">
        <f ca="1">IF(RIGHT($C887,6)="Equity","-",IFERROR(IF(VLOOKUP($B887,DEPOSITARY!$F:$CZ,MATCH(G$3,DEPOSITARY!$F$1:$CZ$1,0),0)="","-",VLOOKUP($B887,DEPOSITARY!$F:$CZ,MATCH(G$3,DEPOSITARY!$F$1:$CZ$1,0),0)),_xll.BDP($C887,G$3,$D$1)))</f>
        <v>#NAME?</v>
      </c>
      <c r="H887" s="50" t="e">
        <f ca="1">IF(RIGHT($C887,6)="Equity","-",_xll.BDP($C887,H$3,$D$1))</f>
        <v>#NAME?</v>
      </c>
      <c r="I887" s="50" t="e">
        <f ca="1">IFERROR(VLOOKUP($B887,DEPOSITARY!$F:$BC,MATCH(I$3,DEPOSITARY!$F$1:$BC$1,0),0),_xll.BDP($C887,I$3))</f>
        <v>#NAME?</v>
      </c>
      <c r="J887" s="50"/>
      <c r="K887" s="50" t="e">
        <f ca="1">IF(LEFT($I887,4)="Conv",_xll.BDP($C887,K$3,$D$1),"-")</f>
        <v>#NAME?</v>
      </c>
      <c r="L887" s="50" t="e">
        <f ca="1">IF(LEFT($I887,4)="Conv",_xll.BDP($C887,L$3,$D$1),"-")</f>
        <v>#NAME?</v>
      </c>
      <c r="M887" s="50" t="e">
        <f ca="1">IF(LEFT($I887,4)="Conv",_xll.BDP($C887,M$3,$D$1),"-")</f>
        <v>#NAME?</v>
      </c>
      <c r="N887" s="50" t="e">
        <f ca="1">IF(LEFT($I887,4)="Conv",_xll.BDP($C887,N$3,$D$1),"-")</f>
        <v>#NAME?</v>
      </c>
      <c r="O887" s="60" t="str">
        <f t="shared" ca="1" si="1"/>
        <v>-</v>
      </c>
    </row>
    <row r="888" spans="1:15" x14ac:dyDescent="0.25">
      <c r="A888" s="11"/>
      <c r="B888" s="11" t="s">
        <v>3724</v>
      </c>
      <c r="C888" s="11" t="s">
        <v>3743</v>
      </c>
      <c r="D888" s="65"/>
      <c r="E888" s="50" t="e">
        <f ca="1">IFERROR(IF(VLOOKUP($B888,DEPOSITARY!$F:$DZ,MATCH(E$3,DEPOSITARY!$F$1:$DZ$1,0),0)="","-",VLOOKUP($B888,DEPOSITARY!$F:$DZ,MATCH(E$3,DEPOSITARY!$F$1:$DZ$1,0),0)),IF(RIGHT($C888,6)="Equity","-",_xll.BDP($C888,E$3,$D$1)))</f>
        <v>#NAME?</v>
      </c>
      <c r="F888" s="50" t="e">
        <f ca="1">IFERROR(IF(VLOOKUP($B888,DEPOSITARY!$F:$DZ,MATCH(F$3,DEPOSITARY!$F$1:$DZ$1,0),0)="","-",VLOOKUP($B888,DEPOSITARY!$F:$DZ,MATCH(F$3,DEPOSITARY!$F$1:$DZ$1,0),0)),IF(RIGHT($C888,6)="Equity","-",_xll.BDP($C888,F$3,$D$1)))</f>
        <v>#NAME?</v>
      </c>
      <c r="G888" s="50" t="e">
        <f ca="1">IF(RIGHT($C888,6)="Equity","-",IFERROR(IF(VLOOKUP($B888,DEPOSITARY!$F:$CZ,MATCH(G$3,DEPOSITARY!$F$1:$CZ$1,0),0)="","-",VLOOKUP($B888,DEPOSITARY!$F:$CZ,MATCH(G$3,DEPOSITARY!$F$1:$CZ$1,0),0)),_xll.BDP($C888,G$3,$D$1)))</f>
        <v>#NAME?</v>
      </c>
      <c r="H888" s="50" t="e">
        <f ca="1">IF(RIGHT($C888,6)="Equity","-",_xll.BDP($C888,H$3,$D$1))</f>
        <v>#NAME?</v>
      </c>
      <c r="I888" s="50" t="e">
        <f ca="1">IFERROR(VLOOKUP($B888,DEPOSITARY!$F:$BC,MATCH(I$3,DEPOSITARY!$F$1:$BC$1,0),0),_xll.BDP($C888,I$3))</f>
        <v>#NAME?</v>
      </c>
      <c r="J888" s="50"/>
      <c r="K888" s="50" t="e">
        <f ca="1">IF(LEFT($I888,4)="Conv",_xll.BDP($C888,K$3,$D$1),"-")</f>
        <v>#NAME?</v>
      </c>
      <c r="L888" s="50" t="e">
        <f ca="1">IF(LEFT($I888,4)="Conv",_xll.BDP($C888,L$3,$D$1),"-")</f>
        <v>#NAME?</v>
      </c>
      <c r="M888" s="50" t="e">
        <f ca="1">IF(LEFT($I888,4)="Conv",_xll.BDP($C888,M$3,$D$1),"-")</f>
        <v>#NAME?</v>
      </c>
      <c r="N888" s="50" t="e">
        <f ca="1">IF(LEFT($I888,4)="Conv",_xll.BDP($C888,N$3,$D$1),"-")</f>
        <v>#NAME?</v>
      </c>
      <c r="O888" s="60" t="str">
        <f t="shared" ca="1" si="1"/>
        <v>-</v>
      </c>
    </row>
    <row r="889" spans="1:15" x14ac:dyDescent="0.25">
      <c r="A889" s="11"/>
      <c r="B889" s="11" t="s">
        <v>2827</v>
      </c>
      <c r="C889" s="11" t="s">
        <v>2951</v>
      </c>
      <c r="D889" s="65"/>
      <c r="E889" s="50">
        <f>IFERROR(IF(VLOOKUP($B889,DEPOSITARY!$F:$DZ,MATCH(E$3,DEPOSITARY!$F$1:$DZ$1,0),0)="","-",VLOOKUP($B889,DEPOSITARY!$F:$DZ,MATCH(E$3,DEPOSITARY!$F$1:$DZ$1,0),0)),IF(RIGHT($C889,6)="Equity","-",_xll.BDP($C889,E$3,$D$1)))</f>
        <v>0.82727957996979695</v>
      </c>
      <c r="F889" s="50">
        <f>IFERROR(IF(VLOOKUP($B889,DEPOSITARY!$F:$DZ,MATCH(F$3,DEPOSITARY!$F$1:$DZ$1,0),0)="","-",VLOOKUP($B889,DEPOSITARY!$F:$DZ,MATCH(F$3,DEPOSITARY!$F$1:$DZ$1,0),0)),IF(RIGHT($C889,6)="Equity","-",_xll.BDP($C889,F$3,$D$1)))</f>
        <v>0.79830397606278103</v>
      </c>
      <c r="G889" s="50" t="str">
        <f>IF(RIGHT($C889,6)="Equity","-",IFERROR(IF(VLOOKUP($B889,DEPOSITARY!$F:$CZ,MATCH(G$3,DEPOSITARY!$F$1:$CZ$1,0),0)="","-",VLOOKUP($B889,DEPOSITARY!$F:$CZ,MATCH(G$3,DEPOSITARY!$F$1:$CZ$1,0),0)),_xll.BDP($C889,G$3,$D$1)))</f>
        <v>-</v>
      </c>
      <c r="H889" s="50" t="e">
        <f ca="1">IF(RIGHT($C889,6)="Equity","-",_xll.BDP($C889,H$3,$D$1))</f>
        <v>#NAME?</v>
      </c>
      <c r="I889" s="50" t="str">
        <f>IFERROR(VLOOKUP($B889,DEPOSITARY!$F:$BC,MATCH(I$3,DEPOSITARY!$F$1:$BC$1,0),0),_xll.BDP($C889,I$3))</f>
        <v>CALLABLE</v>
      </c>
      <c r="J889" s="50"/>
      <c r="K889" s="50" t="str">
        <f>IF(LEFT($I889,4)="Conv",_xll.BDP($C889,K$3,$D$1),"-")</f>
        <v>-</v>
      </c>
      <c r="L889" s="50" t="str">
        <f>IF(LEFT($I889,4)="Conv",_xll.BDP($C889,L$3,$D$1),"-")</f>
        <v>-</v>
      </c>
      <c r="M889" s="50" t="str">
        <f>IF(LEFT($I889,4)="Conv",_xll.BDP($C889,M$3,$D$1),"-")</f>
        <v>-</v>
      </c>
      <c r="N889" s="50" t="str">
        <f>IF(LEFT($I889,4)="Conv",_xll.BDP($C889,N$3,$D$1),"-")</f>
        <v>-</v>
      </c>
      <c r="O889" s="60" t="str">
        <f t="shared" si="1"/>
        <v>-</v>
      </c>
    </row>
    <row r="890" spans="1:15" x14ac:dyDescent="0.25">
      <c r="A890" s="11"/>
      <c r="B890" s="11" t="s">
        <v>3663</v>
      </c>
      <c r="C890" s="11" t="s">
        <v>3664</v>
      </c>
      <c r="D890" s="65"/>
      <c r="E890" s="50" t="e">
        <f ca="1">IFERROR(IF(VLOOKUP($B890,DEPOSITARY!$F:$DZ,MATCH(E$3,DEPOSITARY!$F$1:$DZ$1,0),0)="","-",VLOOKUP($B890,DEPOSITARY!$F:$DZ,MATCH(E$3,DEPOSITARY!$F$1:$DZ$1,0),0)),IF(RIGHT($C890,6)="Equity","-",_xll.BDP($C890,E$3,$D$1)))</f>
        <v>#NAME?</v>
      </c>
      <c r="F890" s="50" t="e">
        <f ca="1">IFERROR(IF(VLOOKUP($B890,DEPOSITARY!$F:$DZ,MATCH(F$3,DEPOSITARY!$F$1:$DZ$1,0),0)="","-",VLOOKUP($B890,DEPOSITARY!$F:$DZ,MATCH(F$3,DEPOSITARY!$F$1:$DZ$1,0),0)),IF(RIGHT($C890,6)="Equity","-",_xll.BDP($C890,F$3,$D$1)))</f>
        <v>#NAME?</v>
      </c>
      <c r="G890" s="50" t="e">
        <f ca="1">IF(RIGHT($C890,6)="Equity","-",IFERROR(IF(VLOOKUP($B890,DEPOSITARY!$F:$CZ,MATCH(G$3,DEPOSITARY!$F$1:$CZ$1,0),0)="","-",VLOOKUP($B890,DEPOSITARY!$F:$CZ,MATCH(G$3,DEPOSITARY!$F$1:$CZ$1,0),0)),_xll.BDP($C890,G$3,$D$1)))</f>
        <v>#NAME?</v>
      </c>
      <c r="H890" s="50" t="e">
        <f ca="1">IF(RIGHT($C890,6)="Equity","-",_xll.BDP($C890,H$3,$D$1))</f>
        <v>#NAME?</v>
      </c>
      <c r="I890" s="50" t="e">
        <f ca="1">IFERROR(VLOOKUP($B890,DEPOSITARY!$F:$BC,MATCH(I$3,DEPOSITARY!$F$1:$BC$1,0),0),_xll.BDP($C890,I$3))</f>
        <v>#NAME?</v>
      </c>
      <c r="J890" s="50"/>
      <c r="K890" s="50" t="e">
        <f ca="1">IF(LEFT($I890,4)="Conv",_xll.BDP($C890,K$3,$D$1),"-")</f>
        <v>#NAME?</v>
      </c>
      <c r="L890" s="50" t="e">
        <f ca="1">IF(LEFT($I890,4)="Conv",_xll.BDP($C890,L$3,$D$1),"-")</f>
        <v>#NAME?</v>
      </c>
      <c r="M890" s="50" t="e">
        <f ca="1">IF(LEFT($I890,4)="Conv",_xll.BDP($C890,M$3,$D$1),"-")</f>
        <v>#NAME?</v>
      </c>
      <c r="N890" s="50" t="e">
        <f ca="1">IF(LEFT($I890,4)="Conv",_xll.BDP($C890,N$3,$D$1),"-")</f>
        <v>#NAME?</v>
      </c>
      <c r="O890" s="60" t="str">
        <f t="shared" ca="1" si="1"/>
        <v>-</v>
      </c>
    </row>
    <row r="891" spans="1:15" x14ac:dyDescent="0.25">
      <c r="A891" s="11"/>
      <c r="B891" s="11" t="s">
        <v>3665</v>
      </c>
      <c r="C891" s="11" t="s">
        <v>3666</v>
      </c>
      <c r="D891" s="65"/>
      <c r="E891" s="50" t="e">
        <f ca="1">IFERROR(IF(VLOOKUP($B891,DEPOSITARY!$F:$DZ,MATCH(E$3,DEPOSITARY!$F$1:$DZ$1,0),0)="","-",VLOOKUP($B891,DEPOSITARY!$F:$DZ,MATCH(E$3,DEPOSITARY!$F$1:$DZ$1,0),0)),IF(RIGHT($C891,6)="Equity","-",_xll.BDP($C891,E$3,$D$1)))</f>
        <v>#NAME?</v>
      </c>
      <c r="F891" s="50" t="e">
        <f ca="1">IFERROR(IF(VLOOKUP($B891,DEPOSITARY!$F:$DZ,MATCH(F$3,DEPOSITARY!$F$1:$DZ$1,0),0)="","-",VLOOKUP($B891,DEPOSITARY!$F:$DZ,MATCH(F$3,DEPOSITARY!$F$1:$DZ$1,0),0)),IF(RIGHT($C891,6)="Equity","-",_xll.BDP($C891,F$3,$D$1)))</f>
        <v>#NAME?</v>
      </c>
      <c r="G891" s="50" t="e">
        <f ca="1">IF(RIGHT($C891,6)="Equity","-",IFERROR(IF(VLOOKUP($B891,DEPOSITARY!$F:$CZ,MATCH(G$3,DEPOSITARY!$F$1:$CZ$1,0),0)="","-",VLOOKUP($B891,DEPOSITARY!$F:$CZ,MATCH(G$3,DEPOSITARY!$F$1:$CZ$1,0),0)),_xll.BDP($C891,G$3,$D$1)))</f>
        <v>#NAME?</v>
      </c>
      <c r="H891" s="50" t="e">
        <f ca="1">IF(RIGHT($C891,6)="Equity","-",_xll.BDP($C891,H$3,$D$1))</f>
        <v>#NAME?</v>
      </c>
      <c r="I891" s="50" t="e">
        <f ca="1">IFERROR(VLOOKUP($B891,DEPOSITARY!$F:$BC,MATCH(I$3,DEPOSITARY!$F$1:$BC$1,0),0),_xll.BDP($C891,I$3))</f>
        <v>#NAME?</v>
      </c>
      <c r="J891" s="50"/>
      <c r="K891" s="50" t="e">
        <f ca="1">IF(LEFT($I891,4)="Conv",_xll.BDP($C891,K$3,$D$1),"-")</f>
        <v>#NAME?</v>
      </c>
      <c r="L891" s="50" t="e">
        <f ca="1">IF(LEFT($I891,4)="Conv",_xll.BDP($C891,L$3,$D$1),"-")</f>
        <v>#NAME?</v>
      </c>
      <c r="M891" s="50" t="e">
        <f ca="1">IF(LEFT($I891,4)="Conv",_xll.BDP($C891,M$3,$D$1),"-")</f>
        <v>#NAME?</v>
      </c>
      <c r="N891" s="50" t="e">
        <f ca="1">IF(LEFT($I891,4)="Conv",_xll.BDP($C891,N$3,$D$1),"-")</f>
        <v>#NAME?</v>
      </c>
      <c r="O891" s="60" t="str">
        <f t="shared" ca="1" si="1"/>
        <v>-</v>
      </c>
    </row>
    <row r="892" spans="1:15" x14ac:dyDescent="0.25">
      <c r="A892" s="11"/>
      <c r="B892" s="11" t="s">
        <v>3725</v>
      </c>
      <c r="C892" s="11" t="s">
        <v>3744</v>
      </c>
      <c r="D892" s="65"/>
      <c r="E892" s="50" t="e">
        <f ca="1">IFERROR(IF(VLOOKUP($B892,DEPOSITARY!$F:$DZ,MATCH(E$3,DEPOSITARY!$F$1:$DZ$1,0),0)="","-",VLOOKUP($B892,DEPOSITARY!$F:$DZ,MATCH(E$3,DEPOSITARY!$F$1:$DZ$1,0),0)),IF(RIGHT($C892,6)="Equity","-",_xll.BDP($C892,E$3,$D$1)))</f>
        <v>#NAME?</v>
      </c>
      <c r="F892" s="50" t="e">
        <f ca="1">IFERROR(IF(VLOOKUP($B892,DEPOSITARY!$F:$DZ,MATCH(F$3,DEPOSITARY!$F$1:$DZ$1,0),0)="","-",VLOOKUP($B892,DEPOSITARY!$F:$DZ,MATCH(F$3,DEPOSITARY!$F$1:$DZ$1,0),0)),IF(RIGHT($C892,6)="Equity","-",_xll.BDP($C892,F$3,$D$1)))</f>
        <v>#NAME?</v>
      </c>
      <c r="G892" s="50" t="e">
        <f ca="1">IF(RIGHT($C892,6)="Equity","-",IFERROR(IF(VLOOKUP($B892,DEPOSITARY!$F:$CZ,MATCH(G$3,DEPOSITARY!$F$1:$CZ$1,0),0)="","-",VLOOKUP($B892,DEPOSITARY!$F:$CZ,MATCH(G$3,DEPOSITARY!$F$1:$CZ$1,0),0)),_xll.BDP($C892,G$3,$D$1)))</f>
        <v>#NAME?</v>
      </c>
      <c r="H892" s="50" t="e">
        <f ca="1">IF(RIGHT($C892,6)="Equity","-",_xll.BDP($C892,H$3,$D$1))</f>
        <v>#NAME?</v>
      </c>
      <c r="I892" s="50" t="e">
        <f ca="1">IFERROR(VLOOKUP($B892,DEPOSITARY!$F:$BC,MATCH(I$3,DEPOSITARY!$F$1:$BC$1,0),0),_xll.BDP($C892,I$3))</f>
        <v>#NAME?</v>
      </c>
      <c r="J892" s="50"/>
      <c r="K892" s="50" t="e">
        <f ca="1">IF(LEFT($I892,4)="Conv",_xll.BDP($C892,K$3,$D$1),"-")</f>
        <v>#NAME?</v>
      </c>
      <c r="L892" s="50" t="e">
        <f ca="1">IF(LEFT($I892,4)="Conv",_xll.BDP($C892,L$3,$D$1),"-")</f>
        <v>#NAME?</v>
      </c>
      <c r="M892" s="50" t="e">
        <f ca="1">IF(LEFT($I892,4)="Conv",_xll.BDP($C892,M$3,$D$1),"-")</f>
        <v>#NAME?</v>
      </c>
      <c r="N892" s="50" t="e">
        <f ca="1">IF(LEFT($I892,4)="Conv",_xll.BDP($C892,N$3,$D$1),"-")</f>
        <v>#NAME?</v>
      </c>
      <c r="O892" s="60" t="str">
        <f t="shared" ca="1" si="1"/>
        <v>-</v>
      </c>
    </row>
    <row r="893" spans="1:15" x14ac:dyDescent="0.25">
      <c r="A893" s="11"/>
      <c r="B893" s="11" t="s">
        <v>3667</v>
      </c>
      <c r="C893" s="11" t="s">
        <v>3668</v>
      </c>
      <c r="D893" s="65"/>
      <c r="E893" s="50" t="e">
        <f ca="1">IFERROR(IF(VLOOKUP($B893,DEPOSITARY!$F:$DZ,MATCH(E$3,DEPOSITARY!$F$1:$DZ$1,0),0)="","-",VLOOKUP($B893,DEPOSITARY!$F:$DZ,MATCH(E$3,DEPOSITARY!$F$1:$DZ$1,0),0)),IF(RIGHT($C893,6)="Equity","-",_xll.BDP($C893,E$3,$D$1)))</f>
        <v>#NAME?</v>
      </c>
      <c r="F893" s="50" t="e">
        <f ca="1">IFERROR(IF(VLOOKUP($B893,DEPOSITARY!$F:$DZ,MATCH(F$3,DEPOSITARY!$F$1:$DZ$1,0),0)="","-",VLOOKUP($B893,DEPOSITARY!$F:$DZ,MATCH(F$3,DEPOSITARY!$F$1:$DZ$1,0),0)),IF(RIGHT($C893,6)="Equity","-",_xll.BDP($C893,F$3,$D$1)))</f>
        <v>#NAME?</v>
      </c>
      <c r="G893" s="50" t="e">
        <f ca="1">IF(RIGHT($C893,6)="Equity","-",IFERROR(IF(VLOOKUP($B893,DEPOSITARY!$F:$CZ,MATCH(G$3,DEPOSITARY!$F$1:$CZ$1,0),0)="","-",VLOOKUP($B893,DEPOSITARY!$F:$CZ,MATCH(G$3,DEPOSITARY!$F$1:$CZ$1,0),0)),_xll.BDP($C893,G$3,$D$1)))</f>
        <v>#NAME?</v>
      </c>
      <c r="H893" s="50" t="e">
        <f ca="1">IF(RIGHT($C893,6)="Equity","-",_xll.BDP($C893,H$3,$D$1))</f>
        <v>#NAME?</v>
      </c>
      <c r="I893" s="50" t="e">
        <f ca="1">IFERROR(VLOOKUP($B893,DEPOSITARY!$F:$BC,MATCH(I$3,DEPOSITARY!$F$1:$BC$1,0),0),_xll.BDP($C893,I$3))</f>
        <v>#NAME?</v>
      </c>
      <c r="J893" s="50"/>
      <c r="K893" s="50" t="e">
        <f ca="1">IF(LEFT($I893,4)="Conv",_xll.BDP($C893,K$3,$D$1),"-")</f>
        <v>#NAME?</v>
      </c>
      <c r="L893" s="50" t="e">
        <f ca="1">IF(LEFT($I893,4)="Conv",_xll.BDP($C893,L$3,$D$1),"-")</f>
        <v>#NAME?</v>
      </c>
      <c r="M893" s="50" t="e">
        <f ca="1">IF(LEFT($I893,4)="Conv",_xll.BDP($C893,M$3,$D$1),"-")</f>
        <v>#NAME?</v>
      </c>
      <c r="N893" s="50" t="e">
        <f ca="1">IF(LEFT($I893,4)="Conv",_xll.BDP($C893,N$3,$D$1),"-")</f>
        <v>#NAME?</v>
      </c>
      <c r="O893" s="60" t="str">
        <f t="shared" ca="1" si="1"/>
        <v>-</v>
      </c>
    </row>
    <row r="894" spans="1:15" x14ac:dyDescent="0.25">
      <c r="A894" s="11"/>
      <c r="B894" s="11" t="s">
        <v>3669</v>
      </c>
      <c r="C894" s="11" t="s">
        <v>3670</v>
      </c>
      <c r="D894" s="65"/>
      <c r="E894" s="50" t="e">
        <f ca="1">IFERROR(IF(VLOOKUP($B894,DEPOSITARY!$F:$DZ,MATCH(E$3,DEPOSITARY!$F$1:$DZ$1,0),0)="","-",VLOOKUP($B894,DEPOSITARY!$F:$DZ,MATCH(E$3,DEPOSITARY!$F$1:$DZ$1,0),0)),IF(RIGHT($C894,6)="Equity","-",_xll.BDP($C894,E$3,$D$1)))</f>
        <v>#NAME?</v>
      </c>
      <c r="F894" s="50" t="e">
        <f ca="1">IFERROR(IF(VLOOKUP($B894,DEPOSITARY!$F:$DZ,MATCH(F$3,DEPOSITARY!$F$1:$DZ$1,0),0)="","-",VLOOKUP($B894,DEPOSITARY!$F:$DZ,MATCH(F$3,DEPOSITARY!$F$1:$DZ$1,0),0)),IF(RIGHT($C894,6)="Equity","-",_xll.BDP($C894,F$3,$D$1)))</f>
        <v>#NAME?</v>
      </c>
      <c r="G894" s="50" t="e">
        <f ca="1">IF(RIGHT($C894,6)="Equity","-",IFERROR(IF(VLOOKUP($B894,DEPOSITARY!$F:$CZ,MATCH(G$3,DEPOSITARY!$F$1:$CZ$1,0),0)="","-",VLOOKUP($B894,DEPOSITARY!$F:$CZ,MATCH(G$3,DEPOSITARY!$F$1:$CZ$1,0),0)),_xll.BDP($C894,G$3,$D$1)))</f>
        <v>#NAME?</v>
      </c>
      <c r="H894" s="50" t="e">
        <f ca="1">IF(RIGHT($C894,6)="Equity","-",_xll.BDP($C894,H$3,$D$1))</f>
        <v>#NAME?</v>
      </c>
      <c r="I894" s="50" t="e">
        <f ca="1">IFERROR(VLOOKUP($B894,DEPOSITARY!$F:$BC,MATCH(I$3,DEPOSITARY!$F$1:$BC$1,0),0),_xll.BDP($C894,I$3))</f>
        <v>#NAME?</v>
      </c>
      <c r="J894" s="50"/>
      <c r="K894" s="50" t="e">
        <f ca="1">IF(LEFT($I894,4)="Conv",_xll.BDP($C894,K$3,$D$1),"-")</f>
        <v>#NAME?</v>
      </c>
      <c r="L894" s="50" t="e">
        <f ca="1">IF(LEFT($I894,4)="Conv",_xll.BDP($C894,L$3,$D$1),"-")</f>
        <v>#NAME?</v>
      </c>
      <c r="M894" s="50" t="e">
        <f ca="1">IF(LEFT($I894,4)="Conv",_xll.BDP($C894,M$3,$D$1),"-")</f>
        <v>#NAME?</v>
      </c>
      <c r="N894" s="50" t="e">
        <f ca="1">IF(LEFT($I894,4)="Conv",_xll.BDP($C894,N$3,$D$1),"-")</f>
        <v>#NAME?</v>
      </c>
      <c r="O894" s="60" t="str">
        <f t="shared" ca="1" si="1"/>
        <v>-</v>
      </c>
    </row>
    <row r="895" spans="1:15" x14ac:dyDescent="0.25">
      <c r="A895" s="11"/>
      <c r="B895" s="11" t="s">
        <v>3671</v>
      </c>
      <c r="C895" s="11" t="s">
        <v>3672</v>
      </c>
      <c r="D895" s="65"/>
      <c r="E895" s="50" t="e">
        <f ca="1">IFERROR(IF(VLOOKUP($B895,DEPOSITARY!$F:$DZ,MATCH(E$3,DEPOSITARY!$F$1:$DZ$1,0),0)="","-",VLOOKUP($B895,DEPOSITARY!$F:$DZ,MATCH(E$3,DEPOSITARY!$F$1:$DZ$1,0),0)),IF(RIGHT($C895,6)="Equity","-",_xll.BDP($C895,E$3,$D$1)))</f>
        <v>#NAME?</v>
      </c>
      <c r="F895" s="50" t="e">
        <f ca="1">IFERROR(IF(VLOOKUP($B895,DEPOSITARY!$F:$DZ,MATCH(F$3,DEPOSITARY!$F$1:$DZ$1,0),0)="","-",VLOOKUP($B895,DEPOSITARY!$F:$DZ,MATCH(F$3,DEPOSITARY!$F$1:$DZ$1,0),0)),IF(RIGHT($C895,6)="Equity","-",_xll.BDP($C895,F$3,$D$1)))</f>
        <v>#NAME?</v>
      </c>
      <c r="G895" s="50" t="e">
        <f ca="1">IF(RIGHT($C895,6)="Equity","-",IFERROR(IF(VLOOKUP($B895,DEPOSITARY!$F:$CZ,MATCH(G$3,DEPOSITARY!$F$1:$CZ$1,0),0)="","-",VLOOKUP($B895,DEPOSITARY!$F:$CZ,MATCH(G$3,DEPOSITARY!$F$1:$CZ$1,0),0)),_xll.BDP($C895,G$3,$D$1)))</f>
        <v>#NAME?</v>
      </c>
      <c r="H895" s="50" t="e">
        <f ca="1">IF(RIGHT($C895,6)="Equity","-",_xll.BDP($C895,H$3,$D$1))</f>
        <v>#NAME?</v>
      </c>
      <c r="I895" s="50" t="e">
        <f ca="1">IFERROR(VLOOKUP($B895,DEPOSITARY!$F:$BC,MATCH(I$3,DEPOSITARY!$F$1:$BC$1,0),0),_xll.BDP($C895,I$3))</f>
        <v>#NAME?</v>
      </c>
      <c r="J895" s="50"/>
      <c r="K895" s="50" t="e">
        <f ca="1">IF(LEFT($I895,4)="Conv",_xll.BDP($C895,K$3,$D$1),"-")</f>
        <v>#NAME?</v>
      </c>
      <c r="L895" s="50" t="e">
        <f ca="1">IF(LEFT($I895,4)="Conv",_xll.BDP($C895,L$3,$D$1),"-")</f>
        <v>#NAME?</v>
      </c>
      <c r="M895" s="50" t="e">
        <f ca="1">IF(LEFT($I895,4)="Conv",_xll.BDP($C895,M$3,$D$1),"-")</f>
        <v>#NAME?</v>
      </c>
      <c r="N895" s="50" t="e">
        <f ca="1">IF(LEFT($I895,4)="Conv",_xll.BDP($C895,N$3,$D$1),"-")</f>
        <v>#NAME?</v>
      </c>
      <c r="O895" s="60" t="str">
        <f t="shared" ca="1" si="1"/>
        <v>-</v>
      </c>
    </row>
    <row r="896" spans="1:15" x14ac:dyDescent="0.25">
      <c r="A896" s="11"/>
      <c r="B896" s="11" t="s">
        <v>3673</v>
      </c>
      <c r="C896" s="11" t="s">
        <v>3674</v>
      </c>
      <c r="D896" s="65"/>
      <c r="E896" s="50" t="e">
        <f ca="1">IFERROR(IF(VLOOKUP($B896,DEPOSITARY!$F:$DZ,MATCH(E$3,DEPOSITARY!$F$1:$DZ$1,0),0)="","-",VLOOKUP($B896,DEPOSITARY!$F:$DZ,MATCH(E$3,DEPOSITARY!$F$1:$DZ$1,0),0)),IF(RIGHT($C896,6)="Equity","-",_xll.BDP($C896,E$3,$D$1)))</f>
        <v>#NAME?</v>
      </c>
      <c r="F896" s="50" t="e">
        <f ca="1">IFERROR(IF(VLOOKUP($B896,DEPOSITARY!$F:$DZ,MATCH(F$3,DEPOSITARY!$F$1:$DZ$1,0),0)="","-",VLOOKUP($B896,DEPOSITARY!$F:$DZ,MATCH(F$3,DEPOSITARY!$F$1:$DZ$1,0),0)),IF(RIGHT($C896,6)="Equity","-",_xll.BDP($C896,F$3,$D$1)))</f>
        <v>#NAME?</v>
      </c>
      <c r="G896" s="50" t="e">
        <f ca="1">IF(RIGHT($C896,6)="Equity","-",IFERROR(IF(VLOOKUP($B896,DEPOSITARY!$F:$CZ,MATCH(G$3,DEPOSITARY!$F$1:$CZ$1,0),0)="","-",VLOOKUP($B896,DEPOSITARY!$F:$CZ,MATCH(G$3,DEPOSITARY!$F$1:$CZ$1,0),0)),_xll.BDP($C896,G$3,$D$1)))</f>
        <v>#NAME?</v>
      </c>
      <c r="H896" s="50" t="e">
        <f ca="1">IF(RIGHT($C896,6)="Equity","-",_xll.BDP($C896,H$3,$D$1))</f>
        <v>#NAME?</v>
      </c>
      <c r="I896" s="50" t="e">
        <f ca="1">IFERROR(VLOOKUP($B896,DEPOSITARY!$F:$BC,MATCH(I$3,DEPOSITARY!$F$1:$BC$1,0),0),_xll.BDP($C896,I$3))</f>
        <v>#NAME?</v>
      </c>
      <c r="J896" s="50"/>
      <c r="K896" s="50" t="e">
        <f ca="1">IF(LEFT($I896,4)="Conv",_xll.BDP($C896,K$3,$D$1),"-")</f>
        <v>#NAME?</v>
      </c>
      <c r="L896" s="50" t="e">
        <f ca="1">IF(LEFT($I896,4)="Conv",_xll.BDP($C896,L$3,$D$1),"-")</f>
        <v>#NAME?</v>
      </c>
      <c r="M896" s="50" t="e">
        <f ca="1">IF(LEFT($I896,4)="Conv",_xll.BDP($C896,M$3,$D$1),"-")</f>
        <v>#NAME?</v>
      </c>
      <c r="N896" s="50" t="e">
        <f ca="1">IF(LEFT($I896,4)="Conv",_xll.BDP($C896,N$3,$D$1),"-")</f>
        <v>#NAME?</v>
      </c>
      <c r="O896" s="60" t="str">
        <f t="shared" ca="1" si="1"/>
        <v>-</v>
      </c>
    </row>
    <row r="897" spans="1:15" x14ac:dyDescent="0.25">
      <c r="A897" s="11"/>
      <c r="B897" s="11" t="s">
        <v>3675</v>
      </c>
      <c r="C897" s="11" t="s">
        <v>3676</v>
      </c>
      <c r="D897" s="65"/>
      <c r="E897" s="50" t="e">
        <f ca="1">IFERROR(IF(VLOOKUP($B897,DEPOSITARY!$F:$DZ,MATCH(E$3,DEPOSITARY!$F$1:$DZ$1,0),0)="","-",VLOOKUP($B897,DEPOSITARY!$F:$DZ,MATCH(E$3,DEPOSITARY!$F$1:$DZ$1,0),0)),IF(RIGHT($C897,6)="Equity","-",_xll.BDP($C897,E$3,$D$1)))</f>
        <v>#NAME?</v>
      </c>
      <c r="F897" s="50" t="e">
        <f ca="1">IFERROR(IF(VLOOKUP($B897,DEPOSITARY!$F:$DZ,MATCH(F$3,DEPOSITARY!$F$1:$DZ$1,0),0)="","-",VLOOKUP($B897,DEPOSITARY!$F:$DZ,MATCH(F$3,DEPOSITARY!$F$1:$DZ$1,0),0)),IF(RIGHT($C897,6)="Equity","-",_xll.BDP($C897,F$3,$D$1)))</f>
        <v>#NAME?</v>
      </c>
      <c r="G897" s="50" t="e">
        <f ca="1">IF(RIGHT($C897,6)="Equity","-",IFERROR(IF(VLOOKUP($B897,DEPOSITARY!$F:$CZ,MATCH(G$3,DEPOSITARY!$F$1:$CZ$1,0),0)="","-",VLOOKUP($B897,DEPOSITARY!$F:$CZ,MATCH(G$3,DEPOSITARY!$F$1:$CZ$1,0),0)),_xll.BDP($C897,G$3,$D$1)))</f>
        <v>#NAME?</v>
      </c>
      <c r="H897" s="50" t="e">
        <f ca="1">IF(RIGHT($C897,6)="Equity","-",_xll.BDP($C897,H$3,$D$1))</f>
        <v>#NAME?</v>
      </c>
      <c r="I897" s="50" t="e">
        <f ca="1">IFERROR(VLOOKUP($B897,DEPOSITARY!$F:$BC,MATCH(I$3,DEPOSITARY!$F$1:$BC$1,0),0),_xll.BDP($C897,I$3))</f>
        <v>#NAME?</v>
      </c>
      <c r="J897" s="50"/>
      <c r="K897" s="50" t="e">
        <f ca="1">IF(LEFT($I897,4)="Conv",_xll.BDP($C897,K$3,$D$1),"-")</f>
        <v>#NAME?</v>
      </c>
      <c r="L897" s="50" t="e">
        <f ca="1">IF(LEFT($I897,4)="Conv",_xll.BDP($C897,L$3,$D$1),"-")</f>
        <v>#NAME?</v>
      </c>
      <c r="M897" s="50" t="e">
        <f ca="1">IF(LEFT($I897,4)="Conv",_xll.BDP($C897,M$3,$D$1),"-")</f>
        <v>#NAME?</v>
      </c>
      <c r="N897" s="50" t="e">
        <f ca="1">IF(LEFT($I897,4)="Conv",_xll.BDP($C897,N$3,$D$1),"-")</f>
        <v>#NAME?</v>
      </c>
      <c r="O897" s="60" t="str">
        <f t="shared" ca="1" si="1"/>
        <v>-</v>
      </c>
    </row>
    <row r="898" spans="1:15" x14ac:dyDescent="0.25">
      <c r="A898" s="11"/>
      <c r="B898" s="11" t="s">
        <v>3167</v>
      </c>
      <c r="C898" s="11" t="s">
        <v>3443</v>
      </c>
      <c r="D898" s="65"/>
      <c r="E898" s="50" t="e">
        <f ca="1">IFERROR(IF(VLOOKUP($B898,DEPOSITARY!$F:$DZ,MATCH(E$3,DEPOSITARY!$F$1:$DZ$1,0),0)="","-",VLOOKUP($B898,DEPOSITARY!$F:$DZ,MATCH(E$3,DEPOSITARY!$F$1:$DZ$1,0),0)),IF(RIGHT($C898,6)="Equity","-",_xll.BDP($C898,E$3,$D$1)))</f>
        <v>#NAME?</v>
      </c>
      <c r="F898" s="50" t="e">
        <f ca="1">IFERROR(IF(VLOOKUP($B898,DEPOSITARY!$F:$DZ,MATCH(F$3,DEPOSITARY!$F$1:$DZ$1,0),0)="","-",VLOOKUP($B898,DEPOSITARY!$F:$DZ,MATCH(F$3,DEPOSITARY!$F$1:$DZ$1,0),0)),IF(RIGHT($C898,6)="Equity","-",_xll.BDP($C898,F$3,$D$1)))</f>
        <v>#NAME?</v>
      </c>
      <c r="G898" s="50" t="e">
        <f ca="1">IF(RIGHT($C898,6)="Equity","-",IFERROR(IF(VLOOKUP($B898,DEPOSITARY!$F:$CZ,MATCH(G$3,DEPOSITARY!$F$1:$CZ$1,0),0)="","-",VLOOKUP($B898,DEPOSITARY!$F:$CZ,MATCH(G$3,DEPOSITARY!$F$1:$CZ$1,0),0)),_xll.BDP($C898,G$3,$D$1)))</f>
        <v>#NAME?</v>
      </c>
      <c r="H898" s="50" t="e">
        <f ca="1">IF(RIGHT($C898,6)="Equity","-",_xll.BDP($C898,H$3,$D$1))</f>
        <v>#NAME?</v>
      </c>
      <c r="I898" s="50" t="e">
        <f ca="1">IFERROR(VLOOKUP($B898,DEPOSITARY!$F:$BC,MATCH(I$3,DEPOSITARY!$F$1:$BC$1,0),0),_xll.BDP($C898,I$3))</f>
        <v>#NAME?</v>
      </c>
      <c r="J898" s="50"/>
      <c r="K898" s="50" t="e">
        <f ca="1">IF(LEFT($I898,4)="Conv",_xll.BDP($C898,K$3,$D$1),"-")</f>
        <v>#NAME?</v>
      </c>
      <c r="L898" s="50" t="e">
        <f ca="1">IF(LEFT($I898,4)="Conv",_xll.BDP($C898,L$3,$D$1),"-")</f>
        <v>#NAME?</v>
      </c>
      <c r="M898" s="50" t="e">
        <f ca="1">IF(LEFT($I898,4)="Conv",_xll.BDP($C898,M$3,$D$1),"-")</f>
        <v>#NAME?</v>
      </c>
      <c r="N898" s="50" t="e">
        <f ca="1">IF(LEFT($I898,4)="Conv",_xll.BDP($C898,N$3,$D$1),"-")</f>
        <v>#NAME?</v>
      </c>
      <c r="O898" s="60" t="str">
        <f t="shared" ca="1" si="1"/>
        <v>-</v>
      </c>
    </row>
    <row r="899" spans="1:15" x14ac:dyDescent="0.25">
      <c r="A899" s="11"/>
      <c r="B899" s="11" t="s">
        <v>3677</v>
      </c>
      <c r="C899" s="11" t="s">
        <v>3678</v>
      </c>
      <c r="D899" s="65"/>
      <c r="E899" s="50" t="e">
        <f ca="1">IFERROR(IF(VLOOKUP($B899,DEPOSITARY!$F:$DZ,MATCH(E$3,DEPOSITARY!$F$1:$DZ$1,0),0)="","-",VLOOKUP($B899,DEPOSITARY!$F:$DZ,MATCH(E$3,DEPOSITARY!$F$1:$DZ$1,0),0)),IF(RIGHT($C899,6)="Equity","-",_xll.BDP($C899,E$3,$D$1)))</f>
        <v>#NAME?</v>
      </c>
      <c r="F899" s="50" t="e">
        <f ca="1">IFERROR(IF(VLOOKUP($B899,DEPOSITARY!$F:$DZ,MATCH(F$3,DEPOSITARY!$F$1:$DZ$1,0),0)="","-",VLOOKUP($B899,DEPOSITARY!$F:$DZ,MATCH(F$3,DEPOSITARY!$F$1:$DZ$1,0),0)),IF(RIGHT($C899,6)="Equity","-",_xll.BDP($C899,F$3,$D$1)))</f>
        <v>#NAME?</v>
      </c>
      <c r="G899" s="50" t="e">
        <f ca="1">IF(RIGHT($C899,6)="Equity","-",IFERROR(IF(VLOOKUP($B899,DEPOSITARY!$F:$CZ,MATCH(G$3,DEPOSITARY!$F$1:$CZ$1,0),0)="","-",VLOOKUP($B899,DEPOSITARY!$F:$CZ,MATCH(G$3,DEPOSITARY!$F$1:$CZ$1,0),0)),_xll.BDP($C899,G$3,$D$1)))</f>
        <v>#NAME?</v>
      </c>
      <c r="H899" s="50" t="e">
        <f ca="1">IF(RIGHT($C899,6)="Equity","-",_xll.BDP($C899,H$3,$D$1))</f>
        <v>#NAME?</v>
      </c>
      <c r="I899" s="50" t="e">
        <f ca="1">IFERROR(VLOOKUP($B899,DEPOSITARY!$F:$BC,MATCH(I$3,DEPOSITARY!$F$1:$BC$1,0),0),_xll.BDP($C899,I$3))</f>
        <v>#NAME?</v>
      </c>
      <c r="J899" s="50"/>
      <c r="K899" s="50" t="e">
        <f ca="1">IF(LEFT($I899,4)="Conv",_xll.BDP($C899,K$3,$D$1),"-")</f>
        <v>#NAME?</v>
      </c>
      <c r="L899" s="50" t="e">
        <f ca="1">IF(LEFT($I899,4)="Conv",_xll.BDP($C899,L$3,$D$1),"-")</f>
        <v>#NAME?</v>
      </c>
      <c r="M899" s="50" t="e">
        <f ca="1">IF(LEFT($I899,4)="Conv",_xll.BDP($C899,M$3,$D$1),"-")</f>
        <v>#NAME?</v>
      </c>
      <c r="N899" s="50" t="e">
        <f ca="1">IF(LEFT($I899,4)="Conv",_xll.BDP($C899,N$3,$D$1),"-")</f>
        <v>#NAME?</v>
      </c>
      <c r="O899" s="60" t="str">
        <f t="shared" ca="1" si="1"/>
        <v>-</v>
      </c>
    </row>
    <row r="900" spans="1:15" x14ac:dyDescent="0.25">
      <c r="A900" s="11"/>
      <c r="B900" s="11" t="s">
        <v>3726</v>
      </c>
      <c r="C900" s="11" t="s">
        <v>3745</v>
      </c>
      <c r="D900" s="65"/>
      <c r="E900" s="50" t="e">
        <f ca="1">IFERROR(IF(VLOOKUP($B900,DEPOSITARY!$F:$DZ,MATCH(E$3,DEPOSITARY!$F$1:$DZ$1,0),0)="","-",VLOOKUP($B900,DEPOSITARY!$F:$DZ,MATCH(E$3,DEPOSITARY!$F$1:$DZ$1,0),0)),IF(RIGHT($C900,6)="Equity","-",_xll.BDP($C900,E$3,$D$1)))</f>
        <v>#NAME?</v>
      </c>
      <c r="F900" s="50" t="e">
        <f ca="1">IFERROR(IF(VLOOKUP($B900,DEPOSITARY!$F:$DZ,MATCH(F$3,DEPOSITARY!$F$1:$DZ$1,0),0)="","-",VLOOKUP($B900,DEPOSITARY!$F:$DZ,MATCH(F$3,DEPOSITARY!$F$1:$DZ$1,0),0)),IF(RIGHT($C900,6)="Equity","-",_xll.BDP($C900,F$3,$D$1)))</f>
        <v>#NAME?</v>
      </c>
      <c r="G900" s="50" t="e">
        <f ca="1">IF(RIGHT($C900,6)="Equity","-",IFERROR(IF(VLOOKUP($B900,DEPOSITARY!$F:$CZ,MATCH(G$3,DEPOSITARY!$F$1:$CZ$1,0),0)="","-",VLOOKUP($B900,DEPOSITARY!$F:$CZ,MATCH(G$3,DEPOSITARY!$F$1:$CZ$1,0),0)),_xll.BDP($C900,G$3,$D$1)))</f>
        <v>#NAME?</v>
      </c>
      <c r="H900" s="50" t="e">
        <f ca="1">IF(RIGHT($C900,6)="Equity","-",_xll.BDP($C900,H$3,$D$1))</f>
        <v>#NAME?</v>
      </c>
      <c r="I900" s="50" t="e">
        <f ca="1">IFERROR(VLOOKUP($B900,DEPOSITARY!$F:$BC,MATCH(I$3,DEPOSITARY!$F$1:$BC$1,0),0),_xll.BDP($C900,I$3))</f>
        <v>#NAME?</v>
      </c>
      <c r="J900" s="50"/>
      <c r="K900" s="50" t="e">
        <f ca="1">IF(LEFT($I900,4)="Conv",_xll.BDP($C900,K$3,$D$1),"-")</f>
        <v>#NAME?</v>
      </c>
      <c r="L900" s="50" t="e">
        <f ca="1">IF(LEFT($I900,4)="Conv",_xll.BDP($C900,L$3,$D$1),"-")</f>
        <v>#NAME?</v>
      </c>
      <c r="M900" s="50" t="e">
        <f ca="1">IF(LEFT($I900,4)="Conv",_xll.BDP($C900,M$3,$D$1),"-")</f>
        <v>#NAME?</v>
      </c>
      <c r="N900" s="50" t="e">
        <f ca="1">IF(LEFT($I900,4)="Conv",_xll.BDP($C900,N$3,$D$1),"-")</f>
        <v>#NAME?</v>
      </c>
      <c r="O900" s="60" t="str">
        <f t="shared" ca="1" si="1"/>
        <v>-</v>
      </c>
    </row>
    <row r="901" spans="1:15" x14ac:dyDescent="0.25">
      <c r="A901" s="11"/>
      <c r="B901" s="11" t="s">
        <v>3679</v>
      </c>
      <c r="C901" s="11" t="s">
        <v>3680</v>
      </c>
      <c r="D901" s="65"/>
      <c r="E901" s="50" t="e">
        <f ca="1">IFERROR(IF(VLOOKUP($B901,DEPOSITARY!$F:$DZ,MATCH(E$3,DEPOSITARY!$F$1:$DZ$1,0),0)="","-",VLOOKUP($B901,DEPOSITARY!$F:$DZ,MATCH(E$3,DEPOSITARY!$F$1:$DZ$1,0),0)),IF(RIGHT($C901,6)="Equity","-",_xll.BDP($C901,E$3,$D$1)))</f>
        <v>#NAME?</v>
      </c>
      <c r="F901" s="50" t="e">
        <f ca="1">IFERROR(IF(VLOOKUP($B901,DEPOSITARY!$F:$DZ,MATCH(F$3,DEPOSITARY!$F$1:$DZ$1,0),0)="","-",VLOOKUP($B901,DEPOSITARY!$F:$DZ,MATCH(F$3,DEPOSITARY!$F$1:$DZ$1,0),0)),IF(RIGHT($C901,6)="Equity","-",_xll.BDP($C901,F$3,$D$1)))</f>
        <v>#NAME?</v>
      </c>
      <c r="G901" s="50" t="e">
        <f ca="1">IF(RIGHT($C901,6)="Equity","-",IFERROR(IF(VLOOKUP($B901,DEPOSITARY!$F:$CZ,MATCH(G$3,DEPOSITARY!$F$1:$CZ$1,0),0)="","-",VLOOKUP($B901,DEPOSITARY!$F:$CZ,MATCH(G$3,DEPOSITARY!$F$1:$CZ$1,0),0)),_xll.BDP($C901,G$3,$D$1)))</f>
        <v>#NAME?</v>
      </c>
      <c r="H901" s="50" t="e">
        <f ca="1">IF(RIGHT($C901,6)="Equity","-",_xll.BDP($C901,H$3,$D$1))</f>
        <v>#NAME?</v>
      </c>
      <c r="I901" s="50" t="e">
        <f ca="1">IFERROR(VLOOKUP($B901,DEPOSITARY!$F:$BC,MATCH(I$3,DEPOSITARY!$F$1:$BC$1,0),0),_xll.BDP($C901,I$3))</f>
        <v>#NAME?</v>
      </c>
      <c r="J901" s="50"/>
      <c r="K901" s="50" t="e">
        <f ca="1">IF(LEFT($I901,4)="Conv",_xll.BDP($C901,K$3,$D$1),"-")</f>
        <v>#NAME?</v>
      </c>
      <c r="L901" s="50" t="e">
        <f ca="1">IF(LEFT($I901,4)="Conv",_xll.BDP($C901,L$3,$D$1),"-")</f>
        <v>#NAME?</v>
      </c>
      <c r="M901" s="50" t="e">
        <f ca="1">IF(LEFT($I901,4)="Conv",_xll.BDP($C901,M$3,$D$1),"-")</f>
        <v>#NAME?</v>
      </c>
      <c r="N901" s="50" t="e">
        <f ca="1">IF(LEFT($I901,4)="Conv",_xll.BDP($C901,N$3,$D$1),"-")</f>
        <v>#NAME?</v>
      </c>
      <c r="O901" s="60" t="str">
        <f t="shared" ca="1" si="1"/>
        <v>-</v>
      </c>
    </row>
    <row r="902" spans="1:15" x14ac:dyDescent="0.25">
      <c r="A902" s="11"/>
      <c r="B902" s="11" t="s">
        <v>1849</v>
      </c>
      <c r="C902" s="11" t="s">
        <v>1851</v>
      </c>
      <c r="D902" s="65"/>
      <c r="E902" s="50">
        <f>IFERROR(IF(VLOOKUP($B902,DEPOSITARY!$F:$DZ,MATCH(E$3,DEPOSITARY!$F$1:$DZ$1,0),0)="","-",VLOOKUP($B902,DEPOSITARY!$F:$DZ,MATCH(E$3,DEPOSITARY!$F$1:$DZ$1,0),0)),IF(RIGHT($C902,6)="Equity","-",_xll.BDP($C902,E$3,$D$1)))</f>
        <v>3.01928970389937</v>
      </c>
      <c r="F902" s="50">
        <f>IFERROR(IF(VLOOKUP($B902,DEPOSITARY!$F:$DZ,MATCH(F$3,DEPOSITARY!$F$1:$DZ$1,0),0)="","-",VLOOKUP($B902,DEPOSITARY!$F:$DZ,MATCH(F$3,DEPOSITARY!$F$1:$DZ$1,0),0)),IF(RIGHT($C902,6)="Equity","-",_xll.BDP($C902,F$3,$D$1)))</f>
        <v>2.6655903426869298</v>
      </c>
      <c r="G902" s="50" t="str">
        <f>IF(RIGHT($C902,6)="Equity","-",IFERROR(IF(VLOOKUP($B902,DEPOSITARY!$F:$CZ,MATCH(G$3,DEPOSITARY!$F$1:$CZ$1,0),0)="","-",VLOOKUP($B902,DEPOSITARY!$F:$CZ,MATCH(G$3,DEPOSITARY!$F$1:$CZ$1,0),0)),_xll.BDP($C902,G$3,$D$1)))</f>
        <v>-</v>
      </c>
      <c r="H902" s="50" t="e">
        <f ca="1">IF(RIGHT($C902,6)="Equity","-",_xll.BDP($C902,H$3,$D$1))</f>
        <v>#NAME?</v>
      </c>
      <c r="I902" s="50" t="str">
        <f>IFERROR(VLOOKUP($B902,DEPOSITARY!$F:$BC,MATCH(I$3,DEPOSITARY!$F$1:$BC$1,0),0),_xll.BDP($C902,I$3))</f>
        <v>PERP/CALL</v>
      </c>
      <c r="J902" s="50"/>
      <c r="K902" s="50" t="str">
        <f>IF(LEFT($I902,4)="Conv",_xll.BDP($C902,K$3,$D$1),"-")</f>
        <v>-</v>
      </c>
      <c r="L902" s="50" t="str">
        <f>IF(LEFT($I902,4)="Conv",_xll.BDP($C902,L$3,$D$1),"-")</f>
        <v>-</v>
      </c>
      <c r="M902" s="50" t="str">
        <f>IF(LEFT($I902,4)="Conv",_xll.BDP($C902,M$3,$D$1),"-")</f>
        <v>-</v>
      </c>
      <c r="N902" s="50" t="str">
        <f>IF(LEFT($I902,4)="Conv",_xll.BDP($C902,N$3,$D$1),"-")</f>
        <v>-</v>
      </c>
      <c r="O902" s="60" t="str">
        <f t="shared" si="1"/>
        <v>-</v>
      </c>
    </row>
    <row r="903" spans="1:15" x14ac:dyDescent="0.25">
      <c r="A903" s="11"/>
      <c r="B903" s="11" t="s">
        <v>3681</v>
      </c>
      <c r="C903" s="11" t="s">
        <v>3682</v>
      </c>
      <c r="D903" s="65"/>
      <c r="E903" s="50" t="e">
        <f ca="1">IFERROR(IF(VLOOKUP($B903,DEPOSITARY!$F:$DZ,MATCH(E$3,DEPOSITARY!$F$1:$DZ$1,0),0)="","-",VLOOKUP($B903,DEPOSITARY!$F:$DZ,MATCH(E$3,DEPOSITARY!$F$1:$DZ$1,0),0)),IF(RIGHT($C903,6)="Equity","-",_xll.BDP($C903,E$3,$D$1)))</f>
        <v>#NAME?</v>
      </c>
      <c r="F903" s="50" t="e">
        <f ca="1">IFERROR(IF(VLOOKUP($B903,DEPOSITARY!$F:$DZ,MATCH(F$3,DEPOSITARY!$F$1:$DZ$1,0),0)="","-",VLOOKUP($B903,DEPOSITARY!$F:$DZ,MATCH(F$3,DEPOSITARY!$F$1:$DZ$1,0),0)),IF(RIGHT($C903,6)="Equity","-",_xll.BDP($C903,F$3,$D$1)))</f>
        <v>#NAME?</v>
      </c>
      <c r="G903" s="50" t="e">
        <f ca="1">IF(RIGHT($C903,6)="Equity","-",IFERROR(IF(VLOOKUP($B903,DEPOSITARY!$F:$CZ,MATCH(G$3,DEPOSITARY!$F$1:$CZ$1,0),0)="","-",VLOOKUP($B903,DEPOSITARY!$F:$CZ,MATCH(G$3,DEPOSITARY!$F$1:$CZ$1,0),0)),_xll.BDP($C903,G$3,$D$1)))</f>
        <v>#NAME?</v>
      </c>
      <c r="H903" s="50" t="e">
        <f ca="1">IF(RIGHT($C903,6)="Equity","-",_xll.BDP($C903,H$3,$D$1))</f>
        <v>#NAME?</v>
      </c>
      <c r="I903" s="50" t="e">
        <f ca="1">IFERROR(VLOOKUP($B903,DEPOSITARY!$F:$BC,MATCH(I$3,DEPOSITARY!$F$1:$BC$1,0),0),_xll.BDP($C903,I$3))</f>
        <v>#NAME?</v>
      </c>
      <c r="J903" s="50"/>
      <c r="K903" s="50" t="e">
        <f ca="1">IF(LEFT($I903,4)="Conv",_xll.BDP($C903,K$3,$D$1),"-")</f>
        <v>#NAME?</v>
      </c>
      <c r="L903" s="50" t="e">
        <f ca="1">IF(LEFT($I903,4)="Conv",_xll.BDP($C903,L$3,$D$1),"-")</f>
        <v>#NAME?</v>
      </c>
      <c r="M903" s="50" t="e">
        <f ca="1">IF(LEFT($I903,4)="Conv",_xll.BDP($C903,M$3,$D$1),"-")</f>
        <v>#NAME?</v>
      </c>
      <c r="N903" s="50" t="e">
        <f ca="1">IF(LEFT($I903,4)="Conv",_xll.BDP($C903,N$3,$D$1),"-")</f>
        <v>#NAME?</v>
      </c>
      <c r="O903" s="60" t="str">
        <f t="shared" ca="1" si="1"/>
        <v>-</v>
      </c>
    </row>
    <row r="904" spans="1:15" x14ac:dyDescent="0.25">
      <c r="A904" s="11"/>
      <c r="B904" s="11" t="s">
        <v>3683</v>
      </c>
      <c r="C904" s="11" t="s">
        <v>3684</v>
      </c>
      <c r="D904" s="65"/>
      <c r="E904" s="50" t="e">
        <f ca="1">IFERROR(IF(VLOOKUP($B904,DEPOSITARY!$F:$DZ,MATCH(E$3,DEPOSITARY!$F$1:$DZ$1,0),0)="","-",VLOOKUP($B904,DEPOSITARY!$F:$DZ,MATCH(E$3,DEPOSITARY!$F$1:$DZ$1,0),0)),IF(RIGHT($C904,6)="Equity","-",_xll.BDP($C904,E$3,$D$1)))</f>
        <v>#NAME?</v>
      </c>
      <c r="F904" s="50" t="e">
        <f ca="1">IFERROR(IF(VLOOKUP($B904,DEPOSITARY!$F:$DZ,MATCH(F$3,DEPOSITARY!$F$1:$DZ$1,0),0)="","-",VLOOKUP($B904,DEPOSITARY!$F:$DZ,MATCH(F$3,DEPOSITARY!$F$1:$DZ$1,0),0)),IF(RIGHT($C904,6)="Equity","-",_xll.BDP($C904,F$3,$D$1)))</f>
        <v>#NAME?</v>
      </c>
      <c r="G904" s="50" t="e">
        <f ca="1">IF(RIGHT($C904,6)="Equity","-",IFERROR(IF(VLOOKUP($B904,DEPOSITARY!$F:$CZ,MATCH(G$3,DEPOSITARY!$F$1:$CZ$1,0),0)="","-",VLOOKUP($B904,DEPOSITARY!$F:$CZ,MATCH(G$3,DEPOSITARY!$F$1:$CZ$1,0),0)),_xll.BDP($C904,G$3,$D$1)))</f>
        <v>#NAME?</v>
      </c>
      <c r="H904" s="50" t="e">
        <f ca="1">IF(RIGHT($C904,6)="Equity","-",_xll.BDP($C904,H$3,$D$1))</f>
        <v>#NAME?</v>
      </c>
      <c r="I904" s="50" t="e">
        <f ca="1">IFERROR(VLOOKUP($B904,DEPOSITARY!$F:$BC,MATCH(I$3,DEPOSITARY!$F$1:$BC$1,0),0),_xll.BDP($C904,I$3))</f>
        <v>#NAME?</v>
      </c>
      <c r="J904" s="50"/>
      <c r="K904" s="50" t="e">
        <f ca="1">IF(LEFT($I904,4)="Conv",_xll.BDP($C904,K$3,$D$1),"-")</f>
        <v>#NAME?</v>
      </c>
      <c r="L904" s="50" t="e">
        <f ca="1">IF(LEFT($I904,4)="Conv",_xll.BDP($C904,L$3,$D$1),"-")</f>
        <v>#NAME?</v>
      </c>
      <c r="M904" s="50" t="e">
        <f ca="1">IF(LEFT($I904,4)="Conv",_xll.BDP($C904,M$3,$D$1),"-")</f>
        <v>#NAME?</v>
      </c>
      <c r="N904" s="50" t="e">
        <f ca="1">IF(LEFT($I904,4)="Conv",_xll.BDP($C904,N$3,$D$1),"-")</f>
        <v>#NAME?</v>
      </c>
      <c r="O904" s="60" t="str">
        <f t="shared" ca="1" si="1"/>
        <v>-</v>
      </c>
    </row>
    <row r="905" spans="1:15" x14ac:dyDescent="0.25">
      <c r="A905" s="11"/>
      <c r="B905" s="11" t="s">
        <v>3685</v>
      </c>
      <c r="C905" s="11" t="s">
        <v>3686</v>
      </c>
      <c r="D905" s="65"/>
      <c r="E905" s="50" t="e">
        <f ca="1">IFERROR(IF(VLOOKUP($B905,DEPOSITARY!$F:$DZ,MATCH(E$3,DEPOSITARY!$F$1:$DZ$1,0),0)="","-",VLOOKUP($B905,DEPOSITARY!$F:$DZ,MATCH(E$3,DEPOSITARY!$F$1:$DZ$1,0),0)),IF(RIGHT($C905,6)="Equity","-",_xll.BDP($C905,E$3,$D$1)))</f>
        <v>#NAME?</v>
      </c>
      <c r="F905" s="50" t="e">
        <f ca="1">IFERROR(IF(VLOOKUP($B905,DEPOSITARY!$F:$DZ,MATCH(F$3,DEPOSITARY!$F$1:$DZ$1,0),0)="","-",VLOOKUP($B905,DEPOSITARY!$F:$DZ,MATCH(F$3,DEPOSITARY!$F$1:$DZ$1,0),0)),IF(RIGHT($C905,6)="Equity","-",_xll.BDP($C905,F$3,$D$1)))</f>
        <v>#NAME?</v>
      </c>
      <c r="G905" s="50" t="e">
        <f ca="1">IF(RIGHT($C905,6)="Equity","-",IFERROR(IF(VLOOKUP($B905,DEPOSITARY!$F:$CZ,MATCH(G$3,DEPOSITARY!$F$1:$CZ$1,0),0)="","-",VLOOKUP($B905,DEPOSITARY!$F:$CZ,MATCH(G$3,DEPOSITARY!$F$1:$CZ$1,0),0)),_xll.BDP($C905,G$3,$D$1)))</f>
        <v>#NAME?</v>
      </c>
      <c r="H905" s="50" t="e">
        <f ca="1">IF(RIGHT($C905,6)="Equity","-",_xll.BDP($C905,H$3,$D$1))</f>
        <v>#NAME?</v>
      </c>
      <c r="I905" s="50" t="e">
        <f ca="1">IFERROR(VLOOKUP($B905,DEPOSITARY!$F:$BC,MATCH(I$3,DEPOSITARY!$F$1:$BC$1,0),0),_xll.BDP($C905,I$3))</f>
        <v>#NAME?</v>
      </c>
      <c r="J905" s="50"/>
      <c r="K905" s="50" t="e">
        <f ca="1">IF(LEFT($I905,4)="Conv",_xll.BDP($C905,K$3,$D$1),"-")</f>
        <v>#NAME?</v>
      </c>
      <c r="L905" s="50" t="e">
        <f ca="1">IF(LEFT($I905,4)="Conv",_xll.BDP($C905,L$3,$D$1),"-")</f>
        <v>#NAME?</v>
      </c>
      <c r="M905" s="50" t="e">
        <f ca="1">IF(LEFT($I905,4)="Conv",_xll.BDP($C905,M$3,$D$1),"-")</f>
        <v>#NAME?</v>
      </c>
      <c r="N905" s="50" t="e">
        <f ca="1">IF(LEFT($I905,4)="Conv",_xll.BDP($C905,N$3,$D$1),"-")</f>
        <v>#NAME?</v>
      </c>
      <c r="O905" s="60" t="str">
        <f t="shared" ca="1" si="1"/>
        <v>-</v>
      </c>
    </row>
    <row r="906" spans="1:15" x14ac:dyDescent="0.25">
      <c r="A906" s="11"/>
      <c r="B906" s="11" t="s">
        <v>3687</v>
      </c>
      <c r="C906" s="11" t="s">
        <v>3688</v>
      </c>
      <c r="D906" s="65"/>
      <c r="E906" s="50" t="e">
        <f ca="1">IFERROR(IF(VLOOKUP($B906,DEPOSITARY!$F:$DZ,MATCH(E$3,DEPOSITARY!$F$1:$DZ$1,0),0)="","-",VLOOKUP($B906,DEPOSITARY!$F:$DZ,MATCH(E$3,DEPOSITARY!$F$1:$DZ$1,0),0)),IF(RIGHT($C906,6)="Equity","-",_xll.BDP($C906,E$3,$D$1)))</f>
        <v>#NAME?</v>
      </c>
      <c r="F906" s="50" t="e">
        <f ca="1">IFERROR(IF(VLOOKUP($B906,DEPOSITARY!$F:$DZ,MATCH(F$3,DEPOSITARY!$F$1:$DZ$1,0),0)="","-",VLOOKUP($B906,DEPOSITARY!$F:$DZ,MATCH(F$3,DEPOSITARY!$F$1:$DZ$1,0),0)),IF(RIGHT($C906,6)="Equity","-",_xll.BDP($C906,F$3,$D$1)))</f>
        <v>#NAME?</v>
      </c>
      <c r="G906" s="50" t="e">
        <f ca="1">IF(RIGHT($C906,6)="Equity","-",IFERROR(IF(VLOOKUP($B906,DEPOSITARY!$F:$CZ,MATCH(G$3,DEPOSITARY!$F$1:$CZ$1,0),0)="","-",VLOOKUP($B906,DEPOSITARY!$F:$CZ,MATCH(G$3,DEPOSITARY!$F$1:$CZ$1,0),0)),_xll.BDP($C906,G$3,$D$1)))</f>
        <v>#NAME?</v>
      </c>
      <c r="H906" s="50" t="e">
        <f ca="1">IF(RIGHT($C906,6)="Equity","-",_xll.BDP($C906,H$3,$D$1))</f>
        <v>#NAME?</v>
      </c>
      <c r="I906" s="50" t="e">
        <f ca="1">IFERROR(VLOOKUP($B906,DEPOSITARY!$F:$BC,MATCH(I$3,DEPOSITARY!$F$1:$BC$1,0),0),_xll.BDP($C906,I$3))</f>
        <v>#NAME?</v>
      </c>
      <c r="J906" s="50"/>
      <c r="K906" s="50" t="e">
        <f ca="1">IF(LEFT($I906,4)="Conv",_xll.BDP($C906,K$3,$D$1),"-")</f>
        <v>#NAME?</v>
      </c>
      <c r="L906" s="50" t="e">
        <f ca="1">IF(LEFT($I906,4)="Conv",_xll.BDP($C906,L$3,$D$1),"-")</f>
        <v>#NAME?</v>
      </c>
      <c r="M906" s="50" t="e">
        <f ca="1">IF(LEFT($I906,4)="Conv",_xll.BDP($C906,M$3,$D$1),"-")</f>
        <v>#NAME?</v>
      </c>
      <c r="N906" s="50" t="e">
        <f ca="1">IF(LEFT($I906,4)="Conv",_xll.BDP($C906,N$3,$D$1),"-")</f>
        <v>#NAME?</v>
      </c>
      <c r="O906" s="60" t="str">
        <f t="shared" ca="1" si="1"/>
        <v>-</v>
      </c>
    </row>
    <row r="907" spans="1:15" x14ac:dyDescent="0.25">
      <c r="A907" s="11"/>
      <c r="B907" s="11" t="s">
        <v>3727</v>
      </c>
      <c r="C907" s="11" t="s">
        <v>3746</v>
      </c>
      <c r="D907" s="65"/>
      <c r="E907" s="50" t="e">
        <f ca="1">IFERROR(IF(VLOOKUP($B907,DEPOSITARY!$F:$DZ,MATCH(E$3,DEPOSITARY!$F$1:$DZ$1,0),0)="","-",VLOOKUP($B907,DEPOSITARY!$F:$DZ,MATCH(E$3,DEPOSITARY!$F$1:$DZ$1,0),0)),IF(RIGHT($C907,6)="Equity","-",_xll.BDP($C907,E$3,$D$1)))</f>
        <v>#NAME?</v>
      </c>
      <c r="F907" s="50" t="e">
        <f ca="1">IFERROR(IF(VLOOKUP($B907,DEPOSITARY!$F:$DZ,MATCH(F$3,DEPOSITARY!$F$1:$DZ$1,0),0)="","-",VLOOKUP($B907,DEPOSITARY!$F:$DZ,MATCH(F$3,DEPOSITARY!$F$1:$DZ$1,0),0)),IF(RIGHT($C907,6)="Equity","-",_xll.BDP($C907,F$3,$D$1)))</f>
        <v>#NAME?</v>
      </c>
      <c r="G907" s="50" t="e">
        <f ca="1">IF(RIGHT($C907,6)="Equity","-",IFERROR(IF(VLOOKUP($B907,DEPOSITARY!$F:$CZ,MATCH(G$3,DEPOSITARY!$F$1:$CZ$1,0),0)="","-",VLOOKUP($B907,DEPOSITARY!$F:$CZ,MATCH(G$3,DEPOSITARY!$F$1:$CZ$1,0),0)),_xll.BDP($C907,G$3,$D$1)))</f>
        <v>#NAME?</v>
      </c>
      <c r="H907" s="50" t="e">
        <f ca="1">IF(RIGHT($C907,6)="Equity","-",_xll.BDP($C907,H$3,$D$1))</f>
        <v>#NAME?</v>
      </c>
      <c r="I907" s="50" t="e">
        <f ca="1">IFERROR(VLOOKUP($B907,DEPOSITARY!$F:$BC,MATCH(I$3,DEPOSITARY!$F$1:$BC$1,0),0),_xll.BDP($C907,I$3))</f>
        <v>#NAME?</v>
      </c>
      <c r="J907" s="50"/>
      <c r="K907" s="50" t="e">
        <f ca="1">IF(LEFT($I907,4)="Conv",_xll.BDP($C907,K$3,$D$1),"-")</f>
        <v>#NAME?</v>
      </c>
      <c r="L907" s="50" t="e">
        <f ca="1">IF(LEFT($I907,4)="Conv",_xll.BDP($C907,L$3,$D$1),"-")</f>
        <v>#NAME?</v>
      </c>
      <c r="M907" s="50" t="e">
        <f ca="1">IF(LEFT($I907,4)="Conv",_xll.BDP($C907,M$3,$D$1),"-")</f>
        <v>#NAME?</v>
      </c>
      <c r="N907" s="50" t="e">
        <f ca="1">IF(LEFT($I907,4)="Conv",_xll.BDP($C907,N$3,$D$1),"-")</f>
        <v>#NAME?</v>
      </c>
      <c r="O907" s="60" t="str">
        <f t="shared" ca="1" si="1"/>
        <v>-</v>
      </c>
    </row>
    <row r="908" spans="1:15" x14ac:dyDescent="0.25">
      <c r="A908" s="11"/>
      <c r="B908" s="11" t="s">
        <v>3728</v>
      </c>
      <c r="C908" s="11" t="s">
        <v>3747</v>
      </c>
      <c r="D908" s="65"/>
      <c r="E908" s="50" t="e">
        <f ca="1">IFERROR(IF(VLOOKUP($B908,DEPOSITARY!$F:$DZ,MATCH(E$3,DEPOSITARY!$F$1:$DZ$1,0),0)="","-",VLOOKUP($B908,DEPOSITARY!$F:$DZ,MATCH(E$3,DEPOSITARY!$F$1:$DZ$1,0),0)),IF(RIGHT($C908,6)="Equity","-",_xll.BDP($C908,E$3,$D$1)))</f>
        <v>#NAME?</v>
      </c>
      <c r="F908" s="50" t="e">
        <f ca="1">IFERROR(IF(VLOOKUP($B908,DEPOSITARY!$F:$DZ,MATCH(F$3,DEPOSITARY!$F$1:$DZ$1,0),0)="","-",VLOOKUP($B908,DEPOSITARY!$F:$DZ,MATCH(F$3,DEPOSITARY!$F$1:$DZ$1,0),0)),IF(RIGHT($C908,6)="Equity","-",_xll.BDP($C908,F$3,$D$1)))</f>
        <v>#NAME?</v>
      </c>
      <c r="G908" s="50" t="e">
        <f ca="1">IF(RIGHT($C908,6)="Equity","-",IFERROR(IF(VLOOKUP($B908,DEPOSITARY!$F:$CZ,MATCH(G$3,DEPOSITARY!$F$1:$CZ$1,0),0)="","-",VLOOKUP($B908,DEPOSITARY!$F:$CZ,MATCH(G$3,DEPOSITARY!$F$1:$CZ$1,0),0)),_xll.BDP($C908,G$3,$D$1)))</f>
        <v>#NAME?</v>
      </c>
      <c r="H908" s="50" t="e">
        <f ca="1">IF(RIGHT($C908,6)="Equity","-",_xll.BDP($C908,H$3,$D$1))</f>
        <v>#NAME?</v>
      </c>
      <c r="I908" s="50" t="e">
        <f ca="1">IFERROR(VLOOKUP($B908,DEPOSITARY!$F:$BC,MATCH(I$3,DEPOSITARY!$F$1:$BC$1,0),0),_xll.BDP($C908,I$3))</f>
        <v>#NAME?</v>
      </c>
      <c r="J908" s="50"/>
      <c r="K908" s="50" t="e">
        <f ca="1">IF(LEFT($I908,4)="Conv",_xll.BDP($C908,K$3,$D$1),"-")</f>
        <v>#NAME?</v>
      </c>
      <c r="L908" s="50" t="e">
        <f ca="1">IF(LEFT($I908,4)="Conv",_xll.BDP($C908,L$3,$D$1),"-")</f>
        <v>#NAME?</v>
      </c>
      <c r="M908" s="50" t="e">
        <f ca="1">IF(LEFT($I908,4)="Conv",_xll.BDP($C908,M$3,$D$1),"-")</f>
        <v>#NAME?</v>
      </c>
      <c r="N908" s="50" t="e">
        <f ca="1">IF(LEFT($I908,4)="Conv",_xll.BDP($C908,N$3,$D$1),"-")</f>
        <v>#NAME?</v>
      </c>
      <c r="O908" s="60" t="str">
        <f t="shared" ca="1" si="1"/>
        <v>-</v>
      </c>
    </row>
    <row r="909" spans="1:15" x14ac:dyDescent="0.25">
      <c r="A909" s="11"/>
      <c r="B909" s="11" t="s">
        <v>3689</v>
      </c>
      <c r="C909" s="11" t="s">
        <v>3690</v>
      </c>
      <c r="D909" s="65"/>
      <c r="E909" s="50" t="e">
        <f ca="1">IFERROR(IF(VLOOKUP($B909,DEPOSITARY!$F:$DZ,MATCH(E$3,DEPOSITARY!$F$1:$DZ$1,0),0)="","-",VLOOKUP($B909,DEPOSITARY!$F:$DZ,MATCH(E$3,DEPOSITARY!$F$1:$DZ$1,0),0)),IF(RIGHT($C909,6)="Equity","-",_xll.BDP($C909,E$3,$D$1)))</f>
        <v>#NAME?</v>
      </c>
      <c r="F909" s="50" t="e">
        <f ca="1">IFERROR(IF(VLOOKUP($B909,DEPOSITARY!$F:$DZ,MATCH(F$3,DEPOSITARY!$F$1:$DZ$1,0),0)="","-",VLOOKUP($B909,DEPOSITARY!$F:$DZ,MATCH(F$3,DEPOSITARY!$F$1:$DZ$1,0),0)),IF(RIGHT($C909,6)="Equity","-",_xll.BDP($C909,F$3,$D$1)))</f>
        <v>#NAME?</v>
      </c>
      <c r="G909" s="50" t="e">
        <f ca="1">IF(RIGHT($C909,6)="Equity","-",IFERROR(IF(VLOOKUP($B909,DEPOSITARY!$F:$CZ,MATCH(G$3,DEPOSITARY!$F$1:$CZ$1,0),0)="","-",VLOOKUP($B909,DEPOSITARY!$F:$CZ,MATCH(G$3,DEPOSITARY!$F$1:$CZ$1,0),0)),_xll.BDP($C909,G$3,$D$1)))</f>
        <v>#NAME?</v>
      </c>
      <c r="H909" s="50" t="e">
        <f ca="1">IF(RIGHT($C909,6)="Equity","-",_xll.BDP($C909,H$3,$D$1))</f>
        <v>#NAME?</v>
      </c>
      <c r="I909" s="50" t="e">
        <f ca="1">IFERROR(VLOOKUP($B909,DEPOSITARY!$F:$BC,MATCH(I$3,DEPOSITARY!$F$1:$BC$1,0),0),_xll.BDP($C909,I$3))</f>
        <v>#NAME?</v>
      </c>
      <c r="J909" s="50"/>
      <c r="K909" s="50" t="e">
        <f ca="1">IF(LEFT($I909,4)="Conv",_xll.BDP($C909,K$3,$D$1),"-")</f>
        <v>#NAME?</v>
      </c>
      <c r="L909" s="50" t="e">
        <f ca="1">IF(LEFT($I909,4)="Conv",_xll.BDP($C909,L$3,$D$1),"-")</f>
        <v>#NAME?</v>
      </c>
      <c r="M909" s="50" t="e">
        <f ca="1">IF(LEFT($I909,4)="Conv",_xll.BDP($C909,M$3,$D$1),"-")</f>
        <v>#NAME?</v>
      </c>
      <c r="N909" s="50" t="e">
        <f ca="1">IF(LEFT($I909,4)="Conv",_xll.BDP($C909,N$3,$D$1),"-")</f>
        <v>#NAME?</v>
      </c>
      <c r="O909" s="60" t="str">
        <f t="shared" ca="1" si="1"/>
        <v>-</v>
      </c>
    </row>
    <row r="910" spans="1:15" x14ac:dyDescent="0.25">
      <c r="A910" s="11"/>
      <c r="B910" s="11" t="s">
        <v>3729</v>
      </c>
      <c r="C910" s="11" t="s">
        <v>3748</v>
      </c>
      <c r="D910" s="65"/>
      <c r="E910" s="50" t="e">
        <f ca="1">IFERROR(IF(VLOOKUP($B910,DEPOSITARY!$F:$DZ,MATCH(E$3,DEPOSITARY!$F$1:$DZ$1,0),0)="","-",VLOOKUP($B910,DEPOSITARY!$F:$DZ,MATCH(E$3,DEPOSITARY!$F$1:$DZ$1,0),0)),IF(RIGHT($C910,6)="Equity","-",_xll.BDP($C910,E$3,$D$1)))</f>
        <v>#NAME?</v>
      </c>
      <c r="F910" s="50" t="e">
        <f ca="1">IFERROR(IF(VLOOKUP($B910,DEPOSITARY!$F:$DZ,MATCH(F$3,DEPOSITARY!$F$1:$DZ$1,0),0)="","-",VLOOKUP($B910,DEPOSITARY!$F:$DZ,MATCH(F$3,DEPOSITARY!$F$1:$DZ$1,0),0)),IF(RIGHT($C910,6)="Equity","-",_xll.BDP($C910,F$3,$D$1)))</f>
        <v>#NAME?</v>
      </c>
      <c r="G910" s="50" t="e">
        <f ca="1">IF(RIGHT($C910,6)="Equity","-",IFERROR(IF(VLOOKUP($B910,DEPOSITARY!$F:$CZ,MATCH(G$3,DEPOSITARY!$F$1:$CZ$1,0),0)="","-",VLOOKUP($B910,DEPOSITARY!$F:$CZ,MATCH(G$3,DEPOSITARY!$F$1:$CZ$1,0),0)),_xll.BDP($C910,G$3,$D$1)))</f>
        <v>#NAME?</v>
      </c>
      <c r="H910" s="50" t="e">
        <f ca="1">IF(RIGHT($C910,6)="Equity","-",_xll.BDP($C910,H$3,$D$1))</f>
        <v>#NAME?</v>
      </c>
      <c r="I910" s="50" t="e">
        <f ca="1">IFERROR(VLOOKUP($B910,DEPOSITARY!$F:$BC,MATCH(I$3,DEPOSITARY!$F$1:$BC$1,0),0),_xll.BDP($C910,I$3))</f>
        <v>#NAME?</v>
      </c>
      <c r="J910" s="50"/>
      <c r="K910" s="50" t="e">
        <f ca="1">IF(LEFT($I910,4)="Conv",_xll.BDP($C910,K$3,$D$1),"-")</f>
        <v>#NAME?</v>
      </c>
      <c r="L910" s="50" t="e">
        <f ca="1">IF(LEFT($I910,4)="Conv",_xll.BDP($C910,L$3,$D$1),"-")</f>
        <v>#NAME?</v>
      </c>
      <c r="M910" s="50" t="e">
        <f ca="1">IF(LEFT($I910,4)="Conv",_xll.BDP($C910,M$3,$D$1),"-")</f>
        <v>#NAME?</v>
      </c>
      <c r="N910" s="50" t="e">
        <f ca="1">IF(LEFT($I910,4)="Conv",_xll.BDP($C910,N$3,$D$1),"-")</f>
        <v>#NAME?</v>
      </c>
      <c r="O910" s="60" t="str">
        <f t="shared" ca="1" si="1"/>
        <v>-</v>
      </c>
    </row>
    <row r="911" spans="1:15" x14ac:dyDescent="0.25">
      <c r="A911" s="11"/>
      <c r="B911" s="11" t="s">
        <v>3691</v>
      </c>
      <c r="C911" s="11" t="s">
        <v>3692</v>
      </c>
      <c r="D911" s="65"/>
      <c r="E911" s="50" t="e">
        <f ca="1">IFERROR(IF(VLOOKUP($B911,DEPOSITARY!$F:$DZ,MATCH(E$3,DEPOSITARY!$F$1:$DZ$1,0),0)="","-",VLOOKUP($B911,DEPOSITARY!$F:$DZ,MATCH(E$3,DEPOSITARY!$F$1:$DZ$1,0),0)),IF(RIGHT($C911,6)="Equity","-",_xll.BDP($C911,E$3,$D$1)))</f>
        <v>#NAME?</v>
      </c>
      <c r="F911" s="50" t="e">
        <f ca="1">IFERROR(IF(VLOOKUP($B911,DEPOSITARY!$F:$DZ,MATCH(F$3,DEPOSITARY!$F$1:$DZ$1,0),0)="","-",VLOOKUP($B911,DEPOSITARY!$F:$DZ,MATCH(F$3,DEPOSITARY!$F$1:$DZ$1,0),0)),IF(RIGHT($C911,6)="Equity","-",_xll.BDP($C911,F$3,$D$1)))</f>
        <v>#NAME?</v>
      </c>
      <c r="G911" s="50" t="e">
        <f ca="1">IF(RIGHT($C911,6)="Equity","-",IFERROR(IF(VLOOKUP($B911,DEPOSITARY!$F:$CZ,MATCH(G$3,DEPOSITARY!$F$1:$CZ$1,0),0)="","-",VLOOKUP($B911,DEPOSITARY!$F:$CZ,MATCH(G$3,DEPOSITARY!$F$1:$CZ$1,0),0)),_xll.BDP($C911,G$3,$D$1)))</f>
        <v>#NAME?</v>
      </c>
      <c r="H911" s="50" t="e">
        <f ca="1">IF(RIGHT($C911,6)="Equity","-",_xll.BDP($C911,H$3,$D$1))</f>
        <v>#NAME?</v>
      </c>
      <c r="I911" s="50" t="e">
        <f ca="1">IFERROR(VLOOKUP($B911,DEPOSITARY!$F:$BC,MATCH(I$3,DEPOSITARY!$F$1:$BC$1,0),0),_xll.BDP($C911,I$3))</f>
        <v>#NAME?</v>
      </c>
      <c r="J911" s="50"/>
      <c r="K911" s="50" t="e">
        <f ca="1">IF(LEFT($I911,4)="Conv",_xll.BDP($C911,K$3,$D$1),"-")</f>
        <v>#NAME?</v>
      </c>
      <c r="L911" s="50" t="e">
        <f ca="1">IF(LEFT($I911,4)="Conv",_xll.BDP($C911,L$3,$D$1),"-")</f>
        <v>#NAME?</v>
      </c>
      <c r="M911" s="50" t="e">
        <f ca="1">IF(LEFT($I911,4)="Conv",_xll.BDP($C911,M$3,$D$1),"-")</f>
        <v>#NAME?</v>
      </c>
      <c r="N911" s="50" t="e">
        <f ca="1">IF(LEFT($I911,4)="Conv",_xll.BDP($C911,N$3,$D$1),"-")</f>
        <v>#NAME?</v>
      </c>
      <c r="O911" s="60" t="str">
        <f t="shared" ca="1" si="1"/>
        <v>-</v>
      </c>
    </row>
    <row r="912" spans="1:15" x14ac:dyDescent="0.25">
      <c r="A912" s="11"/>
      <c r="B912" s="11" t="s">
        <v>3730</v>
      </c>
      <c r="C912" s="11" t="s">
        <v>3749</v>
      </c>
      <c r="D912" s="65"/>
      <c r="E912" s="50" t="e">
        <f ca="1">IFERROR(IF(VLOOKUP($B912,DEPOSITARY!$F:$DZ,MATCH(E$3,DEPOSITARY!$F$1:$DZ$1,0),0)="","-",VLOOKUP($B912,DEPOSITARY!$F:$DZ,MATCH(E$3,DEPOSITARY!$F$1:$DZ$1,0),0)),IF(RIGHT($C912,6)="Equity","-",_xll.BDP($C912,E$3,$D$1)))</f>
        <v>#NAME?</v>
      </c>
      <c r="F912" s="50" t="e">
        <f ca="1">IFERROR(IF(VLOOKUP($B912,DEPOSITARY!$F:$DZ,MATCH(F$3,DEPOSITARY!$F$1:$DZ$1,0),0)="","-",VLOOKUP($B912,DEPOSITARY!$F:$DZ,MATCH(F$3,DEPOSITARY!$F$1:$DZ$1,0),0)),IF(RIGHT($C912,6)="Equity","-",_xll.BDP($C912,F$3,$D$1)))</f>
        <v>#NAME?</v>
      </c>
      <c r="G912" s="50" t="e">
        <f ca="1">IF(RIGHT($C912,6)="Equity","-",IFERROR(IF(VLOOKUP($B912,DEPOSITARY!$F:$CZ,MATCH(G$3,DEPOSITARY!$F$1:$CZ$1,0),0)="","-",VLOOKUP($B912,DEPOSITARY!$F:$CZ,MATCH(G$3,DEPOSITARY!$F$1:$CZ$1,0),0)),_xll.BDP($C912,G$3,$D$1)))</f>
        <v>#NAME?</v>
      </c>
      <c r="H912" s="50" t="e">
        <f ca="1">IF(RIGHT($C912,6)="Equity","-",_xll.BDP($C912,H$3,$D$1))</f>
        <v>#NAME?</v>
      </c>
      <c r="I912" s="50" t="e">
        <f ca="1">IFERROR(VLOOKUP($B912,DEPOSITARY!$F:$BC,MATCH(I$3,DEPOSITARY!$F$1:$BC$1,0),0),_xll.BDP($C912,I$3))</f>
        <v>#NAME?</v>
      </c>
      <c r="J912" s="50"/>
      <c r="K912" s="50" t="e">
        <f ca="1">IF(LEFT($I912,4)="Conv",_xll.BDP($C912,K$3,$D$1),"-")</f>
        <v>#NAME?</v>
      </c>
      <c r="L912" s="50" t="e">
        <f ca="1">IF(LEFT($I912,4)="Conv",_xll.BDP($C912,L$3,$D$1),"-")</f>
        <v>#NAME?</v>
      </c>
      <c r="M912" s="50" t="e">
        <f ca="1">IF(LEFT($I912,4)="Conv",_xll.BDP($C912,M$3,$D$1),"-")</f>
        <v>#NAME?</v>
      </c>
      <c r="N912" s="50" t="e">
        <f ca="1">IF(LEFT($I912,4)="Conv",_xll.BDP($C912,N$3,$D$1),"-")</f>
        <v>#NAME?</v>
      </c>
      <c r="O912" s="60" t="str">
        <f t="shared" ca="1" si="1"/>
        <v>-</v>
      </c>
    </row>
    <row r="913" spans="1:15" x14ac:dyDescent="0.25">
      <c r="A913" s="11"/>
      <c r="B913" s="11" t="s">
        <v>3693</v>
      </c>
      <c r="C913" s="11" t="s">
        <v>3694</v>
      </c>
      <c r="D913" s="65"/>
      <c r="E913" s="50" t="e">
        <f ca="1">IFERROR(IF(VLOOKUP($B913,DEPOSITARY!$F:$DZ,MATCH(E$3,DEPOSITARY!$F$1:$DZ$1,0),0)="","-",VLOOKUP($B913,DEPOSITARY!$F:$DZ,MATCH(E$3,DEPOSITARY!$F$1:$DZ$1,0),0)),IF(RIGHT($C913,6)="Equity","-",_xll.BDP($C913,E$3,$D$1)))</f>
        <v>#NAME?</v>
      </c>
      <c r="F913" s="50" t="e">
        <f ca="1">IFERROR(IF(VLOOKUP($B913,DEPOSITARY!$F:$DZ,MATCH(F$3,DEPOSITARY!$F$1:$DZ$1,0),0)="","-",VLOOKUP($B913,DEPOSITARY!$F:$DZ,MATCH(F$3,DEPOSITARY!$F$1:$DZ$1,0),0)),IF(RIGHT($C913,6)="Equity","-",_xll.BDP($C913,F$3,$D$1)))</f>
        <v>#NAME?</v>
      </c>
      <c r="G913" s="50" t="e">
        <f ca="1">IF(RIGHT($C913,6)="Equity","-",IFERROR(IF(VLOOKUP($B913,DEPOSITARY!$F:$CZ,MATCH(G$3,DEPOSITARY!$F$1:$CZ$1,0),0)="","-",VLOOKUP($B913,DEPOSITARY!$F:$CZ,MATCH(G$3,DEPOSITARY!$F$1:$CZ$1,0),0)),_xll.BDP($C913,G$3,$D$1)))</f>
        <v>#NAME?</v>
      </c>
      <c r="H913" s="50" t="e">
        <f ca="1">IF(RIGHT($C913,6)="Equity","-",_xll.BDP($C913,H$3,$D$1))</f>
        <v>#NAME?</v>
      </c>
      <c r="I913" s="50" t="e">
        <f ca="1">IFERROR(VLOOKUP($B913,DEPOSITARY!$F:$BC,MATCH(I$3,DEPOSITARY!$F$1:$BC$1,0),0),_xll.BDP($C913,I$3))</f>
        <v>#NAME?</v>
      </c>
      <c r="J913" s="50"/>
      <c r="K913" s="50" t="e">
        <f ca="1">IF(LEFT($I913,4)="Conv",_xll.BDP($C913,K$3,$D$1),"-")</f>
        <v>#NAME?</v>
      </c>
      <c r="L913" s="50" t="e">
        <f ca="1">IF(LEFT($I913,4)="Conv",_xll.BDP($C913,L$3,$D$1),"-")</f>
        <v>#NAME?</v>
      </c>
      <c r="M913" s="50" t="e">
        <f ca="1">IF(LEFT($I913,4)="Conv",_xll.BDP($C913,M$3,$D$1),"-")</f>
        <v>#NAME?</v>
      </c>
      <c r="N913" s="50" t="e">
        <f ca="1">IF(LEFT($I913,4)="Conv",_xll.BDP($C913,N$3,$D$1),"-")</f>
        <v>#NAME?</v>
      </c>
      <c r="O913" s="60" t="str">
        <f t="shared" ca="1" si="1"/>
        <v>-</v>
      </c>
    </row>
    <row r="914" spans="1:15" x14ac:dyDescent="0.25">
      <c r="A914" s="11"/>
      <c r="B914" s="11" t="s">
        <v>3731</v>
      </c>
      <c r="C914" s="11" t="s">
        <v>3750</v>
      </c>
      <c r="D914" s="65"/>
      <c r="E914" s="50" t="e">
        <f ca="1">IFERROR(IF(VLOOKUP($B914,DEPOSITARY!$F:$DZ,MATCH(E$3,DEPOSITARY!$F$1:$DZ$1,0),0)="","-",VLOOKUP($B914,DEPOSITARY!$F:$DZ,MATCH(E$3,DEPOSITARY!$F$1:$DZ$1,0),0)),IF(RIGHT($C914,6)="Equity","-",_xll.BDP($C914,E$3,$D$1)))</f>
        <v>#NAME?</v>
      </c>
      <c r="F914" s="50" t="e">
        <f ca="1">IFERROR(IF(VLOOKUP($B914,DEPOSITARY!$F:$DZ,MATCH(F$3,DEPOSITARY!$F$1:$DZ$1,0),0)="","-",VLOOKUP($B914,DEPOSITARY!$F:$DZ,MATCH(F$3,DEPOSITARY!$F$1:$DZ$1,0),0)),IF(RIGHT($C914,6)="Equity","-",_xll.BDP($C914,F$3,$D$1)))</f>
        <v>#NAME?</v>
      </c>
      <c r="G914" s="50" t="e">
        <f ca="1">IF(RIGHT($C914,6)="Equity","-",IFERROR(IF(VLOOKUP($B914,DEPOSITARY!$F:$CZ,MATCH(G$3,DEPOSITARY!$F$1:$CZ$1,0),0)="","-",VLOOKUP($B914,DEPOSITARY!$F:$CZ,MATCH(G$3,DEPOSITARY!$F$1:$CZ$1,0),0)),_xll.BDP($C914,G$3,$D$1)))</f>
        <v>#NAME?</v>
      </c>
      <c r="H914" s="50" t="e">
        <f ca="1">IF(RIGHT($C914,6)="Equity","-",_xll.BDP($C914,H$3,$D$1))</f>
        <v>#NAME?</v>
      </c>
      <c r="I914" s="50" t="e">
        <f ca="1">IFERROR(VLOOKUP($B914,DEPOSITARY!$F:$BC,MATCH(I$3,DEPOSITARY!$F$1:$BC$1,0),0),_xll.BDP($C914,I$3))</f>
        <v>#NAME?</v>
      </c>
      <c r="J914" s="50"/>
      <c r="K914" s="50" t="e">
        <f ca="1">IF(LEFT($I914,4)="Conv",_xll.BDP($C914,K$3,$D$1),"-")</f>
        <v>#NAME?</v>
      </c>
      <c r="L914" s="50" t="e">
        <f ca="1">IF(LEFT($I914,4)="Conv",_xll.BDP($C914,L$3,$D$1),"-")</f>
        <v>#NAME?</v>
      </c>
      <c r="M914" s="50" t="e">
        <f ca="1">IF(LEFT($I914,4)="Conv",_xll.BDP($C914,M$3,$D$1),"-")</f>
        <v>#NAME?</v>
      </c>
      <c r="N914" s="50" t="e">
        <f ca="1">IF(LEFT($I914,4)="Conv",_xll.BDP($C914,N$3,$D$1),"-")</f>
        <v>#NAME?</v>
      </c>
      <c r="O914" s="60" t="str">
        <f t="shared" ca="1" si="1"/>
        <v>-</v>
      </c>
    </row>
    <row r="915" spans="1:15" x14ac:dyDescent="0.25">
      <c r="A915" s="11"/>
      <c r="B915" s="11" t="s">
        <v>3732</v>
      </c>
      <c r="C915" s="11" t="s">
        <v>3751</v>
      </c>
      <c r="D915" s="65"/>
      <c r="E915" s="50" t="e">
        <f ca="1">IFERROR(IF(VLOOKUP($B915,DEPOSITARY!$F:$DZ,MATCH(E$3,DEPOSITARY!$F$1:$DZ$1,0),0)="","-",VLOOKUP($B915,DEPOSITARY!$F:$DZ,MATCH(E$3,DEPOSITARY!$F$1:$DZ$1,0),0)),IF(RIGHT($C915,6)="Equity","-",_xll.BDP($C915,E$3,$D$1)))</f>
        <v>#NAME?</v>
      </c>
      <c r="F915" s="50" t="e">
        <f ca="1">IFERROR(IF(VLOOKUP($B915,DEPOSITARY!$F:$DZ,MATCH(F$3,DEPOSITARY!$F$1:$DZ$1,0),0)="","-",VLOOKUP($B915,DEPOSITARY!$F:$DZ,MATCH(F$3,DEPOSITARY!$F$1:$DZ$1,0),0)),IF(RIGHT($C915,6)="Equity","-",_xll.BDP($C915,F$3,$D$1)))</f>
        <v>#NAME?</v>
      </c>
      <c r="G915" s="50" t="e">
        <f ca="1">IF(RIGHT($C915,6)="Equity","-",IFERROR(IF(VLOOKUP($B915,DEPOSITARY!$F:$CZ,MATCH(G$3,DEPOSITARY!$F$1:$CZ$1,0),0)="","-",VLOOKUP($B915,DEPOSITARY!$F:$CZ,MATCH(G$3,DEPOSITARY!$F$1:$CZ$1,0),0)),_xll.BDP($C915,G$3,$D$1)))</f>
        <v>#NAME?</v>
      </c>
      <c r="H915" s="50" t="e">
        <f ca="1">IF(RIGHT($C915,6)="Equity","-",_xll.BDP($C915,H$3,$D$1))</f>
        <v>#NAME?</v>
      </c>
      <c r="I915" s="50" t="e">
        <f ca="1">IFERROR(VLOOKUP($B915,DEPOSITARY!$F:$BC,MATCH(I$3,DEPOSITARY!$F$1:$BC$1,0),0),_xll.BDP($C915,I$3))</f>
        <v>#NAME?</v>
      </c>
      <c r="J915" s="50"/>
      <c r="K915" s="50" t="e">
        <f ca="1">IF(LEFT($I915,4)="Conv",_xll.BDP($C915,K$3,$D$1),"-")</f>
        <v>#NAME?</v>
      </c>
      <c r="L915" s="50" t="e">
        <f ca="1">IF(LEFT($I915,4)="Conv",_xll.BDP($C915,L$3,$D$1),"-")</f>
        <v>#NAME?</v>
      </c>
      <c r="M915" s="50" t="e">
        <f ca="1">IF(LEFT($I915,4)="Conv",_xll.BDP($C915,M$3,$D$1),"-")</f>
        <v>#NAME?</v>
      </c>
      <c r="N915" s="50" t="e">
        <f ca="1">IF(LEFT($I915,4)="Conv",_xll.BDP($C915,N$3,$D$1),"-")</f>
        <v>#NAME?</v>
      </c>
      <c r="O915" s="60" t="str">
        <f t="shared" ca="1" si="1"/>
        <v>-</v>
      </c>
    </row>
    <row r="916" spans="1:15" x14ac:dyDescent="0.25">
      <c r="A916" s="11"/>
      <c r="B916" s="11" t="s">
        <v>3719</v>
      </c>
      <c r="C916" s="11" t="s">
        <v>3737</v>
      </c>
      <c r="D916" s="65"/>
      <c r="E916" s="50" t="e">
        <f ca="1">IFERROR(IF(VLOOKUP($B916,DEPOSITARY!$F:$DZ,MATCH(E$3,DEPOSITARY!$F$1:$DZ$1,0),0)="","-",VLOOKUP($B916,DEPOSITARY!$F:$DZ,MATCH(E$3,DEPOSITARY!$F$1:$DZ$1,0),0)),IF(RIGHT($C916,6)="Equity","-",_xll.BDP($C916,E$3,$D$1)))</f>
        <v>#NAME?</v>
      </c>
      <c r="F916" s="50" t="e">
        <f ca="1">IFERROR(IF(VLOOKUP($B916,DEPOSITARY!$F:$DZ,MATCH(F$3,DEPOSITARY!$F$1:$DZ$1,0),0)="","-",VLOOKUP($B916,DEPOSITARY!$F:$DZ,MATCH(F$3,DEPOSITARY!$F$1:$DZ$1,0),0)),IF(RIGHT($C916,6)="Equity","-",_xll.BDP($C916,F$3,$D$1)))</f>
        <v>#NAME?</v>
      </c>
      <c r="G916" s="50" t="e">
        <f ca="1">IF(RIGHT($C916,6)="Equity","-",IFERROR(IF(VLOOKUP($B916,DEPOSITARY!$F:$CZ,MATCH(G$3,DEPOSITARY!$F$1:$CZ$1,0),0)="","-",VLOOKUP($B916,DEPOSITARY!$F:$CZ,MATCH(G$3,DEPOSITARY!$F$1:$CZ$1,0),0)),_xll.BDP($C916,G$3,$D$1)))</f>
        <v>#NAME?</v>
      </c>
      <c r="H916" s="50" t="e">
        <f ca="1">IF(RIGHT($C916,6)="Equity","-",_xll.BDP($C916,H$3,$D$1))</f>
        <v>#NAME?</v>
      </c>
      <c r="I916" s="50" t="e">
        <f ca="1">IFERROR(VLOOKUP($B916,DEPOSITARY!$F:$BC,MATCH(I$3,DEPOSITARY!$F$1:$BC$1,0),0),_xll.BDP($C916,I$3))</f>
        <v>#NAME?</v>
      </c>
      <c r="J916" s="50"/>
      <c r="K916" s="50" t="e">
        <f ca="1">IF(LEFT($I916,4)="Conv",_xll.BDP($C916,K$3,$D$1),"-")</f>
        <v>#NAME?</v>
      </c>
      <c r="L916" s="50" t="e">
        <f ca="1">IF(LEFT($I916,4)="Conv",_xll.BDP($C916,L$3,$D$1),"-")</f>
        <v>#NAME?</v>
      </c>
      <c r="M916" s="50" t="e">
        <f ca="1">IF(LEFT($I916,4)="Conv",_xll.BDP($C916,M$3,$D$1),"-")</f>
        <v>#NAME?</v>
      </c>
      <c r="N916" s="50" t="e">
        <f ca="1">IF(LEFT($I916,4)="Conv",_xll.BDP($C916,N$3,$D$1),"-")</f>
        <v>#NAME?</v>
      </c>
      <c r="O916" s="60" t="str">
        <f t="shared" ca="1" si="1"/>
        <v>-</v>
      </c>
    </row>
    <row r="917" spans="1:15" x14ac:dyDescent="0.25">
      <c r="A917" s="11"/>
      <c r="B917" s="11" t="s">
        <v>1426</v>
      </c>
      <c r="C917" s="11" t="s">
        <v>1428</v>
      </c>
      <c r="D917" s="65"/>
      <c r="E917" s="50">
        <f>IFERROR(IF(VLOOKUP($B917,DEPOSITARY!$F:$DZ,MATCH(E$3,DEPOSITARY!$F$1:$DZ$1,0),0)="","-",VLOOKUP($B917,DEPOSITARY!$F:$DZ,MATCH(E$3,DEPOSITARY!$F$1:$DZ$1,0),0)),IF(RIGHT($C917,6)="Equity","-",_xll.BDP($C917,E$3,$D$1)))</f>
        <v>0.39282123157917698</v>
      </c>
      <c r="F917" s="50">
        <f>IFERROR(IF(VLOOKUP($B917,DEPOSITARY!$F:$DZ,MATCH(F$3,DEPOSITARY!$F$1:$DZ$1,0),0)="","-",VLOOKUP($B917,DEPOSITARY!$F:$DZ,MATCH(F$3,DEPOSITARY!$F$1:$DZ$1,0),0)),IF(RIGHT($C917,6)="Equity","-",_xll.BDP($C917,F$3,$D$1)))</f>
        <v>0.38396012083555803</v>
      </c>
      <c r="G917" s="50" t="str">
        <f>IF(RIGHT($C917,6)="Equity","-",IFERROR(IF(VLOOKUP($B917,DEPOSITARY!$F:$CZ,MATCH(G$3,DEPOSITARY!$F$1:$CZ$1,0),0)="","-",VLOOKUP($B917,DEPOSITARY!$F:$CZ,MATCH(G$3,DEPOSITARY!$F$1:$CZ$1,0),0)),_xll.BDP($C917,G$3,$D$1)))</f>
        <v>-</v>
      </c>
      <c r="H917" s="50" t="e">
        <f ca="1">IF(RIGHT($C917,6)="Equity","-",_xll.BDP($C917,H$3,$D$1))</f>
        <v>#NAME?</v>
      </c>
      <c r="I917" s="50" t="str">
        <f>IFERROR(VLOOKUP($B917,DEPOSITARY!$F:$BC,MATCH(I$3,DEPOSITARY!$F$1:$BC$1,0),0),_xll.BDP($C917,I$3))</f>
        <v>AT MATURITY</v>
      </c>
      <c r="J917" s="50"/>
      <c r="K917" s="50" t="str">
        <f>IF(LEFT($I917,4)="Conv",_xll.BDP($C917,K$3,$D$1),"-")</f>
        <v>-</v>
      </c>
      <c r="L917" s="50" t="str">
        <f>IF(LEFT($I917,4)="Conv",_xll.BDP($C917,L$3,$D$1),"-")</f>
        <v>-</v>
      </c>
      <c r="M917" s="50" t="str">
        <f>IF(LEFT($I917,4)="Conv",_xll.BDP($C917,M$3,$D$1),"-")</f>
        <v>-</v>
      </c>
      <c r="N917" s="50" t="str">
        <f>IF(LEFT($I917,4)="Conv",_xll.BDP($C917,N$3,$D$1),"-")</f>
        <v>-</v>
      </c>
      <c r="O917" s="60" t="str">
        <f t="shared" si="1"/>
        <v>-</v>
      </c>
    </row>
    <row r="918" spans="1:15" x14ac:dyDescent="0.25">
      <c r="A918" s="11"/>
      <c r="B918" s="11" t="s">
        <v>3695</v>
      </c>
      <c r="C918" s="11" t="s">
        <v>3696</v>
      </c>
      <c r="D918" s="65"/>
      <c r="E918" s="50" t="e">
        <f ca="1">IFERROR(IF(VLOOKUP($B918,DEPOSITARY!$F:$DZ,MATCH(E$3,DEPOSITARY!$F$1:$DZ$1,0),0)="","-",VLOOKUP($B918,DEPOSITARY!$F:$DZ,MATCH(E$3,DEPOSITARY!$F$1:$DZ$1,0),0)),IF(RIGHT($C918,6)="Equity","-",_xll.BDP($C918,E$3,$D$1)))</f>
        <v>#NAME?</v>
      </c>
      <c r="F918" s="50" t="e">
        <f ca="1">IFERROR(IF(VLOOKUP($B918,DEPOSITARY!$F:$DZ,MATCH(F$3,DEPOSITARY!$F$1:$DZ$1,0),0)="","-",VLOOKUP($B918,DEPOSITARY!$F:$DZ,MATCH(F$3,DEPOSITARY!$F$1:$DZ$1,0),0)),IF(RIGHT($C918,6)="Equity","-",_xll.BDP($C918,F$3,$D$1)))</f>
        <v>#NAME?</v>
      </c>
      <c r="G918" s="50" t="e">
        <f ca="1">IF(RIGHT($C918,6)="Equity","-",IFERROR(IF(VLOOKUP($B918,DEPOSITARY!$F:$CZ,MATCH(G$3,DEPOSITARY!$F$1:$CZ$1,0),0)="","-",VLOOKUP($B918,DEPOSITARY!$F:$CZ,MATCH(G$3,DEPOSITARY!$F$1:$CZ$1,0),0)),_xll.BDP($C918,G$3,$D$1)))</f>
        <v>#NAME?</v>
      </c>
      <c r="H918" s="50" t="e">
        <f ca="1">IF(RIGHT($C918,6)="Equity","-",_xll.BDP($C918,H$3,$D$1))</f>
        <v>#NAME?</v>
      </c>
      <c r="I918" s="50" t="e">
        <f ca="1">IFERROR(VLOOKUP($B918,DEPOSITARY!$F:$BC,MATCH(I$3,DEPOSITARY!$F$1:$BC$1,0),0),_xll.BDP($C918,I$3))</f>
        <v>#NAME?</v>
      </c>
      <c r="J918" s="50"/>
      <c r="K918" s="50" t="e">
        <f ca="1">IF(LEFT($I918,4)="Conv",_xll.BDP($C918,K$3,$D$1),"-")</f>
        <v>#NAME?</v>
      </c>
      <c r="L918" s="50" t="e">
        <f ca="1">IF(LEFT($I918,4)="Conv",_xll.BDP($C918,L$3,$D$1),"-")</f>
        <v>#NAME?</v>
      </c>
      <c r="M918" s="50" t="e">
        <f ca="1">IF(LEFT($I918,4)="Conv",_xll.BDP($C918,M$3,$D$1),"-")</f>
        <v>#NAME?</v>
      </c>
      <c r="N918" s="50" t="e">
        <f ca="1">IF(LEFT($I918,4)="Conv",_xll.BDP($C918,N$3,$D$1),"-")</f>
        <v>#NAME?</v>
      </c>
      <c r="O918" s="60" t="str">
        <f t="shared" ca="1" si="1"/>
        <v>-</v>
      </c>
    </row>
    <row r="919" spans="1:15" x14ac:dyDescent="0.25">
      <c r="A919" s="11"/>
      <c r="B919" s="11" t="s">
        <v>3697</v>
      </c>
      <c r="C919" s="11" t="s">
        <v>3698</v>
      </c>
      <c r="D919" s="65"/>
      <c r="E919" s="50" t="e">
        <f ca="1">IFERROR(IF(VLOOKUP($B919,DEPOSITARY!$F:$DZ,MATCH(E$3,DEPOSITARY!$F$1:$DZ$1,0),0)="","-",VLOOKUP($B919,DEPOSITARY!$F:$DZ,MATCH(E$3,DEPOSITARY!$F$1:$DZ$1,0),0)),IF(RIGHT($C919,6)="Equity","-",_xll.BDP($C919,E$3,$D$1)))</f>
        <v>#NAME?</v>
      </c>
      <c r="F919" s="50" t="e">
        <f ca="1">IFERROR(IF(VLOOKUP($B919,DEPOSITARY!$F:$DZ,MATCH(F$3,DEPOSITARY!$F$1:$DZ$1,0),0)="","-",VLOOKUP($B919,DEPOSITARY!$F:$DZ,MATCH(F$3,DEPOSITARY!$F$1:$DZ$1,0),0)),IF(RIGHT($C919,6)="Equity","-",_xll.BDP($C919,F$3,$D$1)))</f>
        <v>#NAME?</v>
      </c>
      <c r="G919" s="50" t="e">
        <f ca="1">IF(RIGHT($C919,6)="Equity","-",IFERROR(IF(VLOOKUP($B919,DEPOSITARY!$F:$CZ,MATCH(G$3,DEPOSITARY!$F$1:$CZ$1,0),0)="","-",VLOOKUP($B919,DEPOSITARY!$F:$CZ,MATCH(G$3,DEPOSITARY!$F$1:$CZ$1,0),0)),_xll.BDP($C919,G$3,$D$1)))</f>
        <v>#NAME?</v>
      </c>
      <c r="H919" s="50" t="e">
        <f ca="1">IF(RIGHT($C919,6)="Equity","-",_xll.BDP($C919,H$3,$D$1))</f>
        <v>#NAME?</v>
      </c>
      <c r="I919" s="50" t="e">
        <f ca="1">IFERROR(VLOOKUP($B919,DEPOSITARY!$F:$BC,MATCH(I$3,DEPOSITARY!$F$1:$BC$1,0),0),_xll.BDP($C919,I$3))</f>
        <v>#NAME?</v>
      </c>
      <c r="J919" s="50"/>
      <c r="K919" s="50" t="e">
        <f ca="1">IF(LEFT($I919,4)="Conv",_xll.BDP($C919,K$3,$D$1),"-")</f>
        <v>#NAME?</v>
      </c>
      <c r="L919" s="50" t="e">
        <f ca="1">IF(LEFT($I919,4)="Conv",_xll.BDP($C919,L$3,$D$1),"-")</f>
        <v>#NAME?</v>
      </c>
      <c r="M919" s="50" t="e">
        <f ca="1">IF(LEFT($I919,4)="Conv",_xll.BDP($C919,M$3,$D$1),"-")</f>
        <v>#NAME?</v>
      </c>
      <c r="N919" s="50" t="e">
        <f ca="1">IF(LEFT($I919,4)="Conv",_xll.BDP($C919,N$3,$D$1),"-")</f>
        <v>#NAME?</v>
      </c>
      <c r="O919" s="60" t="str">
        <f t="shared" ca="1" si="1"/>
        <v>-</v>
      </c>
    </row>
    <row r="920" spans="1:15" x14ac:dyDescent="0.25">
      <c r="A920" s="11"/>
      <c r="B920" s="11" t="s">
        <v>3699</v>
      </c>
      <c r="C920" s="11" t="s">
        <v>3700</v>
      </c>
      <c r="D920" s="65"/>
      <c r="E920" s="50" t="e">
        <f ca="1">IFERROR(IF(VLOOKUP($B920,DEPOSITARY!$F:$DZ,MATCH(E$3,DEPOSITARY!$F$1:$DZ$1,0),0)="","-",VLOOKUP($B920,DEPOSITARY!$F:$DZ,MATCH(E$3,DEPOSITARY!$F$1:$DZ$1,0),0)),IF(RIGHT($C920,6)="Equity","-",_xll.BDP($C920,E$3,$D$1)))</f>
        <v>#NAME?</v>
      </c>
      <c r="F920" s="50" t="e">
        <f ca="1">IFERROR(IF(VLOOKUP($B920,DEPOSITARY!$F:$DZ,MATCH(F$3,DEPOSITARY!$F$1:$DZ$1,0),0)="","-",VLOOKUP($B920,DEPOSITARY!$F:$DZ,MATCH(F$3,DEPOSITARY!$F$1:$DZ$1,0),0)),IF(RIGHT($C920,6)="Equity","-",_xll.BDP($C920,F$3,$D$1)))</f>
        <v>#NAME?</v>
      </c>
      <c r="G920" s="50" t="e">
        <f ca="1">IF(RIGHT($C920,6)="Equity","-",IFERROR(IF(VLOOKUP($B920,DEPOSITARY!$F:$CZ,MATCH(G$3,DEPOSITARY!$F$1:$CZ$1,0),0)="","-",VLOOKUP($B920,DEPOSITARY!$F:$CZ,MATCH(G$3,DEPOSITARY!$F$1:$CZ$1,0),0)),_xll.BDP($C920,G$3,$D$1)))</f>
        <v>#NAME?</v>
      </c>
      <c r="H920" s="50" t="e">
        <f ca="1">IF(RIGHT($C920,6)="Equity","-",_xll.BDP($C920,H$3,$D$1))</f>
        <v>#NAME?</v>
      </c>
      <c r="I920" s="50" t="e">
        <f ca="1">IFERROR(VLOOKUP($B920,DEPOSITARY!$F:$BC,MATCH(I$3,DEPOSITARY!$F$1:$BC$1,0),0),_xll.BDP($C920,I$3))</f>
        <v>#NAME?</v>
      </c>
      <c r="J920" s="50"/>
      <c r="K920" s="50" t="e">
        <f ca="1">IF(LEFT($I920,4)="Conv",_xll.BDP($C920,K$3,$D$1),"-")</f>
        <v>#NAME?</v>
      </c>
      <c r="L920" s="50" t="e">
        <f ca="1">IF(LEFT($I920,4)="Conv",_xll.BDP($C920,L$3,$D$1),"-")</f>
        <v>#NAME?</v>
      </c>
      <c r="M920" s="50" t="e">
        <f ca="1">IF(LEFT($I920,4)="Conv",_xll.BDP($C920,M$3,$D$1),"-")</f>
        <v>#NAME?</v>
      </c>
      <c r="N920" s="50" t="e">
        <f ca="1">IF(LEFT($I920,4)="Conv",_xll.BDP($C920,N$3,$D$1),"-")</f>
        <v>#NAME?</v>
      </c>
      <c r="O920" s="60" t="str">
        <f t="shared" ca="1" si="1"/>
        <v>-</v>
      </c>
    </row>
    <row r="921" spans="1:15" x14ac:dyDescent="0.25">
      <c r="A921" s="11"/>
      <c r="B921" s="11" t="s">
        <v>3101</v>
      </c>
      <c r="C921" s="11" t="s">
        <v>3377</v>
      </c>
      <c r="D921" s="65"/>
      <c r="E921" s="50" t="e">
        <f ca="1">IFERROR(IF(VLOOKUP($B921,DEPOSITARY!$F:$DZ,MATCH(E$3,DEPOSITARY!$F$1:$DZ$1,0),0)="","-",VLOOKUP($B921,DEPOSITARY!$F:$DZ,MATCH(E$3,DEPOSITARY!$F$1:$DZ$1,0),0)),IF(RIGHT($C921,6)="Equity","-",_xll.BDP($C921,E$3,$D$1)))</f>
        <v>#NAME?</v>
      </c>
      <c r="F921" s="50" t="e">
        <f ca="1">IFERROR(IF(VLOOKUP($B921,DEPOSITARY!$F:$DZ,MATCH(F$3,DEPOSITARY!$F$1:$DZ$1,0),0)="","-",VLOOKUP($B921,DEPOSITARY!$F:$DZ,MATCH(F$3,DEPOSITARY!$F$1:$DZ$1,0),0)),IF(RIGHT($C921,6)="Equity","-",_xll.BDP($C921,F$3,$D$1)))</f>
        <v>#NAME?</v>
      </c>
      <c r="G921" s="50" t="e">
        <f ca="1">IF(RIGHT($C921,6)="Equity","-",IFERROR(IF(VLOOKUP($B921,DEPOSITARY!$F:$CZ,MATCH(G$3,DEPOSITARY!$F$1:$CZ$1,0),0)="","-",VLOOKUP($B921,DEPOSITARY!$F:$CZ,MATCH(G$3,DEPOSITARY!$F$1:$CZ$1,0),0)),_xll.BDP($C921,G$3,$D$1)))</f>
        <v>#NAME?</v>
      </c>
      <c r="H921" s="50" t="e">
        <f ca="1">IF(RIGHT($C921,6)="Equity","-",_xll.BDP($C921,H$3,$D$1))</f>
        <v>#NAME?</v>
      </c>
      <c r="I921" s="50" t="e">
        <f ca="1">IFERROR(VLOOKUP($B921,DEPOSITARY!$F:$BC,MATCH(I$3,DEPOSITARY!$F$1:$BC$1,0),0),_xll.BDP($C921,I$3))</f>
        <v>#NAME?</v>
      </c>
      <c r="J921" s="50"/>
      <c r="K921" s="50" t="e">
        <f ca="1">IF(LEFT($I921,4)="Conv",_xll.BDP($C921,K$3,$D$1),"-")</f>
        <v>#NAME?</v>
      </c>
      <c r="L921" s="50" t="e">
        <f ca="1">IF(LEFT($I921,4)="Conv",_xll.BDP($C921,L$3,$D$1),"-")</f>
        <v>#NAME?</v>
      </c>
      <c r="M921" s="50" t="e">
        <f ca="1">IF(LEFT($I921,4)="Conv",_xll.BDP($C921,M$3,$D$1),"-")</f>
        <v>#NAME?</v>
      </c>
      <c r="N921" s="50" t="e">
        <f ca="1">IF(LEFT($I921,4)="Conv",_xll.BDP($C921,N$3,$D$1),"-")</f>
        <v>#NAME?</v>
      </c>
      <c r="O921" s="60" t="str">
        <f t="shared" ca="1" si="1"/>
        <v>-</v>
      </c>
    </row>
    <row r="922" spans="1:15" x14ac:dyDescent="0.25">
      <c r="A922" s="11"/>
      <c r="B922" s="11" t="s">
        <v>3733</v>
      </c>
      <c r="C922" s="11" t="s">
        <v>3752</v>
      </c>
      <c r="D922" s="65"/>
      <c r="E922" s="50" t="e">
        <f ca="1">IFERROR(IF(VLOOKUP($B922,DEPOSITARY!$F:$DZ,MATCH(E$3,DEPOSITARY!$F$1:$DZ$1,0),0)="","-",VLOOKUP($B922,DEPOSITARY!$F:$DZ,MATCH(E$3,DEPOSITARY!$F$1:$DZ$1,0),0)),IF(RIGHT($C922,6)="Equity","-",_xll.BDP($C922,E$3,$D$1)))</f>
        <v>#NAME?</v>
      </c>
      <c r="F922" s="50" t="e">
        <f ca="1">IFERROR(IF(VLOOKUP($B922,DEPOSITARY!$F:$DZ,MATCH(F$3,DEPOSITARY!$F$1:$DZ$1,0),0)="","-",VLOOKUP($B922,DEPOSITARY!$F:$DZ,MATCH(F$3,DEPOSITARY!$F$1:$DZ$1,0),0)),IF(RIGHT($C922,6)="Equity","-",_xll.BDP($C922,F$3,$D$1)))</f>
        <v>#NAME?</v>
      </c>
      <c r="G922" s="50" t="e">
        <f ca="1">IF(RIGHT($C922,6)="Equity","-",IFERROR(IF(VLOOKUP($B922,DEPOSITARY!$F:$CZ,MATCH(G$3,DEPOSITARY!$F$1:$CZ$1,0),0)="","-",VLOOKUP($B922,DEPOSITARY!$F:$CZ,MATCH(G$3,DEPOSITARY!$F$1:$CZ$1,0),0)),_xll.BDP($C922,G$3,$D$1)))</f>
        <v>#NAME?</v>
      </c>
      <c r="H922" s="50" t="e">
        <f ca="1">IF(RIGHT($C922,6)="Equity","-",_xll.BDP($C922,H$3,$D$1))</f>
        <v>#NAME?</v>
      </c>
      <c r="I922" s="50" t="e">
        <f ca="1">IFERROR(VLOOKUP($B922,DEPOSITARY!$F:$BC,MATCH(I$3,DEPOSITARY!$F$1:$BC$1,0),0),_xll.BDP($C922,I$3))</f>
        <v>#NAME?</v>
      </c>
      <c r="J922" s="50"/>
      <c r="K922" s="50" t="e">
        <f ca="1">IF(LEFT($I922,4)="Conv",_xll.BDP($C922,K$3,$D$1),"-")</f>
        <v>#NAME?</v>
      </c>
      <c r="L922" s="50" t="e">
        <f ca="1">IF(LEFT($I922,4)="Conv",_xll.BDP($C922,L$3,$D$1),"-")</f>
        <v>#NAME?</v>
      </c>
      <c r="M922" s="50" t="e">
        <f ca="1">IF(LEFT($I922,4)="Conv",_xll.BDP($C922,M$3,$D$1),"-")</f>
        <v>#NAME?</v>
      </c>
      <c r="N922" s="50" t="e">
        <f ca="1">IF(LEFT($I922,4)="Conv",_xll.BDP($C922,N$3,$D$1),"-")</f>
        <v>#NAME?</v>
      </c>
      <c r="O922" s="60" t="str">
        <f t="shared" ref="O922:O937" ca="1" si="2">IFERROR(N922-M922,"-")</f>
        <v>-</v>
      </c>
    </row>
    <row r="923" spans="1:15" x14ac:dyDescent="0.25">
      <c r="A923" s="11"/>
      <c r="B923" s="11" t="s">
        <v>3701</v>
      </c>
      <c r="C923" s="11" t="s">
        <v>3702</v>
      </c>
      <c r="D923" s="65"/>
      <c r="E923" s="50" t="e">
        <f ca="1">IFERROR(IF(VLOOKUP($B923,DEPOSITARY!$F:$DZ,MATCH(E$3,DEPOSITARY!$F$1:$DZ$1,0),0)="","-",VLOOKUP($B923,DEPOSITARY!$F:$DZ,MATCH(E$3,DEPOSITARY!$F$1:$DZ$1,0),0)),IF(RIGHT($C923,6)="Equity","-",_xll.BDP($C923,E$3,$D$1)))</f>
        <v>#NAME?</v>
      </c>
      <c r="F923" s="50" t="e">
        <f ca="1">IFERROR(IF(VLOOKUP($B923,DEPOSITARY!$F:$DZ,MATCH(F$3,DEPOSITARY!$F$1:$DZ$1,0),0)="","-",VLOOKUP($B923,DEPOSITARY!$F:$DZ,MATCH(F$3,DEPOSITARY!$F$1:$DZ$1,0),0)),IF(RIGHT($C923,6)="Equity","-",_xll.BDP($C923,F$3,$D$1)))</f>
        <v>#NAME?</v>
      </c>
      <c r="G923" s="50" t="e">
        <f ca="1">IF(RIGHT($C923,6)="Equity","-",IFERROR(IF(VLOOKUP($B923,DEPOSITARY!$F:$CZ,MATCH(G$3,DEPOSITARY!$F$1:$CZ$1,0),0)="","-",VLOOKUP($B923,DEPOSITARY!$F:$CZ,MATCH(G$3,DEPOSITARY!$F$1:$CZ$1,0),0)),_xll.BDP($C923,G$3,$D$1)))</f>
        <v>#NAME?</v>
      </c>
      <c r="H923" s="50" t="e">
        <f ca="1">IF(RIGHT($C923,6)="Equity","-",_xll.BDP($C923,H$3,$D$1))</f>
        <v>#NAME?</v>
      </c>
      <c r="I923" s="50" t="e">
        <f ca="1">IFERROR(VLOOKUP($B923,DEPOSITARY!$F:$BC,MATCH(I$3,DEPOSITARY!$F$1:$BC$1,0),0),_xll.BDP($C923,I$3))</f>
        <v>#NAME?</v>
      </c>
      <c r="J923" s="50"/>
      <c r="K923" s="50" t="e">
        <f ca="1">IF(LEFT($I923,4)="Conv",_xll.BDP($C923,K$3,$D$1),"-")</f>
        <v>#NAME?</v>
      </c>
      <c r="L923" s="50" t="e">
        <f ca="1">IF(LEFT($I923,4)="Conv",_xll.BDP($C923,L$3,$D$1),"-")</f>
        <v>#NAME?</v>
      </c>
      <c r="M923" s="50" t="e">
        <f ca="1">IF(LEFT($I923,4)="Conv",_xll.BDP($C923,M$3,$D$1),"-")</f>
        <v>#NAME?</v>
      </c>
      <c r="N923" s="50" t="e">
        <f ca="1">IF(LEFT($I923,4)="Conv",_xll.BDP($C923,N$3,$D$1),"-")</f>
        <v>#NAME?</v>
      </c>
      <c r="O923" s="60" t="str">
        <f t="shared" ca="1" si="2"/>
        <v>-</v>
      </c>
    </row>
    <row r="924" spans="1:15" x14ac:dyDescent="0.25">
      <c r="A924" s="11"/>
      <c r="B924" s="11" t="s">
        <v>3734</v>
      </c>
      <c r="C924" s="11" t="s">
        <v>3753</v>
      </c>
      <c r="D924" s="65"/>
      <c r="E924" s="50" t="e">
        <f ca="1">IFERROR(IF(VLOOKUP($B924,DEPOSITARY!$F:$DZ,MATCH(E$3,DEPOSITARY!$F$1:$DZ$1,0),0)="","-",VLOOKUP($B924,DEPOSITARY!$F:$DZ,MATCH(E$3,DEPOSITARY!$F$1:$DZ$1,0),0)),IF(RIGHT($C924,6)="Equity","-",_xll.BDP($C924,E$3,$D$1)))</f>
        <v>#NAME?</v>
      </c>
      <c r="F924" s="50" t="e">
        <f ca="1">IFERROR(IF(VLOOKUP($B924,DEPOSITARY!$F:$DZ,MATCH(F$3,DEPOSITARY!$F$1:$DZ$1,0),0)="","-",VLOOKUP($B924,DEPOSITARY!$F:$DZ,MATCH(F$3,DEPOSITARY!$F$1:$DZ$1,0),0)),IF(RIGHT($C924,6)="Equity","-",_xll.BDP($C924,F$3,$D$1)))</f>
        <v>#NAME?</v>
      </c>
      <c r="G924" s="50" t="e">
        <f ca="1">IF(RIGHT($C924,6)="Equity","-",IFERROR(IF(VLOOKUP($B924,DEPOSITARY!$F:$CZ,MATCH(G$3,DEPOSITARY!$F$1:$CZ$1,0),0)="","-",VLOOKUP($B924,DEPOSITARY!$F:$CZ,MATCH(G$3,DEPOSITARY!$F$1:$CZ$1,0),0)),_xll.BDP($C924,G$3,$D$1)))</f>
        <v>#NAME?</v>
      </c>
      <c r="H924" s="50" t="e">
        <f ca="1">IF(RIGHT($C924,6)="Equity","-",_xll.BDP($C924,H$3,$D$1))</f>
        <v>#NAME?</v>
      </c>
      <c r="I924" s="50" t="e">
        <f ca="1">IFERROR(VLOOKUP($B924,DEPOSITARY!$F:$BC,MATCH(I$3,DEPOSITARY!$F$1:$BC$1,0),0),_xll.BDP($C924,I$3))</f>
        <v>#NAME?</v>
      </c>
      <c r="J924" s="50"/>
      <c r="K924" s="50" t="e">
        <f ca="1">IF(LEFT($I924,4)="Conv",_xll.BDP($C924,K$3,$D$1),"-")</f>
        <v>#NAME?</v>
      </c>
      <c r="L924" s="50" t="e">
        <f ca="1">IF(LEFT($I924,4)="Conv",_xll.BDP($C924,L$3,$D$1),"-")</f>
        <v>#NAME?</v>
      </c>
      <c r="M924" s="50" t="e">
        <f ca="1">IF(LEFT($I924,4)="Conv",_xll.BDP($C924,M$3,$D$1),"-")</f>
        <v>#NAME?</v>
      </c>
      <c r="N924" s="50" t="e">
        <f ca="1">IF(LEFT($I924,4)="Conv",_xll.BDP($C924,N$3,$D$1),"-")</f>
        <v>#NAME?</v>
      </c>
      <c r="O924" s="60" t="str">
        <f t="shared" ca="1" si="2"/>
        <v>-</v>
      </c>
    </row>
    <row r="925" spans="1:15" x14ac:dyDescent="0.25">
      <c r="A925" s="11"/>
      <c r="B925" s="11" t="s">
        <v>3703</v>
      </c>
      <c r="C925" s="11" t="s">
        <v>3704</v>
      </c>
      <c r="D925" s="65"/>
      <c r="E925" s="50" t="e">
        <f ca="1">IFERROR(IF(VLOOKUP($B925,DEPOSITARY!$F:$DZ,MATCH(E$3,DEPOSITARY!$F$1:$DZ$1,0),0)="","-",VLOOKUP($B925,DEPOSITARY!$F:$DZ,MATCH(E$3,DEPOSITARY!$F$1:$DZ$1,0),0)),IF(RIGHT($C925,6)="Equity","-",_xll.BDP($C925,E$3,$D$1)))</f>
        <v>#NAME?</v>
      </c>
      <c r="F925" s="50" t="e">
        <f ca="1">IFERROR(IF(VLOOKUP($B925,DEPOSITARY!$F:$DZ,MATCH(F$3,DEPOSITARY!$F$1:$DZ$1,0),0)="","-",VLOOKUP($B925,DEPOSITARY!$F:$DZ,MATCH(F$3,DEPOSITARY!$F$1:$DZ$1,0),0)),IF(RIGHT($C925,6)="Equity","-",_xll.BDP($C925,F$3,$D$1)))</f>
        <v>#NAME?</v>
      </c>
      <c r="G925" s="50" t="e">
        <f ca="1">IF(RIGHT($C925,6)="Equity","-",IFERROR(IF(VLOOKUP($B925,DEPOSITARY!$F:$CZ,MATCH(G$3,DEPOSITARY!$F$1:$CZ$1,0),0)="","-",VLOOKUP($B925,DEPOSITARY!$F:$CZ,MATCH(G$3,DEPOSITARY!$F$1:$CZ$1,0),0)),_xll.BDP($C925,G$3,$D$1)))</f>
        <v>#NAME?</v>
      </c>
      <c r="H925" s="50" t="e">
        <f ca="1">IF(RIGHT($C925,6)="Equity","-",_xll.BDP($C925,H$3,$D$1))</f>
        <v>#NAME?</v>
      </c>
      <c r="I925" s="50" t="e">
        <f ca="1">IFERROR(VLOOKUP($B925,DEPOSITARY!$F:$BC,MATCH(I$3,DEPOSITARY!$F$1:$BC$1,0),0),_xll.BDP($C925,I$3))</f>
        <v>#NAME?</v>
      </c>
      <c r="J925" s="50"/>
      <c r="K925" s="50" t="e">
        <f ca="1">IF(LEFT($I925,4)="Conv",_xll.BDP($C925,K$3,$D$1),"-")</f>
        <v>#NAME?</v>
      </c>
      <c r="L925" s="50" t="e">
        <f ca="1">IF(LEFT($I925,4)="Conv",_xll.BDP($C925,L$3,$D$1),"-")</f>
        <v>#NAME?</v>
      </c>
      <c r="M925" s="50" t="e">
        <f ca="1">IF(LEFT($I925,4)="Conv",_xll.BDP($C925,M$3,$D$1),"-")</f>
        <v>#NAME?</v>
      </c>
      <c r="N925" s="50" t="e">
        <f ca="1">IF(LEFT($I925,4)="Conv",_xll.BDP($C925,N$3,$D$1),"-")</f>
        <v>#NAME?</v>
      </c>
      <c r="O925" s="60" t="str">
        <f t="shared" ca="1" si="2"/>
        <v>-</v>
      </c>
    </row>
    <row r="926" spans="1:15" x14ac:dyDescent="0.25">
      <c r="A926" s="11"/>
      <c r="B926" s="11" t="s">
        <v>26</v>
      </c>
      <c r="C926" s="11" t="s">
        <v>2525</v>
      </c>
      <c r="D926" s="65"/>
      <c r="E926" s="50" t="e">
        <f ca="1">IFERROR(IF(VLOOKUP($B926,DEPOSITARY!$F:$DZ,MATCH(E$3,DEPOSITARY!$F$1:$DZ$1,0),0)="","-",VLOOKUP($B926,DEPOSITARY!$F:$DZ,MATCH(E$3,DEPOSITARY!$F$1:$DZ$1,0),0)),IF(RIGHT($C926,6)="Equity","-",_xll.BDP($C926,E$3,$D$1)))</f>
        <v>#NAME?</v>
      </c>
      <c r="F926" s="50" t="e">
        <f ca="1">IFERROR(IF(VLOOKUP($B926,DEPOSITARY!$F:$DZ,MATCH(F$3,DEPOSITARY!$F$1:$DZ$1,0),0)="","-",VLOOKUP($B926,DEPOSITARY!$F:$DZ,MATCH(F$3,DEPOSITARY!$F$1:$DZ$1,0),0)),IF(RIGHT($C926,6)="Equity","-",_xll.BDP($C926,F$3,$D$1)))</f>
        <v>#NAME?</v>
      </c>
      <c r="G926" s="50" t="e">
        <f ca="1">IF(RIGHT($C926,6)="Equity","-",IFERROR(IF(VLOOKUP($B926,DEPOSITARY!$F:$CZ,MATCH(G$3,DEPOSITARY!$F$1:$CZ$1,0),0)="","-",VLOOKUP($B926,DEPOSITARY!$F:$CZ,MATCH(G$3,DEPOSITARY!$F$1:$CZ$1,0),0)),_xll.BDP($C926,G$3,$D$1)))</f>
        <v>#NAME?</v>
      </c>
      <c r="H926" s="50" t="e">
        <f ca="1">IF(RIGHT($C926,6)="Equity","-",_xll.BDP($C926,H$3,$D$1))</f>
        <v>#NAME?</v>
      </c>
      <c r="I926" s="50" t="e">
        <f ca="1">IFERROR(VLOOKUP($B926,DEPOSITARY!$F:$BC,MATCH(I$3,DEPOSITARY!$F$1:$BC$1,0),0),_xll.BDP($C926,I$3))</f>
        <v>#NAME?</v>
      </c>
      <c r="J926" s="50"/>
      <c r="K926" s="50" t="e">
        <f ca="1">IF(LEFT($I926,4)="Conv",_xll.BDP($C926,K$3,$D$1),"-")</f>
        <v>#NAME?</v>
      </c>
      <c r="L926" s="50" t="e">
        <f ca="1">IF(LEFT($I926,4)="Conv",_xll.BDP($C926,L$3,$D$1),"-")</f>
        <v>#NAME?</v>
      </c>
      <c r="M926" s="50" t="e">
        <f ca="1">IF(LEFT($I926,4)="Conv",_xll.BDP($C926,M$3,$D$1),"-")</f>
        <v>#NAME?</v>
      </c>
      <c r="N926" s="50" t="e">
        <f ca="1">IF(LEFT($I926,4)="Conv",_xll.BDP($C926,N$3,$D$1),"-")</f>
        <v>#NAME?</v>
      </c>
      <c r="O926" s="60" t="str">
        <f t="shared" ca="1" si="2"/>
        <v>-</v>
      </c>
    </row>
    <row r="927" spans="1:15" x14ac:dyDescent="0.25">
      <c r="A927" s="11"/>
      <c r="B927" s="11" t="s">
        <v>3705</v>
      </c>
      <c r="C927" s="11" t="s">
        <v>3706</v>
      </c>
      <c r="D927" s="65"/>
      <c r="E927" s="50" t="e">
        <f ca="1">IFERROR(IF(VLOOKUP($B927,DEPOSITARY!$F:$DZ,MATCH(E$3,DEPOSITARY!$F$1:$DZ$1,0),0)="","-",VLOOKUP($B927,DEPOSITARY!$F:$DZ,MATCH(E$3,DEPOSITARY!$F$1:$DZ$1,0),0)),IF(RIGHT($C927,6)="Equity","-",_xll.BDP($C927,E$3,$D$1)))</f>
        <v>#NAME?</v>
      </c>
      <c r="F927" s="50" t="e">
        <f ca="1">IFERROR(IF(VLOOKUP($B927,DEPOSITARY!$F:$DZ,MATCH(F$3,DEPOSITARY!$F$1:$DZ$1,0),0)="","-",VLOOKUP($B927,DEPOSITARY!$F:$DZ,MATCH(F$3,DEPOSITARY!$F$1:$DZ$1,0),0)),IF(RIGHT($C927,6)="Equity","-",_xll.BDP($C927,F$3,$D$1)))</f>
        <v>#NAME?</v>
      </c>
      <c r="G927" s="50" t="e">
        <f ca="1">IF(RIGHT($C927,6)="Equity","-",IFERROR(IF(VLOOKUP($B927,DEPOSITARY!$F:$CZ,MATCH(G$3,DEPOSITARY!$F$1:$CZ$1,0),0)="","-",VLOOKUP($B927,DEPOSITARY!$F:$CZ,MATCH(G$3,DEPOSITARY!$F$1:$CZ$1,0),0)),_xll.BDP($C927,G$3,$D$1)))</f>
        <v>#NAME?</v>
      </c>
      <c r="H927" s="50" t="e">
        <f ca="1">IF(RIGHT($C927,6)="Equity","-",_xll.BDP($C927,H$3,$D$1))</f>
        <v>#NAME?</v>
      </c>
      <c r="I927" s="50" t="e">
        <f ca="1">IFERROR(VLOOKUP($B927,DEPOSITARY!$F:$BC,MATCH(I$3,DEPOSITARY!$F$1:$BC$1,0),0),_xll.BDP($C927,I$3))</f>
        <v>#NAME?</v>
      </c>
      <c r="J927" s="50"/>
      <c r="K927" s="50" t="e">
        <f ca="1">IF(LEFT($I927,4)="Conv",_xll.BDP($C927,K$3,$D$1),"-")</f>
        <v>#NAME?</v>
      </c>
      <c r="L927" s="50" t="e">
        <f ca="1">IF(LEFT($I927,4)="Conv",_xll.BDP($C927,L$3,$D$1),"-")</f>
        <v>#NAME?</v>
      </c>
      <c r="M927" s="50" t="e">
        <f ca="1">IF(LEFT($I927,4)="Conv",_xll.BDP($C927,M$3,$D$1),"-")</f>
        <v>#NAME?</v>
      </c>
      <c r="N927" s="50" t="e">
        <f ca="1">IF(LEFT($I927,4)="Conv",_xll.BDP($C927,N$3,$D$1),"-")</f>
        <v>#NAME?</v>
      </c>
      <c r="O927" s="60" t="str">
        <f t="shared" ca="1" si="2"/>
        <v>-</v>
      </c>
    </row>
    <row r="928" spans="1:15" x14ac:dyDescent="0.25">
      <c r="A928" s="11"/>
      <c r="B928" s="11" t="s">
        <v>3735</v>
      </c>
      <c r="C928" s="11" t="s">
        <v>3754</v>
      </c>
      <c r="D928" s="65"/>
      <c r="E928" s="50" t="e">
        <f ca="1">IFERROR(IF(VLOOKUP($B928,DEPOSITARY!$F:$DZ,MATCH(E$3,DEPOSITARY!$F$1:$DZ$1,0),0)="","-",VLOOKUP($B928,DEPOSITARY!$F:$DZ,MATCH(E$3,DEPOSITARY!$F$1:$DZ$1,0),0)),IF(RIGHT($C928,6)="Equity","-",_xll.BDP($C928,E$3,$D$1)))</f>
        <v>#NAME?</v>
      </c>
      <c r="F928" s="50" t="e">
        <f ca="1">IFERROR(IF(VLOOKUP($B928,DEPOSITARY!$F:$DZ,MATCH(F$3,DEPOSITARY!$F$1:$DZ$1,0),0)="","-",VLOOKUP($B928,DEPOSITARY!$F:$DZ,MATCH(F$3,DEPOSITARY!$F$1:$DZ$1,0),0)),IF(RIGHT($C928,6)="Equity","-",_xll.BDP($C928,F$3,$D$1)))</f>
        <v>#NAME?</v>
      </c>
      <c r="G928" s="50" t="e">
        <f ca="1">IF(RIGHT($C928,6)="Equity","-",IFERROR(IF(VLOOKUP($B928,DEPOSITARY!$F:$CZ,MATCH(G$3,DEPOSITARY!$F$1:$CZ$1,0),0)="","-",VLOOKUP($B928,DEPOSITARY!$F:$CZ,MATCH(G$3,DEPOSITARY!$F$1:$CZ$1,0),0)),_xll.BDP($C928,G$3,$D$1)))</f>
        <v>#NAME?</v>
      </c>
      <c r="H928" s="50" t="e">
        <f ca="1">IF(RIGHT($C928,6)="Equity","-",_xll.BDP($C928,H$3,$D$1))</f>
        <v>#NAME?</v>
      </c>
      <c r="I928" s="50" t="e">
        <f ca="1">IFERROR(VLOOKUP($B928,DEPOSITARY!$F:$BC,MATCH(I$3,DEPOSITARY!$F$1:$BC$1,0),0),_xll.BDP($C928,I$3))</f>
        <v>#NAME?</v>
      </c>
      <c r="J928" s="50"/>
      <c r="K928" s="50" t="e">
        <f ca="1">IF(LEFT($I928,4)="Conv",_xll.BDP($C928,K$3,$D$1),"-")</f>
        <v>#NAME?</v>
      </c>
      <c r="L928" s="50" t="e">
        <f ca="1">IF(LEFT($I928,4)="Conv",_xll.BDP($C928,L$3,$D$1),"-")</f>
        <v>#NAME?</v>
      </c>
      <c r="M928" s="50" t="e">
        <f ca="1">IF(LEFT($I928,4)="Conv",_xll.BDP($C928,M$3,$D$1),"-")</f>
        <v>#NAME?</v>
      </c>
      <c r="N928" s="50" t="e">
        <f ca="1">IF(LEFT($I928,4)="Conv",_xll.BDP($C928,N$3,$D$1),"-")</f>
        <v>#NAME?</v>
      </c>
      <c r="O928" s="60" t="str">
        <f t="shared" ca="1" si="2"/>
        <v>-</v>
      </c>
    </row>
    <row r="929" spans="1:15" x14ac:dyDescent="0.25">
      <c r="A929" s="11"/>
      <c r="B929" s="11" t="s">
        <v>3736</v>
      </c>
      <c r="C929" s="11" t="s">
        <v>3755</v>
      </c>
      <c r="D929" s="65"/>
      <c r="E929" s="50" t="e">
        <f ca="1">IFERROR(IF(VLOOKUP($B929,DEPOSITARY!$F:$DZ,MATCH(E$3,DEPOSITARY!$F$1:$DZ$1,0),0)="","-",VLOOKUP($B929,DEPOSITARY!$F:$DZ,MATCH(E$3,DEPOSITARY!$F$1:$DZ$1,0),0)),IF(RIGHT($C929,6)="Equity","-",_xll.BDP($C929,E$3,$D$1)))</f>
        <v>#NAME?</v>
      </c>
      <c r="F929" s="50" t="e">
        <f ca="1">IFERROR(IF(VLOOKUP($B929,DEPOSITARY!$F:$DZ,MATCH(F$3,DEPOSITARY!$F$1:$DZ$1,0),0)="","-",VLOOKUP($B929,DEPOSITARY!$F:$DZ,MATCH(F$3,DEPOSITARY!$F$1:$DZ$1,0),0)),IF(RIGHT($C929,6)="Equity","-",_xll.BDP($C929,F$3,$D$1)))</f>
        <v>#NAME?</v>
      </c>
      <c r="G929" s="50" t="e">
        <f ca="1">IF(RIGHT($C929,6)="Equity","-",IFERROR(IF(VLOOKUP($B929,DEPOSITARY!$F:$CZ,MATCH(G$3,DEPOSITARY!$F$1:$CZ$1,0),0)="","-",VLOOKUP($B929,DEPOSITARY!$F:$CZ,MATCH(G$3,DEPOSITARY!$F$1:$CZ$1,0),0)),_xll.BDP($C929,G$3,$D$1)))</f>
        <v>#NAME?</v>
      </c>
      <c r="H929" s="50" t="e">
        <f ca="1">IF(RIGHT($C929,6)="Equity","-",_xll.BDP($C929,H$3,$D$1))</f>
        <v>#NAME?</v>
      </c>
      <c r="I929" s="50" t="e">
        <f ca="1">IFERROR(VLOOKUP($B929,DEPOSITARY!$F:$BC,MATCH(I$3,DEPOSITARY!$F$1:$BC$1,0),0),_xll.BDP($C929,I$3))</f>
        <v>#NAME?</v>
      </c>
      <c r="J929" s="50"/>
      <c r="K929" s="50" t="e">
        <f ca="1">IF(LEFT($I929,4)="Conv",_xll.BDP($C929,K$3,$D$1),"-")</f>
        <v>#NAME?</v>
      </c>
      <c r="L929" s="50" t="e">
        <f ca="1">IF(LEFT($I929,4)="Conv",_xll.BDP($C929,L$3,$D$1),"-")</f>
        <v>#NAME?</v>
      </c>
      <c r="M929" s="50" t="e">
        <f ca="1">IF(LEFT($I929,4)="Conv",_xll.BDP($C929,M$3,$D$1),"-")</f>
        <v>#NAME?</v>
      </c>
      <c r="N929" s="50" t="e">
        <f ca="1">IF(LEFT($I929,4)="Conv",_xll.BDP($C929,N$3,$D$1),"-")</f>
        <v>#NAME?</v>
      </c>
      <c r="O929" s="60" t="str">
        <f t="shared" ca="1" si="2"/>
        <v>-</v>
      </c>
    </row>
    <row r="930" spans="1:15" x14ac:dyDescent="0.25">
      <c r="A930" s="11"/>
      <c r="B930" s="11" t="s">
        <v>1774</v>
      </c>
      <c r="C930" s="11" t="s">
        <v>1776</v>
      </c>
      <c r="D930" s="65"/>
      <c r="E930" s="50">
        <f>IFERROR(IF(VLOOKUP($B930,DEPOSITARY!$F:$DZ,MATCH(E$3,DEPOSITARY!$F$1:$DZ$1,0),0)="","-",VLOOKUP($B930,DEPOSITARY!$F:$DZ,MATCH(E$3,DEPOSITARY!$F$1:$DZ$1,0),0)),IF(RIGHT($C930,6)="Equity","-",_xll.BDP($C930,E$3,$D$1)))</f>
        <v>2.3974902653421299</v>
      </c>
      <c r="F930" s="50">
        <f>IFERROR(IF(VLOOKUP($B930,DEPOSITARY!$F:$DZ,MATCH(F$3,DEPOSITARY!$F$1:$DZ$1,0),0)="","-",VLOOKUP($B930,DEPOSITARY!$F:$DZ,MATCH(F$3,DEPOSITARY!$F$1:$DZ$1,0),0)),IF(RIGHT($C930,6)="Equity","-",_xll.BDP($C930,F$3,$D$1)))</f>
        <v>2.2936285968497798</v>
      </c>
      <c r="G930" s="50" t="str">
        <f>IF(RIGHT($C930,6)="Equity","-",IFERROR(IF(VLOOKUP($B930,DEPOSITARY!$F:$CZ,MATCH(G$3,DEPOSITARY!$F$1:$CZ$1,0),0)="","-",VLOOKUP($B930,DEPOSITARY!$F:$CZ,MATCH(G$3,DEPOSITARY!$F$1:$CZ$1,0),0)),_xll.BDP($C930,G$3,$D$1)))</f>
        <v>-</v>
      </c>
      <c r="H930" s="50" t="e">
        <f ca="1">IF(RIGHT($C930,6)="Equity","-",_xll.BDP($C930,H$3,$D$1))</f>
        <v>#NAME?</v>
      </c>
      <c r="I930" s="50" t="str">
        <f>IFERROR(VLOOKUP($B930,DEPOSITARY!$F:$BC,MATCH(I$3,DEPOSITARY!$F$1:$BC$1,0),0),_xll.BDP($C930,I$3))</f>
        <v>PERP/CALL</v>
      </c>
      <c r="J930" s="50"/>
      <c r="K930" s="50" t="str">
        <f>IF(LEFT($I930,4)="Conv",_xll.BDP($C930,K$3,$D$1),"-")</f>
        <v>-</v>
      </c>
      <c r="L930" s="50" t="str">
        <f>IF(LEFT($I930,4)="Conv",_xll.BDP($C930,L$3,$D$1),"-")</f>
        <v>-</v>
      </c>
      <c r="M930" s="50" t="str">
        <f>IF(LEFT($I930,4)="Conv",_xll.BDP($C930,M$3,$D$1),"-")</f>
        <v>-</v>
      </c>
      <c r="N930" s="50" t="str">
        <f>IF(LEFT($I930,4)="Conv",_xll.BDP($C930,N$3,$D$1),"-")</f>
        <v>-</v>
      </c>
      <c r="O930" s="60" t="str">
        <f t="shared" si="2"/>
        <v>-</v>
      </c>
    </row>
    <row r="931" spans="1:15" x14ac:dyDescent="0.25">
      <c r="A931" s="11"/>
      <c r="B931" s="11" t="s">
        <v>3707</v>
      </c>
      <c r="C931" s="11" t="s">
        <v>3708</v>
      </c>
      <c r="D931" s="65"/>
      <c r="E931" s="50" t="e">
        <f ca="1">IFERROR(IF(VLOOKUP($B931,DEPOSITARY!$F:$DZ,MATCH(E$3,DEPOSITARY!$F$1:$DZ$1,0),0)="","-",VLOOKUP($B931,DEPOSITARY!$F:$DZ,MATCH(E$3,DEPOSITARY!$F$1:$DZ$1,0),0)),IF(RIGHT($C931,6)="Equity","-",_xll.BDP($C931,E$3,$D$1)))</f>
        <v>#NAME?</v>
      </c>
      <c r="F931" s="50" t="e">
        <f ca="1">IFERROR(IF(VLOOKUP($B931,DEPOSITARY!$F:$DZ,MATCH(F$3,DEPOSITARY!$F$1:$DZ$1,0),0)="","-",VLOOKUP($B931,DEPOSITARY!$F:$DZ,MATCH(F$3,DEPOSITARY!$F$1:$DZ$1,0),0)),IF(RIGHT($C931,6)="Equity","-",_xll.BDP($C931,F$3,$D$1)))</f>
        <v>#NAME?</v>
      </c>
      <c r="G931" s="50" t="e">
        <f ca="1">IF(RIGHT($C931,6)="Equity","-",IFERROR(IF(VLOOKUP($B931,DEPOSITARY!$F:$CZ,MATCH(G$3,DEPOSITARY!$F$1:$CZ$1,0),0)="","-",VLOOKUP($B931,DEPOSITARY!$F:$CZ,MATCH(G$3,DEPOSITARY!$F$1:$CZ$1,0),0)),_xll.BDP($C931,G$3,$D$1)))</f>
        <v>#NAME?</v>
      </c>
      <c r="H931" s="50" t="e">
        <f ca="1">IF(RIGHT($C931,6)="Equity","-",_xll.BDP($C931,H$3,$D$1))</f>
        <v>#NAME?</v>
      </c>
      <c r="I931" s="50" t="e">
        <f ca="1">IFERROR(VLOOKUP($B931,DEPOSITARY!$F:$BC,MATCH(I$3,DEPOSITARY!$F$1:$BC$1,0),0),_xll.BDP($C931,I$3))</f>
        <v>#NAME?</v>
      </c>
      <c r="J931" s="50"/>
      <c r="K931" s="50" t="e">
        <f ca="1">IF(LEFT($I931,4)="Conv",_xll.BDP($C931,K$3,$D$1),"-")</f>
        <v>#NAME?</v>
      </c>
      <c r="L931" s="50" t="e">
        <f ca="1">IF(LEFT($I931,4)="Conv",_xll.BDP($C931,L$3,$D$1),"-")</f>
        <v>#NAME?</v>
      </c>
      <c r="M931" s="50" t="e">
        <f ca="1">IF(LEFT($I931,4)="Conv",_xll.BDP($C931,M$3,$D$1),"-")</f>
        <v>#NAME?</v>
      </c>
      <c r="N931" s="50" t="e">
        <f ca="1">IF(LEFT($I931,4)="Conv",_xll.BDP($C931,N$3,$D$1),"-")</f>
        <v>#NAME?</v>
      </c>
      <c r="O931" s="60" t="str">
        <f t="shared" ca="1" si="2"/>
        <v>-</v>
      </c>
    </row>
    <row r="932" spans="1:15" x14ac:dyDescent="0.25">
      <c r="A932" s="11"/>
      <c r="B932" s="11" t="s">
        <v>1084</v>
      </c>
      <c r="C932" s="11" t="s">
        <v>2770</v>
      </c>
      <c r="D932" s="65"/>
      <c r="E932" s="50">
        <f>IFERROR(IF(VLOOKUP($B932,DEPOSITARY!$F:$DZ,MATCH(E$3,DEPOSITARY!$F$1:$DZ$1,0),0)="","-",VLOOKUP($B932,DEPOSITARY!$F:$DZ,MATCH(E$3,DEPOSITARY!$F$1:$DZ$1,0),0)),IF(RIGHT($C932,6)="Equity","-",_xll.BDP($C932,E$3,$D$1)))</f>
        <v>1.1303687615793499E-2</v>
      </c>
      <c r="F932" s="50">
        <f>IFERROR(IF(VLOOKUP($B932,DEPOSITARY!$F:$DZ,MATCH(F$3,DEPOSITARY!$F$1:$DZ$1,0),0)="","-",VLOOKUP($B932,DEPOSITARY!$F:$DZ,MATCH(F$3,DEPOSITARY!$F$1:$DZ$1,0),0)),IF(RIGHT($C932,6)="Equity","-",_xll.BDP($C932,F$3,$D$1)))</f>
        <v>0.239327376657269</v>
      </c>
      <c r="G932" s="50" t="str">
        <f>IF(RIGHT($C932,6)="Equity","-",IFERROR(IF(VLOOKUP($B932,DEPOSITARY!$F:$CZ,MATCH(G$3,DEPOSITARY!$F$1:$CZ$1,0),0)="","-",VLOOKUP($B932,DEPOSITARY!$F:$CZ,MATCH(G$3,DEPOSITARY!$F$1:$CZ$1,0),0)),_xll.BDP($C932,G$3,$D$1)))</f>
        <v>-</v>
      </c>
      <c r="H932" s="50" t="e">
        <f ca="1">IF(RIGHT($C932,6)="Equity","-",_xll.BDP($C932,H$3,$D$1))</f>
        <v>#NAME?</v>
      </c>
      <c r="I932" s="50" t="str">
        <f>IFERROR(VLOOKUP($B932,DEPOSITARY!$F:$BC,MATCH(I$3,DEPOSITARY!$F$1:$BC$1,0),0),_xll.BDP($C932,I$3))</f>
        <v>CALLABLE</v>
      </c>
      <c r="J932" s="50"/>
      <c r="K932" s="50" t="str">
        <f>IF(LEFT($I932,4)="Conv",_xll.BDP($C932,K$3,$D$1),"-")</f>
        <v>-</v>
      </c>
      <c r="L932" s="50" t="str">
        <f>IF(LEFT($I932,4)="Conv",_xll.BDP($C932,L$3,$D$1),"-")</f>
        <v>-</v>
      </c>
      <c r="M932" s="50" t="str">
        <f>IF(LEFT($I932,4)="Conv",_xll.BDP($C932,M$3,$D$1),"-")</f>
        <v>-</v>
      </c>
      <c r="N932" s="50" t="str">
        <f>IF(LEFT($I932,4)="Conv",_xll.BDP($C932,N$3,$D$1),"-")</f>
        <v>-</v>
      </c>
      <c r="O932" s="60" t="str">
        <f t="shared" si="2"/>
        <v>-</v>
      </c>
    </row>
    <row r="933" spans="1:15" x14ac:dyDescent="0.25">
      <c r="A933" s="11"/>
      <c r="B933" s="11" t="s">
        <v>3709</v>
      </c>
      <c r="C933" s="11" t="s">
        <v>3710</v>
      </c>
      <c r="D933" s="65"/>
      <c r="E933" s="50" t="e">
        <f ca="1">IFERROR(IF(VLOOKUP($B933,DEPOSITARY!$F:$DZ,MATCH(E$3,DEPOSITARY!$F$1:$DZ$1,0),0)="","-",VLOOKUP($B933,DEPOSITARY!$F:$DZ,MATCH(E$3,DEPOSITARY!$F$1:$DZ$1,0),0)),IF(RIGHT($C933,6)="Equity","-",_xll.BDP($C933,E$3,$D$1)))</f>
        <v>#NAME?</v>
      </c>
      <c r="F933" s="50" t="e">
        <f ca="1">IFERROR(IF(VLOOKUP($B933,DEPOSITARY!$F:$DZ,MATCH(F$3,DEPOSITARY!$F$1:$DZ$1,0),0)="","-",VLOOKUP($B933,DEPOSITARY!$F:$DZ,MATCH(F$3,DEPOSITARY!$F$1:$DZ$1,0),0)),IF(RIGHT($C933,6)="Equity","-",_xll.BDP($C933,F$3,$D$1)))</f>
        <v>#NAME?</v>
      </c>
      <c r="G933" s="50" t="e">
        <f ca="1">IF(RIGHT($C933,6)="Equity","-",IFERROR(IF(VLOOKUP($B933,DEPOSITARY!$F:$CZ,MATCH(G$3,DEPOSITARY!$F$1:$CZ$1,0),0)="","-",VLOOKUP($B933,DEPOSITARY!$F:$CZ,MATCH(G$3,DEPOSITARY!$F$1:$CZ$1,0),0)),_xll.BDP($C933,G$3,$D$1)))</f>
        <v>#NAME?</v>
      </c>
      <c r="H933" s="50" t="e">
        <f ca="1">IF(RIGHT($C933,6)="Equity","-",_xll.BDP($C933,H$3,$D$1))</f>
        <v>#NAME?</v>
      </c>
      <c r="I933" s="50" t="e">
        <f ca="1">IFERROR(VLOOKUP($B933,DEPOSITARY!$F:$BC,MATCH(I$3,DEPOSITARY!$F$1:$BC$1,0),0),_xll.BDP($C933,I$3))</f>
        <v>#NAME?</v>
      </c>
      <c r="J933" s="50"/>
      <c r="K933" s="50" t="e">
        <f ca="1">IF(LEFT($I933,4)="Conv",_xll.BDP($C933,K$3,$D$1),"-")</f>
        <v>#NAME?</v>
      </c>
      <c r="L933" s="50" t="e">
        <f ca="1">IF(LEFT($I933,4)="Conv",_xll.BDP($C933,L$3,$D$1),"-")</f>
        <v>#NAME?</v>
      </c>
      <c r="M933" s="50" t="e">
        <f ca="1">IF(LEFT($I933,4)="Conv",_xll.BDP($C933,M$3,$D$1),"-")</f>
        <v>#NAME?</v>
      </c>
      <c r="N933" s="50" t="e">
        <f ca="1">IF(LEFT($I933,4)="Conv",_xll.BDP($C933,N$3,$D$1),"-")</f>
        <v>#NAME?</v>
      </c>
      <c r="O933" s="60" t="str">
        <f t="shared" ca="1" si="2"/>
        <v>-</v>
      </c>
    </row>
    <row r="934" spans="1:15" x14ac:dyDescent="0.25">
      <c r="A934" s="11"/>
      <c r="B934" s="11" t="s">
        <v>3711</v>
      </c>
      <c r="C934" s="11" t="s">
        <v>3712</v>
      </c>
      <c r="D934" s="65"/>
      <c r="E934" s="50" t="e">
        <f ca="1">IFERROR(IF(VLOOKUP($B934,DEPOSITARY!$F:$DZ,MATCH(E$3,DEPOSITARY!$F$1:$DZ$1,0),0)="","-",VLOOKUP($B934,DEPOSITARY!$F:$DZ,MATCH(E$3,DEPOSITARY!$F$1:$DZ$1,0),0)),IF(RIGHT($C934,6)="Equity","-",_xll.BDP($C934,E$3,$D$1)))</f>
        <v>#NAME?</v>
      </c>
      <c r="F934" s="50" t="e">
        <f ca="1">IFERROR(IF(VLOOKUP($B934,DEPOSITARY!$F:$DZ,MATCH(F$3,DEPOSITARY!$F$1:$DZ$1,0),0)="","-",VLOOKUP($B934,DEPOSITARY!$F:$DZ,MATCH(F$3,DEPOSITARY!$F$1:$DZ$1,0),0)),IF(RIGHT($C934,6)="Equity","-",_xll.BDP($C934,F$3,$D$1)))</f>
        <v>#NAME?</v>
      </c>
      <c r="G934" s="50" t="e">
        <f ca="1">IF(RIGHT($C934,6)="Equity","-",IFERROR(IF(VLOOKUP($B934,DEPOSITARY!$F:$CZ,MATCH(G$3,DEPOSITARY!$F$1:$CZ$1,0),0)="","-",VLOOKUP($B934,DEPOSITARY!$F:$CZ,MATCH(G$3,DEPOSITARY!$F$1:$CZ$1,0),0)),_xll.BDP($C934,G$3,$D$1)))</f>
        <v>#NAME?</v>
      </c>
      <c r="H934" s="50" t="e">
        <f ca="1">IF(RIGHT($C934,6)="Equity","-",_xll.BDP($C934,H$3,$D$1))</f>
        <v>#NAME?</v>
      </c>
      <c r="I934" s="50" t="e">
        <f ca="1">IFERROR(VLOOKUP($B934,DEPOSITARY!$F:$BC,MATCH(I$3,DEPOSITARY!$F$1:$BC$1,0),0),_xll.BDP($C934,I$3))</f>
        <v>#NAME?</v>
      </c>
      <c r="J934" s="50"/>
      <c r="K934" s="50" t="e">
        <f ca="1">IF(LEFT($I934,4)="Conv",_xll.BDP($C934,K$3,$D$1),"-")</f>
        <v>#NAME?</v>
      </c>
      <c r="L934" s="50" t="e">
        <f ca="1">IF(LEFT($I934,4)="Conv",_xll.BDP($C934,L$3,$D$1),"-")</f>
        <v>#NAME?</v>
      </c>
      <c r="M934" s="50" t="e">
        <f ca="1">IF(LEFT($I934,4)="Conv",_xll.BDP($C934,M$3,$D$1),"-")</f>
        <v>#NAME?</v>
      </c>
      <c r="N934" s="50" t="e">
        <f ca="1">IF(LEFT($I934,4)="Conv",_xll.BDP($C934,N$3,$D$1),"-")</f>
        <v>#NAME?</v>
      </c>
      <c r="O934" s="60" t="str">
        <f t="shared" ca="1" si="2"/>
        <v>-</v>
      </c>
    </row>
    <row r="935" spans="1:15" x14ac:dyDescent="0.25">
      <c r="A935" s="11"/>
      <c r="B935" s="11" t="s">
        <v>3713</v>
      </c>
      <c r="C935" s="11" t="s">
        <v>3714</v>
      </c>
      <c r="D935" s="65"/>
      <c r="E935" s="50" t="e">
        <f ca="1">IFERROR(IF(VLOOKUP($B935,DEPOSITARY!$F:$DZ,MATCH(E$3,DEPOSITARY!$F$1:$DZ$1,0),0)="","-",VLOOKUP($B935,DEPOSITARY!$F:$DZ,MATCH(E$3,DEPOSITARY!$F$1:$DZ$1,0),0)),IF(RIGHT($C935,6)="Equity","-",_xll.BDP($C935,E$3,$D$1)))</f>
        <v>#NAME?</v>
      </c>
      <c r="F935" s="50" t="e">
        <f ca="1">IFERROR(IF(VLOOKUP($B935,DEPOSITARY!$F:$DZ,MATCH(F$3,DEPOSITARY!$F$1:$DZ$1,0),0)="","-",VLOOKUP($B935,DEPOSITARY!$F:$DZ,MATCH(F$3,DEPOSITARY!$F$1:$DZ$1,0),0)),IF(RIGHT($C935,6)="Equity","-",_xll.BDP($C935,F$3,$D$1)))</f>
        <v>#NAME?</v>
      </c>
      <c r="G935" s="50" t="e">
        <f ca="1">IF(RIGHT($C935,6)="Equity","-",IFERROR(IF(VLOOKUP($B935,DEPOSITARY!$F:$CZ,MATCH(G$3,DEPOSITARY!$F$1:$CZ$1,0),0)="","-",VLOOKUP($B935,DEPOSITARY!$F:$CZ,MATCH(G$3,DEPOSITARY!$F$1:$CZ$1,0),0)),_xll.BDP($C935,G$3,$D$1)))</f>
        <v>#NAME?</v>
      </c>
      <c r="H935" s="50" t="e">
        <f ca="1">IF(RIGHT($C935,6)="Equity","-",_xll.BDP($C935,H$3,$D$1))</f>
        <v>#NAME?</v>
      </c>
      <c r="I935" s="50" t="e">
        <f ca="1">IFERROR(VLOOKUP($B935,DEPOSITARY!$F:$BC,MATCH(I$3,DEPOSITARY!$F$1:$BC$1,0),0),_xll.BDP($C935,I$3))</f>
        <v>#NAME?</v>
      </c>
      <c r="J935" s="50"/>
      <c r="K935" s="50" t="e">
        <f ca="1">IF(LEFT($I935,4)="Conv",_xll.BDP($C935,K$3,$D$1),"-")</f>
        <v>#NAME?</v>
      </c>
      <c r="L935" s="50" t="e">
        <f ca="1">IF(LEFT($I935,4)="Conv",_xll.BDP($C935,L$3,$D$1),"-")</f>
        <v>#NAME?</v>
      </c>
      <c r="M935" s="50" t="e">
        <f ca="1">IF(LEFT($I935,4)="Conv",_xll.BDP($C935,M$3,$D$1),"-")</f>
        <v>#NAME?</v>
      </c>
      <c r="N935" s="50" t="e">
        <f ca="1">IF(LEFT($I935,4)="Conv",_xll.BDP($C935,N$3,$D$1),"-")</f>
        <v>#NAME?</v>
      </c>
      <c r="O935" s="60" t="str">
        <f t="shared" ca="1" si="2"/>
        <v>-</v>
      </c>
    </row>
    <row r="936" spans="1:15" x14ac:dyDescent="0.25">
      <c r="A936" s="11"/>
      <c r="B936" s="11" t="s">
        <v>1790</v>
      </c>
      <c r="C936" s="11" t="s">
        <v>1792</v>
      </c>
      <c r="D936" s="65"/>
      <c r="E936" s="50">
        <f>IFERROR(IF(VLOOKUP($B936,DEPOSITARY!$F:$DZ,MATCH(E$3,DEPOSITARY!$F$1:$DZ$1,0),0)="","-",VLOOKUP($B936,DEPOSITARY!$F:$DZ,MATCH(E$3,DEPOSITARY!$F$1:$DZ$1,0),0)),IF(RIGHT($C936,6)="Equity","-",_xll.BDP($C936,E$3,$D$1)))</f>
        <v>1.71698717648496</v>
      </c>
      <c r="F936" s="50">
        <f>IFERROR(IF(VLOOKUP($B936,DEPOSITARY!$F:$DZ,MATCH(F$3,DEPOSITARY!$F$1:$DZ$1,0),0)="","-",VLOOKUP($B936,DEPOSITARY!$F:$DZ,MATCH(F$3,DEPOSITARY!$F$1:$DZ$1,0),0)),IF(RIGHT($C936,6)="Equity","-",_xll.BDP($C936,F$3,$D$1)))</f>
        <v>1.5468230230501601</v>
      </c>
      <c r="G936" s="50" t="str">
        <f>IF(RIGHT($C936,6)="Equity","-",IFERROR(IF(VLOOKUP($B936,DEPOSITARY!$F:$CZ,MATCH(G$3,DEPOSITARY!$F$1:$CZ$1,0),0)="","-",VLOOKUP($B936,DEPOSITARY!$F:$CZ,MATCH(G$3,DEPOSITARY!$F$1:$CZ$1,0),0)),_xll.BDP($C936,G$3,$D$1)))</f>
        <v>-</v>
      </c>
      <c r="H936" s="50" t="e">
        <f ca="1">IF(RIGHT($C936,6)="Equity","-",_xll.BDP($C936,H$3,$D$1))</f>
        <v>#NAME?</v>
      </c>
      <c r="I936" s="50" t="str">
        <f>IFERROR(VLOOKUP($B936,DEPOSITARY!$F:$BC,MATCH(I$3,DEPOSITARY!$F$1:$BC$1,0),0),_xll.BDP($C936,I$3))</f>
        <v>PERP/CALL</v>
      </c>
      <c r="J936" s="50"/>
      <c r="K936" s="50" t="str">
        <f>IF(LEFT($I936,4)="Conv",_xll.BDP($C936,K$3,$D$1),"-")</f>
        <v>-</v>
      </c>
      <c r="L936" s="50" t="str">
        <f>IF(LEFT($I936,4)="Conv",_xll.BDP($C936,L$3,$D$1),"-")</f>
        <v>-</v>
      </c>
      <c r="M936" s="50" t="str">
        <f>IF(LEFT($I936,4)="Conv",_xll.BDP($C936,M$3,$D$1),"-")</f>
        <v>-</v>
      </c>
      <c r="N936" s="50" t="str">
        <f>IF(LEFT($I936,4)="Conv",_xll.BDP($C936,N$3,$D$1),"-")</f>
        <v>-</v>
      </c>
      <c r="O936" s="60" t="str">
        <f t="shared" si="2"/>
        <v>-</v>
      </c>
    </row>
    <row r="937" spans="1:15" x14ac:dyDescent="0.25">
      <c r="A937" s="11"/>
      <c r="B937" s="11" t="s">
        <v>3715</v>
      </c>
      <c r="C937" s="11" t="s">
        <v>3716</v>
      </c>
      <c r="D937" s="65"/>
      <c r="E937" s="50" t="e">
        <f ca="1">IFERROR(IF(VLOOKUP($B937,DEPOSITARY!$F:$DZ,MATCH(E$3,DEPOSITARY!$F$1:$DZ$1,0),0)="","-",VLOOKUP($B937,DEPOSITARY!$F:$DZ,MATCH(E$3,DEPOSITARY!$F$1:$DZ$1,0),0)),IF(RIGHT($C937,6)="Equity","-",_xll.BDP($C937,E$3,$D$1)))</f>
        <v>#NAME?</v>
      </c>
      <c r="F937" s="50" t="e">
        <f ca="1">IFERROR(IF(VLOOKUP($B937,DEPOSITARY!$F:$DZ,MATCH(F$3,DEPOSITARY!$F$1:$DZ$1,0),0)="","-",VLOOKUP($B937,DEPOSITARY!$F:$DZ,MATCH(F$3,DEPOSITARY!$F$1:$DZ$1,0),0)),IF(RIGHT($C937,6)="Equity","-",_xll.BDP($C937,F$3,$D$1)))</f>
        <v>#NAME?</v>
      </c>
      <c r="G937" s="50" t="e">
        <f ca="1">IF(RIGHT($C937,6)="Equity","-",IFERROR(IF(VLOOKUP($B937,DEPOSITARY!$F:$CZ,MATCH(G$3,DEPOSITARY!$F$1:$CZ$1,0),0)="","-",VLOOKUP($B937,DEPOSITARY!$F:$CZ,MATCH(G$3,DEPOSITARY!$F$1:$CZ$1,0),0)),_xll.BDP($C937,G$3,$D$1)))</f>
        <v>#NAME?</v>
      </c>
      <c r="H937" s="50" t="e">
        <f ca="1">IF(RIGHT($C937,6)="Equity","-",_xll.BDP($C937,H$3,$D$1))</f>
        <v>#NAME?</v>
      </c>
      <c r="I937" s="50" t="e">
        <f ca="1">IFERROR(VLOOKUP($B937,DEPOSITARY!$F:$BC,MATCH(I$3,DEPOSITARY!$F$1:$BC$1,0),0),_xll.BDP($C937,I$3))</f>
        <v>#NAME?</v>
      </c>
      <c r="J937" s="50"/>
      <c r="K937" s="50" t="e">
        <f ca="1">IF(LEFT($I937,4)="Conv",_xll.BDP($C937,K$3,$D$1),"-")</f>
        <v>#NAME?</v>
      </c>
      <c r="L937" s="50" t="e">
        <f ca="1">IF(LEFT($I937,4)="Conv",_xll.BDP($C937,L$3,$D$1),"-")</f>
        <v>#NAME?</v>
      </c>
      <c r="M937" s="50" t="e">
        <f ca="1">IF(LEFT($I937,4)="Conv",_xll.BDP($C937,M$3,$D$1),"-")</f>
        <v>#NAME?</v>
      </c>
      <c r="N937" s="50" t="e">
        <f ca="1">IF(LEFT($I937,4)="Conv",_xll.BDP($C937,N$3,$D$1),"-")</f>
        <v>#NAME?</v>
      </c>
      <c r="O937" s="60" t="str">
        <f t="shared" ca="1" si="2"/>
        <v>-</v>
      </c>
    </row>
    <row r="938" spans="1:15" x14ac:dyDescent="0.25">
      <c r="A938" s="11"/>
      <c r="B938" s="11" t="s">
        <v>3719</v>
      </c>
      <c r="C938" s="11" t="s">
        <v>3737</v>
      </c>
      <c r="D938" s="65"/>
      <c r="E938" s="50" t="e">
        <f ca="1">IFERROR(IF(VLOOKUP($B938,DEPOSITARY!$F:$DZ,MATCH(E$3,DEPOSITARY!$F$1:$DZ$1,0),0)="","-",VLOOKUP($B938,DEPOSITARY!$F:$DZ,MATCH(E$3,DEPOSITARY!$F$1:$DZ$1,0),0)),IF(RIGHT($C938,6)="Equity","-",_xll.BDP($C938,E$3,$D$1)))</f>
        <v>#NAME?</v>
      </c>
      <c r="F938" s="50" t="e">
        <f ca="1">IFERROR(IF(VLOOKUP($B938,DEPOSITARY!$F:$DZ,MATCH(F$3,DEPOSITARY!$F$1:$DZ$1,0),0)="","-",VLOOKUP($B938,DEPOSITARY!$F:$DZ,MATCH(F$3,DEPOSITARY!$F$1:$DZ$1,0),0)),IF(RIGHT($C938,6)="Equity","-",_xll.BDP($C938,F$3,$D$1)))</f>
        <v>#NAME?</v>
      </c>
      <c r="G938" s="50" t="e">
        <f ca="1">IF(RIGHT($C938,6)="Equity","-",IFERROR(IF(VLOOKUP($B938,DEPOSITARY!$F:$CZ,MATCH(G$3,DEPOSITARY!$F$1:$CZ$1,0),0)="","-",VLOOKUP($B938,DEPOSITARY!$F:$CZ,MATCH(G$3,DEPOSITARY!$F$1:$CZ$1,0),0)),_xll.BDP($C938,G$3,$D$1)))</f>
        <v>#NAME?</v>
      </c>
      <c r="H938" s="50" t="e">
        <f ca="1">IF(RIGHT($C938,6)="Equity","-",_xll.BDP($C938,H$3,$D$1))</f>
        <v>#NAME?</v>
      </c>
      <c r="I938" s="50" t="e">
        <f ca="1">IFERROR(VLOOKUP($B938,DEPOSITARY!$F:$BC,MATCH(I$3,DEPOSITARY!$F$1:$BC$1,0),0),_xll.BDP($C938,I$3))</f>
        <v>#NAME?</v>
      </c>
      <c r="J938" s="50"/>
      <c r="K938" s="50" t="e">
        <f ca="1">IF(LEFT($I938,4)="Conv",_xll.BDP($C938,K$3,$D$1),"-")</f>
        <v>#NAME?</v>
      </c>
      <c r="L938" s="50" t="e">
        <f ca="1">IF(LEFT($I938,4)="Conv",_xll.BDP($C938,L$3,$D$1),"-")</f>
        <v>#NAME?</v>
      </c>
      <c r="M938" s="50" t="e">
        <f ca="1">IF(LEFT($I938,4)="Conv",_xll.BDP($C938,M$3,$D$1),"-")</f>
        <v>#NAME?</v>
      </c>
      <c r="N938" s="50" t="e">
        <f ca="1">IF(LEFT($I938,4)="Conv",_xll.BDP($C938,N$3,$D$1),"-")</f>
        <v>#NAME?</v>
      </c>
      <c r="O938" s="60" t="str">
        <f t="shared" ref="O938:O1001" ca="1" si="3">IFERROR(N938-M938,"-")</f>
        <v>-</v>
      </c>
    </row>
    <row r="939" spans="1:15" x14ac:dyDescent="0.25">
      <c r="A939" s="11"/>
      <c r="B939" s="11" t="s">
        <v>2034</v>
      </c>
      <c r="C939" s="11" t="s">
        <v>2526</v>
      </c>
      <c r="D939" s="65"/>
      <c r="E939" s="50">
        <f>IFERROR(IF(VLOOKUP($B939,DEPOSITARY!$F:$DZ,MATCH(E$3,DEPOSITARY!$F$1:$DZ$1,0),0)="","-",VLOOKUP($B939,DEPOSITARY!$F:$DZ,MATCH(E$3,DEPOSITARY!$F$1:$DZ$1,0),0)),IF(RIGHT($C939,6)="Equity","-",_xll.BDP($C939,E$3,$D$1)))</f>
        <v>2.6464223218170001E-2</v>
      </c>
      <c r="F939" s="50">
        <f>IFERROR(IF(VLOOKUP($B939,DEPOSITARY!$F:$DZ,MATCH(F$3,DEPOSITARY!$F$1:$DZ$1,0),0)="","-",VLOOKUP($B939,DEPOSITARY!$F:$DZ,MATCH(F$3,DEPOSITARY!$F$1:$DZ$1,0),0)),IF(RIGHT($C939,6)="Equity","-",_xll.BDP($C939,F$3,$D$1)))</f>
        <v>0.84862256506886402</v>
      </c>
      <c r="G939" s="50" t="str">
        <f>IF(RIGHT($C939,6)="Equity","-",IFERROR(IF(VLOOKUP($B939,DEPOSITARY!$F:$CZ,MATCH(G$3,DEPOSITARY!$F$1:$CZ$1,0),0)="","-",VLOOKUP($B939,DEPOSITARY!$F:$CZ,MATCH(G$3,DEPOSITARY!$F$1:$CZ$1,0),0)),_xll.BDP($C939,G$3,$D$1)))</f>
        <v>-</v>
      </c>
      <c r="H939" s="50" t="e">
        <f ca="1">IF(RIGHT($C939,6)="Equity","-",_xll.BDP($C939,H$3,$D$1))</f>
        <v>#NAME?</v>
      </c>
      <c r="I939" s="50" t="str">
        <f>IFERROR(VLOOKUP($B939,DEPOSITARY!$F:$BC,MATCH(I$3,DEPOSITARY!$F$1:$BC$1,0),0),_xll.BDP($C939,I$3))</f>
        <v>CALLABLE</v>
      </c>
      <c r="J939" s="50"/>
      <c r="K939" s="50" t="str">
        <f>IF(LEFT($I939,4)="Conv",_xll.BDP($C939,K$3,$D$1),"-")</f>
        <v>-</v>
      </c>
      <c r="L939" s="50" t="str">
        <f>IF(LEFT($I939,4)="Conv",_xll.BDP($C939,L$3,$D$1),"-")</f>
        <v>-</v>
      </c>
      <c r="M939" s="50" t="str">
        <f>IF(LEFT($I939,4)="Conv",_xll.BDP($C939,M$3,$D$1),"-")</f>
        <v>-</v>
      </c>
      <c r="N939" s="50" t="str">
        <f>IF(LEFT($I939,4)="Conv",_xll.BDP($C939,N$3,$D$1),"-")</f>
        <v>-</v>
      </c>
      <c r="O939" s="60" t="str">
        <f t="shared" si="3"/>
        <v>-</v>
      </c>
    </row>
    <row r="940" spans="1:15" x14ac:dyDescent="0.25">
      <c r="A940" s="11"/>
      <c r="B940" s="11" t="s">
        <v>3707</v>
      </c>
      <c r="C940" s="11" t="s">
        <v>3708</v>
      </c>
      <c r="D940" s="65"/>
      <c r="E940" s="50" t="e">
        <f ca="1">IFERROR(IF(VLOOKUP($B940,DEPOSITARY!$F:$DZ,MATCH(E$3,DEPOSITARY!$F$1:$DZ$1,0),0)="","-",VLOOKUP($B940,DEPOSITARY!$F:$DZ,MATCH(E$3,DEPOSITARY!$F$1:$DZ$1,0),0)),IF(RIGHT($C940,6)="Equity","-",_xll.BDP($C940,E$3,$D$1)))</f>
        <v>#NAME?</v>
      </c>
      <c r="F940" s="50" t="e">
        <f ca="1">IFERROR(IF(VLOOKUP($B940,DEPOSITARY!$F:$DZ,MATCH(F$3,DEPOSITARY!$F$1:$DZ$1,0),0)="","-",VLOOKUP($B940,DEPOSITARY!$F:$DZ,MATCH(F$3,DEPOSITARY!$F$1:$DZ$1,0),0)),IF(RIGHT($C940,6)="Equity","-",_xll.BDP($C940,F$3,$D$1)))</f>
        <v>#NAME?</v>
      </c>
      <c r="G940" s="50" t="e">
        <f ca="1">IF(RIGHT($C940,6)="Equity","-",IFERROR(IF(VLOOKUP($B940,DEPOSITARY!$F:$CZ,MATCH(G$3,DEPOSITARY!$F$1:$CZ$1,0),0)="","-",VLOOKUP($B940,DEPOSITARY!$F:$CZ,MATCH(G$3,DEPOSITARY!$F$1:$CZ$1,0),0)),_xll.BDP($C940,G$3,$D$1)))</f>
        <v>#NAME?</v>
      </c>
      <c r="H940" s="50" t="e">
        <f ca="1">IF(RIGHT($C940,6)="Equity","-",_xll.BDP($C940,H$3,$D$1))</f>
        <v>#NAME?</v>
      </c>
      <c r="I940" s="50" t="e">
        <f ca="1">IFERROR(VLOOKUP($B940,DEPOSITARY!$F:$BC,MATCH(I$3,DEPOSITARY!$F$1:$BC$1,0),0),_xll.BDP($C940,I$3))</f>
        <v>#NAME?</v>
      </c>
      <c r="J940" s="50"/>
      <c r="K940" s="50" t="e">
        <f ca="1">IF(LEFT($I940,4)="Conv",_xll.BDP($C940,K$3,$D$1),"-")</f>
        <v>#NAME?</v>
      </c>
      <c r="L940" s="50" t="e">
        <f ca="1">IF(LEFT($I940,4)="Conv",_xll.BDP($C940,L$3,$D$1),"-")</f>
        <v>#NAME?</v>
      </c>
      <c r="M940" s="50" t="e">
        <f ca="1">IF(LEFT($I940,4)="Conv",_xll.BDP($C940,M$3,$D$1),"-")</f>
        <v>#NAME?</v>
      </c>
      <c r="N940" s="50" t="e">
        <f ca="1">IF(LEFT($I940,4)="Conv",_xll.BDP($C940,N$3,$D$1),"-")</f>
        <v>#NAME?</v>
      </c>
      <c r="O940" s="60" t="str">
        <f t="shared" ca="1" si="3"/>
        <v>-</v>
      </c>
    </row>
    <row r="941" spans="1:15" x14ac:dyDescent="0.25">
      <c r="A941" s="11"/>
      <c r="B941" s="11" t="s">
        <v>3756</v>
      </c>
      <c r="C941" s="11" t="s">
        <v>3798</v>
      </c>
      <c r="D941" s="65"/>
      <c r="E941" s="50" t="e">
        <f ca="1">IFERROR(IF(VLOOKUP($B941,DEPOSITARY!$F:$DZ,MATCH(E$3,DEPOSITARY!$F$1:$DZ$1,0),0)="","-",VLOOKUP($B941,DEPOSITARY!$F:$DZ,MATCH(E$3,DEPOSITARY!$F$1:$DZ$1,0),0)),IF(RIGHT($C941,6)="Equity","-",_xll.BDP($C941,E$3,$D$1)))</f>
        <v>#NAME?</v>
      </c>
      <c r="F941" s="50" t="e">
        <f ca="1">IFERROR(IF(VLOOKUP($B941,DEPOSITARY!$F:$DZ,MATCH(F$3,DEPOSITARY!$F$1:$DZ$1,0),0)="","-",VLOOKUP($B941,DEPOSITARY!$F:$DZ,MATCH(F$3,DEPOSITARY!$F$1:$DZ$1,0),0)),IF(RIGHT($C941,6)="Equity","-",_xll.BDP($C941,F$3,$D$1)))</f>
        <v>#NAME?</v>
      </c>
      <c r="G941" s="50" t="e">
        <f ca="1">IF(RIGHT($C941,6)="Equity","-",IFERROR(IF(VLOOKUP($B941,DEPOSITARY!$F:$CZ,MATCH(G$3,DEPOSITARY!$F$1:$CZ$1,0),0)="","-",VLOOKUP($B941,DEPOSITARY!$F:$CZ,MATCH(G$3,DEPOSITARY!$F$1:$CZ$1,0),0)),_xll.BDP($C941,G$3,$D$1)))</f>
        <v>#NAME?</v>
      </c>
      <c r="H941" s="50" t="e">
        <f ca="1">IF(RIGHT($C941,6)="Equity","-",_xll.BDP($C941,H$3,$D$1))</f>
        <v>#NAME?</v>
      </c>
      <c r="I941" s="50" t="e">
        <f ca="1">IFERROR(VLOOKUP($B941,DEPOSITARY!$F:$BC,MATCH(I$3,DEPOSITARY!$F$1:$BC$1,0),0),_xll.BDP($C941,I$3))</f>
        <v>#NAME?</v>
      </c>
      <c r="J941" s="50"/>
      <c r="K941" s="50" t="e">
        <f ca="1">IF(LEFT($I941,4)="Conv",_xll.BDP($C941,K$3,$D$1),"-")</f>
        <v>#NAME?</v>
      </c>
      <c r="L941" s="50" t="e">
        <f ca="1">IF(LEFT($I941,4)="Conv",_xll.BDP($C941,L$3,$D$1),"-")</f>
        <v>#NAME?</v>
      </c>
      <c r="M941" s="50" t="e">
        <f ca="1">IF(LEFT($I941,4)="Conv",_xll.BDP($C941,M$3,$D$1),"-")</f>
        <v>#NAME?</v>
      </c>
      <c r="N941" s="50" t="e">
        <f ca="1">IF(LEFT($I941,4)="Conv",_xll.BDP($C941,N$3,$D$1),"-")</f>
        <v>#NAME?</v>
      </c>
      <c r="O941" s="60" t="str">
        <f t="shared" ca="1" si="3"/>
        <v>-</v>
      </c>
    </row>
    <row r="942" spans="1:15" x14ac:dyDescent="0.25">
      <c r="A942" s="11"/>
      <c r="B942" s="11" t="s">
        <v>3757</v>
      </c>
      <c r="C942" s="11" t="s">
        <v>3799</v>
      </c>
      <c r="D942" s="65"/>
      <c r="E942" s="50" t="e">
        <f ca="1">IFERROR(IF(VLOOKUP($B942,DEPOSITARY!$F:$DZ,MATCH(E$3,DEPOSITARY!$F$1:$DZ$1,0),0)="","-",VLOOKUP($B942,DEPOSITARY!$F:$DZ,MATCH(E$3,DEPOSITARY!$F$1:$DZ$1,0),0)),IF(RIGHT($C942,6)="Equity","-",_xll.BDP($C942,E$3,$D$1)))</f>
        <v>#NAME?</v>
      </c>
      <c r="F942" s="50" t="e">
        <f ca="1">IFERROR(IF(VLOOKUP($B942,DEPOSITARY!$F:$DZ,MATCH(F$3,DEPOSITARY!$F$1:$DZ$1,0),0)="","-",VLOOKUP($B942,DEPOSITARY!$F:$DZ,MATCH(F$3,DEPOSITARY!$F$1:$DZ$1,0),0)),IF(RIGHT($C942,6)="Equity","-",_xll.BDP($C942,F$3,$D$1)))</f>
        <v>#NAME?</v>
      </c>
      <c r="G942" s="50" t="e">
        <f ca="1">IF(RIGHT($C942,6)="Equity","-",IFERROR(IF(VLOOKUP($B942,DEPOSITARY!$F:$CZ,MATCH(G$3,DEPOSITARY!$F$1:$CZ$1,0),0)="","-",VLOOKUP($B942,DEPOSITARY!$F:$CZ,MATCH(G$3,DEPOSITARY!$F$1:$CZ$1,0),0)),_xll.BDP($C942,G$3,$D$1)))</f>
        <v>#NAME?</v>
      </c>
      <c r="H942" s="50" t="e">
        <f ca="1">IF(RIGHT($C942,6)="Equity","-",_xll.BDP($C942,H$3,$D$1))</f>
        <v>#NAME?</v>
      </c>
      <c r="I942" s="50" t="e">
        <f ca="1">IFERROR(VLOOKUP($B942,DEPOSITARY!$F:$BC,MATCH(I$3,DEPOSITARY!$F$1:$BC$1,0),0),_xll.BDP($C942,I$3))</f>
        <v>#NAME?</v>
      </c>
      <c r="J942" s="50"/>
      <c r="K942" s="50" t="e">
        <f ca="1">IF(LEFT($I942,4)="Conv",_xll.BDP($C942,K$3,$D$1),"-")</f>
        <v>#NAME?</v>
      </c>
      <c r="L942" s="50" t="e">
        <f ca="1">IF(LEFT($I942,4)="Conv",_xll.BDP($C942,L$3,$D$1),"-")</f>
        <v>#NAME?</v>
      </c>
      <c r="M942" s="50" t="e">
        <f ca="1">IF(LEFT($I942,4)="Conv",_xll.BDP($C942,M$3,$D$1),"-")</f>
        <v>#NAME?</v>
      </c>
      <c r="N942" s="50" t="e">
        <f ca="1">IF(LEFT($I942,4)="Conv",_xll.BDP($C942,N$3,$D$1),"-")</f>
        <v>#NAME?</v>
      </c>
      <c r="O942" s="60" t="str">
        <f t="shared" ca="1" si="3"/>
        <v>-</v>
      </c>
    </row>
    <row r="943" spans="1:15" x14ac:dyDescent="0.25">
      <c r="A943" s="11"/>
      <c r="B943" s="11" t="s">
        <v>3758</v>
      </c>
      <c r="C943" s="11" t="s">
        <v>3800</v>
      </c>
      <c r="D943" s="65"/>
      <c r="E943" s="50" t="e">
        <f ca="1">IFERROR(IF(VLOOKUP($B943,DEPOSITARY!$F:$DZ,MATCH(E$3,DEPOSITARY!$F$1:$DZ$1,0),0)="","-",VLOOKUP($B943,DEPOSITARY!$F:$DZ,MATCH(E$3,DEPOSITARY!$F$1:$DZ$1,0),0)),IF(RIGHT($C943,6)="Equity","-",_xll.BDP($C943,E$3,$D$1)))</f>
        <v>#NAME?</v>
      </c>
      <c r="F943" s="50" t="e">
        <f ca="1">IFERROR(IF(VLOOKUP($B943,DEPOSITARY!$F:$DZ,MATCH(F$3,DEPOSITARY!$F$1:$DZ$1,0),0)="","-",VLOOKUP($B943,DEPOSITARY!$F:$DZ,MATCH(F$3,DEPOSITARY!$F$1:$DZ$1,0),0)),IF(RIGHT($C943,6)="Equity","-",_xll.BDP($C943,F$3,$D$1)))</f>
        <v>#NAME?</v>
      </c>
      <c r="G943" s="50" t="e">
        <f ca="1">IF(RIGHT($C943,6)="Equity","-",IFERROR(IF(VLOOKUP($B943,DEPOSITARY!$F:$CZ,MATCH(G$3,DEPOSITARY!$F$1:$CZ$1,0),0)="","-",VLOOKUP($B943,DEPOSITARY!$F:$CZ,MATCH(G$3,DEPOSITARY!$F$1:$CZ$1,0),0)),_xll.BDP($C943,G$3,$D$1)))</f>
        <v>#NAME?</v>
      </c>
      <c r="H943" s="50" t="e">
        <f ca="1">IF(RIGHT($C943,6)="Equity","-",_xll.BDP($C943,H$3,$D$1))</f>
        <v>#NAME?</v>
      </c>
      <c r="I943" s="50" t="e">
        <f ca="1">IFERROR(VLOOKUP($B943,DEPOSITARY!$F:$BC,MATCH(I$3,DEPOSITARY!$F$1:$BC$1,0),0),_xll.BDP($C943,I$3))</f>
        <v>#NAME?</v>
      </c>
      <c r="J943" s="50"/>
      <c r="K943" s="50" t="e">
        <f ca="1">IF(LEFT($I943,4)="Conv",_xll.BDP($C943,K$3,$D$1),"-")</f>
        <v>#NAME?</v>
      </c>
      <c r="L943" s="50" t="e">
        <f ca="1">IF(LEFT($I943,4)="Conv",_xll.BDP($C943,L$3,$D$1),"-")</f>
        <v>#NAME?</v>
      </c>
      <c r="M943" s="50" t="e">
        <f ca="1">IF(LEFT($I943,4)="Conv",_xll.BDP($C943,M$3,$D$1),"-")</f>
        <v>#NAME?</v>
      </c>
      <c r="N943" s="50" t="e">
        <f ca="1">IF(LEFT($I943,4)="Conv",_xll.BDP($C943,N$3,$D$1),"-")</f>
        <v>#NAME?</v>
      </c>
      <c r="O943" s="60" t="str">
        <f t="shared" ca="1" si="3"/>
        <v>-</v>
      </c>
    </row>
    <row r="944" spans="1:15" x14ac:dyDescent="0.25">
      <c r="A944" s="11"/>
      <c r="B944" s="11" t="s">
        <v>3759</v>
      </c>
      <c r="C944" s="11" t="s">
        <v>3801</v>
      </c>
      <c r="D944" s="65"/>
      <c r="E944" s="50" t="e">
        <f ca="1">IFERROR(IF(VLOOKUP($B944,DEPOSITARY!$F:$DZ,MATCH(E$3,DEPOSITARY!$F$1:$DZ$1,0),0)="","-",VLOOKUP($B944,DEPOSITARY!$F:$DZ,MATCH(E$3,DEPOSITARY!$F$1:$DZ$1,0),0)),IF(RIGHT($C944,6)="Equity","-",_xll.BDP($C944,E$3,$D$1)))</f>
        <v>#NAME?</v>
      </c>
      <c r="F944" s="50" t="e">
        <f ca="1">IFERROR(IF(VLOOKUP($B944,DEPOSITARY!$F:$DZ,MATCH(F$3,DEPOSITARY!$F$1:$DZ$1,0),0)="","-",VLOOKUP($B944,DEPOSITARY!$F:$DZ,MATCH(F$3,DEPOSITARY!$F$1:$DZ$1,0),0)),IF(RIGHT($C944,6)="Equity","-",_xll.BDP($C944,F$3,$D$1)))</f>
        <v>#NAME?</v>
      </c>
      <c r="G944" s="50" t="e">
        <f ca="1">IF(RIGHT($C944,6)="Equity","-",IFERROR(IF(VLOOKUP($B944,DEPOSITARY!$F:$CZ,MATCH(G$3,DEPOSITARY!$F$1:$CZ$1,0),0)="","-",VLOOKUP($B944,DEPOSITARY!$F:$CZ,MATCH(G$3,DEPOSITARY!$F$1:$CZ$1,0),0)),_xll.BDP($C944,G$3,$D$1)))</f>
        <v>#NAME?</v>
      </c>
      <c r="H944" s="50" t="e">
        <f ca="1">IF(RIGHT($C944,6)="Equity","-",_xll.BDP($C944,H$3,$D$1))</f>
        <v>#NAME?</v>
      </c>
      <c r="I944" s="50" t="e">
        <f ca="1">IFERROR(VLOOKUP($B944,DEPOSITARY!$F:$BC,MATCH(I$3,DEPOSITARY!$F$1:$BC$1,0),0),_xll.BDP($C944,I$3))</f>
        <v>#NAME?</v>
      </c>
      <c r="J944" s="50"/>
      <c r="K944" s="50" t="e">
        <f ca="1">IF(LEFT($I944,4)="Conv",_xll.BDP($C944,K$3,$D$1),"-")</f>
        <v>#NAME?</v>
      </c>
      <c r="L944" s="50" t="e">
        <f ca="1">IF(LEFT($I944,4)="Conv",_xll.BDP($C944,L$3,$D$1),"-")</f>
        <v>#NAME?</v>
      </c>
      <c r="M944" s="50" t="e">
        <f ca="1">IF(LEFT($I944,4)="Conv",_xll.BDP($C944,M$3,$D$1),"-")</f>
        <v>#NAME?</v>
      </c>
      <c r="N944" s="50" t="e">
        <f ca="1">IF(LEFT($I944,4)="Conv",_xll.BDP($C944,N$3,$D$1),"-")</f>
        <v>#NAME?</v>
      </c>
      <c r="O944" s="60" t="str">
        <f t="shared" ca="1" si="3"/>
        <v>-</v>
      </c>
    </row>
    <row r="945" spans="1:15" x14ac:dyDescent="0.25">
      <c r="A945" s="11"/>
      <c r="B945" s="11" t="s">
        <v>3760</v>
      </c>
      <c r="C945" s="11" t="s">
        <v>3802</v>
      </c>
      <c r="D945" s="65"/>
      <c r="E945" s="50" t="e">
        <f ca="1">IFERROR(IF(VLOOKUP($B945,DEPOSITARY!$F:$DZ,MATCH(E$3,DEPOSITARY!$F$1:$DZ$1,0),0)="","-",VLOOKUP($B945,DEPOSITARY!$F:$DZ,MATCH(E$3,DEPOSITARY!$F$1:$DZ$1,0),0)),IF(RIGHT($C945,6)="Equity","-",_xll.BDP($C945,E$3,$D$1)))</f>
        <v>#NAME?</v>
      </c>
      <c r="F945" s="50" t="e">
        <f ca="1">IFERROR(IF(VLOOKUP($B945,DEPOSITARY!$F:$DZ,MATCH(F$3,DEPOSITARY!$F$1:$DZ$1,0),0)="","-",VLOOKUP($B945,DEPOSITARY!$F:$DZ,MATCH(F$3,DEPOSITARY!$F$1:$DZ$1,0),0)),IF(RIGHT($C945,6)="Equity","-",_xll.BDP($C945,F$3,$D$1)))</f>
        <v>#NAME?</v>
      </c>
      <c r="G945" s="50" t="e">
        <f ca="1">IF(RIGHT($C945,6)="Equity","-",IFERROR(IF(VLOOKUP($B945,DEPOSITARY!$F:$CZ,MATCH(G$3,DEPOSITARY!$F$1:$CZ$1,0),0)="","-",VLOOKUP($B945,DEPOSITARY!$F:$CZ,MATCH(G$3,DEPOSITARY!$F$1:$CZ$1,0),0)),_xll.BDP($C945,G$3,$D$1)))</f>
        <v>#NAME?</v>
      </c>
      <c r="H945" s="50" t="e">
        <f ca="1">IF(RIGHT($C945,6)="Equity","-",_xll.BDP($C945,H$3,$D$1))</f>
        <v>#NAME?</v>
      </c>
      <c r="I945" s="50" t="e">
        <f ca="1">IFERROR(VLOOKUP($B945,DEPOSITARY!$F:$BC,MATCH(I$3,DEPOSITARY!$F$1:$BC$1,0),0),_xll.BDP($C945,I$3))</f>
        <v>#NAME?</v>
      </c>
      <c r="J945" s="50"/>
      <c r="K945" s="50" t="e">
        <f ca="1">IF(LEFT($I945,4)="Conv",_xll.BDP($C945,K$3,$D$1),"-")</f>
        <v>#NAME?</v>
      </c>
      <c r="L945" s="50" t="e">
        <f ca="1">IF(LEFT($I945,4)="Conv",_xll.BDP($C945,L$3,$D$1),"-")</f>
        <v>#NAME?</v>
      </c>
      <c r="M945" s="50" t="e">
        <f ca="1">IF(LEFT($I945,4)="Conv",_xll.BDP($C945,M$3,$D$1),"-")</f>
        <v>#NAME?</v>
      </c>
      <c r="N945" s="50" t="e">
        <f ca="1">IF(LEFT($I945,4)="Conv",_xll.BDP($C945,N$3,$D$1),"-")</f>
        <v>#NAME?</v>
      </c>
      <c r="O945" s="60" t="str">
        <f t="shared" ca="1" si="3"/>
        <v>-</v>
      </c>
    </row>
    <row r="946" spans="1:15" x14ac:dyDescent="0.25">
      <c r="A946" s="11"/>
      <c r="B946" s="11" t="s">
        <v>3761</v>
      </c>
      <c r="C946" s="11" t="s">
        <v>3803</v>
      </c>
      <c r="D946" s="65"/>
      <c r="E946" s="50" t="e">
        <f ca="1">IFERROR(IF(VLOOKUP($B946,DEPOSITARY!$F:$DZ,MATCH(E$3,DEPOSITARY!$F$1:$DZ$1,0),0)="","-",VLOOKUP($B946,DEPOSITARY!$F:$DZ,MATCH(E$3,DEPOSITARY!$F$1:$DZ$1,0),0)),IF(RIGHT($C946,6)="Equity","-",_xll.BDP($C946,E$3,$D$1)))</f>
        <v>#NAME?</v>
      </c>
      <c r="F946" s="50" t="e">
        <f ca="1">IFERROR(IF(VLOOKUP($B946,DEPOSITARY!$F:$DZ,MATCH(F$3,DEPOSITARY!$F$1:$DZ$1,0),0)="","-",VLOOKUP($B946,DEPOSITARY!$F:$DZ,MATCH(F$3,DEPOSITARY!$F$1:$DZ$1,0),0)),IF(RIGHT($C946,6)="Equity","-",_xll.BDP($C946,F$3,$D$1)))</f>
        <v>#NAME?</v>
      </c>
      <c r="G946" s="50" t="e">
        <f ca="1">IF(RIGHT($C946,6)="Equity","-",IFERROR(IF(VLOOKUP($B946,DEPOSITARY!$F:$CZ,MATCH(G$3,DEPOSITARY!$F$1:$CZ$1,0),0)="","-",VLOOKUP($B946,DEPOSITARY!$F:$CZ,MATCH(G$3,DEPOSITARY!$F$1:$CZ$1,0),0)),_xll.BDP($C946,G$3,$D$1)))</f>
        <v>#NAME?</v>
      </c>
      <c r="H946" s="50" t="e">
        <f ca="1">IF(RIGHT($C946,6)="Equity","-",_xll.BDP($C946,H$3,$D$1))</f>
        <v>#NAME?</v>
      </c>
      <c r="I946" s="50" t="e">
        <f ca="1">IFERROR(VLOOKUP($B946,DEPOSITARY!$F:$BC,MATCH(I$3,DEPOSITARY!$F$1:$BC$1,0),0),_xll.BDP($C946,I$3))</f>
        <v>#NAME?</v>
      </c>
      <c r="J946" s="50"/>
      <c r="K946" s="50" t="e">
        <f ca="1">IF(LEFT($I946,4)="Conv",_xll.BDP($C946,K$3,$D$1),"-")</f>
        <v>#NAME?</v>
      </c>
      <c r="L946" s="50" t="e">
        <f ca="1">IF(LEFT($I946,4)="Conv",_xll.BDP($C946,L$3,$D$1),"-")</f>
        <v>#NAME?</v>
      </c>
      <c r="M946" s="50" t="e">
        <f ca="1">IF(LEFT($I946,4)="Conv",_xll.BDP($C946,M$3,$D$1),"-")</f>
        <v>#NAME?</v>
      </c>
      <c r="N946" s="50" t="e">
        <f ca="1">IF(LEFT($I946,4)="Conv",_xll.BDP($C946,N$3,$D$1),"-")</f>
        <v>#NAME?</v>
      </c>
      <c r="O946" s="60" t="str">
        <f t="shared" ca="1" si="3"/>
        <v>-</v>
      </c>
    </row>
    <row r="947" spans="1:15" x14ac:dyDescent="0.25">
      <c r="A947" s="11"/>
      <c r="B947" s="11" t="s">
        <v>3762</v>
      </c>
      <c r="C947" s="11" t="s">
        <v>3804</v>
      </c>
      <c r="D947" s="65"/>
      <c r="E947" s="50" t="e">
        <f ca="1">IFERROR(IF(VLOOKUP($B947,DEPOSITARY!$F:$DZ,MATCH(E$3,DEPOSITARY!$F$1:$DZ$1,0),0)="","-",VLOOKUP($B947,DEPOSITARY!$F:$DZ,MATCH(E$3,DEPOSITARY!$F$1:$DZ$1,0),0)),IF(RIGHT($C947,6)="Equity","-",_xll.BDP($C947,E$3,$D$1)))</f>
        <v>#NAME?</v>
      </c>
      <c r="F947" s="50" t="e">
        <f ca="1">IFERROR(IF(VLOOKUP($B947,DEPOSITARY!$F:$DZ,MATCH(F$3,DEPOSITARY!$F$1:$DZ$1,0),0)="","-",VLOOKUP($B947,DEPOSITARY!$F:$DZ,MATCH(F$3,DEPOSITARY!$F$1:$DZ$1,0),0)),IF(RIGHT($C947,6)="Equity","-",_xll.BDP($C947,F$3,$D$1)))</f>
        <v>#NAME?</v>
      </c>
      <c r="G947" s="50" t="e">
        <f ca="1">IF(RIGHT($C947,6)="Equity","-",IFERROR(IF(VLOOKUP($B947,DEPOSITARY!$F:$CZ,MATCH(G$3,DEPOSITARY!$F$1:$CZ$1,0),0)="","-",VLOOKUP($B947,DEPOSITARY!$F:$CZ,MATCH(G$3,DEPOSITARY!$F$1:$CZ$1,0),0)),_xll.BDP($C947,G$3,$D$1)))</f>
        <v>#NAME?</v>
      </c>
      <c r="H947" s="50" t="e">
        <f ca="1">IF(RIGHT($C947,6)="Equity","-",_xll.BDP($C947,H$3,$D$1))</f>
        <v>#NAME?</v>
      </c>
      <c r="I947" s="50" t="e">
        <f ca="1">IFERROR(VLOOKUP($B947,DEPOSITARY!$F:$BC,MATCH(I$3,DEPOSITARY!$F$1:$BC$1,0),0),_xll.BDP($C947,I$3))</f>
        <v>#NAME?</v>
      </c>
      <c r="J947" s="50"/>
      <c r="K947" s="50" t="e">
        <f ca="1">IF(LEFT($I947,4)="Conv",_xll.BDP($C947,K$3,$D$1),"-")</f>
        <v>#NAME?</v>
      </c>
      <c r="L947" s="50" t="e">
        <f ca="1">IF(LEFT($I947,4)="Conv",_xll.BDP($C947,L$3,$D$1),"-")</f>
        <v>#NAME?</v>
      </c>
      <c r="M947" s="50" t="e">
        <f ca="1">IF(LEFT($I947,4)="Conv",_xll.BDP($C947,M$3,$D$1),"-")</f>
        <v>#NAME?</v>
      </c>
      <c r="N947" s="50" t="e">
        <f ca="1">IF(LEFT($I947,4)="Conv",_xll.BDP($C947,N$3,$D$1),"-")</f>
        <v>#NAME?</v>
      </c>
      <c r="O947" s="60" t="str">
        <f t="shared" ca="1" si="3"/>
        <v>-</v>
      </c>
    </row>
    <row r="948" spans="1:15" x14ac:dyDescent="0.25">
      <c r="A948" s="11"/>
      <c r="B948" s="11" t="s">
        <v>3763</v>
      </c>
      <c r="C948" s="11" t="s">
        <v>3805</v>
      </c>
      <c r="D948" s="65"/>
      <c r="E948" s="50" t="e">
        <f ca="1">IFERROR(IF(VLOOKUP($B948,DEPOSITARY!$F:$DZ,MATCH(E$3,DEPOSITARY!$F$1:$DZ$1,0),0)="","-",VLOOKUP($B948,DEPOSITARY!$F:$DZ,MATCH(E$3,DEPOSITARY!$F$1:$DZ$1,0),0)),IF(RIGHT($C948,6)="Equity","-",_xll.BDP($C948,E$3,$D$1)))</f>
        <v>#NAME?</v>
      </c>
      <c r="F948" s="50" t="e">
        <f ca="1">IFERROR(IF(VLOOKUP($B948,DEPOSITARY!$F:$DZ,MATCH(F$3,DEPOSITARY!$F$1:$DZ$1,0),0)="","-",VLOOKUP($B948,DEPOSITARY!$F:$DZ,MATCH(F$3,DEPOSITARY!$F$1:$DZ$1,0),0)),IF(RIGHT($C948,6)="Equity","-",_xll.BDP($C948,F$3,$D$1)))</f>
        <v>#NAME?</v>
      </c>
      <c r="G948" s="50" t="e">
        <f ca="1">IF(RIGHT($C948,6)="Equity","-",IFERROR(IF(VLOOKUP($B948,DEPOSITARY!$F:$CZ,MATCH(G$3,DEPOSITARY!$F$1:$CZ$1,0),0)="","-",VLOOKUP($B948,DEPOSITARY!$F:$CZ,MATCH(G$3,DEPOSITARY!$F$1:$CZ$1,0),0)),_xll.BDP($C948,G$3,$D$1)))</f>
        <v>#NAME?</v>
      </c>
      <c r="H948" s="50" t="e">
        <f ca="1">IF(RIGHT($C948,6)="Equity","-",_xll.BDP($C948,H$3,$D$1))</f>
        <v>#NAME?</v>
      </c>
      <c r="I948" s="50" t="e">
        <f ca="1">IFERROR(VLOOKUP($B948,DEPOSITARY!$F:$BC,MATCH(I$3,DEPOSITARY!$F$1:$BC$1,0),0),_xll.BDP($C948,I$3))</f>
        <v>#NAME?</v>
      </c>
      <c r="J948" s="50"/>
      <c r="K948" s="50" t="e">
        <f ca="1">IF(LEFT($I948,4)="Conv",_xll.BDP($C948,K$3,$D$1),"-")</f>
        <v>#NAME?</v>
      </c>
      <c r="L948" s="50" t="e">
        <f ca="1">IF(LEFT($I948,4)="Conv",_xll.BDP($C948,L$3,$D$1),"-")</f>
        <v>#NAME?</v>
      </c>
      <c r="M948" s="50" t="e">
        <f ca="1">IF(LEFT($I948,4)="Conv",_xll.BDP($C948,M$3,$D$1),"-")</f>
        <v>#NAME?</v>
      </c>
      <c r="N948" s="50" t="e">
        <f ca="1">IF(LEFT($I948,4)="Conv",_xll.BDP($C948,N$3,$D$1),"-")</f>
        <v>#NAME?</v>
      </c>
      <c r="O948" s="60" t="str">
        <f t="shared" ca="1" si="3"/>
        <v>-</v>
      </c>
    </row>
    <row r="949" spans="1:15" x14ac:dyDescent="0.25">
      <c r="A949" s="11"/>
      <c r="B949" s="11" t="s">
        <v>3764</v>
      </c>
      <c r="C949" s="11" t="s">
        <v>3806</v>
      </c>
      <c r="D949" s="65"/>
      <c r="E949" s="50" t="e">
        <f ca="1">IFERROR(IF(VLOOKUP($B949,DEPOSITARY!$F:$DZ,MATCH(E$3,DEPOSITARY!$F$1:$DZ$1,0),0)="","-",VLOOKUP($B949,DEPOSITARY!$F:$DZ,MATCH(E$3,DEPOSITARY!$F$1:$DZ$1,0),0)),IF(RIGHT($C949,6)="Equity","-",_xll.BDP($C949,E$3,$D$1)))</f>
        <v>#NAME?</v>
      </c>
      <c r="F949" s="50" t="e">
        <f ca="1">IFERROR(IF(VLOOKUP($B949,DEPOSITARY!$F:$DZ,MATCH(F$3,DEPOSITARY!$F$1:$DZ$1,0),0)="","-",VLOOKUP($B949,DEPOSITARY!$F:$DZ,MATCH(F$3,DEPOSITARY!$F$1:$DZ$1,0),0)),IF(RIGHT($C949,6)="Equity","-",_xll.BDP($C949,F$3,$D$1)))</f>
        <v>#NAME?</v>
      </c>
      <c r="G949" s="50" t="e">
        <f ca="1">IF(RIGHT($C949,6)="Equity","-",IFERROR(IF(VLOOKUP($B949,DEPOSITARY!$F:$CZ,MATCH(G$3,DEPOSITARY!$F$1:$CZ$1,0),0)="","-",VLOOKUP($B949,DEPOSITARY!$F:$CZ,MATCH(G$3,DEPOSITARY!$F$1:$CZ$1,0),0)),_xll.BDP($C949,G$3,$D$1)))</f>
        <v>#NAME?</v>
      </c>
      <c r="H949" s="50" t="e">
        <f ca="1">IF(RIGHT($C949,6)="Equity","-",_xll.BDP($C949,H$3,$D$1))</f>
        <v>#NAME?</v>
      </c>
      <c r="I949" s="50" t="e">
        <f ca="1">IFERROR(VLOOKUP($B949,DEPOSITARY!$F:$BC,MATCH(I$3,DEPOSITARY!$F$1:$BC$1,0),0),_xll.BDP($C949,I$3))</f>
        <v>#NAME?</v>
      </c>
      <c r="J949" s="50"/>
      <c r="K949" s="50" t="e">
        <f ca="1">IF(LEFT($I949,4)="Conv",_xll.BDP($C949,K$3,$D$1),"-")</f>
        <v>#NAME?</v>
      </c>
      <c r="L949" s="50" t="e">
        <f ca="1">IF(LEFT($I949,4)="Conv",_xll.BDP($C949,L$3,$D$1),"-")</f>
        <v>#NAME?</v>
      </c>
      <c r="M949" s="50" t="e">
        <f ca="1">IF(LEFT($I949,4)="Conv",_xll.BDP($C949,M$3,$D$1),"-")</f>
        <v>#NAME?</v>
      </c>
      <c r="N949" s="50" t="e">
        <f ca="1">IF(LEFT($I949,4)="Conv",_xll.BDP($C949,N$3,$D$1),"-")</f>
        <v>#NAME?</v>
      </c>
      <c r="O949" s="60" t="str">
        <f t="shared" ca="1" si="3"/>
        <v>-</v>
      </c>
    </row>
    <row r="950" spans="1:15" x14ac:dyDescent="0.25">
      <c r="A950" s="11"/>
      <c r="B950" s="11" t="s">
        <v>3765</v>
      </c>
      <c r="C950" s="11" t="s">
        <v>3807</v>
      </c>
      <c r="D950" s="65"/>
      <c r="E950" s="50" t="e">
        <f ca="1">IFERROR(IF(VLOOKUP($B950,DEPOSITARY!$F:$DZ,MATCH(E$3,DEPOSITARY!$F$1:$DZ$1,0),0)="","-",VLOOKUP($B950,DEPOSITARY!$F:$DZ,MATCH(E$3,DEPOSITARY!$F$1:$DZ$1,0),0)),IF(RIGHT($C950,6)="Equity","-",_xll.BDP($C950,E$3,$D$1)))</f>
        <v>#NAME?</v>
      </c>
      <c r="F950" s="50" t="e">
        <f ca="1">IFERROR(IF(VLOOKUP($B950,DEPOSITARY!$F:$DZ,MATCH(F$3,DEPOSITARY!$F$1:$DZ$1,0),0)="","-",VLOOKUP($B950,DEPOSITARY!$F:$DZ,MATCH(F$3,DEPOSITARY!$F$1:$DZ$1,0),0)),IF(RIGHT($C950,6)="Equity","-",_xll.BDP($C950,F$3,$D$1)))</f>
        <v>#NAME?</v>
      </c>
      <c r="G950" s="50" t="e">
        <f ca="1">IF(RIGHT($C950,6)="Equity","-",IFERROR(IF(VLOOKUP($B950,DEPOSITARY!$F:$CZ,MATCH(G$3,DEPOSITARY!$F$1:$CZ$1,0),0)="","-",VLOOKUP($B950,DEPOSITARY!$F:$CZ,MATCH(G$3,DEPOSITARY!$F$1:$CZ$1,0),0)),_xll.BDP($C950,G$3,$D$1)))</f>
        <v>#NAME?</v>
      </c>
      <c r="H950" s="50" t="e">
        <f ca="1">IF(RIGHT($C950,6)="Equity","-",_xll.BDP($C950,H$3,$D$1))</f>
        <v>#NAME?</v>
      </c>
      <c r="I950" s="50" t="e">
        <f ca="1">IFERROR(VLOOKUP($B950,DEPOSITARY!$F:$BC,MATCH(I$3,DEPOSITARY!$F$1:$BC$1,0),0),_xll.BDP($C950,I$3))</f>
        <v>#NAME?</v>
      </c>
      <c r="J950" s="50"/>
      <c r="K950" s="50" t="e">
        <f ca="1">IF(LEFT($I950,4)="Conv",_xll.BDP($C950,K$3,$D$1),"-")</f>
        <v>#NAME?</v>
      </c>
      <c r="L950" s="50" t="e">
        <f ca="1">IF(LEFT($I950,4)="Conv",_xll.BDP($C950,L$3,$D$1),"-")</f>
        <v>#NAME?</v>
      </c>
      <c r="M950" s="50" t="e">
        <f ca="1">IF(LEFT($I950,4)="Conv",_xll.BDP($C950,M$3,$D$1),"-")</f>
        <v>#NAME?</v>
      </c>
      <c r="N950" s="50" t="e">
        <f ca="1">IF(LEFT($I950,4)="Conv",_xll.BDP($C950,N$3,$D$1),"-")</f>
        <v>#NAME?</v>
      </c>
      <c r="O950" s="60" t="str">
        <f t="shared" ca="1" si="3"/>
        <v>-</v>
      </c>
    </row>
    <row r="951" spans="1:15" x14ac:dyDescent="0.25">
      <c r="A951" s="11"/>
      <c r="B951" s="11" t="s">
        <v>3766</v>
      </c>
      <c r="C951" s="11" t="s">
        <v>3840</v>
      </c>
      <c r="D951" s="65"/>
      <c r="E951" s="50" t="e">
        <f ca="1">IFERROR(IF(VLOOKUP($B951,DEPOSITARY!$F:$DZ,MATCH(E$3,DEPOSITARY!$F$1:$DZ$1,0),0)="","-",VLOOKUP($B951,DEPOSITARY!$F:$DZ,MATCH(E$3,DEPOSITARY!$F$1:$DZ$1,0),0)),IF(RIGHT($C951,6)="Equity","-",_xll.BDP($C951,E$3,$D$1)))</f>
        <v>#NAME?</v>
      </c>
      <c r="F951" s="50" t="e">
        <f ca="1">IFERROR(IF(VLOOKUP($B951,DEPOSITARY!$F:$DZ,MATCH(F$3,DEPOSITARY!$F$1:$DZ$1,0),0)="","-",VLOOKUP($B951,DEPOSITARY!$F:$DZ,MATCH(F$3,DEPOSITARY!$F$1:$DZ$1,0),0)),IF(RIGHT($C951,6)="Equity","-",_xll.BDP($C951,F$3,$D$1)))</f>
        <v>#NAME?</v>
      </c>
      <c r="G951" s="50" t="e">
        <f ca="1">IF(RIGHT($C951,6)="Equity","-",IFERROR(IF(VLOOKUP($B951,DEPOSITARY!$F:$CZ,MATCH(G$3,DEPOSITARY!$F$1:$CZ$1,0),0)="","-",VLOOKUP($B951,DEPOSITARY!$F:$CZ,MATCH(G$3,DEPOSITARY!$F$1:$CZ$1,0),0)),_xll.BDP($C951,G$3,$D$1)))</f>
        <v>#NAME?</v>
      </c>
      <c r="H951" s="50" t="e">
        <f ca="1">IF(RIGHT($C951,6)="Equity","-",_xll.BDP($C951,H$3,$D$1))</f>
        <v>#NAME?</v>
      </c>
      <c r="I951" s="50" t="e">
        <f ca="1">IFERROR(VLOOKUP($B951,DEPOSITARY!$F:$BC,MATCH(I$3,DEPOSITARY!$F$1:$BC$1,0),0),_xll.BDP($C951,I$3))</f>
        <v>#NAME?</v>
      </c>
      <c r="J951" s="50"/>
      <c r="K951" s="50" t="e">
        <f ca="1">IF(LEFT($I951,4)="Conv",_xll.BDP($C951,K$3,$D$1),"-")</f>
        <v>#NAME?</v>
      </c>
      <c r="L951" s="50" t="e">
        <f ca="1">IF(LEFT($I951,4)="Conv",_xll.BDP($C951,L$3,$D$1),"-")</f>
        <v>#NAME?</v>
      </c>
      <c r="M951" s="50" t="e">
        <f ca="1">IF(LEFT($I951,4)="Conv",_xll.BDP($C951,M$3,$D$1),"-")</f>
        <v>#NAME?</v>
      </c>
      <c r="N951" s="50" t="e">
        <f ca="1">IF(LEFT($I951,4)="Conv",_xll.BDP($C951,N$3,$D$1),"-")</f>
        <v>#NAME?</v>
      </c>
      <c r="O951" s="60" t="str">
        <f t="shared" ca="1" si="3"/>
        <v>-</v>
      </c>
    </row>
    <row r="952" spans="1:15" x14ac:dyDescent="0.25">
      <c r="A952" s="11"/>
      <c r="B952" s="11" t="s">
        <v>3127</v>
      </c>
      <c r="C952" s="11" t="s">
        <v>3403</v>
      </c>
      <c r="D952" s="65"/>
      <c r="E952" s="50" t="e">
        <f ca="1">IFERROR(IF(VLOOKUP($B952,DEPOSITARY!$F:$DZ,MATCH(E$3,DEPOSITARY!$F$1:$DZ$1,0),0)="","-",VLOOKUP($B952,DEPOSITARY!$F:$DZ,MATCH(E$3,DEPOSITARY!$F$1:$DZ$1,0),0)),IF(RIGHT($C952,6)="Equity","-",_xll.BDP($C952,E$3,$D$1)))</f>
        <v>#NAME?</v>
      </c>
      <c r="F952" s="50" t="e">
        <f ca="1">IFERROR(IF(VLOOKUP($B952,DEPOSITARY!$F:$DZ,MATCH(F$3,DEPOSITARY!$F$1:$DZ$1,0),0)="","-",VLOOKUP($B952,DEPOSITARY!$F:$DZ,MATCH(F$3,DEPOSITARY!$F$1:$DZ$1,0),0)),IF(RIGHT($C952,6)="Equity","-",_xll.BDP($C952,F$3,$D$1)))</f>
        <v>#NAME?</v>
      </c>
      <c r="G952" s="50" t="e">
        <f ca="1">IF(RIGHT($C952,6)="Equity","-",IFERROR(IF(VLOOKUP($B952,DEPOSITARY!$F:$CZ,MATCH(G$3,DEPOSITARY!$F$1:$CZ$1,0),0)="","-",VLOOKUP($B952,DEPOSITARY!$F:$CZ,MATCH(G$3,DEPOSITARY!$F$1:$CZ$1,0),0)),_xll.BDP($C952,G$3,$D$1)))</f>
        <v>#NAME?</v>
      </c>
      <c r="H952" s="50" t="e">
        <f ca="1">IF(RIGHT($C952,6)="Equity","-",_xll.BDP($C952,H$3,$D$1))</f>
        <v>#NAME?</v>
      </c>
      <c r="I952" s="50" t="e">
        <f ca="1">IFERROR(VLOOKUP($B952,DEPOSITARY!$F:$BC,MATCH(I$3,DEPOSITARY!$F$1:$BC$1,0),0),_xll.BDP($C952,I$3))</f>
        <v>#NAME?</v>
      </c>
      <c r="J952" s="50"/>
      <c r="K952" s="50" t="e">
        <f ca="1">IF(LEFT($I952,4)="Conv",_xll.BDP($C952,K$3,$D$1),"-")</f>
        <v>#NAME?</v>
      </c>
      <c r="L952" s="50" t="e">
        <f ca="1">IF(LEFT($I952,4)="Conv",_xll.BDP($C952,L$3,$D$1),"-")</f>
        <v>#NAME?</v>
      </c>
      <c r="M952" s="50" t="e">
        <f ca="1">IF(LEFT($I952,4)="Conv",_xll.BDP($C952,M$3,$D$1),"-")</f>
        <v>#NAME?</v>
      </c>
      <c r="N952" s="50" t="e">
        <f ca="1">IF(LEFT($I952,4)="Conv",_xll.BDP($C952,N$3,$D$1),"-")</f>
        <v>#NAME?</v>
      </c>
      <c r="O952" s="60" t="str">
        <f t="shared" ca="1" si="3"/>
        <v>-</v>
      </c>
    </row>
    <row r="953" spans="1:15" x14ac:dyDescent="0.25">
      <c r="A953" s="11"/>
      <c r="B953" s="11" t="s">
        <v>1276</v>
      </c>
      <c r="C953" s="11" t="s">
        <v>1278</v>
      </c>
      <c r="D953" s="65"/>
      <c r="E953" s="50">
        <f>IFERROR(IF(VLOOKUP($B953,DEPOSITARY!$F:$DZ,MATCH(E$3,DEPOSITARY!$F$1:$DZ$1,0),0)="","-",VLOOKUP($B953,DEPOSITARY!$F:$DZ,MATCH(E$3,DEPOSITARY!$F$1:$DZ$1,0),0)),IF(RIGHT($C953,6)="Equity","-",_xll.BDP($C953,E$3,$D$1)))</f>
        <v>4.4338262443346803</v>
      </c>
      <c r="F953" s="50">
        <f>IFERROR(IF(VLOOKUP($B953,DEPOSITARY!$F:$DZ,MATCH(F$3,DEPOSITARY!$F$1:$DZ$1,0),0)="","-",VLOOKUP($B953,DEPOSITARY!$F:$DZ,MATCH(F$3,DEPOSITARY!$F$1:$DZ$1,0),0)),IF(RIGHT($C953,6)="Equity","-",_xll.BDP($C953,F$3,$D$1)))</f>
        <v>4.6916747276854398</v>
      </c>
      <c r="G953" s="50" t="str">
        <f>IF(RIGHT($C953,6)="Equity","-",IFERROR(IF(VLOOKUP($B953,DEPOSITARY!$F:$CZ,MATCH(G$3,DEPOSITARY!$F$1:$CZ$1,0),0)="","-",VLOOKUP($B953,DEPOSITARY!$F:$CZ,MATCH(G$3,DEPOSITARY!$F$1:$CZ$1,0),0)),_xll.BDP($C953,G$3,$D$1)))</f>
        <v>-</v>
      </c>
      <c r="H953" s="50" t="e">
        <f ca="1">IF(RIGHT($C953,6)="Equity","-",_xll.BDP($C953,H$3,$D$1))</f>
        <v>#NAME?</v>
      </c>
      <c r="I953" s="50" t="str">
        <f>IFERROR(VLOOKUP($B953,DEPOSITARY!$F:$BC,MATCH(I$3,DEPOSITARY!$F$1:$BC$1,0),0),_xll.BDP($C953,I$3))</f>
        <v>PERP/CALL</v>
      </c>
      <c r="J953" s="50"/>
      <c r="K953" s="50" t="str">
        <f>IF(LEFT($I953,4)="Conv",_xll.BDP($C953,K$3,$D$1),"-")</f>
        <v>-</v>
      </c>
      <c r="L953" s="50" t="str">
        <f>IF(LEFT($I953,4)="Conv",_xll.BDP($C953,L$3,$D$1),"-")</f>
        <v>-</v>
      </c>
      <c r="M953" s="50" t="str">
        <f>IF(LEFT($I953,4)="Conv",_xll.BDP($C953,M$3,$D$1),"-")</f>
        <v>-</v>
      </c>
      <c r="N953" s="50" t="str">
        <f>IF(LEFT($I953,4)="Conv",_xll.BDP($C953,N$3,$D$1),"-")</f>
        <v>-</v>
      </c>
      <c r="O953" s="60" t="str">
        <f t="shared" si="3"/>
        <v>-</v>
      </c>
    </row>
    <row r="954" spans="1:15" x14ac:dyDescent="0.25">
      <c r="A954" s="11"/>
      <c r="B954" s="11" t="s">
        <v>3767</v>
      </c>
      <c r="C954" s="11" t="s">
        <v>3809</v>
      </c>
      <c r="D954" s="65"/>
      <c r="E954" s="50" t="e">
        <f ca="1">IFERROR(IF(VLOOKUP($B954,DEPOSITARY!$F:$DZ,MATCH(E$3,DEPOSITARY!$F$1:$DZ$1,0),0)="","-",VLOOKUP($B954,DEPOSITARY!$F:$DZ,MATCH(E$3,DEPOSITARY!$F$1:$DZ$1,0),0)),IF(RIGHT($C954,6)="Equity","-",_xll.BDP($C954,E$3,$D$1)))</f>
        <v>#NAME?</v>
      </c>
      <c r="F954" s="50" t="e">
        <f ca="1">IFERROR(IF(VLOOKUP($B954,DEPOSITARY!$F:$DZ,MATCH(F$3,DEPOSITARY!$F$1:$DZ$1,0),0)="","-",VLOOKUP($B954,DEPOSITARY!$F:$DZ,MATCH(F$3,DEPOSITARY!$F$1:$DZ$1,0),0)),IF(RIGHT($C954,6)="Equity","-",_xll.BDP($C954,F$3,$D$1)))</f>
        <v>#NAME?</v>
      </c>
      <c r="G954" s="50" t="e">
        <f ca="1">IF(RIGHT($C954,6)="Equity","-",IFERROR(IF(VLOOKUP($B954,DEPOSITARY!$F:$CZ,MATCH(G$3,DEPOSITARY!$F$1:$CZ$1,0),0)="","-",VLOOKUP($B954,DEPOSITARY!$F:$CZ,MATCH(G$3,DEPOSITARY!$F$1:$CZ$1,0),0)),_xll.BDP($C954,G$3,$D$1)))</f>
        <v>#NAME?</v>
      </c>
      <c r="H954" s="50" t="e">
        <f ca="1">IF(RIGHT($C954,6)="Equity","-",_xll.BDP($C954,H$3,$D$1))</f>
        <v>#NAME?</v>
      </c>
      <c r="I954" s="50" t="e">
        <f ca="1">IFERROR(VLOOKUP($B954,DEPOSITARY!$F:$BC,MATCH(I$3,DEPOSITARY!$F$1:$BC$1,0),0),_xll.BDP($C954,I$3))</f>
        <v>#NAME?</v>
      </c>
      <c r="J954" s="50"/>
      <c r="K954" s="50" t="e">
        <f ca="1">IF(LEFT($I954,4)="Conv",_xll.BDP($C954,K$3,$D$1),"-")</f>
        <v>#NAME?</v>
      </c>
      <c r="L954" s="50" t="e">
        <f ca="1">IF(LEFT($I954,4)="Conv",_xll.BDP($C954,L$3,$D$1),"-")</f>
        <v>#NAME?</v>
      </c>
      <c r="M954" s="50" t="e">
        <f ca="1">IF(LEFT($I954,4)="Conv",_xll.BDP($C954,M$3,$D$1),"-")</f>
        <v>#NAME?</v>
      </c>
      <c r="N954" s="50" t="e">
        <f ca="1">IF(LEFT($I954,4)="Conv",_xll.BDP($C954,N$3,$D$1),"-")</f>
        <v>#NAME?</v>
      </c>
      <c r="O954" s="60" t="str">
        <f t="shared" ca="1" si="3"/>
        <v>-</v>
      </c>
    </row>
    <row r="955" spans="1:15" x14ac:dyDescent="0.25">
      <c r="A955" s="11"/>
      <c r="B955" s="11" t="s">
        <v>3145</v>
      </c>
      <c r="C955" s="11" t="s">
        <v>3421</v>
      </c>
      <c r="D955" s="65"/>
      <c r="E955" s="50" t="e">
        <f ca="1">IFERROR(IF(VLOOKUP($B955,DEPOSITARY!$F:$DZ,MATCH(E$3,DEPOSITARY!$F$1:$DZ$1,0),0)="","-",VLOOKUP($B955,DEPOSITARY!$F:$DZ,MATCH(E$3,DEPOSITARY!$F$1:$DZ$1,0),0)),IF(RIGHT($C955,6)="Equity","-",_xll.BDP($C955,E$3,$D$1)))</f>
        <v>#NAME?</v>
      </c>
      <c r="F955" s="50" t="e">
        <f ca="1">IFERROR(IF(VLOOKUP($B955,DEPOSITARY!$F:$DZ,MATCH(F$3,DEPOSITARY!$F$1:$DZ$1,0),0)="","-",VLOOKUP($B955,DEPOSITARY!$F:$DZ,MATCH(F$3,DEPOSITARY!$F$1:$DZ$1,0),0)),IF(RIGHT($C955,6)="Equity","-",_xll.BDP($C955,F$3,$D$1)))</f>
        <v>#NAME?</v>
      </c>
      <c r="G955" s="50" t="e">
        <f ca="1">IF(RIGHT($C955,6)="Equity","-",IFERROR(IF(VLOOKUP($B955,DEPOSITARY!$F:$CZ,MATCH(G$3,DEPOSITARY!$F$1:$CZ$1,0),0)="","-",VLOOKUP($B955,DEPOSITARY!$F:$CZ,MATCH(G$3,DEPOSITARY!$F$1:$CZ$1,0),0)),_xll.BDP($C955,G$3,$D$1)))</f>
        <v>#NAME?</v>
      </c>
      <c r="H955" s="50" t="e">
        <f ca="1">IF(RIGHT($C955,6)="Equity","-",_xll.BDP($C955,H$3,$D$1))</f>
        <v>#NAME?</v>
      </c>
      <c r="I955" s="50" t="e">
        <f ca="1">IFERROR(VLOOKUP($B955,DEPOSITARY!$F:$BC,MATCH(I$3,DEPOSITARY!$F$1:$BC$1,0),0),_xll.BDP($C955,I$3))</f>
        <v>#NAME?</v>
      </c>
      <c r="J955" s="50"/>
      <c r="K955" s="50" t="e">
        <f ca="1">IF(LEFT($I955,4)="Conv",_xll.BDP($C955,K$3,$D$1),"-")</f>
        <v>#NAME?</v>
      </c>
      <c r="L955" s="50" t="e">
        <f ca="1">IF(LEFT($I955,4)="Conv",_xll.BDP($C955,L$3,$D$1),"-")</f>
        <v>#NAME?</v>
      </c>
      <c r="M955" s="50" t="e">
        <f ca="1">IF(LEFT($I955,4)="Conv",_xll.BDP($C955,M$3,$D$1),"-")</f>
        <v>#NAME?</v>
      </c>
      <c r="N955" s="50" t="e">
        <f ca="1">IF(LEFT($I955,4)="Conv",_xll.BDP($C955,N$3,$D$1),"-")</f>
        <v>#NAME?</v>
      </c>
      <c r="O955" s="60" t="str">
        <f t="shared" ca="1" si="3"/>
        <v>-</v>
      </c>
    </row>
    <row r="956" spans="1:15" x14ac:dyDescent="0.25">
      <c r="A956" s="11"/>
      <c r="B956" s="11" t="s">
        <v>3768</v>
      </c>
      <c r="C956" s="11" t="s">
        <v>3810</v>
      </c>
      <c r="D956" s="65"/>
      <c r="E956" s="50" t="e">
        <f ca="1">IFERROR(IF(VLOOKUP($B956,DEPOSITARY!$F:$DZ,MATCH(E$3,DEPOSITARY!$F$1:$DZ$1,0),0)="","-",VLOOKUP($B956,DEPOSITARY!$F:$DZ,MATCH(E$3,DEPOSITARY!$F$1:$DZ$1,0),0)),IF(RIGHT($C956,6)="Equity","-",_xll.BDP($C956,E$3,$D$1)))</f>
        <v>#NAME?</v>
      </c>
      <c r="F956" s="50" t="e">
        <f ca="1">IFERROR(IF(VLOOKUP($B956,DEPOSITARY!$F:$DZ,MATCH(F$3,DEPOSITARY!$F$1:$DZ$1,0),0)="","-",VLOOKUP($B956,DEPOSITARY!$F:$DZ,MATCH(F$3,DEPOSITARY!$F$1:$DZ$1,0),0)),IF(RIGHT($C956,6)="Equity","-",_xll.BDP($C956,F$3,$D$1)))</f>
        <v>#NAME?</v>
      </c>
      <c r="G956" s="50" t="e">
        <f ca="1">IF(RIGHT($C956,6)="Equity","-",IFERROR(IF(VLOOKUP($B956,DEPOSITARY!$F:$CZ,MATCH(G$3,DEPOSITARY!$F$1:$CZ$1,0),0)="","-",VLOOKUP($B956,DEPOSITARY!$F:$CZ,MATCH(G$3,DEPOSITARY!$F$1:$CZ$1,0),0)),_xll.BDP($C956,G$3,$D$1)))</f>
        <v>#NAME?</v>
      </c>
      <c r="H956" s="50" t="e">
        <f ca="1">IF(RIGHT($C956,6)="Equity","-",_xll.BDP($C956,H$3,$D$1))</f>
        <v>#NAME?</v>
      </c>
      <c r="I956" s="50" t="e">
        <f ca="1">IFERROR(VLOOKUP($B956,DEPOSITARY!$F:$BC,MATCH(I$3,DEPOSITARY!$F$1:$BC$1,0),0),_xll.BDP($C956,I$3))</f>
        <v>#NAME?</v>
      </c>
      <c r="J956" s="50"/>
      <c r="K956" s="50" t="e">
        <f ca="1">IF(LEFT($I956,4)="Conv",_xll.BDP($C956,K$3,$D$1),"-")</f>
        <v>#NAME?</v>
      </c>
      <c r="L956" s="50" t="e">
        <f ca="1">IF(LEFT($I956,4)="Conv",_xll.BDP($C956,L$3,$D$1),"-")</f>
        <v>#NAME?</v>
      </c>
      <c r="M956" s="50" t="e">
        <f ca="1">IF(LEFT($I956,4)="Conv",_xll.BDP($C956,M$3,$D$1),"-")</f>
        <v>#NAME?</v>
      </c>
      <c r="N956" s="50" t="e">
        <f ca="1">IF(LEFT($I956,4)="Conv",_xll.BDP($C956,N$3,$D$1),"-")</f>
        <v>#NAME?</v>
      </c>
      <c r="O956" s="60" t="str">
        <f t="shared" ca="1" si="3"/>
        <v>-</v>
      </c>
    </row>
    <row r="957" spans="1:15" x14ac:dyDescent="0.25">
      <c r="A957" s="11"/>
      <c r="B957" s="11" t="s">
        <v>3769</v>
      </c>
      <c r="C957" s="11" t="s">
        <v>3811</v>
      </c>
      <c r="D957" s="65"/>
      <c r="E957" s="50" t="str">
        <f>IFERROR(IF(VLOOKUP($B957,DEPOSITARY!$F:$DZ,MATCH(E$3,DEPOSITARY!$F$1:$DZ$1,0),0)="","-",VLOOKUP($B957,DEPOSITARY!$F:$DZ,MATCH(E$3,DEPOSITARY!$F$1:$DZ$1,0),0)),IF(RIGHT($C957,6)="Equity","-",_xll.BDP($C957,E$3,$D$1)))</f>
        <v>-</v>
      </c>
      <c r="F957" s="50" t="str">
        <f>IFERROR(IF(VLOOKUP($B957,DEPOSITARY!$F:$DZ,MATCH(F$3,DEPOSITARY!$F$1:$DZ$1,0),0)="","-",VLOOKUP($B957,DEPOSITARY!$F:$DZ,MATCH(F$3,DEPOSITARY!$F$1:$DZ$1,0),0)),IF(RIGHT($C957,6)="Equity","-",_xll.BDP($C957,F$3,$D$1)))</f>
        <v>-</v>
      </c>
      <c r="G957" s="50" t="str">
        <f>IF(RIGHT($C957,6)="Equity","-",IFERROR(IF(VLOOKUP($B957,DEPOSITARY!$F:$CZ,MATCH(G$3,DEPOSITARY!$F$1:$CZ$1,0),0)="","-",VLOOKUP($B957,DEPOSITARY!$F:$CZ,MATCH(G$3,DEPOSITARY!$F$1:$CZ$1,0),0)),_xll.BDP($C957,G$3,$D$1)))</f>
        <v>-</v>
      </c>
      <c r="H957" s="50" t="str">
        <f>IF(RIGHT($C957,6)="Equity","-",_xll.BDP($C957,H$3,$D$1))</f>
        <v>-</v>
      </c>
      <c r="I957" s="50" t="e">
        <f ca="1">IFERROR(VLOOKUP($B957,DEPOSITARY!$F:$BC,MATCH(I$3,DEPOSITARY!$F$1:$BC$1,0),0),_xll.BDP($C957,I$3))</f>
        <v>#NAME?</v>
      </c>
      <c r="J957" s="50"/>
      <c r="K957" s="50" t="e">
        <f ca="1">IF(LEFT($I957,4)="Conv",_xll.BDP($C957,K$3,$D$1),"-")</f>
        <v>#NAME?</v>
      </c>
      <c r="L957" s="50" t="e">
        <f ca="1">IF(LEFT($I957,4)="Conv",_xll.BDP($C957,L$3,$D$1),"-")</f>
        <v>#NAME?</v>
      </c>
      <c r="M957" s="50" t="e">
        <f ca="1">IF(LEFT($I957,4)="Conv",_xll.BDP($C957,M$3,$D$1),"-")</f>
        <v>#NAME?</v>
      </c>
      <c r="N957" s="50" t="e">
        <f ca="1">IF(LEFT($I957,4)="Conv",_xll.BDP($C957,N$3,$D$1),"-")</f>
        <v>#NAME?</v>
      </c>
      <c r="O957" s="60" t="str">
        <f t="shared" ca="1" si="3"/>
        <v>-</v>
      </c>
    </row>
    <row r="958" spans="1:15" x14ac:dyDescent="0.25">
      <c r="A958" s="11"/>
      <c r="B958" s="11" t="s">
        <v>3770</v>
      </c>
      <c r="C958" s="11" t="s">
        <v>3812</v>
      </c>
      <c r="D958" s="65"/>
      <c r="E958" s="50" t="e">
        <f ca="1">IFERROR(IF(VLOOKUP($B958,DEPOSITARY!$F:$DZ,MATCH(E$3,DEPOSITARY!$F$1:$DZ$1,0),0)="","-",VLOOKUP($B958,DEPOSITARY!$F:$DZ,MATCH(E$3,DEPOSITARY!$F$1:$DZ$1,0),0)),IF(RIGHT($C958,6)="Equity","-",_xll.BDP($C958,E$3,$D$1)))</f>
        <v>#NAME?</v>
      </c>
      <c r="F958" s="50" t="e">
        <f ca="1">IFERROR(IF(VLOOKUP($B958,DEPOSITARY!$F:$DZ,MATCH(F$3,DEPOSITARY!$F$1:$DZ$1,0),0)="","-",VLOOKUP($B958,DEPOSITARY!$F:$DZ,MATCH(F$3,DEPOSITARY!$F$1:$DZ$1,0),0)),IF(RIGHT($C958,6)="Equity","-",_xll.BDP($C958,F$3,$D$1)))</f>
        <v>#NAME?</v>
      </c>
      <c r="G958" s="50" t="e">
        <f ca="1">IF(RIGHT($C958,6)="Equity","-",IFERROR(IF(VLOOKUP($B958,DEPOSITARY!$F:$CZ,MATCH(G$3,DEPOSITARY!$F$1:$CZ$1,0),0)="","-",VLOOKUP($B958,DEPOSITARY!$F:$CZ,MATCH(G$3,DEPOSITARY!$F$1:$CZ$1,0),0)),_xll.BDP($C958,G$3,$D$1)))</f>
        <v>#NAME?</v>
      </c>
      <c r="H958" s="50" t="e">
        <f ca="1">IF(RIGHT($C958,6)="Equity","-",_xll.BDP($C958,H$3,$D$1))</f>
        <v>#NAME?</v>
      </c>
      <c r="I958" s="50" t="e">
        <f ca="1">IFERROR(VLOOKUP($B958,DEPOSITARY!$F:$BC,MATCH(I$3,DEPOSITARY!$F$1:$BC$1,0),0),_xll.BDP($C958,I$3))</f>
        <v>#NAME?</v>
      </c>
      <c r="J958" s="50"/>
      <c r="K958" s="50" t="e">
        <f ca="1">IF(LEFT($I958,4)="Conv",_xll.BDP($C958,K$3,$D$1),"-")</f>
        <v>#NAME?</v>
      </c>
      <c r="L958" s="50" t="e">
        <f ca="1">IF(LEFT($I958,4)="Conv",_xll.BDP($C958,L$3,$D$1),"-")</f>
        <v>#NAME?</v>
      </c>
      <c r="M958" s="50" t="e">
        <f ca="1">IF(LEFT($I958,4)="Conv",_xll.BDP($C958,M$3,$D$1),"-")</f>
        <v>#NAME?</v>
      </c>
      <c r="N958" s="50" t="e">
        <f ca="1">IF(LEFT($I958,4)="Conv",_xll.BDP($C958,N$3,$D$1),"-")</f>
        <v>#NAME?</v>
      </c>
      <c r="O958" s="60" t="str">
        <f t="shared" ca="1" si="3"/>
        <v>-</v>
      </c>
    </row>
    <row r="959" spans="1:15" x14ac:dyDescent="0.25">
      <c r="A959" s="11"/>
      <c r="B959" s="11" t="s">
        <v>3771</v>
      </c>
      <c r="C959" s="11" t="s">
        <v>3813</v>
      </c>
      <c r="D959" s="65"/>
      <c r="E959" s="50" t="e">
        <f ca="1">IFERROR(IF(VLOOKUP($B959,DEPOSITARY!$F:$DZ,MATCH(E$3,DEPOSITARY!$F$1:$DZ$1,0),0)="","-",VLOOKUP($B959,DEPOSITARY!$F:$DZ,MATCH(E$3,DEPOSITARY!$F$1:$DZ$1,0),0)),IF(RIGHT($C959,6)="Equity","-",_xll.BDP($C959,E$3,$D$1)))</f>
        <v>#NAME?</v>
      </c>
      <c r="F959" s="50" t="e">
        <f ca="1">IFERROR(IF(VLOOKUP($B959,DEPOSITARY!$F:$DZ,MATCH(F$3,DEPOSITARY!$F$1:$DZ$1,0),0)="","-",VLOOKUP($B959,DEPOSITARY!$F:$DZ,MATCH(F$3,DEPOSITARY!$F$1:$DZ$1,0),0)),IF(RIGHT($C959,6)="Equity","-",_xll.BDP($C959,F$3,$D$1)))</f>
        <v>#NAME?</v>
      </c>
      <c r="G959" s="50" t="e">
        <f ca="1">IF(RIGHT($C959,6)="Equity","-",IFERROR(IF(VLOOKUP($B959,DEPOSITARY!$F:$CZ,MATCH(G$3,DEPOSITARY!$F$1:$CZ$1,0),0)="","-",VLOOKUP($B959,DEPOSITARY!$F:$CZ,MATCH(G$3,DEPOSITARY!$F$1:$CZ$1,0),0)),_xll.BDP($C959,G$3,$D$1)))</f>
        <v>#NAME?</v>
      </c>
      <c r="H959" s="50" t="e">
        <f ca="1">IF(RIGHT($C959,6)="Equity","-",_xll.BDP($C959,H$3,$D$1))</f>
        <v>#NAME?</v>
      </c>
      <c r="I959" s="50" t="e">
        <f ca="1">IFERROR(VLOOKUP($B959,DEPOSITARY!$F:$BC,MATCH(I$3,DEPOSITARY!$F$1:$BC$1,0),0),_xll.BDP($C959,I$3))</f>
        <v>#NAME?</v>
      </c>
      <c r="J959" s="50"/>
      <c r="K959" s="50" t="e">
        <f ca="1">IF(LEFT($I959,4)="Conv",_xll.BDP($C959,K$3,$D$1),"-")</f>
        <v>#NAME?</v>
      </c>
      <c r="L959" s="50" t="e">
        <f ca="1">IF(LEFT($I959,4)="Conv",_xll.BDP($C959,L$3,$D$1),"-")</f>
        <v>#NAME?</v>
      </c>
      <c r="M959" s="50" t="e">
        <f ca="1">IF(LEFT($I959,4)="Conv",_xll.BDP($C959,M$3,$D$1),"-")</f>
        <v>#NAME?</v>
      </c>
      <c r="N959" s="50" t="e">
        <f ca="1">IF(LEFT($I959,4)="Conv",_xll.BDP($C959,N$3,$D$1),"-")</f>
        <v>#NAME?</v>
      </c>
      <c r="O959" s="60" t="str">
        <f t="shared" ca="1" si="3"/>
        <v>-</v>
      </c>
    </row>
    <row r="960" spans="1:15" x14ac:dyDescent="0.25">
      <c r="A960" s="11"/>
      <c r="B960" s="11" t="s">
        <v>3772</v>
      </c>
      <c r="C960" s="11" t="s">
        <v>3814</v>
      </c>
      <c r="D960" s="65"/>
      <c r="E960" s="50" t="e">
        <f ca="1">IFERROR(IF(VLOOKUP($B960,DEPOSITARY!$F:$DZ,MATCH(E$3,DEPOSITARY!$F$1:$DZ$1,0),0)="","-",VLOOKUP($B960,DEPOSITARY!$F:$DZ,MATCH(E$3,DEPOSITARY!$F$1:$DZ$1,0),0)),IF(RIGHT($C960,6)="Equity","-",_xll.BDP($C960,E$3,$D$1)))</f>
        <v>#NAME?</v>
      </c>
      <c r="F960" s="50" t="e">
        <f ca="1">IFERROR(IF(VLOOKUP($B960,DEPOSITARY!$F:$DZ,MATCH(F$3,DEPOSITARY!$F$1:$DZ$1,0),0)="","-",VLOOKUP($B960,DEPOSITARY!$F:$DZ,MATCH(F$3,DEPOSITARY!$F$1:$DZ$1,0),0)),IF(RIGHT($C960,6)="Equity","-",_xll.BDP($C960,F$3,$D$1)))</f>
        <v>#NAME?</v>
      </c>
      <c r="G960" s="50" t="e">
        <f ca="1">IF(RIGHT($C960,6)="Equity","-",IFERROR(IF(VLOOKUP($B960,DEPOSITARY!$F:$CZ,MATCH(G$3,DEPOSITARY!$F$1:$CZ$1,0),0)="","-",VLOOKUP($B960,DEPOSITARY!$F:$CZ,MATCH(G$3,DEPOSITARY!$F$1:$CZ$1,0),0)),_xll.BDP($C960,G$3,$D$1)))</f>
        <v>#NAME?</v>
      </c>
      <c r="H960" s="50" t="e">
        <f ca="1">IF(RIGHT($C960,6)="Equity","-",_xll.BDP($C960,H$3,$D$1))</f>
        <v>#NAME?</v>
      </c>
      <c r="I960" s="50" t="e">
        <f ca="1">IFERROR(VLOOKUP($B960,DEPOSITARY!$F:$BC,MATCH(I$3,DEPOSITARY!$F$1:$BC$1,0),0),_xll.BDP($C960,I$3))</f>
        <v>#NAME?</v>
      </c>
      <c r="J960" s="50"/>
      <c r="K960" s="50" t="e">
        <f ca="1">IF(LEFT($I960,4)="Conv",_xll.BDP($C960,K$3,$D$1),"-")</f>
        <v>#NAME?</v>
      </c>
      <c r="L960" s="50" t="e">
        <f ca="1">IF(LEFT($I960,4)="Conv",_xll.BDP($C960,L$3,$D$1),"-")</f>
        <v>#NAME?</v>
      </c>
      <c r="M960" s="50" t="e">
        <f ca="1">IF(LEFT($I960,4)="Conv",_xll.BDP($C960,M$3,$D$1),"-")</f>
        <v>#NAME?</v>
      </c>
      <c r="N960" s="50" t="e">
        <f ca="1">IF(LEFT($I960,4)="Conv",_xll.BDP($C960,N$3,$D$1),"-")</f>
        <v>#NAME?</v>
      </c>
      <c r="O960" s="60" t="str">
        <f t="shared" ca="1" si="3"/>
        <v>-</v>
      </c>
    </row>
    <row r="961" spans="1:15" x14ac:dyDescent="0.25">
      <c r="A961" s="11"/>
      <c r="B961" s="11" t="s">
        <v>3773</v>
      </c>
      <c r="C961" s="11" t="s">
        <v>3815</v>
      </c>
      <c r="D961" s="65"/>
      <c r="E961" s="50" t="e">
        <f ca="1">IFERROR(IF(VLOOKUP($B961,DEPOSITARY!$F:$DZ,MATCH(E$3,DEPOSITARY!$F$1:$DZ$1,0),0)="","-",VLOOKUP($B961,DEPOSITARY!$F:$DZ,MATCH(E$3,DEPOSITARY!$F$1:$DZ$1,0),0)),IF(RIGHT($C961,6)="Equity","-",_xll.BDP($C961,E$3,$D$1)))</f>
        <v>#NAME?</v>
      </c>
      <c r="F961" s="50" t="e">
        <f ca="1">IFERROR(IF(VLOOKUP($B961,DEPOSITARY!$F:$DZ,MATCH(F$3,DEPOSITARY!$F$1:$DZ$1,0),0)="","-",VLOOKUP($B961,DEPOSITARY!$F:$DZ,MATCH(F$3,DEPOSITARY!$F$1:$DZ$1,0),0)),IF(RIGHT($C961,6)="Equity","-",_xll.BDP($C961,F$3,$D$1)))</f>
        <v>#NAME?</v>
      </c>
      <c r="G961" s="50" t="e">
        <f ca="1">IF(RIGHT($C961,6)="Equity","-",IFERROR(IF(VLOOKUP($B961,DEPOSITARY!$F:$CZ,MATCH(G$3,DEPOSITARY!$F$1:$CZ$1,0),0)="","-",VLOOKUP($B961,DEPOSITARY!$F:$CZ,MATCH(G$3,DEPOSITARY!$F$1:$CZ$1,0),0)),_xll.BDP($C961,G$3,$D$1)))</f>
        <v>#NAME?</v>
      </c>
      <c r="H961" s="50" t="e">
        <f ca="1">IF(RIGHT($C961,6)="Equity","-",_xll.BDP($C961,H$3,$D$1))</f>
        <v>#NAME?</v>
      </c>
      <c r="I961" s="50" t="e">
        <f ca="1">IFERROR(VLOOKUP($B961,DEPOSITARY!$F:$BC,MATCH(I$3,DEPOSITARY!$F$1:$BC$1,0),0),_xll.BDP($C961,I$3))</f>
        <v>#NAME?</v>
      </c>
      <c r="J961" s="50"/>
      <c r="K961" s="50" t="e">
        <f ca="1">IF(LEFT($I961,4)="Conv",_xll.BDP($C961,K$3,$D$1),"-")</f>
        <v>#NAME?</v>
      </c>
      <c r="L961" s="50" t="e">
        <f ca="1">IF(LEFT($I961,4)="Conv",_xll.BDP($C961,L$3,$D$1),"-")</f>
        <v>#NAME?</v>
      </c>
      <c r="M961" s="50" t="e">
        <f ca="1">IF(LEFT($I961,4)="Conv",_xll.BDP($C961,M$3,$D$1),"-")</f>
        <v>#NAME?</v>
      </c>
      <c r="N961" s="50" t="e">
        <f ca="1">IF(LEFT($I961,4)="Conv",_xll.BDP($C961,N$3,$D$1),"-")</f>
        <v>#NAME?</v>
      </c>
      <c r="O961" s="60" t="str">
        <f t="shared" ca="1" si="3"/>
        <v>-</v>
      </c>
    </row>
    <row r="962" spans="1:15" x14ac:dyDescent="0.25">
      <c r="A962" s="11"/>
      <c r="B962" s="11" t="s">
        <v>3167</v>
      </c>
      <c r="C962" s="11" t="s">
        <v>3443</v>
      </c>
      <c r="D962" s="65"/>
      <c r="E962" s="50" t="e">
        <f ca="1">IFERROR(IF(VLOOKUP($B962,DEPOSITARY!$F:$DZ,MATCH(E$3,DEPOSITARY!$F$1:$DZ$1,0),0)="","-",VLOOKUP($B962,DEPOSITARY!$F:$DZ,MATCH(E$3,DEPOSITARY!$F$1:$DZ$1,0),0)),IF(RIGHT($C962,6)="Equity","-",_xll.BDP($C962,E$3,$D$1)))</f>
        <v>#NAME?</v>
      </c>
      <c r="F962" s="50" t="e">
        <f ca="1">IFERROR(IF(VLOOKUP($B962,DEPOSITARY!$F:$DZ,MATCH(F$3,DEPOSITARY!$F$1:$DZ$1,0),0)="","-",VLOOKUP($B962,DEPOSITARY!$F:$DZ,MATCH(F$3,DEPOSITARY!$F$1:$DZ$1,0),0)),IF(RIGHT($C962,6)="Equity","-",_xll.BDP($C962,F$3,$D$1)))</f>
        <v>#NAME?</v>
      </c>
      <c r="G962" s="50" t="e">
        <f ca="1">IF(RIGHT($C962,6)="Equity","-",IFERROR(IF(VLOOKUP($B962,DEPOSITARY!$F:$CZ,MATCH(G$3,DEPOSITARY!$F$1:$CZ$1,0),0)="","-",VLOOKUP($B962,DEPOSITARY!$F:$CZ,MATCH(G$3,DEPOSITARY!$F$1:$CZ$1,0),0)),_xll.BDP($C962,G$3,$D$1)))</f>
        <v>#NAME?</v>
      </c>
      <c r="H962" s="50" t="e">
        <f ca="1">IF(RIGHT($C962,6)="Equity","-",_xll.BDP($C962,H$3,$D$1))</f>
        <v>#NAME?</v>
      </c>
      <c r="I962" s="50" t="e">
        <f ca="1">IFERROR(VLOOKUP($B962,DEPOSITARY!$F:$BC,MATCH(I$3,DEPOSITARY!$F$1:$BC$1,0),0),_xll.BDP($C962,I$3))</f>
        <v>#NAME?</v>
      </c>
      <c r="J962" s="50"/>
      <c r="K962" s="50" t="e">
        <f ca="1">IF(LEFT($I962,4)="Conv",_xll.BDP($C962,K$3,$D$1),"-")</f>
        <v>#NAME?</v>
      </c>
      <c r="L962" s="50" t="e">
        <f ca="1">IF(LEFT($I962,4)="Conv",_xll.BDP($C962,L$3,$D$1),"-")</f>
        <v>#NAME?</v>
      </c>
      <c r="M962" s="50" t="e">
        <f ca="1">IF(LEFT($I962,4)="Conv",_xll.BDP($C962,M$3,$D$1),"-")</f>
        <v>#NAME?</v>
      </c>
      <c r="N962" s="50" t="e">
        <f ca="1">IF(LEFT($I962,4)="Conv",_xll.BDP($C962,N$3,$D$1),"-")</f>
        <v>#NAME?</v>
      </c>
      <c r="O962" s="60" t="str">
        <f t="shared" ca="1" si="3"/>
        <v>-</v>
      </c>
    </row>
    <row r="963" spans="1:15" x14ac:dyDescent="0.25">
      <c r="A963" s="11"/>
      <c r="B963" s="11" t="s">
        <v>3774</v>
      </c>
      <c r="C963" s="11" t="s">
        <v>3816</v>
      </c>
      <c r="D963" s="65"/>
      <c r="E963" s="50" t="e">
        <f ca="1">IFERROR(IF(VLOOKUP($B963,DEPOSITARY!$F:$DZ,MATCH(E$3,DEPOSITARY!$F$1:$DZ$1,0),0)="","-",VLOOKUP($B963,DEPOSITARY!$F:$DZ,MATCH(E$3,DEPOSITARY!$F$1:$DZ$1,0),0)),IF(RIGHT($C963,6)="Equity","-",_xll.BDP($C963,E$3,$D$1)))</f>
        <v>#NAME?</v>
      </c>
      <c r="F963" s="50" t="e">
        <f ca="1">IFERROR(IF(VLOOKUP($B963,DEPOSITARY!$F:$DZ,MATCH(F$3,DEPOSITARY!$F$1:$DZ$1,0),0)="","-",VLOOKUP($B963,DEPOSITARY!$F:$DZ,MATCH(F$3,DEPOSITARY!$F$1:$DZ$1,0),0)),IF(RIGHT($C963,6)="Equity","-",_xll.BDP($C963,F$3,$D$1)))</f>
        <v>#NAME?</v>
      </c>
      <c r="G963" s="50" t="e">
        <f ca="1">IF(RIGHT($C963,6)="Equity","-",IFERROR(IF(VLOOKUP($B963,DEPOSITARY!$F:$CZ,MATCH(G$3,DEPOSITARY!$F$1:$CZ$1,0),0)="","-",VLOOKUP($B963,DEPOSITARY!$F:$CZ,MATCH(G$3,DEPOSITARY!$F$1:$CZ$1,0),0)),_xll.BDP($C963,G$3,$D$1)))</f>
        <v>#NAME?</v>
      </c>
      <c r="H963" s="50" t="e">
        <f ca="1">IF(RIGHT($C963,6)="Equity","-",_xll.BDP($C963,H$3,$D$1))</f>
        <v>#NAME?</v>
      </c>
      <c r="I963" s="50" t="e">
        <f ca="1">IFERROR(VLOOKUP($B963,DEPOSITARY!$F:$BC,MATCH(I$3,DEPOSITARY!$F$1:$BC$1,0),0),_xll.BDP($C963,I$3))</f>
        <v>#NAME?</v>
      </c>
      <c r="J963" s="50"/>
      <c r="K963" s="50" t="e">
        <f ca="1">IF(LEFT($I963,4)="Conv",_xll.BDP($C963,K$3,$D$1),"-")</f>
        <v>#NAME?</v>
      </c>
      <c r="L963" s="50" t="e">
        <f ca="1">IF(LEFT($I963,4)="Conv",_xll.BDP($C963,L$3,$D$1),"-")</f>
        <v>#NAME?</v>
      </c>
      <c r="M963" s="50" t="e">
        <f ca="1">IF(LEFT($I963,4)="Conv",_xll.BDP($C963,M$3,$D$1),"-")</f>
        <v>#NAME?</v>
      </c>
      <c r="N963" s="50" t="e">
        <f ca="1">IF(LEFT($I963,4)="Conv",_xll.BDP($C963,N$3,$D$1),"-")</f>
        <v>#NAME?</v>
      </c>
      <c r="O963" s="60" t="str">
        <f t="shared" ca="1" si="3"/>
        <v>-</v>
      </c>
    </row>
    <row r="964" spans="1:15" x14ac:dyDescent="0.25">
      <c r="A964" s="11"/>
      <c r="B964" s="11" t="s">
        <v>3728</v>
      </c>
      <c r="C964" s="11" t="s">
        <v>3747</v>
      </c>
      <c r="D964" s="65"/>
      <c r="E964" s="50" t="e">
        <f ca="1">IFERROR(IF(VLOOKUP($B964,DEPOSITARY!$F:$DZ,MATCH(E$3,DEPOSITARY!$F$1:$DZ$1,0),0)="","-",VLOOKUP($B964,DEPOSITARY!$F:$DZ,MATCH(E$3,DEPOSITARY!$F$1:$DZ$1,0),0)),IF(RIGHT($C964,6)="Equity","-",_xll.BDP($C964,E$3,$D$1)))</f>
        <v>#NAME?</v>
      </c>
      <c r="F964" s="50" t="e">
        <f ca="1">IFERROR(IF(VLOOKUP($B964,DEPOSITARY!$F:$DZ,MATCH(F$3,DEPOSITARY!$F$1:$DZ$1,0),0)="","-",VLOOKUP($B964,DEPOSITARY!$F:$DZ,MATCH(F$3,DEPOSITARY!$F$1:$DZ$1,0),0)),IF(RIGHT($C964,6)="Equity","-",_xll.BDP($C964,F$3,$D$1)))</f>
        <v>#NAME?</v>
      </c>
      <c r="G964" s="50" t="e">
        <f ca="1">IF(RIGHT($C964,6)="Equity","-",IFERROR(IF(VLOOKUP($B964,DEPOSITARY!$F:$CZ,MATCH(G$3,DEPOSITARY!$F$1:$CZ$1,0),0)="","-",VLOOKUP($B964,DEPOSITARY!$F:$CZ,MATCH(G$3,DEPOSITARY!$F$1:$CZ$1,0),0)),_xll.BDP($C964,G$3,$D$1)))</f>
        <v>#NAME?</v>
      </c>
      <c r="H964" s="50" t="e">
        <f ca="1">IF(RIGHT($C964,6)="Equity","-",_xll.BDP($C964,H$3,$D$1))</f>
        <v>#NAME?</v>
      </c>
      <c r="I964" s="50" t="e">
        <f ca="1">IFERROR(VLOOKUP($B964,DEPOSITARY!$F:$BC,MATCH(I$3,DEPOSITARY!$F$1:$BC$1,0),0),_xll.BDP($C964,I$3))</f>
        <v>#NAME?</v>
      </c>
      <c r="J964" s="50"/>
      <c r="K964" s="50" t="e">
        <f ca="1">IF(LEFT($I964,4)="Conv",_xll.BDP($C964,K$3,$D$1),"-")</f>
        <v>#NAME?</v>
      </c>
      <c r="L964" s="50" t="e">
        <f ca="1">IF(LEFT($I964,4)="Conv",_xll.BDP($C964,L$3,$D$1),"-")</f>
        <v>#NAME?</v>
      </c>
      <c r="M964" s="50" t="e">
        <f ca="1">IF(LEFT($I964,4)="Conv",_xll.BDP($C964,M$3,$D$1),"-")</f>
        <v>#NAME?</v>
      </c>
      <c r="N964" s="50" t="e">
        <f ca="1">IF(LEFT($I964,4)="Conv",_xll.BDP($C964,N$3,$D$1),"-")</f>
        <v>#NAME?</v>
      </c>
      <c r="O964" s="60" t="str">
        <f t="shared" ca="1" si="3"/>
        <v>-</v>
      </c>
    </row>
    <row r="965" spans="1:15" x14ac:dyDescent="0.25">
      <c r="A965" s="11"/>
      <c r="B965" s="11" t="s">
        <v>3775</v>
      </c>
      <c r="C965" s="11" t="s">
        <v>3817</v>
      </c>
      <c r="D965" s="65"/>
      <c r="E965" s="50" t="e">
        <f ca="1">IFERROR(IF(VLOOKUP($B965,DEPOSITARY!$F:$DZ,MATCH(E$3,DEPOSITARY!$F$1:$DZ$1,0),0)="","-",VLOOKUP($B965,DEPOSITARY!$F:$DZ,MATCH(E$3,DEPOSITARY!$F$1:$DZ$1,0),0)),IF(RIGHT($C965,6)="Equity","-",_xll.BDP($C965,E$3,$D$1)))</f>
        <v>#NAME?</v>
      </c>
      <c r="F965" s="50" t="e">
        <f ca="1">IFERROR(IF(VLOOKUP($B965,DEPOSITARY!$F:$DZ,MATCH(F$3,DEPOSITARY!$F$1:$DZ$1,0),0)="","-",VLOOKUP($B965,DEPOSITARY!$F:$DZ,MATCH(F$3,DEPOSITARY!$F$1:$DZ$1,0),0)),IF(RIGHT($C965,6)="Equity","-",_xll.BDP($C965,F$3,$D$1)))</f>
        <v>#NAME?</v>
      </c>
      <c r="G965" s="50" t="e">
        <f ca="1">IF(RIGHT($C965,6)="Equity","-",IFERROR(IF(VLOOKUP($B965,DEPOSITARY!$F:$CZ,MATCH(G$3,DEPOSITARY!$F$1:$CZ$1,0),0)="","-",VLOOKUP($B965,DEPOSITARY!$F:$CZ,MATCH(G$3,DEPOSITARY!$F$1:$CZ$1,0),0)),_xll.BDP($C965,G$3,$D$1)))</f>
        <v>#NAME?</v>
      </c>
      <c r="H965" s="50" t="e">
        <f ca="1">IF(RIGHT($C965,6)="Equity","-",_xll.BDP($C965,H$3,$D$1))</f>
        <v>#NAME?</v>
      </c>
      <c r="I965" s="50" t="e">
        <f ca="1">IFERROR(VLOOKUP($B965,DEPOSITARY!$F:$BC,MATCH(I$3,DEPOSITARY!$F$1:$BC$1,0),0),_xll.BDP($C965,I$3))</f>
        <v>#NAME?</v>
      </c>
      <c r="J965" s="50"/>
      <c r="K965" s="50" t="e">
        <f ca="1">IF(LEFT($I965,4)="Conv",_xll.BDP($C965,K$3,$D$1),"-")</f>
        <v>#NAME?</v>
      </c>
      <c r="L965" s="50" t="e">
        <f ca="1">IF(LEFT($I965,4)="Conv",_xll.BDP($C965,L$3,$D$1),"-")</f>
        <v>#NAME?</v>
      </c>
      <c r="M965" s="50" t="e">
        <f ca="1">IF(LEFT($I965,4)="Conv",_xll.BDP($C965,M$3,$D$1),"-")</f>
        <v>#NAME?</v>
      </c>
      <c r="N965" s="50" t="e">
        <f ca="1">IF(LEFT($I965,4)="Conv",_xll.BDP($C965,N$3,$D$1),"-")</f>
        <v>#NAME?</v>
      </c>
      <c r="O965" s="60" t="str">
        <f t="shared" ca="1" si="3"/>
        <v>-</v>
      </c>
    </row>
    <row r="966" spans="1:15" x14ac:dyDescent="0.25">
      <c r="A966" s="11"/>
      <c r="B966" s="11" t="s">
        <v>3776</v>
      </c>
      <c r="C966" s="11" t="s">
        <v>3818</v>
      </c>
      <c r="D966" s="65"/>
      <c r="E966" s="50" t="e">
        <f ca="1">IFERROR(IF(VLOOKUP($B966,DEPOSITARY!$F:$DZ,MATCH(E$3,DEPOSITARY!$F$1:$DZ$1,0),0)="","-",VLOOKUP($B966,DEPOSITARY!$F:$DZ,MATCH(E$3,DEPOSITARY!$F$1:$DZ$1,0),0)),IF(RIGHT($C966,6)="Equity","-",_xll.BDP($C966,E$3,$D$1)))</f>
        <v>#NAME?</v>
      </c>
      <c r="F966" s="50" t="e">
        <f ca="1">IFERROR(IF(VLOOKUP($B966,DEPOSITARY!$F:$DZ,MATCH(F$3,DEPOSITARY!$F$1:$DZ$1,0),0)="","-",VLOOKUP($B966,DEPOSITARY!$F:$DZ,MATCH(F$3,DEPOSITARY!$F$1:$DZ$1,0),0)),IF(RIGHT($C966,6)="Equity","-",_xll.BDP($C966,F$3,$D$1)))</f>
        <v>#NAME?</v>
      </c>
      <c r="G966" s="50" t="e">
        <f ca="1">IF(RIGHT($C966,6)="Equity","-",IFERROR(IF(VLOOKUP($B966,DEPOSITARY!$F:$CZ,MATCH(G$3,DEPOSITARY!$F$1:$CZ$1,0),0)="","-",VLOOKUP($B966,DEPOSITARY!$F:$CZ,MATCH(G$3,DEPOSITARY!$F$1:$CZ$1,0),0)),_xll.BDP($C966,G$3,$D$1)))</f>
        <v>#NAME?</v>
      </c>
      <c r="H966" s="50" t="e">
        <f ca="1">IF(RIGHT($C966,6)="Equity","-",_xll.BDP($C966,H$3,$D$1))</f>
        <v>#NAME?</v>
      </c>
      <c r="I966" s="50" t="e">
        <f ca="1">IFERROR(VLOOKUP($B966,DEPOSITARY!$F:$BC,MATCH(I$3,DEPOSITARY!$F$1:$BC$1,0),0),_xll.BDP($C966,I$3))</f>
        <v>#NAME?</v>
      </c>
      <c r="J966" s="50"/>
      <c r="K966" s="50" t="e">
        <f ca="1">IF(LEFT($I966,4)="Conv",_xll.BDP($C966,K$3,$D$1),"-")</f>
        <v>#NAME?</v>
      </c>
      <c r="L966" s="50" t="e">
        <f ca="1">IF(LEFT($I966,4)="Conv",_xll.BDP($C966,L$3,$D$1),"-")</f>
        <v>#NAME?</v>
      </c>
      <c r="M966" s="50" t="e">
        <f ca="1">IF(LEFT($I966,4)="Conv",_xll.BDP($C966,M$3,$D$1),"-")</f>
        <v>#NAME?</v>
      </c>
      <c r="N966" s="50" t="e">
        <f ca="1">IF(LEFT($I966,4)="Conv",_xll.BDP($C966,N$3,$D$1),"-")</f>
        <v>#NAME?</v>
      </c>
      <c r="O966" s="60" t="str">
        <f t="shared" ca="1" si="3"/>
        <v>-</v>
      </c>
    </row>
    <row r="967" spans="1:15" x14ac:dyDescent="0.25">
      <c r="A967" s="11"/>
      <c r="B967" s="11" t="s">
        <v>3729</v>
      </c>
      <c r="C967" s="11" t="s">
        <v>3748</v>
      </c>
      <c r="D967" s="65"/>
      <c r="E967" s="50" t="e">
        <f ca="1">IFERROR(IF(VLOOKUP($B967,DEPOSITARY!$F:$DZ,MATCH(E$3,DEPOSITARY!$F$1:$DZ$1,0),0)="","-",VLOOKUP($B967,DEPOSITARY!$F:$DZ,MATCH(E$3,DEPOSITARY!$F$1:$DZ$1,0),0)),IF(RIGHT($C967,6)="Equity","-",_xll.BDP($C967,E$3,$D$1)))</f>
        <v>#NAME?</v>
      </c>
      <c r="F967" s="50" t="e">
        <f ca="1">IFERROR(IF(VLOOKUP($B967,DEPOSITARY!$F:$DZ,MATCH(F$3,DEPOSITARY!$F$1:$DZ$1,0),0)="","-",VLOOKUP($B967,DEPOSITARY!$F:$DZ,MATCH(F$3,DEPOSITARY!$F$1:$DZ$1,0),0)),IF(RIGHT($C967,6)="Equity","-",_xll.BDP($C967,F$3,$D$1)))</f>
        <v>#NAME?</v>
      </c>
      <c r="G967" s="50" t="e">
        <f ca="1">IF(RIGHT($C967,6)="Equity","-",IFERROR(IF(VLOOKUP($B967,DEPOSITARY!$F:$CZ,MATCH(G$3,DEPOSITARY!$F$1:$CZ$1,0),0)="","-",VLOOKUP($B967,DEPOSITARY!$F:$CZ,MATCH(G$3,DEPOSITARY!$F$1:$CZ$1,0),0)),_xll.BDP($C967,G$3,$D$1)))</f>
        <v>#NAME?</v>
      </c>
      <c r="H967" s="50" t="e">
        <f ca="1">IF(RIGHT($C967,6)="Equity","-",_xll.BDP($C967,H$3,$D$1))</f>
        <v>#NAME?</v>
      </c>
      <c r="I967" s="50" t="e">
        <f ca="1">IFERROR(VLOOKUP($B967,DEPOSITARY!$F:$BC,MATCH(I$3,DEPOSITARY!$F$1:$BC$1,0),0),_xll.BDP($C967,I$3))</f>
        <v>#NAME?</v>
      </c>
      <c r="J967" s="50"/>
      <c r="K967" s="50" t="e">
        <f ca="1">IF(LEFT($I967,4)="Conv",_xll.BDP($C967,K$3,$D$1),"-")</f>
        <v>#NAME?</v>
      </c>
      <c r="L967" s="50" t="e">
        <f ca="1">IF(LEFT($I967,4)="Conv",_xll.BDP($C967,L$3,$D$1),"-")</f>
        <v>#NAME?</v>
      </c>
      <c r="M967" s="50" t="e">
        <f ca="1">IF(LEFT($I967,4)="Conv",_xll.BDP($C967,M$3,$D$1),"-")</f>
        <v>#NAME?</v>
      </c>
      <c r="N967" s="50" t="e">
        <f ca="1">IF(LEFT($I967,4)="Conv",_xll.BDP($C967,N$3,$D$1),"-")</f>
        <v>#NAME?</v>
      </c>
      <c r="O967" s="60" t="str">
        <f t="shared" ca="1" si="3"/>
        <v>-</v>
      </c>
    </row>
    <row r="968" spans="1:15" x14ac:dyDescent="0.25">
      <c r="A968" s="11"/>
      <c r="B968" s="11" t="s">
        <v>3777</v>
      </c>
      <c r="C968" s="11" t="s">
        <v>3819</v>
      </c>
      <c r="D968" s="65"/>
      <c r="E968" s="50" t="e">
        <f ca="1">IFERROR(IF(VLOOKUP($B968,DEPOSITARY!$F:$DZ,MATCH(E$3,DEPOSITARY!$F$1:$DZ$1,0),0)="","-",VLOOKUP($B968,DEPOSITARY!$F:$DZ,MATCH(E$3,DEPOSITARY!$F$1:$DZ$1,0),0)),IF(RIGHT($C968,6)="Equity","-",_xll.BDP($C968,E$3,$D$1)))</f>
        <v>#NAME?</v>
      </c>
      <c r="F968" s="50" t="e">
        <f ca="1">IFERROR(IF(VLOOKUP($B968,DEPOSITARY!$F:$DZ,MATCH(F$3,DEPOSITARY!$F$1:$DZ$1,0),0)="","-",VLOOKUP($B968,DEPOSITARY!$F:$DZ,MATCH(F$3,DEPOSITARY!$F$1:$DZ$1,0),0)),IF(RIGHT($C968,6)="Equity","-",_xll.BDP($C968,F$3,$D$1)))</f>
        <v>#NAME?</v>
      </c>
      <c r="G968" s="50" t="e">
        <f ca="1">IF(RIGHT($C968,6)="Equity","-",IFERROR(IF(VLOOKUP($B968,DEPOSITARY!$F:$CZ,MATCH(G$3,DEPOSITARY!$F$1:$CZ$1,0),0)="","-",VLOOKUP($B968,DEPOSITARY!$F:$CZ,MATCH(G$3,DEPOSITARY!$F$1:$CZ$1,0),0)),_xll.BDP($C968,G$3,$D$1)))</f>
        <v>#NAME?</v>
      </c>
      <c r="H968" s="50" t="e">
        <f ca="1">IF(RIGHT($C968,6)="Equity","-",_xll.BDP($C968,H$3,$D$1))</f>
        <v>#NAME?</v>
      </c>
      <c r="I968" s="50" t="e">
        <f ca="1">IFERROR(VLOOKUP($B968,DEPOSITARY!$F:$BC,MATCH(I$3,DEPOSITARY!$F$1:$BC$1,0),0),_xll.BDP($C968,I$3))</f>
        <v>#NAME?</v>
      </c>
      <c r="J968" s="50"/>
      <c r="K968" s="50" t="e">
        <f ca="1">IF(LEFT($I968,4)="Conv",_xll.BDP($C968,K$3,$D$1),"-")</f>
        <v>#NAME?</v>
      </c>
      <c r="L968" s="50" t="e">
        <f ca="1">IF(LEFT($I968,4)="Conv",_xll.BDP($C968,L$3,$D$1),"-")</f>
        <v>#NAME?</v>
      </c>
      <c r="M968" s="50" t="e">
        <f ca="1">IF(LEFT($I968,4)="Conv",_xll.BDP($C968,M$3,$D$1),"-")</f>
        <v>#NAME?</v>
      </c>
      <c r="N968" s="50" t="e">
        <f ca="1">IF(LEFT($I968,4)="Conv",_xll.BDP($C968,N$3,$D$1),"-")</f>
        <v>#NAME?</v>
      </c>
      <c r="O968" s="60" t="str">
        <f t="shared" ca="1" si="3"/>
        <v>-</v>
      </c>
    </row>
    <row r="969" spans="1:15" x14ac:dyDescent="0.25">
      <c r="A969" s="11"/>
      <c r="B969" s="11" t="s">
        <v>3719</v>
      </c>
      <c r="C969" s="11" t="s">
        <v>3737</v>
      </c>
      <c r="D969" s="65"/>
      <c r="E969" s="50" t="e">
        <f ca="1">IFERROR(IF(VLOOKUP($B969,DEPOSITARY!$F:$DZ,MATCH(E$3,DEPOSITARY!$F$1:$DZ$1,0),0)="","-",VLOOKUP($B969,DEPOSITARY!$F:$DZ,MATCH(E$3,DEPOSITARY!$F$1:$DZ$1,0),0)),IF(RIGHT($C969,6)="Equity","-",_xll.BDP($C969,E$3,$D$1)))</f>
        <v>#NAME?</v>
      </c>
      <c r="F969" s="50" t="e">
        <f ca="1">IFERROR(IF(VLOOKUP($B969,DEPOSITARY!$F:$DZ,MATCH(F$3,DEPOSITARY!$F$1:$DZ$1,0),0)="","-",VLOOKUP($B969,DEPOSITARY!$F:$DZ,MATCH(F$3,DEPOSITARY!$F$1:$DZ$1,0),0)),IF(RIGHT($C969,6)="Equity","-",_xll.BDP($C969,F$3,$D$1)))</f>
        <v>#NAME?</v>
      </c>
      <c r="G969" s="50" t="e">
        <f ca="1">IF(RIGHT($C969,6)="Equity","-",IFERROR(IF(VLOOKUP($B969,DEPOSITARY!$F:$CZ,MATCH(G$3,DEPOSITARY!$F$1:$CZ$1,0),0)="","-",VLOOKUP($B969,DEPOSITARY!$F:$CZ,MATCH(G$3,DEPOSITARY!$F$1:$CZ$1,0),0)),_xll.BDP($C969,G$3,$D$1)))</f>
        <v>#NAME?</v>
      </c>
      <c r="H969" s="50" t="e">
        <f ca="1">IF(RIGHT($C969,6)="Equity","-",_xll.BDP($C969,H$3,$D$1))</f>
        <v>#NAME?</v>
      </c>
      <c r="I969" s="50" t="e">
        <f ca="1">IFERROR(VLOOKUP($B969,DEPOSITARY!$F:$BC,MATCH(I$3,DEPOSITARY!$F$1:$BC$1,0),0),_xll.BDP($C969,I$3))</f>
        <v>#NAME?</v>
      </c>
      <c r="J969" s="50"/>
      <c r="K969" s="50" t="e">
        <f ca="1">IF(LEFT($I969,4)="Conv",_xll.BDP($C969,K$3,$D$1),"-")</f>
        <v>#NAME?</v>
      </c>
      <c r="L969" s="50" t="e">
        <f ca="1">IF(LEFT($I969,4)="Conv",_xll.BDP($C969,L$3,$D$1),"-")</f>
        <v>#NAME?</v>
      </c>
      <c r="M969" s="50" t="e">
        <f ca="1">IF(LEFT($I969,4)="Conv",_xll.BDP($C969,M$3,$D$1),"-")</f>
        <v>#NAME?</v>
      </c>
      <c r="N969" s="50" t="e">
        <f ca="1">IF(LEFT($I969,4)="Conv",_xll.BDP($C969,N$3,$D$1),"-")</f>
        <v>#NAME?</v>
      </c>
      <c r="O969" s="60" t="str">
        <f t="shared" ca="1" si="3"/>
        <v>-</v>
      </c>
    </row>
    <row r="970" spans="1:15" x14ac:dyDescent="0.25">
      <c r="A970" s="11"/>
      <c r="B970" s="11" t="s">
        <v>3778</v>
      </c>
      <c r="C970" s="11" t="s">
        <v>3820</v>
      </c>
      <c r="D970" s="65"/>
      <c r="E970" s="50" t="e">
        <f ca="1">IFERROR(IF(VLOOKUP($B970,DEPOSITARY!$F:$DZ,MATCH(E$3,DEPOSITARY!$F$1:$DZ$1,0),0)="","-",VLOOKUP($B970,DEPOSITARY!$F:$DZ,MATCH(E$3,DEPOSITARY!$F$1:$DZ$1,0),0)),IF(RIGHT($C970,6)="Equity","-",_xll.BDP($C970,E$3,$D$1)))</f>
        <v>#NAME?</v>
      </c>
      <c r="F970" s="50" t="e">
        <f ca="1">IFERROR(IF(VLOOKUP($B970,DEPOSITARY!$F:$DZ,MATCH(F$3,DEPOSITARY!$F$1:$DZ$1,0),0)="","-",VLOOKUP($B970,DEPOSITARY!$F:$DZ,MATCH(F$3,DEPOSITARY!$F$1:$DZ$1,0),0)),IF(RIGHT($C970,6)="Equity","-",_xll.BDP($C970,F$3,$D$1)))</f>
        <v>#NAME?</v>
      </c>
      <c r="G970" s="50" t="e">
        <f ca="1">IF(RIGHT($C970,6)="Equity","-",IFERROR(IF(VLOOKUP($B970,DEPOSITARY!$F:$CZ,MATCH(G$3,DEPOSITARY!$F$1:$CZ$1,0),0)="","-",VLOOKUP($B970,DEPOSITARY!$F:$CZ,MATCH(G$3,DEPOSITARY!$F$1:$CZ$1,0),0)),_xll.BDP($C970,G$3,$D$1)))</f>
        <v>#NAME?</v>
      </c>
      <c r="H970" s="50" t="e">
        <f ca="1">IF(RIGHT($C970,6)="Equity","-",_xll.BDP($C970,H$3,$D$1))</f>
        <v>#NAME?</v>
      </c>
      <c r="I970" s="50" t="e">
        <f ca="1">IFERROR(VLOOKUP($B970,DEPOSITARY!$F:$BC,MATCH(I$3,DEPOSITARY!$F$1:$BC$1,0),0),_xll.BDP($C970,I$3))</f>
        <v>#NAME?</v>
      </c>
      <c r="J970" s="50"/>
      <c r="K970" s="50" t="e">
        <f ca="1">IF(LEFT($I970,4)="Conv",_xll.BDP($C970,K$3,$D$1),"-")</f>
        <v>#NAME?</v>
      </c>
      <c r="L970" s="50" t="e">
        <f ca="1">IF(LEFT($I970,4)="Conv",_xll.BDP($C970,L$3,$D$1),"-")</f>
        <v>#NAME?</v>
      </c>
      <c r="M970" s="50" t="e">
        <f ca="1">IF(LEFT($I970,4)="Conv",_xll.BDP($C970,M$3,$D$1),"-")</f>
        <v>#NAME?</v>
      </c>
      <c r="N970" s="50" t="e">
        <f ca="1">IF(LEFT($I970,4)="Conv",_xll.BDP($C970,N$3,$D$1),"-")</f>
        <v>#NAME?</v>
      </c>
      <c r="O970" s="60" t="str">
        <f t="shared" ca="1" si="3"/>
        <v>-</v>
      </c>
    </row>
    <row r="971" spans="1:15" x14ac:dyDescent="0.25">
      <c r="A971" s="11"/>
      <c r="B971" s="11" t="s">
        <v>1857</v>
      </c>
      <c r="C971" s="11" t="s">
        <v>1859</v>
      </c>
      <c r="D971" s="65"/>
      <c r="E971" s="50">
        <f>IFERROR(IF(VLOOKUP($B971,DEPOSITARY!$F:$DZ,MATCH(E$3,DEPOSITARY!$F$1:$DZ$1,0),0)="","-",VLOOKUP($B971,DEPOSITARY!$F:$DZ,MATCH(E$3,DEPOSITARY!$F$1:$DZ$1,0),0)),IF(RIGHT($C971,6)="Equity","-",_xll.BDP($C971,E$3,$D$1)))</f>
        <v>6.0016782515994302</v>
      </c>
      <c r="F971" s="50">
        <f>IFERROR(IF(VLOOKUP($B971,DEPOSITARY!$F:$DZ,MATCH(F$3,DEPOSITARY!$F$1:$DZ$1,0),0)="","-",VLOOKUP($B971,DEPOSITARY!$F:$DZ,MATCH(F$3,DEPOSITARY!$F$1:$DZ$1,0),0)),IF(RIGHT($C971,6)="Equity","-",_xll.BDP($C971,F$3,$D$1)))</f>
        <v>5.2531588315272604</v>
      </c>
      <c r="G971" s="50" t="str">
        <f>IF(RIGHT($C971,6)="Equity","-",IFERROR(IF(VLOOKUP($B971,DEPOSITARY!$F:$CZ,MATCH(G$3,DEPOSITARY!$F$1:$CZ$1,0),0)="","-",VLOOKUP($B971,DEPOSITARY!$F:$CZ,MATCH(G$3,DEPOSITARY!$F$1:$CZ$1,0),0)),_xll.BDP($C971,G$3,$D$1)))</f>
        <v>-</v>
      </c>
      <c r="H971" s="50" t="e">
        <f ca="1">IF(RIGHT($C971,6)="Equity","-",_xll.BDP($C971,H$3,$D$1))</f>
        <v>#NAME?</v>
      </c>
      <c r="I971" s="50" t="str">
        <f>IFERROR(VLOOKUP($B971,DEPOSITARY!$F:$BC,MATCH(I$3,DEPOSITARY!$F$1:$BC$1,0),0),_xll.BDP($C971,I$3))</f>
        <v>PERP/CALL</v>
      </c>
      <c r="J971" s="50"/>
      <c r="K971" s="50" t="str">
        <f>IF(LEFT($I971,4)="Conv",_xll.BDP($C971,K$3,$D$1),"-")</f>
        <v>-</v>
      </c>
      <c r="L971" s="50" t="str">
        <f>IF(LEFT($I971,4)="Conv",_xll.BDP($C971,L$3,$D$1),"-")</f>
        <v>-</v>
      </c>
      <c r="M971" s="50" t="str">
        <f>IF(LEFT($I971,4)="Conv",_xll.BDP($C971,M$3,$D$1),"-")</f>
        <v>-</v>
      </c>
      <c r="N971" s="50" t="str">
        <f>IF(LEFT($I971,4)="Conv",_xll.BDP($C971,N$3,$D$1),"-")</f>
        <v>-</v>
      </c>
      <c r="O971" s="60" t="str">
        <f t="shared" si="3"/>
        <v>-</v>
      </c>
    </row>
    <row r="972" spans="1:15" x14ac:dyDescent="0.25">
      <c r="A972" s="11"/>
      <c r="B972" s="11" t="s">
        <v>3733</v>
      </c>
      <c r="C972" s="11" t="s">
        <v>3752</v>
      </c>
      <c r="D972" s="65"/>
      <c r="E972" s="50" t="e">
        <f ca="1">IFERROR(IF(VLOOKUP($B972,DEPOSITARY!$F:$DZ,MATCH(E$3,DEPOSITARY!$F$1:$DZ$1,0),0)="","-",VLOOKUP($B972,DEPOSITARY!$F:$DZ,MATCH(E$3,DEPOSITARY!$F$1:$DZ$1,0),0)),IF(RIGHT($C972,6)="Equity","-",_xll.BDP($C972,E$3,$D$1)))</f>
        <v>#NAME?</v>
      </c>
      <c r="F972" s="50" t="e">
        <f ca="1">IFERROR(IF(VLOOKUP($B972,DEPOSITARY!$F:$DZ,MATCH(F$3,DEPOSITARY!$F$1:$DZ$1,0),0)="","-",VLOOKUP($B972,DEPOSITARY!$F:$DZ,MATCH(F$3,DEPOSITARY!$F$1:$DZ$1,0),0)),IF(RIGHT($C972,6)="Equity","-",_xll.BDP($C972,F$3,$D$1)))</f>
        <v>#NAME?</v>
      </c>
      <c r="G972" s="50" t="e">
        <f ca="1">IF(RIGHT($C972,6)="Equity","-",IFERROR(IF(VLOOKUP($B972,DEPOSITARY!$F:$CZ,MATCH(G$3,DEPOSITARY!$F$1:$CZ$1,0),0)="","-",VLOOKUP($B972,DEPOSITARY!$F:$CZ,MATCH(G$3,DEPOSITARY!$F$1:$CZ$1,0),0)),_xll.BDP($C972,G$3,$D$1)))</f>
        <v>#NAME?</v>
      </c>
      <c r="H972" s="50" t="e">
        <f ca="1">IF(RIGHT($C972,6)="Equity","-",_xll.BDP($C972,H$3,$D$1))</f>
        <v>#NAME?</v>
      </c>
      <c r="I972" s="50" t="e">
        <f ca="1">IFERROR(VLOOKUP($B972,DEPOSITARY!$F:$BC,MATCH(I$3,DEPOSITARY!$F$1:$BC$1,0),0),_xll.BDP($C972,I$3))</f>
        <v>#NAME?</v>
      </c>
      <c r="J972" s="50"/>
      <c r="K972" s="50" t="e">
        <f ca="1">IF(LEFT($I972,4)="Conv",_xll.BDP($C972,K$3,$D$1),"-")</f>
        <v>#NAME?</v>
      </c>
      <c r="L972" s="50" t="e">
        <f ca="1">IF(LEFT($I972,4)="Conv",_xll.BDP($C972,L$3,$D$1),"-")</f>
        <v>#NAME?</v>
      </c>
      <c r="M972" s="50" t="e">
        <f ca="1">IF(LEFT($I972,4)="Conv",_xll.BDP($C972,M$3,$D$1),"-")</f>
        <v>#NAME?</v>
      </c>
      <c r="N972" s="50" t="e">
        <f ca="1">IF(LEFT($I972,4)="Conv",_xll.BDP($C972,N$3,$D$1),"-")</f>
        <v>#NAME?</v>
      </c>
      <c r="O972" s="60" t="str">
        <f t="shared" ca="1" si="3"/>
        <v>-</v>
      </c>
    </row>
    <row r="973" spans="1:15" x14ac:dyDescent="0.25">
      <c r="A973" s="11"/>
      <c r="B973" s="11" t="s">
        <v>3703</v>
      </c>
      <c r="C973" s="11" t="s">
        <v>3704</v>
      </c>
      <c r="D973" s="65"/>
      <c r="E973" s="50" t="e">
        <f ca="1">IFERROR(IF(VLOOKUP($B973,DEPOSITARY!$F:$DZ,MATCH(E$3,DEPOSITARY!$F$1:$DZ$1,0),0)="","-",VLOOKUP($B973,DEPOSITARY!$F:$DZ,MATCH(E$3,DEPOSITARY!$F$1:$DZ$1,0),0)),IF(RIGHT($C973,6)="Equity","-",_xll.BDP($C973,E$3,$D$1)))</f>
        <v>#NAME?</v>
      </c>
      <c r="F973" s="50" t="e">
        <f ca="1">IFERROR(IF(VLOOKUP($B973,DEPOSITARY!$F:$DZ,MATCH(F$3,DEPOSITARY!$F$1:$DZ$1,0),0)="","-",VLOOKUP($B973,DEPOSITARY!$F:$DZ,MATCH(F$3,DEPOSITARY!$F$1:$DZ$1,0),0)),IF(RIGHT($C973,6)="Equity","-",_xll.BDP($C973,F$3,$D$1)))</f>
        <v>#NAME?</v>
      </c>
      <c r="G973" s="50" t="e">
        <f ca="1">IF(RIGHT($C973,6)="Equity","-",IFERROR(IF(VLOOKUP($B973,DEPOSITARY!$F:$CZ,MATCH(G$3,DEPOSITARY!$F$1:$CZ$1,0),0)="","-",VLOOKUP($B973,DEPOSITARY!$F:$CZ,MATCH(G$3,DEPOSITARY!$F$1:$CZ$1,0),0)),_xll.BDP($C973,G$3,$D$1)))</f>
        <v>#NAME?</v>
      </c>
      <c r="H973" s="50" t="e">
        <f ca="1">IF(RIGHT($C973,6)="Equity","-",_xll.BDP($C973,H$3,$D$1))</f>
        <v>#NAME?</v>
      </c>
      <c r="I973" s="50" t="e">
        <f ca="1">IFERROR(VLOOKUP($B973,DEPOSITARY!$F:$BC,MATCH(I$3,DEPOSITARY!$F$1:$BC$1,0),0),_xll.BDP($C973,I$3))</f>
        <v>#NAME?</v>
      </c>
      <c r="J973" s="50"/>
      <c r="K973" s="50" t="e">
        <f ca="1">IF(LEFT($I973,4)="Conv",_xll.BDP($C973,K$3,$D$1),"-")</f>
        <v>#NAME?</v>
      </c>
      <c r="L973" s="50" t="e">
        <f ca="1">IF(LEFT($I973,4)="Conv",_xll.BDP($C973,L$3,$D$1),"-")</f>
        <v>#NAME?</v>
      </c>
      <c r="M973" s="50" t="e">
        <f ca="1">IF(LEFT($I973,4)="Conv",_xll.BDP($C973,M$3,$D$1),"-")</f>
        <v>#NAME?</v>
      </c>
      <c r="N973" s="50" t="e">
        <f ca="1">IF(LEFT($I973,4)="Conv",_xll.BDP($C973,N$3,$D$1),"-")</f>
        <v>#NAME?</v>
      </c>
      <c r="O973" s="60" t="str">
        <f t="shared" ca="1" si="3"/>
        <v>-</v>
      </c>
    </row>
    <row r="974" spans="1:15" x14ac:dyDescent="0.25">
      <c r="A974" s="11"/>
      <c r="B974" s="11" t="s">
        <v>1198</v>
      </c>
      <c r="C974" s="11" t="s">
        <v>1200</v>
      </c>
      <c r="D974" s="65"/>
      <c r="E974" s="50">
        <f>IFERROR(IF(VLOOKUP($B974,DEPOSITARY!$F:$DZ,MATCH(E$3,DEPOSITARY!$F$1:$DZ$1,0),0)="","-",VLOOKUP($B974,DEPOSITARY!$F:$DZ,MATCH(E$3,DEPOSITARY!$F$1:$DZ$1,0),0)),IF(RIGHT($C974,6)="Equity","-",_xll.BDP($C974,E$3,$D$1)))</f>
        <v>0.38838871871575997</v>
      </c>
      <c r="F974" s="50">
        <f>IFERROR(IF(VLOOKUP($B974,DEPOSITARY!$F:$DZ,MATCH(F$3,DEPOSITARY!$F$1:$DZ$1,0),0)="","-",VLOOKUP($B974,DEPOSITARY!$F:$DZ,MATCH(F$3,DEPOSITARY!$F$1:$DZ$1,0),0)),IF(RIGHT($C974,6)="Equity","-",_xll.BDP($C974,F$3,$D$1)))</f>
        <v>0.36960125874268501</v>
      </c>
      <c r="G974" s="50" t="str">
        <f>IF(RIGHT($C974,6)="Equity","-",IFERROR(IF(VLOOKUP($B974,DEPOSITARY!$F:$CZ,MATCH(G$3,DEPOSITARY!$F$1:$CZ$1,0),0)="","-",VLOOKUP($B974,DEPOSITARY!$F:$CZ,MATCH(G$3,DEPOSITARY!$F$1:$CZ$1,0),0)),_xll.BDP($C974,G$3,$D$1)))</f>
        <v>-</v>
      </c>
      <c r="H974" s="50" t="e">
        <f ca="1">IF(RIGHT($C974,6)="Equity","-",_xll.BDP($C974,H$3,$D$1))</f>
        <v>#NAME?</v>
      </c>
      <c r="I974" s="50" t="str">
        <f>IFERROR(VLOOKUP($B974,DEPOSITARY!$F:$BC,MATCH(I$3,DEPOSITARY!$F$1:$BC$1,0),0),_xll.BDP($C974,I$3))</f>
        <v>CALLABLE</v>
      </c>
      <c r="J974" s="50"/>
      <c r="K974" s="50" t="str">
        <f>IF(LEFT($I974,4)="Conv",_xll.BDP($C974,K$3,$D$1),"-")</f>
        <v>-</v>
      </c>
      <c r="L974" s="50" t="str">
        <f>IF(LEFT($I974,4)="Conv",_xll.BDP($C974,L$3,$D$1),"-")</f>
        <v>-</v>
      </c>
      <c r="M974" s="50" t="str">
        <f>IF(LEFT($I974,4)="Conv",_xll.BDP($C974,M$3,$D$1),"-")</f>
        <v>-</v>
      </c>
      <c r="N974" s="50" t="str">
        <f>IF(LEFT($I974,4)="Conv",_xll.BDP($C974,N$3,$D$1),"-")</f>
        <v>-</v>
      </c>
      <c r="O974" s="60" t="str">
        <f t="shared" si="3"/>
        <v>-</v>
      </c>
    </row>
    <row r="975" spans="1:15" x14ac:dyDescent="0.25">
      <c r="A975" s="11"/>
      <c r="B975" s="11" t="s">
        <v>26</v>
      </c>
      <c r="C975" s="11" t="s">
        <v>2525</v>
      </c>
      <c r="D975" s="65"/>
      <c r="E975" s="50" t="e">
        <f ca="1">IFERROR(IF(VLOOKUP($B975,DEPOSITARY!$F:$DZ,MATCH(E$3,DEPOSITARY!$F$1:$DZ$1,0),0)="","-",VLOOKUP($B975,DEPOSITARY!$F:$DZ,MATCH(E$3,DEPOSITARY!$F$1:$DZ$1,0),0)),IF(RIGHT($C975,6)="Equity","-",_xll.BDP($C975,E$3,$D$1)))</f>
        <v>#NAME?</v>
      </c>
      <c r="F975" s="50" t="e">
        <f ca="1">IFERROR(IF(VLOOKUP($B975,DEPOSITARY!$F:$DZ,MATCH(F$3,DEPOSITARY!$F$1:$DZ$1,0),0)="","-",VLOOKUP($B975,DEPOSITARY!$F:$DZ,MATCH(F$3,DEPOSITARY!$F$1:$DZ$1,0),0)),IF(RIGHT($C975,6)="Equity","-",_xll.BDP($C975,F$3,$D$1)))</f>
        <v>#NAME?</v>
      </c>
      <c r="G975" s="50" t="e">
        <f ca="1">IF(RIGHT($C975,6)="Equity","-",IFERROR(IF(VLOOKUP($B975,DEPOSITARY!$F:$CZ,MATCH(G$3,DEPOSITARY!$F$1:$CZ$1,0),0)="","-",VLOOKUP($B975,DEPOSITARY!$F:$CZ,MATCH(G$3,DEPOSITARY!$F$1:$CZ$1,0),0)),_xll.BDP($C975,G$3,$D$1)))</f>
        <v>#NAME?</v>
      </c>
      <c r="H975" s="50" t="e">
        <f ca="1">IF(RIGHT($C975,6)="Equity","-",_xll.BDP($C975,H$3,$D$1))</f>
        <v>#NAME?</v>
      </c>
      <c r="I975" s="50" t="e">
        <f ca="1">IFERROR(VLOOKUP($B975,DEPOSITARY!$F:$BC,MATCH(I$3,DEPOSITARY!$F$1:$BC$1,0),0),_xll.BDP($C975,I$3))</f>
        <v>#NAME?</v>
      </c>
      <c r="J975" s="50"/>
      <c r="K975" s="50" t="e">
        <f ca="1">IF(LEFT($I975,4)="Conv",_xll.BDP($C975,K$3,$D$1),"-")</f>
        <v>#NAME?</v>
      </c>
      <c r="L975" s="50" t="e">
        <f ca="1">IF(LEFT($I975,4)="Conv",_xll.BDP($C975,L$3,$D$1),"-")</f>
        <v>#NAME?</v>
      </c>
      <c r="M975" s="50" t="e">
        <f ca="1">IF(LEFT($I975,4)="Conv",_xll.BDP($C975,M$3,$D$1),"-")</f>
        <v>#NAME?</v>
      </c>
      <c r="N975" s="50" t="e">
        <f ca="1">IF(LEFT($I975,4)="Conv",_xll.BDP($C975,N$3,$D$1),"-")</f>
        <v>#NAME?</v>
      </c>
      <c r="O975" s="60" t="str">
        <f t="shared" ca="1" si="3"/>
        <v>-</v>
      </c>
    </row>
    <row r="976" spans="1:15" x14ac:dyDescent="0.25">
      <c r="A976" s="11"/>
      <c r="B976" s="11" t="s">
        <v>3779</v>
      </c>
      <c r="C976" s="11" t="s">
        <v>3821</v>
      </c>
      <c r="D976" s="65"/>
      <c r="E976" s="50" t="e">
        <f ca="1">IFERROR(IF(VLOOKUP($B976,DEPOSITARY!$F:$DZ,MATCH(E$3,DEPOSITARY!$F$1:$DZ$1,0),0)="","-",VLOOKUP($B976,DEPOSITARY!$F:$DZ,MATCH(E$3,DEPOSITARY!$F$1:$DZ$1,0),0)),IF(RIGHT($C976,6)="Equity","-",_xll.BDP($C976,E$3,$D$1)))</f>
        <v>#NAME?</v>
      </c>
      <c r="F976" s="50" t="e">
        <f ca="1">IFERROR(IF(VLOOKUP($B976,DEPOSITARY!$F:$DZ,MATCH(F$3,DEPOSITARY!$F$1:$DZ$1,0),0)="","-",VLOOKUP($B976,DEPOSITARY!$F:$DZ,MATCH(F$3,DEPOSITARY!$F$1:$DZ$1,0),0)),IF(RIGHT($C976,6)="Equity","-",_xll.BDP($C976,F$3,$D$1)))</f>
        <v>#NAME?</v>
      </c>
      <c r="G976" s="50" t="e">
        <f ca="1">IF(RIGHT($C976,6)="Equity","-",IFERROR(IF(VLOOKUP($B976,DEPOSITARY!$F:$CZ,MATCH(G$3,DEPOSITARY!$F$1:$CZ$1,0),0)="","-",VLOOKUP($B976,DEPOSITARY!$F:$CZ,MATCH(G$3,DEPOSITARY!$F$1:$CZ$1,0),0)),_xll.BDP($C976,G$3,$D$1)))</f>
        <v>#NAME?</v>
      </c>
      <c r="H976" s="50" t="e">
        <f ca="1">IF(RIGHT($C976,6)="Equity","-",_xll.BDP($C976,H$3,$D$1))</f>
        <v>#NAME?</v>
      </c>
      <c r="I976" s="50" t="e">
        <f ca="1">IFERROR(VLOOKUP($B976,DEPOSITARY!$F:$BC,MATCH(I$3,DEPOSITARY!$F$1:$BC$1,0),0),_xll.BDP($C976,I$3))</f>
        <v>#NAME?</v>
      </c>
      <c r="J976" s="50"/>
      <c r="K976" s="50" t="e">
        <f ca="1">IF(LEFT($I976,4)="Conv",_xll.BDP($C976,K$3,$D$1),"-")</f>
        <v>#NAME?</v>
      </c>
      <c r="L976" s="50" t="e">
        <f ca="1">IF(LEFT($I976,4)="Conv",_xll.BDP($C976,L$3,$D$1),"-")</f>
        <v>#NAME?</v>
      </c>
      <c r="M976" s="50" t="e">
        <f ca="1">IF(LEFT($I976,4)="Conv",_xll.BDP($C976,M$3,$D$1),"-")</f>
        <v>#NAME?</v>
      </c>
      <c r="N976" s="50" t="e">
        <f ca="1">IF(LEFT($I976,4)="Conv",_xll.BDP($C976,N$3,$D$1),"-")</f>
        <v>#NAME?</v>
      </c>
      <c r="O976" s="60" t="str">
        <f t="shared" ca="1" si="3"/>
        <v>-</v>
      </c>
    </row>
    <row r="977" spans="1:15" x14ac:dyDescent="0.25">
      <c r="A977" s="11"/>
      <c r="B977" s="11" t="s">
        <v>3735</v>
      </c>
      <c r="C977" s="11" t="s">
        <v>3754</v>
      </c>
      <c r="D977" s="65"/>
      <c r="E977" s="50" t="e">
        <f ca="1">IFERROR(IF(VLOOKUP($B977,DEPOSITARY!$F:$DZ,MATCH(E$3,DEPOSITARY!$F$1:$DZ$1,0),0)="","-",VLOOKUP($B977,DEPOSITARY!$F:$DZ,MATCH(E$3,DEPOSITARY!$F$1:$DZ$1,0),0)),IF(RIGHT($C977,6)="Equity","-",_xll.BDP($C977,E$3,$D$1)))</f>
        <v>#NAME?</v>
      </c>
      <c r="F977" s="50" t="e">
        <f ca="1">IFERROR(IF(VLOOKUP($B977,DEPOSITARY!$F:$DZ,MATCH(F$3,DEPOSITARY!$F$1:$DZ$1,0),0)="","-",VLOOKUP($B977,DEPOSITARY!$F:$DZ,MATCH(F$3,DEPOSITARY!$F$1:$DZ$1,0),0)),IF(RIGHT($C977,6)="Equity","-",_xll.BDP($C977,F$3,$D$1)))</f>
        <v>#NAME?</v>
      </c>
      <c r="G977" s="50" t="e">
        <f ca="1">IF(RIGHT($C977,6)="Equity","-",IFERROR(IF(VLOOKUP($B977,DEPOSITARY!$F:$CZ,MATCH(G$3,DEPOSITARY!$F$1:$CZ$1,0),0)="","-",VLOOKUP($B977,DEPOSITARY!$F:$CZ,MATCH(G$3,DEPOSITARY!$F$1:$CZ$1,0),0)),_xll.BDP($C977,G$3,$D$1)))</f>
        <v>#NAME?</v>
      </c>
      <c r="H977" s="50" t="e">
        <f ca="1">IF(RIGHT($C977,6)="Equity","-",_xll.BDP($C977,H$3,$D$1))</f>
        <v>#NAME?</v>
      </c>
      <c r="I977" s="50" t="e">
        <f ca="1">IFERROR(VLOOKUP($B977,DEPOSITARY!$F:$BC,MATCH(I$3,DEPOSITARY!$F$1:$BC$1,0),0),_xll.BDP($C977,I$3))</f>
        <v>#NAME?</v>
      </c>
      <c r="J977" s="50"/>
      <c r="K977" s="50" t="e">
        <f ca="1">IF(LEFT($I977,4)="Conv",_xll.BDP($C977,K$3,$D$1),"-")</f>
        <v>#NAME?</v>
      </c>
      <c r="L977" s="50" t="e">
        <f ca="1">IF(LEFT($I977,4)="Conv",_xll.BDP($C977,L$3,$D$1),"-")</f>
        <v>#NAME?</v>
      </c>
      <c r="M977" s="50" t="e">
        <f ca="1">IF(LEFT($I977,4)="Conv",_xll.BDP($C977,M$3,$D$1),"-")</f>
        <v>#NAME?</v>
      </c>
      <c r="N977" s="50" t="e">
        <f ca="1">IF(LEFT($I977,4)="Conv",_xll.BDP($C977,N$3,$D$1),"-")</f>
        <v>#NAME?</v>
      </c>
      <c r="O977" s="60" t="str">
        <f t="shared" ca="1" si="3"/>
        <v>-</v>
      </c>
    </row>
    <row r="978" spans="1:15" x14ac:dyDescent="0.25">
      <c r="A978" s="11"/>
      <c r="B978" s="11" t="s">
        <v>2034</v>
      </c>
      <c r="C978" s="11" t="s">
        <v>2526</v>
      </c>
      <c r="D978" s="65"/>
      <c r="E978" s="50">
        <f>IFERROR(IF(VLOOKUP($B978,DEPOSITARY!$F:$DZ,MATCH(E$3,DEPOSITARY!$F$1:$DZ$1,0),0)="","-",VLOOKUP($B978,DEPOSITARY!$F:$DZ,MATCH(E$3,DEPOSITARY!$F$1:$DZ$1,0),0)),IF(RIGHT($C978,6)="Equity","-",_xll.BDP($C978,E$3,$D$1)))</f>
        <v>2.6464223218170001E-2</v>
      </c>
      <c r="F978" s="50">
        <f>IFERROR(IF(VLOOKUP($B978,DEPOSITARY!$F:$DZ,MATCH(F$3,DEPOSITARY!$F$1:$DZ$1,0),0)="","-",VLOOKUP($B978,DEPOSITARY!$F:$DZ,MATCH(F$3,DEPOSITARY!$F$1:$DZ$1,0),0)),IF(RIGHT($C978,6)="Equity","-",_xll.BDP($C978,F$3,$D$1)))</f>
        <v>0.84862256506886402</v>
      </c>
      <c r="G978" s="50" t="str">
        <f>IF(RIGHT($C978,6)="Equity","-",IFERROR(IF(VLOOKUP($B978,DEPOSITARY!$F:$CZ,MATCH(G$3,DEPOSITARY!$F$1:$CZ$1,0),0)="","-",VLOOKUP($B978,DEPOSITARY!$F:$CZ,MATCH(G$3,DEPOSITARY!$F$1:$CZ$1,0),0)),_xll.BDP($C978,G$3,$D$1)))</f>
        <v>-</v>
      </c>
      <c r="H978" s="50" t="e">
        <f ca="1">IF(RIGHT($C978,6)="Equity","-",_xll.BDP($C978,H$3,$D$1))</f>
        <v>#NAME?</v>
      </c>
      <c r="I978" s="50" t="str">
        <f>IFERROR(VLOOKUP($B978,DEPOSITARY!$F:$BC,MATCH(I$3,DEPOSITARY!$F$1:$BC$1,0),0),_xll.BDP($C978,I$3))</f>
        <v>CALLABLE</v>
      </c>
      <c r="J978" s="50"/>
      <c r="K978" s="50" t="str">
        <f>IF(LEFT($I978,4)="Conv",_xll.BDP($C978,K$3,$D$1),"-")</f>
        <v>-</v>
      </c>
      <c r="L978" s="50" t="str">
        <f>IF(LEFT($I978,4)="Conv",_xll.BDP($C978,L$3,$D$1),"-")</f>
        <v>-</v>
      </c>
      <c r="M978" s="50" t="str">
        <f>IF(LEFT($I978,4)="Conv",_xll.BDP($C978,M$3,$D$1),"-")</f>
        <v>-</v>
      </c>
      <c r="N978" s="50" t="str">
        <f>IF(LEFT($I978,4)="Conv",_xll.BDP($C978,N$3,$D$1),"-")</f>
        <v>-</v>
      </c>
      <c r="O978" s="60" t="str">
        <f t="shared" si="3"/>
        <v>-</v>
      </c>
    </row>
    <row r="979" spans="1:15" x14ac:dyDescent="0.25">
      <c r="A979" s="11"/>
      <c r="B979" s="11" t="s">
        <v>3736</v>
      </c>
      <c r="C979" s="11" t="s">
        <v>3755</v>
      </c>
      <c r="D979" s="65"/>
      <c r="E979" s="50" t="e">
        <f ca="1">IFERROR(IF(VLOOKUP($B979,DEPOSITARY!$F:$DZ,MATCH(E$3,DEPOSITARY!$F$1:$DZ$1,0),0)="","-",VLOOKUP($B979,DEPOSITARY!$F:$DZ,MATCH(E$3,DEPOSITARY!$F$1:$DZ$1,0),0)),IF(RIGHT($C979,6)="Equity","-",_xll.BDP($C979,E$3,$D$1)))</f>
        <v>#NAME?</v>
      </c>
      <c r="F979" s="50" t="e">
        <f ca="1">IFERROR(IF(VLOOKUP($B979,DEPOSITARY!$F:$DZ,MATCH(F$3,DEPOSITARY!$F$1:$DZ$1,0),0)="","-",VLOOKUP($B979,DEPOSITARY!$F:$DZ,MATCH(F$3,DEPOSITARY!$F$1:$DZ$1,0),0)),IF(RIGHT($C979,6)="Equity","-",_xll.BDP($C979,F$3,$D$1)))</f>
        <v>#NAME?</v>
      </c>
      <c r="G979" s="50" t="e">
        <f ca="1">IF(RIGHT($C979,6)="Equity","-",IFERROR(IF(VLOOKUP($B979,DEPOSITARY!$F:$CZ,MATCH(G$3,DEPOSITARY!$F$1:$CZ$1,0),0)="","-",VLOOKUP($B979,DEPOSITARY!$F:$CZ,MATCH(G$3,DEPOSITARY!$F$1:$CZ$1,0),0)),_xll.BDP($C979,G$3,$D$1)))</f>
        <v>#NAME?</v>
      </c>
      <c r="H979" s="50" t="e">
        <f ca="1">IF(RIGHT($C979,6)="Equity","-",_xll.BDP($C979,H$3,$D$1))</f>
        <v>#NAME?</v>
      </c>
      <c r="I979" s="50" t="e">
        <f ca="1">IFERROR(VLOOKUP($B979,DEPOSITARY!$F:$BC,MATCH(I$3,DEPOSITARY!$F$1:$BC$1,0),0),_xll.BDP($C979,I$3))</f>
        <v>#NAME?</v>
      </c>
      <c r="J979" s="50"/>
      <c r="K979" s="50" t="e">
        <f ca="1">IF(LEFT($I979,4)="Conv",_xll.BDP($C979,K$3,$D$1),"-")</f>
        <v>#NAME?</v>
      </c>
      <c r="L979" s="50" t="e">
        <f ca="1">IF(LEFT($I979,4)="Conv",_xll.BDP($C979,L$3,$D$1),"-")</f>
        <v>#NAME?</v>
      </c>
      <c r="M979" s="50" t="e">
        <f ca="1">IF(LEFT($I979,4)="Conv",_xll.BDP($C979,M$3,$D$1),"-")</f>
        <v>#NAME?</v>
      </c>
      <c r="N979" s="50" t="e">
        <f ca="1">IF(LEFT($I979,4)="Conv",_xll.BDP($C979,N$3,$D$1),"-")</f>
        <v>#NAME?</v>
      </c>
      <c r="O979" s="60" t="str">
        <f t="shared" ca="1" si="3"/>
        <v>-</v>
      </c>
    </row>
    <row r="980" spans="1:15" x14ac:dyDescent="0.25">
      <c r="A980" s="11"/>
      <c r="B980" s="11" t="s">
        <v>3780</v>
      </c>
      <c r="C980" s="11" t="s">
        <v>3822</v>
      </c>
      <c r="D980" s="65"/>
      <c r="E980" s="50" t="e">
        <f ca="1">IFERROR(IF(VLOOKUP($B980,DEPOSITARY!$F:$DZ,MATCH(E$3,DEPOSITARY!$F$1:$DZ$1,0),0)="","-",VLOOKUP($B980,DEPOSITARY!$F:$DZ,MATCH(E$3,DEPOSITARY!$F$1:$DZ$1,0),0)),IF(RIGHT($C980,6)="Equity","-",_xll.BDP($C980,E$3,$D$1)))</f>
        <v>#NAME?</v>
      </c>
      <c r="F980" s="50" t="e">
        <f ca="1">IFERROR(IF(VLOOKUP($B980,DEPOSITARY!$F:$DZ,MATCH(F$3,DEPOSITARY!$F$1:$DZ$1,0),0)="","-",VLOOKUP($B980,DEPOSITARY!$F:$DZ,MATCH(F$3,DEPOSITARY!$F$1:$DZ$1,0),0)),IF(RIGHT($C980,6)="Equity","-",_xll.BDP($C980,F$3,$D$1)))</f>
        <v>#NAME?</v>
      </c>
      <c r="G980" s="50" t="e">
        <f ca="1">IF(RIGHT($C980,6)="Equity","-",IFERROR(IF(VLOOKUP($B980,DEPOSITARY!$F:$CZ,MATCH(G$3,DEPOSITARY!$F$1:$CZ$1,0),0)="","-",VLOOKUP($B980,DEPOSITARY!$F:$CZ,MATCH(G$3,DEPOSITARY!$F$1:$CZ$1,0),0)),_xll.BDP($C980,G$3,$D$1)))</f>
        <v>#NAME?</v>
      </c>
      <c r="H980" s="50" t="e">
        <f ca="1">IF(RIGHT($C980,6)="Equity","-",_xll.BDP($C980,H$3,$D$1))</f>
        <v>#NAME?</v>
      </c>
      <c r="I980" s="50" t="e">
        <f ca="1">IFERROR(VLOOKUP($B980,DEPOSITARY!$F:$BC,MATCH(I$3,DEPOSITARY!$F$1:$BC$1,0),0),_xll.BDP($C980,I$3))</f>
        <v>#NAME?</v>
      </c>
      <c r="J980" s="50"/>
      <c r="K980" s="50" t="e">
        <f ca="1">IF(LEFT($I980,4)="Conv",_xll.BDP($C980,K$3,$D$1),"-")</f>
        <v>#NAME?</v>
      </c>
      <c r="L980" s="50" t="e">
        <f ca="1">IF(LEFT($I980,4)="Conv",_xll.BDP($C980,L$3,$D$1),"-")</f>
        <v>#NAME?</v>
      </c>
      <c r="M980" s="50" t="e">
        <f ca="1">IF(LEFT($I980,4)="Conv",_xll.BDP($C980,M$3,$D$1),"-")</f>
        <v>#NAME?</v>
      </c>
      <c r="N980" s="50" t="e">
        <f ca="1">IF(LEFT($I980,4)="Conv",_xll.BDP($C980,N$3,$D$1),"-")</f>
        <v>#NAME?</v>
      </c>
      <c r="O980" s="60" t="str">
        <f t="shared" ca="1" si="3"/>
        <v>-</v>
      </c>
    </row>
    <row r="981" spans="1:15" x14ac:dyDescent="0.25">
      <c r="A981" s="11"/>
      <c r="B981" s="11" t="s">
        <v>3781</v>
      </c>
      <c r="C981" s="11" t="s">
        <v>3823</v>
      </c>
      <c r="D981" s="65"/>
      <c r="E981" s="50" t="e">
        <f ca="1">IFERROR(IF(VLOOKUP($B981,DEPOSITARY!$F:$DZ,MATCH(E$3,DEPOSITARY!$F$1:$DZ$1,0),0)="","-",VLOOKUP($B981,DEPOSITARY!$F:$DZ,MATCH(E$3,DEPOSITARY!$F$1:$DZ$1,0),0)),IF(RIGHT($C981,6)="Equity","-",_xll.BDP($C981,E$3,$D$1)))</f>
        <v>#NAME?</v>
      </c>
      <c r="F981" s="50" t="e">
        <f ca="1">IFERROR(IF(VLOOKUP($B981,DEPOSITARY!$F:$DZ,MATCH(F$3,DEPOSITARY!$F$1:$DZ$1,0),0)="","-",VLOOKUP($B981,DEPOSITARY!$F:$DZ,MATCH(F$3,DEPOSITARY!$F$1:$DZ$1,0),0)),IF(RIGHT($C981,6)="Equity","-",_xll.BDP($C981,F$3,$D$1)))</f>
        <v>#NAME?</v>
      </c>
      <c r="G981" s="50" t="e">
        <f ca="1">IF(RIGHT($C981,6)="Equity","-",IFERROR(IF(VLOOKUP($B981,DEPOSITARY!$F:$CZ,MATCH(G$3,DEPOSITARY!$F$1:$CZ$1,0),0)="","-",VLOOKUP($B981,DEPOSITARY!$F:$CZ,MATCH(G$3,DEPOSITARY!$F$1:$CZ$1,0),0)),_xll.BDP($C981,G$3,$D$1)))</f>
        <v>#NAME?</v>
      </c>
      <c r="H981" s="50" t="e">
        <f ca="1">IF(RIGHT($C981,6)="Equity","-",_xll.BDP($C981,H$3,$D$1))</f>
        <v>#NAME?</v>
      </c>
      <c r="I981" s="50" t="e">
        <f ca="1">IFERROR(VLOOKUP($B981,DEPOSITARY!$F:$BC,MATCH(I$3,DEPOSITARY!$F$1:$BC$1,0),0),_xll.BDP($C981,I$3))</f>
        <v>#NAME?</v>
      </c>
      <c r="J981" s="50"/>
      <c r="K981" s="50" t="e">
        <f ca="1">IF(LEFT($I981,4)="Conv",_xll.BDP($C981,K$3,$D$1),"-")</f>
        <v>#NAME?</v>
      </c>
      <c r="L981" s="50" t="e">
        <f ca="1">IF(LEFT($I981,4)="Conv",_xll.BDP($C981,L$3,$D$1),"-")</f>
        <v>#NAME?</v>
      </c>
      <c r="M981" s="50" t="e">
        <f ca="1">IF(LEFT($I981,4)="Conv",_xll.BDP($C981,M$3,$D$1),"-")</f>
        <v>#NAME?</v>
      </c>
      <c r="N981" s="50" t="e">
        <f ca="1">IF(LEFT($I981,4)="Conv",_xll.BDP($C981,N$3,$D$1),"-")</f>
        <v>#NAME?</v>
      </c>
      <c r="O981" s="60" t="str">
        <f t="shared" ca="1" si="3"/>
        <v>-</v>
      </c>
    </row>
    <row r="982" spans="1:15" x14ac:dyDescent="0.25">
      <c r="A982" s="11"/>
      <c r="B982" s="11" t="s">
        <v>3709</v>
      </c>
      <c r="C982" s="11" t="s">
        <v>3710</v>
      </c>
      <c r="D982" s="65"/>
      <c r="E982" s="50" t="e">
        <f ca="1">IFERROR(IF(VLOOKUP($B982,DEPOSITARY!$F:$DZ,MATCH(E$3,DEPOSITARY!$F$1:$DZ$1,0),0)="","-",VLOOKUP($B982,DEPOSITARY!$F:$DZ,MATCH(E$3,DEPOSITARY!$F$1:$DZ$1,0),0)),IF(RIGHT($C982,6)="Equity","-",_xll.BDP($C982,E$3,$D$1)))</f>
        <v>#NAME?</v>
      </c>
      <c r="F982" s="50" t="e">
        <f ca="1">IFERROR(IF(VLOOKUP($B982,DEPOSITARY!$F:$DZ,MATCH(F$3,DEPOSITARY!$F$1:$DZ$1,0),0)="","-",VLOOKUP($B982,DEPOSITARY!$F:$DZ,MATCH(F$3,DEPOSITARY!$F$1:$DZ$1,0),0)),IF(RIGHT($C982,6)="Equity","-",_xll.BDP($C982,F$3,$D$1)))</f>
        <v>#NAME?</v>
      </c>
      <c r="G982" s="50" t="e">
        <f ca="1">IF(RIGHT($C982,6)="Equity","-",IFERROR(IF(VLOOKUP($B982,DEPOSITARY!$F:$CZ,MATCH(G$3,DEPOSITARY!$F$1:$CZ$1,0),0)="","-",VLOOKUP($B982,DEPOSITARY!$F:$CZ,MATCH(G$3,DEPOSITARY!$F$1:$CZ$1,0),0)),_xll.BDP($C982,G$3,$D$1)))</f>
        <v>#NAME?</v>
      </c>
      <c r="H982" s="50" t="e">
        <f ca="1">IF(RIGHT($C982,6)="Equity","-",_xll.BDP($C982,H$3,$D$1))</f>
        <v>#NAME?</v>
      </c>
      <c r="I982" s="50" t="e">
        <f ca="1">IFERROR(VLOOKUP($B982,DEPOSITARY!$F:$BC,MATCH(I$3,DEPOSITARY!$F$1:$BC$1,0),0),_xll.BDP($C982,I$3))</f>
        <v>#NAME?</v>
      </c>
      <c r="J982" s="50"/>
      <c r="K982" s="50" t="e">
        <f ca="1">IF(LEFT($I982,4)="Conv",_xll.BDP($C982,K$3,$D$1),"-")</f>
        <v>#NAME?</v>
      </c>
      <c r="L982" s="50" t="e">
        <f ca="1">IF(LEFT($I982,4)="Conv",_xll.BDP($C982,L$3,$D$1),"-")</f>
        <v>#NAME?</v>
      </c>
      <c r="M982" s="50" t="e">
        <f ca="1">IF(LEFT($I982,4)="Conv",_xll.BDP($C982,M$3,$D$1),"-")</f>
        <v>#NAME?</v>
      </c>
      <c r="N982" s="50" t="e">
        <f ca="1">IF(LEFT($I982,4)="Conv",_xll.BDP($C982,N$3,$D$1),"-")</f>
        <v>#NAME?</v>
      </c>
      <c r="O982" s="60" t="str">
        <f t="shared" ca="1" si="3"/>
        <v>-</v>
      </c>
    </row>
    <row r="983" spans="1:15" x14ac:dyDescent="0.25">
      <c r="A983" s="11"/>
      <c r="B983" s="11" t="s">
        <v>3782</v>
      </c>
      <c r="C983" s="11" t="s">
        <v>3824</v>
      </c>
      <c r="D983" s="65"/>
      <c r="E983" s="50" t="e">
        <f ca="1">IFERROR(IF(VLOOKUP($B983,DEPOSITARY!$F:$DZ,MATCH(E$3,DEPOSITARY!$F$1:$DZ$1,0),0)="","-",VLOOKUP($B983,DEPOSITARY!$F:$DZ,MATCH(E$3,DEPOSITARY!$F$1:$DZ$1,0),0)),IF(RIGHT($C983,6)="Equity","-",_xll.BDP($C983,E$3,$D$1)))</f>
        <v>#NAME?</v>
      </c>
      <c r="F983" s="50" t="e">
        <f ca="1">IFERROR(IF(VLOOKUP($B983,DEPOSITARY!$F:$DZ,MATCH(F$3,DEPOSITARY!$F$1:$DZ$1,0),0)="","-",VLOOKUP($B983,DEPOSITARY!$F:$DZ,MATCH(F$3,DEPOSITARY!$F$1:$DZ$1,0),0)),IF(RIGHT($C983,6)="Equity","-",_xll.BDP($C983,F$3,$D$1)))</f>
        <v>#NAME?</v>
      </c>
      <c r="G983" s="50" t="e">
        <f ca="1">IF(RIGHT($C983,6)="Equity","-",IFERROR(IF(VLOOKUP($B983,DEPOSITARY!$F:$CZ,MATCH(G$3,DEPOSITARY!$F$1:$CZ$1,0),0)="","-",VLOOKUP($B983,DEPOSITARY!$F:$CZ,MATCH(G$3,DEPOSITARY!$F$1:$CZ$1,0),0)),_xll.BDP($C983,G$3,$D$1)))</f>
        <v>#NAME?</v>
      </c>
      <c r="H983" s="50" t="e">
        <f ca="1">IF(RIGHT($C983,6)="Equity","-",_xll.BDP($C983,H$3,$D$1))</f>
        <v>#NAME?</v>
      </c>
      <c r="I983" s="50" t="e">
        <f ca="1">IFERROR(VLOOKUP($B983,DEPOSITARY!$F:$BC,MATCH(I$3,DEPOSITARY!$F$1:$BC$1,0),0),_xll.BDP($C983,I$3))</f>
        <v>#NAME?</v>
      </c>
      <c r="J983" s="50"/>
      <c r="K983" s="50" t="e">
        <f ca="1">IF(LEFT($I983,4)="Conv",_xll.BDP($C983,K$3,$D$1),"-")</f>
        <v>#NAME?</v>
      </c>
      <c r="L983" s="50" t="e">
        <f ca="1">IF(LEFT($I983,4)="Conv",_xll.BDP($C983,L$3,$D$1),"-")</f>
        <v>#NAME?</v>
      </c>
      <c r="M983" s="50" t="e">
        <f ca="1">IF(LEFT($I983,4)="Conv",_xll.BDP($C983,M$3,$D$1),"-")</f>
        <v>#NAME?</v>
      </c>
      <c r="N983" s="50" t="e">
        <f ca="1">IF(LEFT($I983,4)="Conv",_xll.BDP($C983,N$3,$D$1),"-")</f>
        <v>#NAME?</v>
      </c>
      <c r="O983" s="60" t="str">
        <f t="shared" ca="1" si="3"/>
        <v>-</v>
      </c>
    </row>
    <row r="984" spans="1:15" x14ac:dyDescent="0.25">
      <c r="A984" s="11"/>
      <c r="B984" s="11" t="s">
        <v>3783</v>
      </c>
      <c r="C984" s="11" t="s">
        <v>3825</v>
      </c>
      <c r="D984" s="65"/>
      <c r="E984" s="50" t="e">
        <f ca="1">IFERROR(IF(VLOOKUP($B984,DEPOSITARY!$F:$DZ,MATCH(E$3,DEPOSITARY!$F$1:$DZ$1,0),0)="","-",VLOOKUP($B984,DEPOSITARY!$F:$DZ,MATCH(E$3,DEPOSITARY!$F$1:$DZ$1,0),0)),IF(RIGHT($C984,6)="Equity","-",_xll.BDP($C984,E$3,$D$1)))</f>
        <v>#NAME?</v>
      </c>
      <c r="F984" s="50" t="e">
        <f ca="1">IFERROR(IF(VLOOKUP($B984,DEPOSITARY!$F:$DZ,MATCH(F$3,DEPOSITARY!$F$1:$DZ$1,0),0)="","-",VLOOKUP($B984,DEPOSITARY!$F:$DZ,MATCH(F$3,DEPOSITARY!$F$1:$DZ$1,0),0)),IF(RIGHT($C984,6)="Equity","-",_xll.BDP($C984,F$3,$D$1)))</f>
        <v>#NAME?</v>
      </c>
      <c r="G984" s="50" t="e">
        <f ca="1">IF(RIGHT($C984,6)="Equity","-",IFERROR(IF(VLOOKUP($B984,DEPOSITARY!$F:$CZ,MATCH(G$3,DEPOSITARY!$F$1:$CZ$1,0),0)="","-",VLOOKUP($B984,DEPOSITARY!$F:$CZ,MATCH(G$3,DEPOSITARY!$F$1:$CZ$1,0),0)),_xll.BDP($C984,G$3,$D$1)))</f>
        <v>#NAME?</v>
      </c>
      <c r="H984" s="50" t="e">
        <f ca="1">IF(RIGHT($C984,6)="Equity","-",_xll.BDP($C984,H$3,$D$1))</f>
        <v>#NAME?</v>
      </c>
      <c r="I984" s="50" t="e">
        <f ca="1">IFERROR(VLOOKUP($B984,DEPOSITARY!$F:$BC,MATCH(I$3,DEPOSITARY!$F$1:$BC$1,0),0),_xll.BDP($C984,I$3))</f>
        <v>#NAME?</v>
      </c>
      <c r="J984" s="50"/>
      <c r="K984" s="50" t="e">
        <f ca="1">IF(LEFT($I984,4)="Conv",_xll.BDP($C984,K$3,$D$1),"-")</f>
        <v>#NAME?</v>
      </c>
      <c r="L984" s="50" t="e">
        <f ca="1">IF(LEFT($I984,4)="Conv",_xll.BDP($C984,L$3,$D$1),"-")</f>
        <v>#NAME?</v>
      </c>
      <c r="M984" s="50" t="e">
        <f ca="1">IF(LEFT($I984,4)="Conv",_xll.BDP($C984,M$3,$D$1),"-")</f>
        <v>#NAME?</v>
      </c>
      <c r="N984" s="50" t="e">
        <f ca="1">IF(LEFT($I984,4)="Conv",_xll.BDP($C984,N$3,$D$1),"-")</f>
        <v>#NAME?</v>
      </c>
      <c r="O984" s="60" t="str">
        <f t="shared" ca="1" si="3"/>
        <v>-</v>
      </c>
    </row>
    <row r="985" spans="1:15" x14ac:dyDescent="0.25">
      <c r="A985" s="11"/>
      <c r="B985" s="11" t="s">
        <v>3784</v>
      </c>
      <c r="C985" s="11" t="s">
        <v>3826</v>
      </c>
      <c r="D985" s="65"/>
      <c r="E985" s="50" t="e">
        <f ca="1">IFERROR(IF(VLOOKUP($B985,DEPOSITARY!$F:$DZ,MATCH(E$3,DEPOSITARY!$F$1:$DZ$1,0),0)="","-",VLOOKUP($B985,DEPOSITARY!$F:$DZ,MATCH(E$3,DEPOSITARY!$F$1:$DZ$1,0),0)),IF(RIGHT($C985,6)="Equity","-",_xll.BDP($C985,E$3,$D$1)))</f>
        <v>#NAME?</v>
      </c>
      <c r="F985" s="50" t="e">
        <f ca="1">IFERROR(IF(VLOOKUP($B985,DEPOSITARY!$F:$DZ,MATCH(F$3,DEPOSITARY!$F$1:$DZ$1,0),0)="","-",VLOOKUP($B985,DEPOSITARY!$F:$DZ,MATCH(F$3,DEPOSITARY!$F$1:$DZ$1,0),0)),IF(RIGHT($C985,6)="Equity","-",_xll.BDP($C985,F$3,$D$1)))</f>
        <v>#NAME?</v>
      </c>
      <c r="G985" s="50" t="e">
        <f ca="1">IF(RIGHT($C985,6)="Equity","-",IFERROR(IF(VLOOKUP($B985,DEPOSITARY!$F:$CZ,MATCH(G$3,DEPOSITARY!$F$1:$CZ$1,0),0)="","-",VLOOKUP($B985,DEPOSITARY!$F:$CZ,MATCH(G$3,DEPOSITARY!$F$1:$CZ$1,0),0)),_xll.BDP($C985,G$3,$D$1)))</f>
        <v>#NAME?</v>
      </c>
      <c r="H985" s="50" t="e">
        <f ca="1">IF(RIGHT($C985,6)="Equity","-",_xll.BDP($C985,H$3,$D$1))</f>
        <v>#NAME?</v>
      </c>
      <c r="I985" s="50" t="e">
        <f ca="1">IFERROR(VLOOKUP($B985,DEPOSITARY!$F:$BC,MATCH(I$3,DEPOSITARY!$F$1:$BC$1,0),0),_xll.BDP($C985,I$3))</f>
        <v>#NAME?</v>
      </c>
      <c r="J985" s="50"/>
      <c r="K985" s="50" t="e">
        <f ca="1">IF(LEFT($I985,4)="Conv",_xll.BDP($C985,K$3,$D$1),"-")</f>
        <v>#NAME?</v>
      </c>
      <c r="L985" s="50" t="e">
        <f ca="1">IF(LEFT($I985,4)="Conv",_xll.BDP($C985,L$3,$D$1),"-")</f>
        <v>#NAME?</v>
      </c>
      <c r="M985" s="50" t="e">
        <f ca="1">IF(LEFT($I985,4)="Conv",_xll.BDP($C985,M$3,$D$1),"-")</f>
        <v>#NAME?</v>
      </c>
      <c r="N985" s="50" t="e">
        <f ca="1">IF(LEFT($I985,4)="Conv",_xll.BDP($C985,N$3,$D$1),"-")</f>
        <v>#NAME?</v>
      </c>
      <c r="O985" s="60" t="str">
        <f t="shared" ca="1" si="3"/>
        <v>-</v>
      </c>
    </row>
    <row r="986" spans="1:15" x14ac:dyDescent="0.25">
      <c r="A986" s="11"/>
      <c r="B986" s="11" t="s">
        <v>3785</v>
      </c>
      <c r="C986" s="11" t="s">
        <v>3827</v>
      </c>
      <c r="D986" s="65"/>
      <c r="E986" s="50" t="e">
        <f ca="1">IFERROR(IF(VLOOKUP($B986,DEPOSITARY!$F:$DZ,MATCH(E$3,DEPOSITARY!$F$1:$DZ$1,0),0)="","-",VLOOKUP($B986,DEPOSITARY!$F:$DZ,MATCH(E$3,DEPOSITARY!$F$1:$DZ$1,0),0)),IF(RIGHT($C986,6)="Equity","-",_xll.BDP($C986,E$3,$D$1)))</f>
        <v>#NAME?</v>
      </c>
      <c r="F986" s="50" t="e">
        <f ca="1">IFERROR(IF(VLOOKUP($B986,DEPOSITARY!$F:$DZ,MATCH(F$3,DEPOSITARY!$F$1:$DZ$1,0),0)="","-",VLOOKUP($B986,DEPOSITARY!$F:$DZ,MATCH(F$3,DEPOSITARY!$F$1:$DZ$1,0),0)),IF(RIGHT($C986,6)="Equity","-",_xll.BDP($C986,F$3,$D$1)))</f>
        <v>#NAME?</v>
      </c>
      <c r="G986" s="50" t="e">
        <f ca="1">IF(RIGHT($C986,6)="Equity","-",IFERROR(IF(VLOOKUP($B986,DEPOSITARY!$F:$CZ,MATCH(G$3,DEPOSITARY!$F$1:$CZ$1,0),0)="","-",VLOOKUP($B986,DEPOSITARY!$F:$CZ,MATCH(G$3,DEPOSITARY!$F$1:$CZ$1,0),0)),_xll.BDP($C986,G$3,$D$1)))</f>
        <v>#NAME?</v>
      </c>
      <c r="H986" s="50" t="e">
        <f ca="1">IF(RIGHT($C986,6)="Equity","-",_xll.BDP($C986,H$3,$D$1))</f>
        <v>#NAME?</v>
      </c>
      <c r="I986" s="50" t="e">
        <f ca="1">IFERROR(VLOOKUP($B986,DEPOSITARY!$F:$BC,MATCH(I$3,DEPOSITARY!$F$1:$BC$1,0),0),_xll.BDP($C986,I$3))</f>
        <v>#NAME?</v>
      </c>
      <c r="J986" s="50"/>
      <c r="K986" s="50" t="e">
        <f ca="1">IF(LEFT($I986,4)="Conv",_xll.BDP($C986,K$3,$D$1),"-")</f>
        <v>#NAME?</v>
      </c>
      <c r="L986" s="50" t="e">
        <f ca="1">IF(LEFT($I986,4)="Conv",_xll.BDP($C986,L$3,$D$1),"-")</f>
        <v>#NAME?</v>
      </c>
      <c r="M986" s="50" t="e">
        <f ca="1">IF(LEFT($I986,4)="Conv",_xll.BDP($C986,M$3,$D$1),"-")</f>
        <v>#NAME?</v>
      </c>
      <c r="N986" s="50" t="e">
        <f ca="1">IF(LEFT($I986,4)="Conv",_xll.BDP($C986,N$3,$D$1),"-")</f>
        <v>#NAME?</v>
      </c>
      <c r="O986" s="60" t="str">
        <f t="shared" ca="1" si="3"/>
        <v>-</v>
      </c>
    </row>
    <row r="987" spans="1:15" x14ac:dyDescent="0.25">
      <c r="A987" s="11"/>
      <c r="B987" s="11" t="s">
        <v>1944</v>
      </c>
      <c r="C987" s="11" t="s">
        <v>1946</v>
      </c>
      <c r="D987" s="65"/>
      <c r="E987" s="50">
        <f>IFERROR(IF(VLOOKUP($B987,DEPOSITARY!$F:$DZ,MATCH(E$3,DEPOSITARY!$F$1:$DZ$1,0),0)="","-",VLOOKUP($B987,DEPOSITARY!$F:$DZ,MATCH(E$3,DEPOSITARY!$F$1:$DZ$1,0),0)),IF(RIGHT($C987,6)="Equity","-",_xll.BDP($C987,E$3,$D$1)))</f>
        <v>0.38724399042351398</v>
      </c>
      <c r="F987" s="50">
        <f>IFERROR(IF(VLOOKUP($B987,DEPOSITARY!$F:$DZ,MATCH(F$3,DEPOSITARY!$F$1:$DZ$1,0),0)="","-",VLOOKUP($B987,DEPOSITARY!$F:$DZ,MATCH(F$3,DEPOSITARY!$F$1:$DZ$1,0),0)),IF(RIGHT($C987,6)="Equity","-",_xll.BDP($C987,F$3,$D$1)))</f>
        <v>0.372700705218377</v>
      </c>
      <c r="G987" s="50" t="str">
        <f>IF(RIGHT($C987,6)="Equity","-",IFERROR(IF(VLOOKUP($B987,DEPOSITARY!$F:$CZ,MATCH(G$3,DEPOSITARY!$F$1:$CZ$1,0),0)="","-",VLOOKUP($B987,DEPOSITARY!$F:$CZ,MATCH(G$3,DEPOSITARY!$F$1:$CZ$1,0),0)),_xll.BDP($C987,G$3,$D$1)))</f>
        <v>-</v>
      </c>
      <c r="H987" s="50" t="e">
        <f ca="1">IF(RIGHT($C987,6)="Equity","-",_xll.BDP($C987,H$3,$D$1))</f>
        <v>#NAME?</v>
      </c>
      <c r="I987" s="50" t="str">
        <f>IFERROR(VLOOKUP($B987,DEPOSITARY!$F:$BC,MATCH(I$3,DEPOSITARY!$F$1:$BC$1,0),0),_xll.BDP($C987,I$3))</f>
        <v>CALLABLE</v>
      </c>
      <c r="J987" s="50"/>
      <c r="K987" s="50" t="str">
        <f>IF(LEFT($I987,4)="Conv",_xll.BDP($C987,K$3,$D$1),"-")</f>
        <v>-</v>
      </c>
      <c r="L987" s="50" t="str">
        <f>IF(LEFT($I987,4)="Conv",_xll.BDP($C987,L$3,$D$1),"-")</f>
        <v>-</v>
      </c>
      <c r="M987" s="50" t="str">
        <f>IF(LEFT($I987,4)="Conv",_xll.BDP($C987,M$3,$D$1),"-")</f>
        <v>-</v>
      </c>
      <c r="N987" s="50" t="str">
        <f>IF(LEFT($I987,4)="Conv",_xll.BDP($C987,N$3,$D$1),"-")</f>
        <v>-</v>
      </c>
      <c r="O987" s="60" t="str">
        <f t="shared" si="3"/>
        <v>-</v>
      </c>
    </row>
    <row r="988" spans="1:15" x14ac:dyDescent="0.25">
      <c r="A988" s="11"/>
      <c r="B988" s="11" t="s">
        <v>3786</v>
      </c>
      <c r="C988" s="11" t="s">
        <v>3828</v>
      </c>
      <c r="D988" s="65"/>
      <c r="E988" s="50" t="e">
        <f ca="1">IFERROR(IF(VLOOKUP($B988,DEPOSITARY!$F:$DZ,MATCH(E$3,DEPOSITARY!$F$1:$DZ$1,0),0)="","-",VLOOKUP($B988,DEPOSITARY!$F:$DZ,MATCH(E$3,DEPOSITARY!$F$1:$DZ$1,0),0)),IF(RIGHT($C988,6)="Equity","-",_xll.BDP($C988,E$3,$D$1)))</f>
        <v>#NAME?</v>
      </c>
      <c r="F988" s="50" t="e">
        <f ca="1">IFERROR(IF(VLOOKUP($B988,DEPOSITARY!$F:$DZ,MATCH(F$3,DEPOSITARY!$F$1:$DZ$1,0),0)="","-",VLOOKUP($B988,DEPOSITARY!$F:$DZ,MATCH(F$3,DEPOSITARY!$F$1:$DZ$1,0),0)),IF(RIGHT($C988,6)="Equity","-",_xll.BDP($C988,F$3,$D$1)))</f>
        <v>#NAME?</v>
      </c>
      <c r="G988" s="50" t="e">
        <f ca="1">IF(RIGHT($C988,6)="Equity","-",IFERROR(IF(VLOOKUP($B988,DEPOSITARY!$F:$CZ,MATCH(G$3,DEPOSITARY!$F$1:$CZ$1,0),0)="","-",VLOOKUP($B988,DEPOSITARY!$F:$CZ,MATCH(G$3,DEPOSITARY!$F$1:$CZ$1,0),0)),_xll.BDP($C988,G$3,$D$1)))</f>
        <v>#NAME?</v>
      </c>
      <c r="H988" s="50" t="e">
        <f ca="1">IF(RIGHT($C988,6)="Equity","-",_xll.BDP($C988,H$3,$D$1))</f>
        <v>#NAME?</v>
      </c>
      <c r="I988" s="50" t="e">
        <f ca="1">IFERROR(VLOOKUP($B988,DEPOSITARY!$F:$BC,MATCH(I$3,DEPOSITARY!$F$1:$BC$1,0),0),_xll.BDP($C988,I$3))</f>
        <v>#NAME?</v>
      </c>
      <c r="J988" s="50"/>
      <c r="K988" s="50" t="e">
        <f ca="1">IF(LEFT($I988,4)="Conv",_xll.BDP($C988,K$3,$D$1),"-")</f>
        <v>#NAME?</v>
      </c>
      <c r="L988" s="50" t="e">
        <f ca="1">IF(LEFT($I988,4)="Conv",_xll.BDP($C988,L$3,$D$1),"-")</f>
        <v>#NAME?</v>
      </c>
      <c r="M988" s="50" t="e">
        <f ca="1">IF(LEFT($I988,4)="Conv",_xll.BDP($C988,M$3,$D$1),"-")</f>
        <v>#NAME?</v>
      </c>
      <c r="N988" s="50" t="e">
        <f ca="1">IF(LEFT($I988,4)="Conv",_xll.BDP($C988,N$3,$D$1),"-")</f>
        <v>#NAME?</v>
      </c>
      <c r="O988" s="60" t="str">
        <f t="shared" ca="1" si="3"/>
        <v>-</v>
      </c>
    </row>
    <row r="989" spans="1:15" x14ac:dyDescent="0.25">
      <c r="A989" s="11"/>
      <c r="B989" s="11" t="s">
        <v>3787</v>
      </c>
      <c r="C989" s="11" t="s">
        <v>3829</v>
      </c>
      <c r="D989" s="65"/>
      <c r="E989" s="50" t="e">
        <f ca="1">IFERROR(IF(VLOOKUP($B989,DEPOSITARY!$F:$DZ,MATCH(E$3,DEPOSITARY!$F$1:$DZ$1,0),0)="","-",VLOOKUP($B989,DEPOSITARY!$F:$DZ,MATCH(E$3,DEPOSITARY!$F$1:$DZ$1,0),0)),IF(RIGHT($C989,6)="Equity","-",_xll.BDP($C989,E$3,$D$1)))</f>
        <v>#NAME?</v>
      </c>
      <c r="F989" s="50" t="e">
        <f ca="1">IFERROR(IF(VLOOKUP($B989,DEPOSITARY!$F:$DZ,MATCH(F$3,DEPOSITARY!$F$1:$DZ$1,0),0)="","-",VLOOKUP($B989,DEPOSITARY!$F:$DZ,MATCH(F$3,DEPOSITARY!$F$1:$DZ$1,0),0)),IF(RIGHT($C989,6)="Equity","-",_xll.BDP($C989,F$3,$D$1)))</f>
        <v>#NAME?</v>
      </c>
      <c r="G989" s="50" t="e">
        <f ca="1">IF(RIGHT($C989,6)="Equity","-",IFERROR(IF(VLOOKUP($B989,DEPOSITARY!$F:$CZ,MATCH(G$3,DEPOSITARY!$F$1:$CZ$1,0),0)="","-",VLOOKUP($B989,DEPOSITARY!$F:$CZ,MATCH(G$3,DEPOSITARY!$F$1:$CZ$1,0),0)),_xll.BDP($C989,G$3,$D$1)))</f>
        <v>#NAME?</v>
      </c>
      <c r="H989" s="50" t="e">
        <f ca="1">IF(RIGHT($C989,6)="Equity","-",_xll.BDP($C989,H$3,$D$1))</f>
        <v>#NAME?</v>
      </c>
      <c r="I989" s="50" t="e">
        <f ca="1">IFERROR(VLOOKUP($B989,DEPOSITARY!$F:$BC,MATCH(I$3,DEPOSITARY!$F$1:$BC$1,0),0),_xll.BDP($C989,I$3))</f>
        <v>#NAME?</v>
      </c>
      <c r="J989" s="50"/>
      <c r="K989" s="50" t="e">
        <f ca="1">IF(LEFT($I989,4)="Conv",_xll.BDP($C989,K$3,$D$1),"-")</f>
        <v>#NAME?</v>
      </c>
      <c r="L989" s="50" t="e">
        <f ca="1">IF(LEFT($I989,4)="Conv",_xll.BDP($C989,L$3,$D$1),"-")</f>
        <v>#NAME?</v>
      </c>
      <c r="M989" s="50" t="e">
        <f ca="1">IF(LEFT($I989,4)="Conv",_xll.BDP($C989,M$3,$D$1),"-")</f>
        <v>#NAME?</v>
      </c>
      <c r="N989" s="50" t="e">
        <f ca="1">IF(LEFT($I989,4)="Conv",_xll.BDP($C989,N$3,$D$1),"-")</f>
        <v>#NAME?</v>
      </c>
      <c r="O989" s="60" t="str">
        <f t="shared" ca="1" si="3"/>
        <v>-</v>
      </c>
    </row>
    <row r="990" spans="1:15" x14ac:dyDescent="0.25">
      <c r="A990" s="11"/>
      <c r="B990" s="11" t="s">
        <v>3788</v>
      </c>
      <c r="C990" s="11" t="s">
        <v>3830</v>
      </c>
      <c r="D990" s="65"/>
      <c r="E990" s="50" t="e">
        <f ca="1">IFERROR(IF(VLOOKUP($B990,DEPOSITARY!$F:$DZ,MATCH(E$3,DEPOSITARY!$F$1:$DZ$1,0),0)="","-",VLOOKUP($B990,DEPOSITARY!$F:$DZ,MATCH(E$3,DEPOSITARY!$F$1:$DZ$1,0),0)),IF(RIGHT($C990,6)="Equity","-",_xll.BDP($C990,E$3,$D$1)))</f>
        <v>#NAME?</v>
      </c>
      <c r="F990" s="50" t="e">
        <f ca="1">IFERROR(IF(VLOOKUP($B990,DEPOSITARY!$F:$DZ,MATCH(F$3,DEPOSITARY!$F$1:$DZ$1,0),0)="","-",VLOOKUP($B990,DEPOSITARY!$F:$DZ,MATCH(F$3,DEPOSITARY!$F$1:$DZ$1,0),0)),IF(RIGHT($C990,6)="Equity","-",_xll.BDP($C990,F$3,$D$1)))</f>
        <v>#NAME?</v>
      </c>
      <c r="G990" s="50" t="e">
        <f ca="1">IF(RIGHT($C990,6)="Equity","-",IFERROR(IF(VLOOKUP($B990,DEPOSITARY!$F:$CZ,MATCH(G$3,DEPOSITARY!$F$1:$CZ$1,0),0)="","-",VLOOKUP($B990,DEPOSITARY!$F:$CZ,MATCH(G$3,DEPOSITARY!$F$1:$CZ$1,0),0)),_xll.BDP($C990,G$3,$D$1)))</f>
        <v>#NAME?</v>
      </c>
      <c r="H990" s="50" t="e">
        <f ca="1">IF(RIGHT($C990,6)="Equity","-",_xll.BDP($C990,H$3,$D$1))</f>
        <v>#NAME?</v>
      </c>
      <c r="I990" s="50" t="e">
        <f ca="1">IFERROR(VLOOKUP($B990,DEPOSITARY!$F:$BC,MATCH(I$3,DEPOSITARY!$F$1:$BC$1,0),0),_xll.BDP($C990,I$3))</f>
        <v>#NAME?</v>
      </c>
      <c r="J990" s="50"/>
      <c r="K990" s="50" t="e">
        <f ca="1">IF(LEFT($I990,4)="Conv",_xll.BDP($C990,K$3,$D$1),"-")</f>
        <v>#NAME?</v>
      </c>
      <c r="L990" s="50" t="e">
        <f ca="1">IF(LEFT($I990,4)="Conv",_xll.BDP($C990,L$3,$D$1),"-")</f>
        <v>#NAME?</v>
      </c>
      <c r="M990" s="50" t="e">
        <f ca="1">IF(LEFT($I990,4)="Conv",_xll.BDP($C990,M$3,$D$1),"-")</f>
        <v>#NAME?</v>
      </c>
      <c r="N990" s="50" t="e">
        <f ca="1">IF(LEFT($I990,4)="Conv",_xll.BDP($C990,N$3,$D$1),"-")</f>
        <v>#NAME?</v>
      </c>
      <c r="O990" s="60" t="str">
        <f t="shared" ca="1" si="3"/>
        <v>-</v>
      </c>
    </row>
    <row r="991" spans="1:15" x14ac:dyDescent="0.25">
      <c r="A991" s="11"/>
      <c r="B991" s="11" t="s">
        <v>2057</v>
      </c>
      <c r="C991" s="11" t="s">
        <v>2059</v>
      </c>
      <c r="D991" s="65"/>
      <c r="E991" s="50">
        <f>IFERROR(IF(VLOOKUP($B991,DEPOSITARY!$F:$DZ,MATCH(E$3,DEPOSITARY!$F$1:$DZ$1,0),0)="","-",VLOOKUP($B991,DEPOSITARY!$F:$DZ,MATCH(E$3,DEPOSITARY!$F$1:$DZ$1,0),0)),IF(RIGHT($C991,6)="Equity","-",_xll.BDP($C991,E$3,$D$1)))</f>
        <v>0.428200710195625</v>
      </c>
      <c r="F991" s="50">
        <f>IFERROR(IF(VLOOKUP($B991,DEPOSITARY!$F:$DZ,MATCH(F$3,DEPOSITARY!$F$1:$DZ$1,0),0)="","-",VLOOKUP($B991,DEPOSITARY!$F:$DZ,MATCH(F$3,DEPOSITARY!$F$1:$DZ$1,0),0)),IF(RIGHT($C991,6)="Equity","-",_xll.BDP($C991,F$3,$D$1)))</f>
        <v>0.41462486768508899</v>
      </c>
      <c r="G991" s="50" t="str">
        <f>IF(RIGHT($C991,6)="Equity","-",IFERROR(IF(VLOOKUP($B991,DEPOSITARY!$F:$CZ,MATCH(G$3,DEPOSITARY!$F$1:$CZ$1,0),0)="","-",VLOOKUP($B991,DEPOSITARY!$F:$CZ,MATCH(G$3,DEPOSITARY!$F$1:$CZ$1,0),0)),_xll.BDP($C991,G$3,$D$1)))</f>
        <v>-</v>
      </c>
      <c r="H991" s="50" t="e">
        <f ca="1">IF(RIGHT($C991,6)="Equity","-",_xll.BDP($C991,H$3,$D$1))</f>
        <v>#NAME?</v>
      </c>
      <c r="I991" s="50" t="str">
        <f>IFERROR(VLOOKUP($B991,DEPOSITARY!$F:$BC,MATCH(I$3,DEPOSITARY!$F$1:$BC$1,0),0),_xll.BDP($C991,I$3))</f>
        <v>CALLABLE</v>
      </c>
      <c r="J991" s="50"/>
      <c r="K991" s="50" t="str">
        <f>IF(LEFT($I991,4)="Conv",_xll.BDP($C991,K$3,$D$1),"-")</f>
        <v>-</v>
      </c>
      <c r="L991" s="50" t="str">
        <f>IF(LEFT($I991,4)="Conv",_xll.BDP($C991,L$3,$D$1),"-")</f>
        <v>-</v>
      </c>
      <c r="M991" s="50" t="str">
        <f>IF(LEFT($I991,4)="Conv",_xll.BDP($C991,M$3,$D$1),"-")</f>
        <v>-</v>
      </c>
      <c r="N991" s="50" t="str">
        <f>IF(LEFT($I991,4)="Conv",_xll.BDP($C991,N$3,$D$1),"-")</f>
        <v>-</v>
      </c>
      <c r="O991" s="60" t="str">
        <f t="shared" si="3"/>
        <v>-</v>
      </c>
    </row>
    <row r="992" spans="1:15" x14ac:dyDescent="0.25">
      <c r="A992" s="11"/>
      <c r="B992" s="11" t="s">
        <v>3789</v>
      </c>
      <c r="C992" s="11" t="s">
        <v>3831</v>
      </c>
      <c r="D992" s="65"/>
      <c r="E992" s="50" t="e">
        <f ca="1">IFERROR(IF(VLOOKUP($B992,DEPOSITARY!$F:$DZ,MATCH(E$3,DEPOSITARY!$F$1:$DZ$1,0),0)="","-",VLOOKUP($B992,DEPOSITARY!$F:$DZ,MATCH(E$3,DEPOSITARY!$F$1:$DZ$1,0),0)),IF(RIGHT($C992,6)="Equity","-",_xll.BDP($C992,E$3,$D$1)))</f>
        <v>#NAME?</v>
      </c>
      <c r="F992" s="50" t="e">
        <f ca="1">IFERROR(IF(VLOOKUP($B992,DEPOSITARY!$F:$DZ,MATCH(F$3,DEPOSITARY!$F$1:$DZ$1,0),0)="","-",VLOOKUP($B992,DEPOSITARY!$F:$DZ,MATCH(F$3,DEPOSITARY!$F$1:$DZ$1,0),0)),IF(RIGHT($C992,6)="Equity","-",_xll.BDP($C992,F$3,$D$1)))</f>
        <v>#NAME?</v>
      </c>
      <c r="G992" s="50" t="e">
        <f ca="1">IF(RIGHT($C992,6)="Equity","-",IFERROR(IF(VLOOKUP($B992,DEPOSITARY!$F:$CZ,MATCH(G$3,DEPOSITARY!$F$1:$CZ$1,0),0)="","-",VLOOKUP($B992,DEPOSITARY!$F:$CZ,MATCH(G$3,DEPOSITARY!$F$1:$CZ$1,0),0)),_xll.BDP($C992,G$3,$D$1)))</f>
        <v>#NAME?</v>
      </c>
      <c r="H992" s="50" t="e">
        <f ca="1">IF(RIGHT($C992,6)="Equity","-",_xll.BDP($C992,H$3,$D$1))</f>
        <v>#NAME?</v>
      </c>
      <c r="I992" s="50" t="e">
        <f ca="1">IFERROR(VLOOKUP($B992,DEPOSITARY!$F:$BC,MATCH(I$3,DEPOSITARY!$F$1:$BC$1,0),0),_xll.BDP($C992,I$3))</f>
        <v>#NAME?</v>
      </c>
      <c r="J992" s="50"/>
      <c r="K992" s="50" t="e">
        <f ca="1">IF(LEFT($I992,4)="Conv",_xll.BDP($C992,K$3,$D$1),"-")</f>
        <v>#NAME?</v>
      </c>
      <c r="L992" s="50" t="e">
        <f ca="1">IF(LEFT($I992,4)="Conv",_xll.BDP($C992,L$3,$D$1),"-")</f>
        <v>#NAME?</v>
      </c>
      <c r="M992" s="50" t="e">
        <f ca="1">IF(LEFT($I992,4)="Conv",_xll.BDP($C992,M$3,$D$1),"-")</f>
        <v>#NAME?</v>
      </c>
      <c r="N992" s="50" t="e">
        <f ca="1">IF(LEFT($I992,4)="Conv",_xll.BDP($C992,N$3,$D$1),"-")</f>
        <v>#NAME?</v>
      </c>
      <c r="O992" s="60" t="str">
        <f t="shared" ca="1" si="3"/>
        <v>-</v>
      </c>
    </row>
    <row r="993" spans="1:15" x14ac:dyDescent="0.25">
      <c r="A993" s="11"/>
      <c r="B993" s="11" t="s">
        <v>1033</v>
      </c>
      <c r="C993" s="11" t="s">
        <v>2288</v>
      </c>
      <c r="D993" s="65"/>
      <c r="E993" s="50">
        <f>IFERROR(IF(VLOOKUP($B993,DEPOSITARY!$F:$DZ,MATCH(E$3,DEPOSITARY!$F$1:$DZ$1,0),0)="","-",VLOOKUP($B993,DEPOSITARY!$F:$DZ,MATCH(E$3,DEPOSITARY!$F$1:$DZ$1,0),0)),IF(RIGHT($C993,6)="Equity","-",_xll.BDP($C993,E$3,$D$1)))</f>
        <v>0.87059179421089505</v>
      </c>
      <c r="F993" s="50">
        <f>IFERROR(IF(VLOOKUP($B993,DEPOSITARY!$F:$DZ,MATCH(F$3,DEPOSITARY!$F$1:$DZ$1,0),0)="","-",VLOOKUP($B993,DEPOSITARY!$F:$DZ,MATCH(F$3,DEPOSITARY!$F$1:$DZ$1,0),0)),IF(RIGHT($C993,6)="Equity","-",_xll.BDP($C993,F$3,$D$1)))</f>
        <v>2.55658785938002</v>
      </c>
      <c r="G993" s="50" t="str">
        <f>IF(RIGHT($C993,6)="Equity","-",IFERROR(IF(VLOOKUP($B993,DEPOSITARY!$F:$CZ,MATCH(G$3,DEPOSITARY!$F$1:$CZ$1,0),0)="","-",VLOOKUP($B993,DEPOSITARY!$F:$CZ,MATCH(G$3,DEPOSITARY!$F$1:$CZ$1,0),0)),_xll.BDP($C993,G$3,$D$1)))</f>
        <v>-</v>
      </c>
      <c r="H993" s="50" t="e">
        <f ca="1">IF(RIGHT($C993,6)="Equity","-",_xll.BDP($C993,H$3,$D$1))</f>
        <v>#NAME?</v>
      </c>
      <c r="I993" s="50" t="str">
        <f>IFERROR(VLOOKUP($B993,DEPOSITARY!$F:$BC,MATCH(I$3,DEPOSITARY!$F$1:$BC$1,0),0),_xll.BDP($C993,I$3))</f>
        <v>CALLABLE</v>
      </c>
      <c r="J993" s="50"/>
      <c r="K993" s="50" t="str">
        <f>IF(LEFT($I993,4)="Conv",_xll.BDP($C993,K$3,$D$1),"-")</f>
        <v>-</v>
      </c>
      <c r="L993" s="50" t="str">
        <f>IF(LEFT($I993,4)="Conv",_xll.BDP($C993,L$3,$D$1),"-")</f>
        <v>-</v>
      </c>
      <c r="M993" s="50" t="str">
        <f>IF(LEFT($I993,4)="Conv",_xll.BDP($C993,M$3,$D$1),"-")</f>
        <v>-</v>
      </c>
      <c r="N993" s="50" t="str">
        <f>IF(LEFT($I993,4)="Conv",_xll.BDP($C993,N$3,$D$1),"-")</f>
        <v>-</v>
      </c>
      <c r="O993" s="60" t="str">
        <f t="shared" si="3"/>
        <v>-</v>
      </c>
    </row>
    <row r="994" spans="1:15" x14ac:dyDescent="0.25">
      <c r="A994" s="11"/>
      <c r="B994" s="11" t="s">
        <v>3790</v>
      </c>
      <c r="C994" s="11" t="s">
        <v>3832</v>
      </c>
      <c r="D994" s="65"/>
      <c r="E994" s="50" t="e">
        <f ca="1">IFERROR(IF(VLOOKUP($B994,DEPOSITARY!$F:$DZ,MATCH(E$3,DEPOSITARY!$F$1:$DZ$1,0),0)="","-",VLOOKUP($B994,DEPOSITARY!$F:$DZ,MATCH(E$3,DEPOSITARY!$F$1:$DZ$1,0),0)),IF(RIGHT($C994,6)="Equity","-",_xll.BDP($C994,E$3,$D$1)))</f>
        <v>#NAME?</v>
      </c>
      <c r="F994" s="50" t="e">
        <f ca="1">IFERROR(IF(VLOOKUP($B994,DEPOSITARY!$F:$DZ,MATCH(F$3,DEPOSITARY!$F$1:$DZ$1,0),0)="","-",VLOOKUP($B994,DEPOSITARY!$F:$DZ,MATCH(F$3,DEPOSITARY!$F$1:$DZ$1,0),0)),IF(RIGHT($C994,6)="Equity","-",_xll.BDP($C994,F$3,$D$1)))</f>
        <v>#NAME?</v>
      </c>
      <c r="G994" s="50" t="e">
        <f ca="1">IF(RIGHT($C994,6)="Equity","-",IFERROR(IF(VLOOKUP($B994,DEPOSITARY!$F:$CZ,MATCH(G$3,DEPOSITARY!$F$1:$CZ$1,0),0)="","-",VLOOKUP($B994,DEPOSITARY!$F:$CZ,MATCH(G$3,DEPOSITARY!$F$1:$CZ$1,0),0)),_xll.BDP($C994,G$3,$D$1)))</f>
        <v>#NAME?</v>
      </c>
      <c r="H994" s="50" t="e">
        <f ca="1">IF(RIGHT($C994,6)="Equity","-",_xll.BDP($C994,H$3,$D$1))</f>
        <v>#NAME?</v>
      </c>
      <c r="I994" s="50" t="e">
        <f ca="1">IFERROR(VLOOKUP($B994,DEPOSITARY!$F:$BC,MATCH(I$3,DEPOSITARY!$F$1:$BC$1,0),0),_xll.BDP($C994,I$3))</f>
        <v>#NAME?</v>
      </c>
      <c r="J994" s="50"/>
      <c r="K994" s="50" t="e">
        <f ca="1">IF(LEFT($I994,4)="Conv",_xll.BDP($C994,K$3,$D$1),"-")</f>
        <v>#NAME?</v>
      </c>
      <c r="L994" s="50" t="e">
        <f ca="1">IF(LEFT($I994,4)="Conv",_xll.BDP($C994,L$3,$D$1),"-")</f>
        <v>#NAME?</v>
      </c>
      <c r="M994" s="50" t="e">
        <f ca="1">IF(LEFT($I994,4)="Conv",_xll.BDP($C994,M$3,$D$1),"-")</f>
        <v>#NAME?</v>
      </c>
      <c r="N994" s="50" t="e">
        <f ca="1">IF(LEFT($I994,4)="Conv",_xll.BDP($C994,N$3,$D$1),"-")</f>
        <v>#NAME?</v>
      </c>
      <c r="O994" s="60" t="str">
        <f t="shared" ca="1" si="3"/>
        <v>-</v>
      </c>
    </row>
    <row r="995" spans="1:15" x14ac:dyDescent="0.25">
      <c r="A995" s="11"/>
      <c r="B995" s="11" t="s">
        <v>3791</v>
      </c>
      <c r="C995" s="11" t="s">
        <v>3833</v>
      </c>
      <c r="D995" s="65"/>
      <c r="E995" s="50" t="e">
        <f ca="1">IFERROR(IF(VLOOKUP($B995,DEPOSITARY!$F:$DZ,MATCH(E$3,DEPOSITARY!$F$1:$DZ$1,0),0)="","-",VLOOKUP($B995,DEPOSITARY!$F:$DZ,MATCH(E$3,DEPOSITARY!$F$1:$DZ$1,0),0)),IF(RIGHT($C995,6)="Equity","-",_xll.BDP($C995,E$3,$D$1)))</f>
        <v>#NAME?</v>
      </c>
      <c r="F995" s="50" t="e">
        <f ca="1">IFERROR(IF(VLOOKUP($B995,DEPOSITARY!$F:$DZ,MATCH(F$3,DEPOSITARY!$F$1:$DZ$1,0),0)="","-",VLOOKUP($B995,DEPOSITARY!$F:$DZ,MATCH(F$3,DEPOSITARY!$F$1:$DZ$1,0),0)),IF(RIGHT($C995,6)="Equity","-",_xll.BDP($C995,F$3,$D$1)))</f>
        <v>#NAME?</v>
      </c>
      <c r="G995" s="50" t="e">
        <f ca="1">IF(RIGHT($C995,6)="Equity","-",IFERROR(IF(VLOOKUP($B995,DEPOSITARY!$F:$CZ,MATCH(G$3,DEPOSITARY!$F$1:$CZ$1,0),0)="","-",VLOOKUP($B995,DEPOSITARY!$F:$CZ,MATCH(G$3,DEPOSITARY!$F$1:$CZ$1,0),0)),_xll.BDP($C995,G$3,$D$1)))</f>
        <v>#NAME?</v>
      </c>
      <c r="H995" s="50" t="e">
        <f ca="1">IF(RIGHT($C995,6)="Equity","-",_xll.BDP($C995,H$3,$D$1))</f>
        <v>#NAME?</v>
      </c>
      <c r="I995" s="50" t="e">
        <f ca="1">IFERROR(VLOOKUP($B995,DEPOSITARY!$F:$BC,MATCH(I$3,DEPOSITARY!$F$1:$BC$1,0),0),_xll.BDP($C995,I$3))</f>
        <v>#NAME?</v>
      </c>
      <c r="J995" s="50"/>
      <c r="K995" s="50" t="e">
        <f ca="1">IF(LEFT($I995,4)="Conv",_xll.BDP($C995,K$3,$D$1),"-")</f>
        <v>#NAME?</v>
      </c>
      <c r="L995" s="50" t="e">
        <f ca="1">IF(LEFT($I995,4)="Conv",_xll.BDP($C995,L$3,$D$1),"-")</f>
        <v>#NAME?</v>
      </c>
      <c r="M995" s="50" t="e">
        <f ca="1">IF(LEFT($I995,4)="Conv",_xll.BDP($C995,M$3,$D$1),"-")</f>
        <v>#NAME?</v>
      </c>
      <c r="N995" s="50" t="e">
        <f ca="1">IF(LEFT($I995,4)="Conv",_xll.BDP($C995,N$3,$D$1),"-")</f>
        <v>#NAME?</v>
      </c>
      <c r="O995" s="60" t="str">
        <f t="shared" ca="1" si="3"/>
        <v>-</v>
      </c>
    </row>
    <row r="996" spans="1:15" x14ac:dyDescent="0.25">
      <c r="A996" s="11"/>
      <c r="B996" s="11" t="s">
        <v>1790</v>
      </c>
      <c r="C996" s="11" t="s">
        <v>1792</v>
      </c>
      <c r="D996" s="65"/>
      <c r="E996" s="50">
        <f>IFERROR(IF(VLOOKUP($B996,DEPOSITARY!$F:$DZ,MATCH(E$3,DEPOSITARY!$F$1:$DZ$1,0),0)="","-",VLOOKUP($B996,DEPOSITARY!$F:$DZ,MATCH(E$3,DEPOSITARY!$F$1:$DZ$1,0),0)),IF(RIGHT($C996,6)="Equity","-",_xll.BDP($C996,E$3,$D$1)))</f>
        <v>1.71698717648496</v>
      </c>
      <c r="F996" s="50">
        <f>IFERROR(IF(VLOOKUP($B996,DEPOSITARY!$F:$DZ,MATCH(F$3,DEPOSITARY!$F$1:$DZ$1,0),0)="","-",VLOOKUP($B996,DEPOSITARY!$F:$DZ,MATCH(F$3,DEPOSITARY!$F$1:$DZ$1,0),0)),IF(RIGHT($C996,6)="Equity","-",_xll.BDP($C996,F$3,$D$1)))</f>
        <v>1.5468230230501601</v>
      </c>
      <c r="G996" s="50" t="str">
        <f>IF(RIGHT($C996,6)="Equity","-",IFERROR(IF(VLOOKUP($B996,DEPOSITARY!$F:$CZ,MATCH(G$3,DEPOSITARY!$F$1:$CZ$1,0),0)="","-",VLOOKUP($B996,DEPOSITARY!$F:$CZ,MATCH(G$3,DEPOSITARY!$F$1:$CZ$1,0),0)),_xll.BDP($C996,G$3,$D$1)))</f>
        <v>-</v>
      </c>
      <c r="H996" s="50" t="e">
        <f ca="1">IF(RIGHT($C996,6)="Equity","-",_xll.BDP($C996,H$3,$D$1))</f>
        <v>#NAME?</v>
      </c>
      <c r="I996" s="50" t="str">
        <f>IFERROR(VLOOKUP($B996,DEPOSITARY!$F:$BC,MATCH(I$3,DEPOSITARY!$F$1:$BC$1,0),0),_xll.BDP($C996,I$3))</f>
        <v>PERP/CALL</v>
      </c>
      <c r="J996" s="50"/>
      <c r="K996" s="50" t="str">
        <f>IF(LEFT($I996,4)="Conv",_xll.BDP($C996,K$3,$D$1),"-")</f>
        <v>-</v>
      </c>
      <c r="L996" s="50" t="str">
        <f>IF(LEFT($I996,4)="Conv",_xll.BDP($C996,L$3,$D$1),"-")</f>
        <v>-</v>
      </c>
      <c r="M996" s="50" t="str">
        <f>IF(LEFT($I996,4)="Conv",_xll.BDP($C996,M$3,$D$1),"-")</f>
        <v>-</v>
      </c>
      <c r="N996" s="50" t="str">
        <f>IF(LEFT($I996,4)="Conv",_xll.BDP($C996,N$3,$D$1),"-")</f>
        <v>-</v>
      </c>
      <c r="O996" s="60" t="str">
        <f t="shared" si="3"/>
        <v>-</v>
      </c>
    </row>
    <row r="997" spans="1:15" x14ac:dyDescent="0.25">
      <c r="A997" s="11"/>
      <c r="B997" s="11" t="s">
        <v>3792</v>
      </c>
      <c r="C997" s="11" t="s">
        <v>3834</v>
      </c>
      <c r="D997" s="65"/>
      <c r="E997" s="50" t="e">
        <f ca="1">IFERROR(IF(VLOOKUP($B997,DEPOSITARY!$F:$DZ,MATCH(E$3,DEPOSITARY!$F$1:$DZ$1,0),0)="","-",VLOOKUP($B997,DEPOSITARY!$F:$DZ,MATCH(E$3,DEPOSITARY!$F$1:$DZ$1,0),0)),IF(RIGHT($C997,6)="Equity","-",_xll.BDP($C997,E$3,$D$1)))</f>
        <v>#NAME?</v>
      </c>
      <c r="F997" s="50" t="e">
        <f ca="1">IFERROR(IF(VLOOKUP($B997,DEPOSITARY!$F:$DZ,MATCH(F$3,DEPOSITARY!$F$1:$DZ$1,0),0)="","-",VLOOKUP($B997,DEPOSITARY!$F:$DZ,MATCH(F$3,DEPOSITARY!$F$1:$DZ$1,0),0)),IF(RIGHT($C997,6)="Equity","-",_xll.BDP($C997,F$3,$D$1)))</f>
        <v>#NAME?</v>
      </c>
      <c r="G997" s="50" t="e">
        <f ca="1">IF(RIGHT($C997,6)="Equity","-",IFERROR(IF(VLOOKUP($B997,DEPOSITARY!$F:$CZ,MATCH(G$3,DEPOSITARY!$F$1:$CZ$1,0),0)="","-",VLOOKUP($B997,DEPOSITARY!$F:$CZ,MATCH(G$3,DEPOSITARY!$F$1:$CZ$1,0),0)),_xll.BDP($C997,G$3,$D$1)))</f>
        <v>#NAME?</v>
      </c>
      <c r="H997" s="50" t="e">
        <f ca="1">IF(RIGHT($C997,6)="Equity","-",_xll.BDP($C997,H$3,$D$1))</f>
        <v>#NAME?</v>
      </c>
      <c r="I997" s="50" t="e">
        <f ca="1">IFERROR(VLOOKUP($B997,DEPOSITARY!$F:$BC,MATCH(I$3,DEPOSITARY!$F$1:$BC$1,0),0),_xll.BDP($C997,I$3))</f>
        <v>#NAME?</v>
      </c>
      <c r="J997" s="50"/>
      <c r="K997" s="50" t="e">
        <f ca="1">IF(LEFT($I997,4)="Conv",_xll.BDP($C997,K$3,$D$1),"-")</f>
        <v>#NAME?</v>
      </c>
      <c r="L997" s="50" t="e">
        <f ca="1">IF(LEFT($I997,4)="Conv",_xll.BDP($C997,L$3,$D$1),"-")</f>
        <v>#NAME?</v>
      </c>
      <c r="M997" s="50" t="e">
        <f ca="1">IF(LEFT($I997,4)="Conv",_xll.BDP($C997,M$3,$D$1),"-")</f>
        <v>#NAME?</v>
      </c>
      <c r="N997" s="50" t="e">
        <f ca="1">IF(LEFT($I997,4)="Conv",_xll.BDP($C997,N$3,$D$1),"-")</f>
        <v>#NAME?</v>
      </c>
      <c r="O997" s="60" t="str">
        <f t="shared" ca="1" si="3"/>
        <v>-</v>
      </c>
    </row>
    <row r="998" spans="1:15" x14ac:dyDescent="0.25">
      <c r="A998" s="11"/>
      <c r="B998" s="11" t="s">
        <v>3793</v>
      </c>
      <c r="C998" s="11" t="s">
        <v>3835</v>
      </c>
      <c r="D998" s="65"/>
      <c r="E998" s="50" t="e">
        <f ca="1">IFERROR(IF(VLOOKUP($B998,DEPOSITARY!$F:$DZ,MATCH(E$3,DEPOSITARY!$F$1:$DZ$1,0),0)="","-",VLOOKUP($B998,DEPOSITARY!$F:$DZ,MATCH(E$3,DEPOSITARY!$F$1:$DZ$1,0),0)),IF(RIGHT($C998,6)="Equity","-",_xll.BDP($C998,E$3,$D$1)))</f>
        <v>#NAME?</v>
      </c>
      <c r="F998" s="50" t="e">
        <f ca="1">IFERROR(IF(VLOOKUP($B998,DEPOSITARY!$F:$DZ,MATCH(F$3,DEPOSITARY!$F$1:$DZ$1,0),0)="","-",VLOOKUP($B998,DEPOSITARY!$F:$DZ,MATCH(F$3,DEPOSITARY!$F$1:$DZ$1,0),0)),IF(RIGHT($C998,6)="Equity","-",_xll.BDP($C998,F$3,$D$1)))</f>
        <v>#NAME?</v>
      </c>
      <c r="G998" s="50" t="e">
        <f ca="1">IF(RIGHT($C998,6)="Equity","-",IFERROR(IF(VLOOKUP($B998,DEPOSITARY!$F:$CZ,MATCH(G$3,DEPOSITARY!$F$1:$CZ$1,0),0)="","-",VLOOKUP($B998,DEPOSITARY!$F:$CZ,MATCH(G$3,DEPOSITARY!$F$1:$CZ$1,0),0)),_xll.BDP($C998,G$3,$D$1)))</f>
        <v>#NAME?</v>
      </c>
      <c r="H998" s="50" t="e">
        <f ca="1">IF(RIGHT($C998,6)="Equity","-",_xll.BDP($C998,H$3,$D$1))</f>
        <v>#NAME?</v>
      </c>
      <c r="I998" s="50" t="e">
        <f ca="1">IFERROR(VLOOKUP($B998,DEPOSITARY!$F:$BC,MATCH(I$3,DEPOSITARY!$F$1:$BC$1,0),0),_xll.BDP($C998,I$3))</f>
        <v>#NAME?</v>
      </c>
      <c r="J998" s="50"/>
      <c r="K998" s="50" t="e">
        <f ca="1">IF(LEFT($I998,4)="Conv",_xll.BDP($C998,K$3,$D$1),"-")</f>
        <v>#NAME?</v>
      </c>
      <c r="L998" s="50" t="e">
        <f ca="1">IF(LEFT($I998,4)="Conv",_xll.BDP($C998,L$3,$D$1),"-")</f>
        <v>#NAME?</v>
      </c>
      <c r="M998" s="50" t="e">
        <f ca="1">IF(LEFT($I998,4)="Conv",_xll.BDP($C998,M$3,$D$1),"-")</f>
        <v>#NAME?</v>
      </c>
      <c r="N998" s="50" t="e">
        <f ca="1">IF(LEFT($I998,4)="Conv",_xll.BDP($C998,N$3,$D$1),"-")</f>
        <v>#NAME?</v>
      </c>
      <c r="O998" s="60" t="str">
        <f t="shared" ca="1" si="3"/>
        <v>-</v>
      </c>
    </row>
    <row r="999" spans="1:15" x14ac:dyDescent="0.25">
      <c r="A999" s="11"/>
      <c r="B999" s="11" t="s">
        <v>1955</v>
      </c>
      <c r="C999" s="11" t="s">
        <v>3021</v>
      </c>
      <c r="D999" s="65"/>
      <c r="E999" s="50">
        <f>IFERROR(IF(VLOOKUP($B999,DEPOSITARY!$F:$DZ,MATCH(E$3,DEPOSITARY!$F$1:$DZ$1,0),0)="","-",VLOOKUP($B999,DEPOSITARY!$F:$DZ,MATCH(E$3,DEPOSITARY!$F$1:$DZ$1,0),0)),IF(RIGHT($C999,6)="Equity","-",_xll.BDP($C999,E$3,$D$1)))</f>
        <v>3.8154502749982599</v>
      </c>
      <c r="F999" s="50">
        <f>IFERROR(IF(VLOOKUP($B999,DEPOSITARY!$F:$DZ,MATCH(F$3,DEPOSITARY!$F$1:$DZ$1,0),0)="","-",VLOOKUP($B999,DEPOSITARY!$F:$DZ,MATCH(F$3,DEPOSITARY!$F$1:$DZ$1,0),0)),IF(RIGHT($C999,6)="Equity","-",_xll.BDP($C999,F$3,$D$1)))</f>
        <v>3.7792147202267601</v>
      </c>
      <c r="G999" s="50" t="str">
        <f>IF(RIGHT($C999,6)="Equity","-",IFERROR(IF(VLOOKUP($B999,DEPOSITARY!$F:$CZ,MATCH(G$3,DEPOSITARY!$F$1:$CZ$1,0),0)="","-",VLOOKUP($B999,DEPOSITARY!$F:$CZ,MATCH(G$3,DEPOSITARY!$F$1:$CZ$1,0),0)),_xll.BDP($C999,G$3,$D$1)))</f>
        <v>-</v>
      </c>
      <c r="H999" s="50" t="e">
        <f ca="1">IF(RIGHT($C999,6)="Equity","-",_xll.BDP($C999,H$3,$D$1))</f>
        <v>#NAME?</v>
      </c>
      <c r="I999" s="50" t="str">
        <f>IFERROR(VLOOKUP($B999,DEPOSITARY!$F:$BC,MATCH(I$3,DEPOSITARY!$F$1:$BC$1,0),0),_xll.BDP($C999,I$3))</f>
        <v>CALLABLE</v>
      </c>
      <c r="J999" s="50"/>
      <c r="K999" s="50" t="str">
        <f>IF(LEFT($I999,4)="Conv",_xll.BDP($C999,K$3,$D$1),"-")</f>
        <v>-</v>
      </c>
      <c r="L999" s="50" t="str">
        <f>IF(LEFT($I999,4)="Conv",_xll.BDP($C999,L$3,$D$1),"-")</f>
        <v>-</v>
      </c>
      <c r="M999" s="50" t="str">
        <f>IF(LEFT($I999,4)="Conv",_xll.BDP($C999,M$3,$D$1),"-")</f>
        <v>-</v>
      </c>
      <c r="N999" s="50" t="str">
        <f>IF(LEFT($I999,4)="Conv",_xll.BDP($C999,N$3,$D$1),"-")</f>
        <v>-</v>
      </c>
      <c r="O999" s="60" t="str">
        <f t="shared" si="3"/>
        <v>-</v>
      </c>
    </row>
    <row r="1000" spans="1:15" x14ac:dyDescent="0.25">
      <c r="A1000" s="11"/>
      <c r="B1000" s="11" t="s">
        <v>3794</v>
      </c>
      <c r="C1000" s="11" t="s">
        <v>3836</v>
      </c>
      <c r="D1000" s="65"/>
      <c r="E1000" s="50" t="e">
        <f ca="1">IFERROR(IF(VLOOKUP($B1000,DEPOSITARY!$F:$DZ,MATCH(E$3,DEPOSITARY!$F$1:$DZ$1,0),0)="","-",VLOOKUP($B1000,DEPOSITARY!$F:$DZ,MATCH(E$3,DEPOSITARY!$F$1:$DZ$1,0),0)),IF(RIGHT($C1000,6)="Equity","-",_xll.BDP($C1000,E$3,$D$1)))</f>
        <v>#NAME?</v>
      </c>
      <c r="F1000" s="50" t="e">
        <f ca="1">IFERROR(IF(VLOOKUP($B1000,DEPOSITARY!$F:$DZ,MATCH(F$3,DEPOSITARY!$F$1:$DZ$1,0),0)="","-",VLOOKUP($B1000,DEPOSITARY!$F:$DZ,MATCH(F$3,DEPOSITARY!$F$1:$DZ$1,0),0)),IF(RIGHT($C1000,6)="Equity","-",_xll.BDP($C1000,F$3,$D$1)))</f>
        <v>#NAME?</v>
      </c>
      <c r="G1000" s="50" t="e">
        <f ca="1">IF(RIGHT($C1000,6)="Equity","-",IFERROR(IF(VLOOKUP($B1000,DEPOSITARY!$F:$CZ,MATCH(G$3,DEPOSITARY!$F$1:$CZ$1,0),0)="","-",VLOOKUP($B1000,DEPOSITARY!$F:$CZ,MATCH(G$3,DEPOSITARY!$F$1:$CZ$1,0),0)),_xll.BDP($C1000,G$3,$D$1)))</f>
        <v>#NAME?</v>
      </c>
      <c r="H1000" s="50" t="e">
        <f ca="1">IF(RIGHT($C1000,6)="Equity","-",_xll.BDP($C1000,H$3,$D$1))</f>
        <v>#NAME?</v>
      </c>
      <c r="I1000" s="50" t="e">
        <f ca="1">IFERROR(VLOOKUP($B1000,DEPOSITARY!$F:$BC,MATCH(I$3,DEPOSITARY!$F$1:$BC$1,0),0),_xll.BDP($C1000,I$3))</f>
        <v>#NAME?</v>
      </c>
      <c r="J1000" s="50"/>
      <c r="K1000" s="50" t="e">
        <f ca="1">IF(LEFT($I1000,4)="Conv",_xll.BDP($C1000,K$3,$D$1),"-")</f>
        <v>#NAME?</v>
      </c>
      <c r="L1000" s="50" t="e">
        <f ca="1">IF(LEFT($I1000,4)="Conv",_xll.BDP($C1000,L$3,$D$1),"-")</f>
        <v>#NAME?</v>
      </c>
      <c r="M1000" s="50" t="e">
        <f ca="1">IF(LEFT($I1000,4)="Conv",_xll.BDP($C1000,M$3,$D$1),"-")</f>
        <v>#NAME?</v>
      </c>
      <c r="N1000" s="50" t="e">
        <f ca="1">IF(LEFT($I1000,4)="Conv",_xll.BDP($C1000,N$3,$D$1),"-")</f>
        <v>#NAME?</v>
      </c>
      <c r="O1000" s="60" t="str">
        <f t="shared" ca="1" si="3"/>
        <v>-</v>
      </c>
    </row>
    <row r="1001" spans="1:15" x14ac:dyDescent="0.25">
      <c r="A1001" s="11"/>
      <c r="B1001" s="11" t="s">
        <v>1159</v>
      </c>
      <c r="C1001" s="11" t="s">
        <v>1161</v>
      </c>
      <c r="D1001" s="65"/>
      <c r="E1001" s="50">
        <f>IFERROR(IF(VLOOKUP($B1001,DEPOSITARY!$F:$DZ,MATCH(E$3,DEPOSITARY!$F$1:$DZ$1,0),0)="","-",VLOOKUP($B1001,DEPOSITARY!$F:$DZ,MATCH(E$3,DEPOSITARY!$F$1:$DZ$1,0),0)),IF(RIGHT($C1001,6)="Equity","-",_xll.BDP($C1001,E$3,$D$1)))</f>
        <v>1.39904873505756</v>
      </c>
      <c r="F1001" s="50">
        <f>IFERROR(IF(VLOOKUP($B1001,DEPOSITARY!$F:$DZ,MATCH(F$3,DEPOSITARY!$F$1:$DZ$1,0),0)="","-",VLOOKUP($B1001,DEPOSITARY!$F:$DZ,MATCH(F$3,DEPOSITARY!$F$1:$DZ$1,0),0)),IF(RIGHT($C1001,6)="Equity","-",_xll.BDP($C1001,F$3,$D$1)))</f>
        <v>1.2641015936183799</v>
      </c>
      <c r="G1001" s="50" t="str">
        <f>IF(RIGHT($C1001,6)="Equity","-",IFERROR(IF(VLOOKUP($B1001,DEPOSITARY!$F:$CZ,MATCH(G$3,DEPOSITARY!$F$1:$CZ$1,0),0)="","-",VLOOKUP($B1001,DEPOSITARY!$F:$CZ,MATCH(G$3,DEPOSITARY!$F$1:$CZ$1,0),0)),_xll.BDP($C1001,G$3,$D$1)))</f>
        <v>-</v>
      </c>
      <c r="H1001" s="50" t="e">
        <f ca="1">IF(RIGHT($C1001,6)="Equity","-",_xll.BDP($C1001,H$3,$D$1))</f>
        <v>#NAME?</v>
      </c>
      <c r="I1001" s="50" t="str">
        <f>IFERROR(VLOOKUP($B1001,DEPOSITARY!$F:$BC,MATCH(I$3,DEPOSITARY!$F$1:$BC$1,0),0),_xll.BDP($C1001,I$3))</f>
        <v>CALLABLE</v>
      </c>
      <c r="J1001" s="50"/>
      <c r="K1001" s="50" t="str">
        <f>IF(LEFT($I1001,4)="Conv",_xll.BDP($C1001,K$3,$D$1),"-")</f>
        <v>-</v>
      </c>
      <c r="L1001" s="50" t="str">
        <f>IF(LEFT($I1001,4)="Conv",_xll.BDP($C1001,L$3,$D$1),"-")</f>
        <v>-</v>
      </c>
      <c r="M1001" s="50" t="str">
        <f>IF(LEFT($I1001,4)="Conv",_xll.BDP($C1001,M$3,$D$1),"-")</f>
        <v>-</v>
      </c>
      <c r="N1001" s="50" t="str">
        <f>IF(LEFT($I1001,4)="Conv",_xll.BDP($C1001,N$3,$D$1),"-")</f>
        <v>-</v>
      </c>
      <c r="O1001" s="60" t="str">
        <f t="shared" si="3"/>
        <v>-</v>
      </c>
    </row>
    <row r="1002" spans="1:15" x14ac:dyDescent="0.25">
      <c r="A1002" s="11"/>
      <c r="B1002" s="11" t="s">
        <v>3756</v>
      </c>
      <c r="C1002" s="11" t="s">
        <v>3798</v>
      </c>
      <c r="D1002" s="65"/>
      <c r="E1002" s="50" t="e">
        <f ca="1">IFERROR(IF(VLOOKUP($B1002,DEPOSITARY!$F:$DZ,MATCH(E$3,DEPOSITARY!$F$1:$DZ$1,0),0)="","-",VLOOKUP($B1002,DEPOSITARY!$F:$DZ,MATCH(E$3,DEPOSITARY!$F$1:$DZ$1,0),0)),IF(RIGHT($C1002,6)="Equity","-",_xll.BDP($C1002,E$3,$D$1)))</f>
        <v>#NAME?</v>
      </c>
      <c r="F1002" s="50" t="e">
        <f ca="1">IFERROR(IF(VLOOKUP($B1002,DEPOSITARY!$F:$DZ,MATCH(F$3,DEPOSITARY!$F$1:$DZ$1,0),0)="","-",VLOOKUP($B1002,DEPOSITARY!$F:$DZ,MATCH(F$3,DEPOSITARY!$F$1:$DZ$1,0),0)),IF(RIGHT($C1002,6)="Equity","-",_xll.BDP($C1002,F$3,$D$1)))</f>
        <v>#NAME?</v>
      </c>
      <c r="G1002" s="50" t="e">
        <f ca="1">IF(RIGHT($C1002,6)="Equity","-",IFERROR(IF(VLOOKUP($B1002,DEPOSITARY!$F:$CZ,MATCH(G$3,DEPOSITARY!$F$1:$CZ$1,0),0)="","-",VLOOKUP($B1002,DEPOSITARY!$F:$CZ,MATCH(G$3,DEPOSITARY!$F$1:$CZ$1,0),0)),_xll.BDP($C1002,G$3,$D$1)))</f>
        <v>#NAME?</v>
      </c>
      <c r="H1002" s="50" t="e">
        <f ca="1">IF(RIGHT($C1002,6)="Equity","-",_xll.BDP($C1002,H$3,$D$1))</f>
        <v>#NAME?</v>
      </c>
      <c r="I1002" s="50" t="e">
        <f ca="1">IFERROR(VLOOKUP($B1002,DEPOSITARY!$F:$BC,MATCH(I$3,DEPOSITARY!$F$1:$BC$1,0),0),_xll.BDP($C1002,I$3))</f>
        <v>#NAME?</v>
      </c>
      <c r="J1002" s="50"/>
      <c r="K1002" s="50" t="e">
        <f ca="1">IF(LEFT($I1002,4)="Conv",_xll.BDP($C1002,K$3,$D$1),"-")</f>
        <v>#NAME?</v>
      </c>
      <c r="L1002" s="50" t="e">
        <f ca="1">IF(LEFT($I1002,4)="Conv",_xll.BDP($C1002,L$3,$D$1),"-")</f>
        <v>#NAME?</v>
      </c>
      <c r="M1002" s="50" t="e">
        <f ca="1">IF(LEFT($I1002,4)="Conv",_xll.BDP($C1002,M$3,$D$1),"-")</f>
        <v>#NAME?</v>
      </c>
      <c r="N1002" s="50" t="e">
        <f ca="1">IF(LEFT($I1002,4)="Conv",_xll.BDP($C1002,N$3,$D$1),"-")</f>
        <v>#NAME?</v>
      </c>
      <c r="O1002" s="60" t="str">
        <f t="shared" ref="O1002:O1005" ca="1" si="4">IFERROR(N1002-M1002,"-")</f>
        <v>-</v>
      </c>
    </row>
    <row r="1003" spans="1:15" x14ac:dyDescent="0.25">
      <c r="A1003" s="11"/>
      <c r="B1003" s="11" t="s">
        <v>3795</v>
      </c>
      <c r="C1003" s="11" t="s">
        <v>3837</v>
      </c>
      <c r="D1003" s="65"/>
      <c r="E1003" s="50" t="e">
        <f ca="1">IFERROR(IF(VLOOKUP($B1003,DEPOSITARY!$F:$DZ,MATCH(E$3,DEPOSITARY!$F$1:$DZ$1,0),0)="","-",VLOOKUP($B1003,DEPOSITARY!$F:$DZ,MATCH(E$3,DEPOSITARY!$F$1:$DZ$1,0),0)),IF(RIGHT($C1003,6)="Equity","-",_xll.BDP($C1003,E$3,$D$1)))</f>
        <v>#NAME?</v>
      </c>
      <c r="F1003" s="50" t="e">
        <f ca="1">IFERROR(IF(VLOOKUP($B1003,DEPOSITARY!$F:$DZ,MATCH(F$3,DEPOSITARY!$F$1:$DZ$1,0),0)="","-",VLOOKUP($B1003,DEPOSITARY!$F:$DZ,MATCH(F$3,DEPOSITARY!$F$1:$DZ$1,0),0)),IF(RIGHT($C1003,6)="Equity","-",_xll.BDP($C1003,F$3,$D$1)))</f>
        <v>#NAME?</v>
      </c>
      <c r="G1003" s="50" t="e">
        <f ca="1">IF(RIGHT($C1003,6)="Equity","-",IFERROR(IF(VLOOKUP($B1003,DEPOSITARY!$F:$CZ,MATCH(G$3,DEPOSITARY!$F$1:$CZ$1,0),0)="","-",VLOOKUP($B1003,DEPOSITARY!$F:$CZ,MATCH(G$3,DEPOSITARY!$F$1:$CZ$1,0),0)),_xll.BDP($C1003,G$3,$D$1)))</f>
        <v>#NAME?</v>
      </c>
      <c r="H1003" s="50" t="e">
        <f ca="1">IF(RIGHT($C1003,6)="Equity","-",_xll.BDP($C1003,H$3,$D$1))</f>
        <v>#NAME?</v>
      </c>
      <c r="I1003" s="50" t="e">
        <f ca="1">IFERROR(VLOOKUP($B1003,DEPOSITARY!$F:$BC,MATCH(I$3,DEPOSITARY!$F$1:$BC$1,0),0),_xll.BDP($C1003,I$3))</f>
        <v>#NAME?</v>
      </c>
      <c r="J1003" s="50"/>
      <c r="K1003" s="50" t="e">
        <f ca="1">IF(LEFT($I1003,4)="Conv",_xll.BDP($C1003,K$3,$D$1),"-")</f>
        <v>#NAME?</v>
      </c>
      <c r="L1003" s="50" t="e">
        <f ca="1">IF(LEFT($I1003,4)="Conv",_xll.BDP($C1003,L$3,$D$1),"-")</f>
        <v>#NAME?</v>
      </c>
      <c r="M1003" s="50" t="e">
        <f ca="1">IF(LEFT($I1003,4)="Conv",_xll.BDP($C1003,M$3,$D$1),"-")</f>
        <v>#NAME?</v>
      </c>
      <c r="N1003" s="50" t="e">
        <f ca="1">IF(LEFT($I1003,4)="Conv",_xll.BDP($C1003,N$3,$D$1),"-")</f>
        <v>#NAME?</v>
      </c>
      <c r="O1003" s="60" t="str">
        <f t="shared" ca="1" si="4"/>
        <v>-</v>
      </c>
    </row>
    <row r="1004" spans="1:15" x14ac:dyDescent="0.25">
      <c r="A1004" s="11"/>
      <c r="B1004" s="11" t="s">
        <v>3796</v>
      </c>
      <c r="C1004" s="11" t="s">
        <v>3838</v>
      </c>
      <c r="D1004" s="65"/>
      <c r="E1004" s="50" t="e">
        <f ca="1">IFERROR(IF(VLOOKUP($B1004,DEPOSITARY!$F:$DZ,MATCH(E$3,DEPOSITARY!$F$1:$DZ$1,0),0)="","-",VLOOKUP($B1004,DEPOSITARY!$F:$DZ,MATCH(E$3,DEPOSITARY!$F$1:$DZ$1,0),0)),IF(RIGHT($C1004,6)="Equity","-",_xll.BDP($C1004,E$3,$D$1)))</f>
        <v>#NAME?</v>
      </c>
      <c r="F1004" s="50" t="e">
        <f ca="1">IFERROR(IF(VLOOKUP($B1004,DEPOSITARY!$F:$DZ,MATCH(F$3,DEPOSITARY!$F$1:$DZ$1,0),0)="","-",VLOOKUP($B1004,DEPOSITARY!$F:$DZ,MATCH(F$3,DEPOSITARY!$F$1:$DZ$1,0),0)),IF(RIGHT($C1004,6)="Equity","-",_xll.BDP($C1004,F$3,$D$1)))</f>
        <v>#NAME?</v>
      </c>
      <c r="G1004" s="50" t="e">
        <f ca="1">IF(RIGHT($C1004,6)="Equity","-",IFERROR(IF(VLOOKUP($B1004,DEPOSITARY!$F:$CZ,MATCH(G$3,DEPOSITARY!$F$1:$CZ$1,0),0)="","-",VLOOKUP($B1004,DEPOSITARY!$F:$CZ,MATCH(G$3,DEPOSITARY!$F$1:$CZ$1,0),0)),_xll.BDP($C1004,G$3,$D$1)))</f>
        <v>#NAME?</v>
      </c>
      <c r="H1004" s="50" t="e">
        <f ca="1">IF(RIGHT($C1004,6)="Equity","-",_xll.BDP($C1004,H$3,$D$1))</f>
        <v>#NAME?</v>
      </c>
      <c r="I1004" s="50" t="e">
        <f ca="1">IFERROR(VLOOKUP($B1004,DEPOSITARY!$F:$BC,MATCH(I$3,DEPOSITARY!$F$1:$BC$1,0),0),_xll.BDP($C1004,I$3))</f>
        <v>#NAME?</v>
      </c>
      <c r="J1004" s="50"/>
      <c r="K1004" s="50" t="e">
        <f ca="1">IF(LEFT($I1004,4)="Conv",_xll.BDP($C1004,K$3,$D$1),"-")</f>
        <v>#NAME?</v>
      </c>
      <c r="L1004" s="50" t="e">
        <f ca="1">IF(LEFT($I1004,4)="Conv",_xll.BDP($C1004,L$3,$D$1),"-")</f>
        <v>#NAME?</v>
      </c>
      <c r="M1004" s="50" t="e">
        <f ca="1">IF(LEFT($I1004,4)="Conv",_xll.BDP($C1004,M$3,$D$1),"-")</f>
        <v>#NAME?</v>
      </c>
      <c r="N1004" s="50" t="e">
        <f ca="1">IF(LEFT($I1004,4)="Conv",_xll.BDP($C1004,N$3,$D$1),"-")</f>
        <v>#NAME?</v>
      </c>
      <c r="O1004" s="60" t="str">
        <f t="shared" ca="1" si="4"/>
        <v>-</v>
      </c>
    </row>
    <row r="1005" spans="1:15" x14ac:dyDescent="0.25">
      <c r="A1005" s="11"/>
      <c r="B1005" s="11" t="s">
        <v>3797</v>
      </c>
      <c r="C1005" s="11" t="s">
        <v>3839</v>
      </c>
      <c r="D1005" s="65"/>
      <c r="E1005" s="50" t="e">
        <f ca="1">IFERROR(IF(VLOOKUP($B1005,DEPOSITARY!$F:$DZ,MATCH(E$3,DEPOSITARY!$F$1:$DZ$1,0),0)="","-",VLOOKUP($B1005,DEPOSITARY!$F:$DZ,MATCH(E$3,DEPOSITARY!$F$1:$DZ$1,0),0)),IF(RIGHT($C1005,6)="Equity","-",_xll.BDP($C1005,E$3,$D$1)))</f>
        <v>#NAME?</v>
      </c>
      <c r="F1005" s="50" t="e">
        <f ca="1">IFERROR(IF(VLOOKUP($B1005,DEPOSITARY!$F:$DZ,MATCH(F$3,DEPOSITARY!$F$1:$DZ$1,0),0)="","-",VLOOKUP($B1005,DEPOSITARY!$F:$DZ,MATCH(F$3,DEPOSITARY!$F$1:$DZ$1,0),0)),IF(RIGHT($C1005,6)="Equity","-",_xll.BDP($C1005,F$3,$D$1)))</f>
        <v>#NAME?</v>
      </c>
      <c r="G1005" s="50" t="e">
        <f ca="1">IF(RIGHT($C1005,6)="Equity","-",IFERROR(IF(VLOOKUP($B1005,DEPOSITARY!$F:$CZ,MATCH(G$3,DEPOSITARY!$F$1:$CZ$1,0),0)="","-",VLOOKUP($B1005,DEPOSITARY!$F:$CZ,MATCH(G$3,DEPOSITARY!$F$1:$CZ$1,0),0)),_xll.BDP($C1005,G$3,$D$1)))</f>
        <v>#NAME?</v>
      </c>
      <c r="H1005" s="50" t="e">
        <f ca="1">IF(RIGHT($C1005,6)="Equity","-",_xll.BDP($C1005,H$3,$D$1))</f>
        <v>#NAME?</v>
      </c>
      <c r="I1005" s="50" t="e">
        <f ca="1">IFERROR(VLOOKUP($B1005,DEPOSITARY!$F:$BC,MATCH(I$3,DEPOSITARY!$F$1:$BC$1,0),0),_xll.BDP($C1005,I$3))</f>
        <v>#NAME?</v>
      </c>
      <c r="J1005" s="50"/>
      <c r="K1005" s="50" t="e">
        <f ca="1">IF(LEFT($I1005,4)="Conv",_xll.BDP($C1005,K$3,$D$1),"-")</f>
        <v>#NAME?</v>
      </c>
      <c r="L1005" s="50" t="e">
        <f ca="1">IF(LEFT($I1005,4)="Conv",_xll.BDP($C1005,L$3,$D$1),"-")</f>
        <v>#NAME?</v>
      </c>
      <c r="M1005" s="50" t="e">
        <f ca="1">IF(LEFT($I1005,4)="Conv",_xll.BDP($C1005,M$3,$D$1),"-")</f>
        <v>#NAME?</v>
      </c>
      <c r="N1005" s="50" t="e">
        <f ca="1">IF(LEFT($I1005,4)="Conv",_xll.BDP($C1005,N$3,$D$1),"-")</f>
        <v>#NAME?</v>
      </c>
      <c r="O1005" s="60" t="str">
        <f t="shared" ca="1" si="4"/>
        <v>-</v>
      </c>
    </row>
  </sheetData>
  <autoFilter ref="A3:O135" xr:uid="{00000000-0009-0000-0000-000000000000}"/>
  <conditionalFormatting sqref="B1006:B1048576 B1:B135 B560:B850">
    <cfRule type="duplicateValues" dxfId="19" priority="11"/>
  </conditionalFormatting>
  <conditionalFormatting sqref="B136:B213">
    <cfRule type="duplicateValues" dxfId="18" priority="4"/>
  </conditionalFormatting>
  <conditionalFormatting sqref="B214:B309">
    <cfRule type="duplicateValues" dxfId="17" priority="3"/>
  </conditionalFormatting>
  <conditionalFormatting sqref="B310:B531">
    <cfRule type="duplicateValues" dxfId="16" priority="2"/>
  </conditionalFormatting>
  <conditionalFormatting sqref="C392">
    <cfRule type="duplicateValues" dxfId="15" priority="1"/>
  </conditionalFormatting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O1004"/>
  <sheetViews>
    <sheetView showGridLines="0" zoomScale="80" zoomScaleNormal="80" workbookViewId="0">
      <pane ySplit="3" topLeftCell="A4" activePane="bottomLeft" state="frozen"/>
      <selection pane="bottomLeft" activeCell="O4" sqref="O4"/>
    </sheetView>
  </sheetViews>
  <sheetFormatPr baseColWidth="10" defaultColWidth="17.28515625" defaultRowHeight="15" x14ac:dyDescent="0.25"/>
  <cols>
    <col min="1" max="1" width="50.5703125" bestFit="1" customWidth="1"/>
    <col min="2" max="2" width="20" customWidth="1"/>
    <col min="3" max="3" width="18.5703125" customWidth="1"/>
    <col min="4" max="4" width="27.85546875" bestFit="1" customWidth="1"/>
    <col min="5" max="5" width="29.140625" style="77" customWidth="1"/>
    <col min="6" max="6" width="26.42578125" style="2" customWidth="1"/>
    <col min="7" max="7" width="28.28515625" style="2" customWidth="1"/>
    <col min="8" max="8" width="29.7109375" style="2" customWidth="1"/>
    <col min="9" max="9" width="25.42578125" customWidth="1"/>
    <col min="10" max="10" width="22.28515625" customWidth="1"/>
    <col min="11" max="11" width="30.140625" customWidth="1"/>
    <col min="12" max="12" width="23.7109375" customWidth="1"/>
    <col min="13" max="13" width="33.85546875" customWidth="1"/>
    <col min="14" max="14" width="28.5703125" customWidth="1"/>
    <col min="15" max="15" width="21.42578125" customWidth="1"/>
  </cols>
  <sheetData>
    <row r="1" spans="1:15" s="3" customFormat="1" ht="60" x14ac:dyDescent="0.25">
      <c r="A1" s="22" t="s">
        <v>224</v>
      </c>
      <c r="D1" s="15" t="s">
        <v>2612</v>
      </c>
      <c r="E1" s="72" t="s">
        <v>219</v>
      </c>
      <c r="F1" s="20" t="s">
        <v>291</v>
      </c>
      <c r="G1" s="20" t="s">
        <v>292</v>
      </c>
      <c r="H1" s="20" t="s">
        <v>284</v>
      </c>
      <c r="I1" s="23" t="s">
        <v>253</v>
      </c>
      <c r="J1" s="20" t="s">
        <v>219</v>
      </c>
      <c r="K1" s="20" t="s">
        <v>220</v>
      </c>
      <c r="L1" s="20" t="s">
        <v>221</v>
      </c>
      <c r="M1" s="20" t="s">
        <v>222</v>
      </c>
      <c r="N1" s="5"/>
      <c r="O1" s="20" t="s">
        <v>223</v>
      </c>
    </row>
    <row r="2" spans="1:15" s="1" customFormat="1" ht="30" x14ac:dyDescent="0.45">
      <c r="A2" s="22" t="s">
        <v>283</v>
      </c>
      <c r="B2" s="16"/>
      <c r="C2" s="18" t="s">
        <v>207</v>
      </c>
      <c r="D2" s="17">
        <v>44196</v>
      </c>
      <c r="E2" s="73" t="s">
        <v>7</v>
      </c>
      <c r="F2" s="6" t="s">
        <v>287</v>
      </c>
      <c r="G2" s="6" t="s">
        <v>288</v>
      </c>
      <c r="H2" s="6" t="s">
        <v>285</v>
      </c>
      <c r="I2" s="7" t="s">
        <v>2</v>
      </c>
      <c r="J2" s="19" t="s">
        <v>211</v>
      </c>
      <c r="K2" s="19" t="s">
        <v>212</v>
      </c>
      <c r="L2" s="19" t="s">
        <v>205</v>
      </c>
      <c r="M2" s="24" t="s">
        <v>213</v>
      </c>
      <c r="N2" s="19"/>
      <c r="O2" s="19" t="s">
        <v>214</v>
      </c>
    </row>
    <row r="3" spans="1:15" s="4" customFormat="1" x14ac:dyDescent="0.25">
      <c r="A3" s="12" t="s">
        <v>208</v>
      </c>
      <c r="B3" s="10" t="s">
        <v>0</v>
      </c>
      <c r="C3" s="10" t="s">
        <v>6</v>
      </c>
      <c r="D3" s="10" t="s">
        <v>1</v>
      </c>
      <c r="E3" s="74" t="s">
        <v>9</v>
      </c>
      <c r="F3" s="8" t="s">
        <v>257</v>
      </c>
      <c r="G3" s="8" t="s">
        <v>13</v>
      </c>
      <c r="H3" s="8" t="s">
        <v>286</v>
      </c>
      <c r="I3" s="9" t="s">
        <v>3</v>
      </c>
      <c r="J3" s="12" t="s">
        <v>215</v>
      </c>
      <c r="K3" s="12" t="s">
        <v>216</v>
      </c>
      <c r="L3" s="12" t="s">
        <v>204</v>
      </c>
      <c r="M3" s="12" t="s">
        <v>217</v>
      </c>
      <c r="N3" s="12" t="s">
        <v>218</v>
      </c>
      <c r="O3" s="12" t="s">
        <v>214</v>
      </c>
    </row>
    <row r="4" spans="1:15" x14ac:dyDescent="0.25">
      <c r="A4" s="11" t="s">
        <v>2289</v>
      </c>
      <c r="B4" s="11" t="s">
        <v>2293</v>
      </c>
      <c r="C4" s="11" t="s">
        <v>2507</v>
      </c>
      <c r="D4" s="11" t="s">
        <v>2294</v>
      </c>
      <c r="E4" s="75">
        <v>2.3244543715250643</v>
      </c>
      <c r="F4" s="50">
        <v>2.3031764912855057</v>
      </c>
      <c r="G4" s="50" t="s">
        <v>203</v>
      </c>
      <c r="H4" s="50">
        <v>2.3127984989792751</v>
      </c>
      <c r="I4" s="50" t="s">
        <v>381</v>
      </c>
      <c r="J4" s="50"/>
      <c r="K4" s="50" t="s">
        <v>203</v>
      </c>
      <c r="L4" s="50" t="s">
        <v>203</v>
      </c>
      <c r="M4" s="50" t="s">
        <v>203</v>
      </c>
      <c r="N4" s="50" t="s">
        <v>203</v>
      </c>
      <c r="O4" s="60" t="s">
        <v>203</v>
      </c>
    </row>
    <row r="5" spans="1:15" x14ac:dyDescent="0.25">
      <c r="A5" s="11" t="s">
        <v>2289</v>
      </c>
      <c r="B5" s="11" t="s">
        <v>1296</v>
      </c>
      <c r="C5" s="11" t="s">
        <v>1298</v>
      </c>
      <c r="D5" s="11" t="s">
        <v>2295</v>
      </c>
      <c r="E5" s="75">
        <v>3.1184746997546098</v>
      </c>
      <c r="F5" s="50">
        <v>5.8303046539027701</v>
      </c>
      <c r="G5" s="50">
        <v>23.1989725726716</v>
      </c>
      <c r="H5" s="50">
        <v>6.0187492507220819</v>
      </c>
      <c r="I5" s="50" t="s">
        <v>357</v>
      </c>
      <c r="J5" s="50"/>
      <c r="K5" s="50">
        <v>5.0571160523208173E-3</v>
      </c>
      <c r="L5" s="50">
        <v>0.22838708177129163</v>
      </c>
      <c r="M5" s="50">
        <v>3.0287674383591181</v>
      </c>
      <c r="N5" s="50">
        <v>49.621000000000002</v>
      </c>
      <c r="O5" s="60">
        <v>46.592232561640884</v>
      </c>
    </row>
    <row r="6" spans="1:15" x14ac:dyDescent="0.25">
      <c r="A6" s="11" t="s">
        <v>2289</v>
      </c>
      <c r="B6" s="11" t="s">
        <v>2296</v>
      </c>
      <c r="C6" s="11" t="s">
        <v>2508</v>
      </c>
      <c r="D6" s="11" t="s">
        <v>2297</v>
      </c>
      <c r="E6" s="75">
        <v>3.880409884970959E-2</v>
      </c>
      <c r="F6" s="50">
        <v>4.2585281480058558E-2</v>
      </c>
      <c r="G6" s="50" t="s">
        <v>203</v>
      </c>
      <c r="H6" s="50">
        <v>4.4029156630012604E-2</v>
      </c>
      <c r="I6" s="50" t="s">
        <v>381</v>
      </c>
      <c r="J6" s="50"/>
      <c r="K6" s="50" t="s">
        <v>203</v>
      </c>
      <c r="L6" s="50" t="s">
        <v>203</v>
      </c>
      <c r="M6" s="50" t="s">
        <v>203</v>
      </c>
      <c r="N6" s="50" t="s">
        <v>203</v>
      </c>
      <c r="O6" s="60" t="s">
        <v>203</v>
      </c>
    </row>
    <row r="7" spans="1:15" x14ac:dyDescent="0.25">
      <c r="A7" s="11" t="s">
        <v>2289</v>
      </c>
      <c r="B7" s="11" t="s">
        <v>1969</v>
      </c>
      <c r="C7" s="11" t="s">
        <v>1971</v>
      </c>
      <c r="D7" s="11" t="s">
        <v>2298</v>
      </c>
      <c r="E7" s="75">
        <v>2.3827502375439701E-2</v>
      </c>
      <c r="F7" s="50">
        <v>1.98264847785833E-2</v>
      </c>
      <c r="G7" s="50" t="s">
        <v>203</v>
      </c>
      <c r="H7" s="50">
        <v>3.0449980454546015</v>
      </c>
      <c r="I7" s="50" t="s">
        <v>381</v>
      </c>
      <c r="J7" s="50"/>
      <c r="K7" s="50" t="s">
        <v>203</v>
      </c>
      <c r="L7" s="50" t="s">
        <v>203</v>
      </c>
      <c r="M7" s="50" t="s">
        <v>203</v>
      </c>
      <c r="N7" s="50" t="s">
        <v>203</v>
      </c>
      <c r="O7" s="60" t="s">
        <v>203</v>
      </c>
    </row>
    <row r="8" spans="1:15" x14ac:dyDescent="0.25">
      <c r="A8" s="11" t="s">
        <v>2289</v>
      </c>
      <c r="B8" s="11" t="s">
        <v>1165</v>
      </c>
      <c r="C8" s="11" t="s">
        <v>1167</v>
      </c>
      <c r="D8" s="11" t="s">
        <v>2299</v>
      </c>
      <c r="E8" s="75">
        <v>5.9171849287217499</v>
      </c>
      <c r="F8" s="50">
        <v>4.9272416547643099</v>
      </c>
      <c r="G8" s="50" t="s">
        <v>203</v>
      </c>
      <c r="H8" s="50">
        <v>5.21200485074014</v>
      </c>
      <c r="I8" s="50" t="s">
        <v>381</v>
      </c>
      <c r="J8" s="50"/>
      <c r="K8" s="50" t="s">
        <v>203</v>
      </c>
      <c r="L8" s="50" t="s">
        <v>203</v>
      </c>
      <c r="M8" s="50" t="s">
        <v>203</v>
      </c>
      <c r="N8" s="50" t="s">
        <v>203</v>
      </c>
      <c r="O8" s="60" t="s">
        <v>203</v>
      </c>
    </row>
    <row r="9" spans="1:15" x14ac:dyDescent="0.25">
      <c r="A9" s="11" t="s">
        <v>2290</v>
      </c>
      <c r="B9" s="11" t="s">
        <v>2300</v>
      </c>
      <c r="C9" s="11" t="s">
        <v>2509</v>
      </c>
      <c r="D9" s="11" t="s">
        <v>2301</v>
      </c>
      <c r="E9" s="75">
        <v>1.5300634081764741</v>
      </c>
      <c r="F9" s="50">
        <v>3.0182210890296237</v>
      </c>
      <c r="G9" s="50" t="s">
        <v>203</v>
      </c>
      <c r="H9" s="50">
        <v>2.9798750212239544</v>
      </c>
      <c r="I9" s="50" t="s">
        <v>368</v>
      </c>
      <c r="J9" s="50"/>
      <c r="K9" s="50" t="s">
        <v>203</v>
      </c>
      <c r="L9" s="50" t="s">
        <v>203</v>
      </c>
      <c r="M9" s="50" t="s">
        <v>203</v>
      </c>
      <c r="N9" s="50" t="s">
        <v>203</v>
      </c>
      <c r="O9" s="60" t="s">
        <v>203</v>
      </c>
    </row>
    <row r="10" spans="1:15" x14ac:dyDescent="0.25">
      <c r="A10" s="11" t="s">
        <v>2290</v>
      </c>
      <c r="B10" s="11" t="s">
        <v>2302</v>
      </c>
      <c r="C10" s="11" t="s">
        <v>2510</v>
      </c>
      <c r="D10" s="11" t="s">
        <v>2303</v>
      </c>
      <c r="E10" s="75">
        <v>2.9208318518463727</v>
      </c>
      <c r="F10" s="50">
        <v>2.755488820461125</v>
      </c>
      <c r="G10" s="50" t="s">
        <v>203</v>
      </c>
      <c r="H10" s="50">
        <v>2.7487800786430272</v>
      </c>
      <c r="I10" s="50" t="s">
        <v>368</v>
      </c>
      <c r="J10" s="50"/>
      <c r="K10" s="50" t="s">
        <v>203</v>
      </c>
      <c r="L10" s="50" t="s">
        <v>203</v>
      </c>
      <c r="M10" s="50" t="s">
        <v>203</v>
      </c>
      <c r="N10" s="50" t="s">
        <v>203</v>
      </c>
      <c r="O10" s="60" t="s">
        <v>203</v>
      </c>
    </row>
    <row r="11" spans="1:15" x14ac:dyDescent="0.25">
      <c r="A11" s="11" t="s">
        <v>2290</v>
      </c>
      <c r="B11" s="11" t="s">
        <v>2304</v>
      </c>
      <c r="C11" s="11" t="s">
        <v>2511</v>
      </c>
      <c r="D11" s="11" t="s">
        <v>2305</v>
      </c>
      <c r="E11" s="75">
        <v>3.530836495283296</v>
      </c>
      <c r="F11" s="50">
        <v>3.3643636347879995</v>
      </c>
      <c r="G11" s="50" t="s">
        <v>203</v>
      </c>
      <c r="H11" s="50">
        <v>3.3479789298138516</v>
      </c>
      <c r="I11" s="50" t="s">
        <v>368</v>
      </c>
      <c r="J11" s="50"/>
      <c r="K11" s="50" t="s">
        <v>203</v>
      </c>
      <c r="L11" s="50" t="s">
        <v>203</v>
      </c>
      <c r="M11" s="50" t="s">
        <v>203</v>
      </c>
      <c r="N11" s="50" t="s">
        <v>203</v>
      </c>
      <c r="O11" s="60" t="s">
        <v>203</v>
      </c>
    </row>
    <row r="12" spans="1:15" x14ac:dyDescent="0.25">
      <c r="A12" s="11" t="s">
        <v>2290</v>
      </c>
      <c r="B12" s="11" t="s">
        <v>31</v>
      </c>
      <c r="C12" s="11" t="s">
        <v>799</v>
      </c>
      <c r="D12" s="11" t="s">
        <v>2306</v>
      </c>
      <c r="E12" s="75">
        <v>0.52169808713955501</v>
      </c>
      <c r="F12" s="50">
        <v>0.51758383700246302</v>
      </c>
      <c r="G12" s="50">
        <v>0.237295216072029</v>
      </c>
      <c r="H12" s="50">
        <v>0.60480098851328523</v>
      </c>
      <c r="I12" s="50" t="s">
        <v>357</v>
      </c>
      <c r="J12" s="50"/>
      <c r="K12" s="50">
        <v>-1.061969740642665E-14</v>
      </c>
      <c r="L12" s="50">
        <v>2.9103830456733704E-14</v>
      </c>
      <c r="M12" s="50">
        <v>3.3415046813024677E-4</v>
      </c>
      <c r="N12" s="50">
        <v>99.233000000000004</v>
      </c>
      <c r="O12" s="60">
        <v>99.23266584953187</v>
      </c>
    </row>
    <row r="13" spans="1:15" x14ac:dyDescent="0.25">
      <c r="A13" s="11" t="s">
        <v>2290</v>
      </c>
      <c r="B13" s="11" t="s">
        <v>2307</v>
      </c>
      <c r="C13" s="11" t="s">
        <v>2512</v>
      </c>
      <c r="D13" s="11" t="s">
        <v>2308</v>
      </c>
      <c r="E13" s="75">
        <v>0.15472886982910161</v>
      </c>
      <c r="F13" s="50">
        <v>2.1734635458507459</v>
      </c>
      <c r="G13" s="50">
        <v>18.529251668743367</v>
      </c>
      <c r="H13" s="50">
        <v>2.1894844772175186</v>
      </c>
      <c r="I13" s="50" t="s">
        <v>357</v>
      </c>
      <c r="J13" s="50"/>
      <c r="K13" s="50">
        <v>2.5026368086821914E-3</v>
      </c>
      <c r="L13" s="50">
        <v>7.1176728638313591E-3</v>
      </c>
      <c r="M13" s="50">
        <v>0.13170163518958855</v>
      </c>
      <c r="N13" s="50">
        <v>7.1959999999999997</v>
      </c>
      <c r="O13" s="60">
        <v>7.0642983648104112</v>
      </c>
    </row>
    <row r="14" spans="1:15" x14ac:dyDescent="0.25">
      <c r="A14" s="11" t="s">
        <v>2290</v>
      </c>
      <c r="B14" s="11" t="s">
        <v>2309</v>
      </c>
      <c r="C14" s="11" t="s">
        <v>2513</v>
      </c>
      <c r="D14" s="11" t="s">
        <v>2310</v>
      </c>
      <c r="E14" s="75">
        <v>2.4367503203933438</v>
      </c>
      <c r="F14" s="50">
        <v>2.3906197694616793</v>
      </c>
      <c r="G14" s="50" t="s">
        <v>203</v>
      </c>
      <c r="H14" s="50">
        <v>2.3677196809608301</v>
      </c>
      <c r="I14" s="50" t="s">
        <v>368</v>
      </c>
      <c r="J14" s="50"/>
      <c r="K14" s="50" t="s">
        <v>203</v>
      </c>
      <c r="L14" s="50" t="s">
        <v>203</v>
      </c>
      <c r="M14" s="50" t="s">
        <v>203</v>
      </c>
      <c r="N14" s="50" t="s">
        <v>203</v>
      </c>
      <c r="O14" s="60" t="s">
        <v>203</v>
      </c>
    </row>
    <row r="15" spans="1:15" x14ac:dyDescent="0.25">
      <c r="A15" s="11" t="s">
        <v>2290</v>
      </c>
      <c r="B15" s="11" t="s">
        <v>2311</v>
      </c>
      <c r="C15" s="11" t="s">
        <v>2514</v>
      </c>
      <c r="D15" s="11" t="s">
        <v>2312</v>
      </c>
      <c r="E15" s="75">
        <v>0</v>
      </c>
      <c r="F15" s="50">
        <v>0</v>
      </c>
      <c r="G15" s="50" t="s">
        <v>203</v>
      </c>
      <c r="H15" s="50">
        <v>8.0725946530051315E-3</v>
      </c>
      <c r="I15" s="50" t="s">
        <v>405</v>
      </c>
      <c r="J15" s="50"/>
      <c r="K15" s="50" t="s">
        <v>203</v>
      </c>
      <c r="L15" s="50" t="s">
        <v>203</v>
      </c>
      <c r="M15" s="50" t="s">
        <v>203</v>
      </c>
      <c r="N15" s="50" t="s">
        <v>203</v>
      </c>
      <c r="O15" s="60" t="s">
        <v>203</v>
      </c>
    </row>
    <row r="16" spans="1:15" x14ac:dyDescent="0.25">
      <c r="A16" s="11" t="s">
        <v>2290</v>
      </c>
      <c r="B16" s="11" t="s">
        <v>2313</v>
      </c>
      <c r="C16" s="11" t="s">
        <v>2515</v>
      </c>
      <c r="D16" s="11" t="s">
        <v>2314</v>
      </c>
      <c r="E16" s="75">
        <v>2.356482073263777</v>
      </c>
      <c r="F16" s="50">
        <v>2.7609754981507186</v>
      </c>
      <c r="G16" s="50" t="s">
        <v>203</v>
      </c>
      <c r="H16" s="50">
        <v>2.9483461909647062</v>
      </c>
      <c r="I16" s="50" t="s">
        <v>381</v>
      </c>
      <c r="J16" s="50"/>
      <c r="K16" s="50" t="s">
        <v>203</v>
      </c>
      <c r="L16" s="50" t="s">
        <v>203</v>
      </c>
      <c r="M16" s="50" t="s">
        <v>203</v>
      </c>
      <c r="N16" s="50" t="s">
        <v>203</v>
      </c>
      <c r="O16" s="60" t="s">
        <v>203</v>
      </c>
    </row>
    <row r="17" spans="1:15" x14ac:dyDescent="0.25">
      <c r="A17" s="11" t="s">
        <v>2290</v>
      </c>
      <c r="B17" s="11" t="s">
        <v>2315</v>
      </c>
      <c r="C17" s="11" t="s">
        <v>2516</v>
      </c>
      <c r="D17" s="11" t="s">
        <v>2316</v>
      </c>
      <c r="E17" s="75">
        <v>7.1405559173953748E-3</v>
      </c>
      <c r="F17" s="50">
        <v>5.3822426179283372E-2</v>
      </c>
      <c r="G17" s="50" t="s">
        <v>203</v>
      </c>
      <c r="H17" s="50">
        <v>7.1998164387055294E-2</v>
      </c>
      <c r="I17" s="50" t="s">
        <v>381</v>
      </c>
      <c r="J17" s="50"/>
      <c r="K17" s="50" t="s">
        <v>203</v>
      </c>
      <c r="L17" s="50" t="s">
        <v>203</v>
      </c>
      <c r="M17" s="50" t="s">
        <v>203</v>
      </c>
      <c r="N17" s="50" t="s">
        <v>203</v>
      </c>
      <c r="O17" s="60" t="s">
        <v>203</v>
      </c>
    </row>
    <row r="18" spans="1:15" x14ac:dyDescent="0.25">
      <c r="A18" s="11" t="s">
        <v>2290</v>
      </c>
      <c r="B18" s="11" t="s">
        <v>2317</v>
      </c>
      <c r="C18" s="11" t="s">
        <v>2517</v>
      </c>
      <c r="D18" s="11" t="s">
        <v>2318</v>
      </c>
      <c r="E18" s="75">
        <v>2.2413082701781661</v>
      </c>
      <c r="F18" s="50">
        <v>2.3479525988561529</v>
      </c>
      <c r="G18" s="50" t="s">
        <v>203</v>
      </c>
      <c r="H18" s="50">
        <v>2.3962572517613077</v>
      </c>
      <c r="I18" s="50" t="s">
        <v>381</v>
      </c>
      <c r="J18" s="50"/>
      <c r="K18" s="50" t="s">
        <v>203</v>
      </c>
      <c r="L18" s="50" t="s">
        <v>203</v>
      </c>
      <c r="M18" s="50" t="s">
        <v>203</v>
      </c>
      <c r="N18" s="50" t="s">
        <v>203</v>
      </c>
      <c r="O18" s="60" t="s">
        <v>203</v>
      </c>
    </row>
    <row r="19" spans="1:15" x14ac:dyDescent="0.25">
      <c r="A19" s="11" t="s">
        <v>2290</v>
      </c>
      <c r="B19" s="11" t="s">
        <v>17</v>
      </c>
      <c r="C19" s="11" t="s">
        <v>2518</v>
      </c>
      <c r="D19" s="11" t="s">
        <v>2319</v>
      </c>
      <c r="E19" s="75">
        <v>1.0751402755310835</v>
      </c>
      <c r="F19" s="50">
        <v>1.012106019833843</v>
      </c>
      <c r="G19" s="50" t="s">
        <v>203</v>
      </c>
      <c r="H19" s="50">
        <v>1.4646940646618178</v>
      </c>
      <c r="I19" s="50" t="s">
        <v>381</v>
      </c>
      <c r="J19" s="50"/>
      <c r="K19" s="50" t="s">
        <v>203</v>
      </c>
      <c r="L19" s="50" t="s">
        <v>203</v>
      </c>
      <c r="M19" s="50" t="s">
        <v>203</v>
      </c>
      <c r="N19" s="50" t="s">
        <v>203</v>
      </c>
      <c r="O19" s="60" t="s">
        <v>203</v>
      </c>
    </row>
    <row r="20" spans="1:15" x14ac:dyDescent="0.25">
      <c r="A20" s="11" t="s">
        <v>2290</v>
      </c>
      <c r="B20" s="11" t="s">
        <v>50</v>
      </c>
      <c r="C20" s="11" t="s">
        <v>939</v>
      </c>
      <c r="D20" s="11" t="s">
        <v>2320</v>
      </c>
      <c r="E20" s="75">
        <v>0.37963425351978902</v>
      </c>
      <c r="F20" s="50">
        <v>1.67451493378366</v>
      </c>
      <c r="G20" s="50">
        <v>0.117267390932998</v>
      </c>
      <c r="H20" s="50">
        <v>1.8603592056709171</v>
      </c>
      <c r="I20" s="50" t="s">
        <v>357</v>
      </c>
      <c r="J20" s="50"/>
      <c r="K20" s="50">
        <v>1.135349124249218E-3</v>
      </c>
      <c r="L20" s="50">
        <v>4.1799202640309119E-3</v>
      </c>
      <c r="M20" s="50">
        <v>5.2235238362765557E-2</v>
      </c>
      <c r="N20" s="50">
        <v>22.067</v>
      </c>
      <c r="O20" s="60">
        <v>22.014764761637235</v>
      </c>
    </row>
    <row r="21" spans="1:15" x14ac:dyDescent="0.25">
      <c r="A21" s="11" t="s">
        <v>2290</v>
      </c>
      <c r="B21" s="11" t="s">
        <v>2321</v>
      </c>
      <c r="C21" s="11" t="s">
        <v>2519</v>
      </c>
      <c r="D21" s="11" t="s">
        <v>2322</v>
      </c>
      <c r="E21" s="75">
        <v>2.451080196667732</v>
      </c>
      <c r="F21" s="50">
        <v>2.3380781591584845</v>
      </c>
      <c r="G21" s="50" t="s">
        <v>203</v>
      </c>
      <c r="H21" s="50">
        <v>3.2157564392861699</v>
      </c>
      <c r="I21" s="50" t="s">
        <v>381</v>
      </c>
      <c r="J21" s="50"/>
      <c r="K21" s="50" t="s">
        <v>203</v>
      </c>
      <c r="L21" s="50" t="s">
        <v>203</v>
      </c>
      <c r="M21" s="50" t="s">
        <v>203</v>
      </c>
      <c r="N21" s="50" t="s">
        <v>203</v>
      </c>
      <c r="O21" s="60" t="s">
        <v>203</v>
      </c>
    </row>
    <row r="22" spans="1:15" x14ac:dyDescent="0.25">
      <c r="A22" s="11" t="s">
        <v>2290</v>
      </c>
      <c r="B22" s="11" t="s">
        <v>2323</v>
      </c>
      <c r="C22" s="11" t="s">
        <v>2520</v>
      </c>
      <c r="D22" s="11" t="s">
        <v>2324</v>
      </c>
      <c r="E22" s="75">
        <v>4.1584836631173516</v>
      </c>
      <c r="F22" s="50">
        <v>4.1149092253412389</v>
      </c>
      <c r="G22" s="50" t="s">
        <v>203</v>
      </c>
      <c r="H22" s="50">
        <v>4.1304636930665728</v>
      </c>
      <c r="I22" s="50" t="s">
        <v>368</v>
      </c>
      <c r="J22" s="50"/>
      <c r="K22" s="50" t="s">
        <v>203</v>
      </c>
      <c r="L22" s="50" t="s">
        <v>203</v>
      </c>
      <c r="M22" s="50" t="s">
        <v>203</v>
      </c>
      <c r="N22" s="50" t="s">
        <v>203</v>
      </c>
      <c r="O22" s="60" t="s">
        <v>203</v>
      </c>
    </row>
    <row r="23" spans="1:15" x14ac:dyDescent="0.25">
      <c r="A23" s="11" t="s">
        <v>2290</v>
      </c>
      <c r="B23" s="11" t="s">
        <v>2325</v>
      </c>
      <c r="C23" s="11" t="s">
        <v>2521</v>
      </c>
      <c r="D23" s="11" t="s">
        <v>2326</v>
      </c>
      <c r="E23" s="75">
        <v>2.6023090344384769E-3</v>
      </c>
      <c r="F23" s="50">
        <v>3.8974300350217497E-2</v>
      </c>
      <c r="G23" s="50" t="s">
        <v>203</v>
      </c>
      <c r="H23" s="50">
        <v>0.12942791598061656</v>
      </c>
      <c r="I23" s="50" t="s">
        <v>381</v>
      </c>
      <c r="J23" s="50"/>
      <c r="K23" s="50" t="s">
        <v>203</v>
      </c>
      <c r="L23" s="50" t="s">
        <v>203</v>
      </c>
      <c r="M23" s="50" t="s">
        <v>203</v>
      </c>
      <c r="N23" s="50" t="s">
        <v>203</v>
      </c>
      <c r="O23" s="60" t="s">
        <v>203</v>
      </c>
    </row>
    <row r="24" spans="1:15" x14ac:dyDescent="0.25">
      <c r="A24" s="11" t="s">
        <v>2290</v>
      </c>
      <c r="B24" s="11" t="s">
        <v>2327</v>
      </c>
      <c r="C24" s="11" t="s">
        <v>2522</v>
      </c>
      <c r="D24" s="11" t="s">
        <v>2328</v>
      </c>
      <c r="E24" s="75">
        <v>2.602066478438303</v>
      </c>
      <c r="F24" s="50">
        <v>2.6471414141854521</v>
      </c>
      <c r="G24" s="50" t="s">
        <v>203</v>
      </c>
      <c r="H24" s="50">
        <v>2.730159573588494</v>
      </c>
      <c r="I24" s="50" t="s">
        <v>381</v>
      </c>
      <c r="J24" s="50"/>
      <c r="K24" s="50" t="s">
        <v>203</v>
      </c>
      <c r="L24" s="50" t="s">
        <v>203</v>
      </c>
      <c r="M24" s="50" t="s">
        <v>203</v>
      </c>
      <c r="N24" s="50" t="s">
        <v>203</v>
      </c>
      <c r="O24" s="60" t="s">
        <v>203</v>
      </c>
    </row>
    <row r="25" spans="1:15" x14ac:dyDescent="0.25">
      <c r="A25" s="11" t="s">
        <v>2290</v>
      </c>
      <c r="B25" s="11" t="s">
        <v>2329</v>
      </c>
      <c r="C25" s="11" t="s">
        <v>2523</v>
      </c>
      <c r="D25" s="11" t="s">
        <v>2330</v>
      </c>
      <c r="E25" s="75">
        <v>3.4939222905414624</v>
      </c>
      <c r="F25" s="50">
        <v>3.6756075728823916</v>
      </c>
      <c r="G25" s="50" t="s">
        <v>203</v>
      </c>
      <c r="H25" s="50">
        <v>3.8581280149011947</v>
      </c>
      <c r="I25" s="50" t="s">
        <v>381</v>
      </c>
      <c r="J25" s="50"/>
      <c r="K25" s="50" t="s">
        <v>203</v>
      </c>
      <c r="L25" s="50" t="s">
        <v>203</v>
      </c>
      <c r="M25" s="50" t="s">
        <v>203</v>
      </c>
      <c r="N25" s="50" t="s">
        <v>203</v>
      </c>
      <c r="O25" s="60" t="s">
        <v>203</v>
      </c>
    </row>
    <row r="26" spans="1:15" x14ac:dyDescent="0.25">
      <c r="A26" s="11" t="s">
        <v>2290</v>
      </c>
      <c r="B26" s="11" t="s">
        <v>2331</v>
      </c>
      <c r="C26" s="11" t="s">
        <v>2524</v>
      </c>
      <c r="D26" s="11" t="s">
        <v>2332</v>
      </c>
      <c r="E26" s="75">
        <v>2.7327736226631316</v>
      </c>
      <c r="F26" s="50">
        <v>3.0182608561899271</v>
      </c>
      <c r="G26" s="50" t="s">
        <v>203</v>
      </c>
      <c r="H26" s="50">
        <v>3.1645729521033901</v>
      </c>
      <c r="I26" s="50" t="s">
        <v>381</v>
      </c>
      <c r="J26" s="50"/>
      <c r="K26" s="50" t="s">
        <v>203</v>
      </c>
      <c r="L26" s="50" t="s">
        <v>203</v>
      </c>
      <c r="M26" s="50" t="s">
        <v>203</v>
      </c>
      <c r="N26" s="50" t="s">
        <v>203</v>
      </c>
      <c r="O26" s="60" t="s">
        <v>203</v>
      </c>
    </row>
    <row r="27" spans="1:15" x14ac:dyDescent="0.25">
      <c r="A27" s="11" t="s">
        <v>2290</v>
      </c>
      <c r="B27" s="11" t="s">
        <v>26</v>
      </c>
      <c r="C27" s="11" t="s">
        <v>2525</v>
      </c>
      <c r="D27" s="11" t="s">
        <v>2333</v>
      </c>
      <c r="E27" s="75">
        <v>0.67934831504317117</v>
      </c>
      <c r="F27" s="50">
        <v>0.65978033008786752</v>
      </c>
      <c r="G27" s="50" t="s">
        <v>203</v>
      </c>
      <c r="H27" s="50">
        <v>1.5752425174501632</v>
      </c>
      <c r="I27" s="50" t="s">
        <v>381</v>
      </c>
      <c r="J27" s="50"/>
      <c r="K27" s="50" t="s">
        <v>203</v>
      </c>
      <c r="L27" s="50" t="s">
        <v>203</v>
      </c>
      <c r="M27" s="50" t="s">
        <v>203</v>
      </c>
      <c r="N27" s="50" t="s">
        <v>203</v>
      </c>
      <c r="O27" s="60" t="s">
        <v>203</v>
      </c>
    </row>
    <row r="28" spans="1:15" x14ac:dyDescent="0.25">
      <c r="A28" s="11" t="s">
        <v>2290</v>
      </c>
      <c r="B28" s="11" t="s">
        <v>2034</v>
      </c>
      <c r="C28" s="11" t="s">
        <v>2526</v>
      </c>
      <c r="D28" s="11" t="s">
        <v>2334</v>
      </c>
      <c r="E28" s="75">
        <v>8.24952470239282E-2</v>
      </c>
      <c r="F28" s="50">
        <v>7.6203385974547205E-2</v>
      </c>
      <c r="G28" s="50" t="s">
        <v>203</v>
      </c>
      <c r="H28" s="50">
        <v>3.5706464192909575</v>
      </c>
      <c r="I28" s="50" t="s">
        <v>381</v>
      </c>
      <c r="J28" s="50"/>
      <c r="K28" s="50" t="s">
        <v>203</v>
      </c>
      <c r="L28" s="50" t="s">
        <v>203</v>
      </c>
      <c r="M28" s="50" t="s">
        <v>203</v>
      </c>
      <c r="N28" s="50" t="s">
        <v>203</v>
      </c>
      <c r="O28" s="60" t="s">
        <v>203</v>
      </c>
    </row>
    <row r="29" spans="1:15" x14ac:dyDescent="0.25">
      <c r="A29" s="11" t="s">
        <v>2290</v>
      </c>
      <c r="B29" s="11" t="s">
        <v>2335</v>
      </c>
      <c r="C29" s="11" t="s">
        <v>2527</v>
      </c>
      <c r="D29" s="11" t="s">
        <v>2336</v>
      </c>
      <c r="E29" s="75">
        <v>3.7338305966279961</v>
      </c>
      <c r="F29" s="50">
        <v>3.8613894519601186</v>
      </c>
      <c r="G29" s="50" t="s">
        <v>203</v>
      </c>
      <c r="H29" s="50">
        <v>3.9887278721311792</v>
      </c>
      <c r="I29" s="50" t="s">
        <v>381</v>
      </c>
      <c r="J29" s="50"/>
      <c r="K29" s="50" t="s">
        <v>203</v>
      </c>
      <c r="L29" s="50" t="s">
        <v>203</v>
      </c>
      <c r="M29" s="50" t="s">
        <v>203</v>
      </c>
      <c r="N29" s="50" t="s">
        <v>203</v>
      </c>
      <c r="O29" s="60" t="s">
        <v>203</v>
      </c>
    </row>
    <row r="30" spans="1:15" x14ac:dyDescent="0.25">
      <c r="A30" s="11" t="s">
        <v>2290</v>
      </c>
      <c r="B30" s="11" t="s">
        <v>1033</v>
      </c>
      <c r="C30" s="11" t="s">
        <v>2288</v>
      </c>
      <c r="D30" s="11" t="s">
        <v>2337</v>
      </c>
      <c r="E30" s="75">
        <v>2.7541574326932099</v>
      </c>
      <c r="F30" s="50">
        <v>2.6301529247700199</v>
      </c>
      <c r="G30" s="50" t="s">
        <v>203</v>
      </c>
      <c r="H30" s="50">
        <v>2.8383033074867052</v>
      </c>
      <c r="I30" s="50" t="s">
        <v>381</v>
      </c>
      <c r="J30" s="50"/>
      <c r="K30" s="50" t="s">
        <v>203</v>
      </c>
      <c r="L30" s="50" t="s">
        <v>203</v>
      </c>
      <c r="M30" s="50" t="s">
        <v>203</v>
      </c>
      <c r="N30" s="50" t="s">
        <v>203</v>
      </c>
      <c r="O30" s="60" t="s">
        <v>203</v>
      </c>
    </row>
    <row r="31" spans="1:15" x14ac:dyDescent="0.25">
      <c r="A31" s="11" t="s">
        <v>2291</v>
      </c>
      <c r="B31" s="11" t="s">
        <v>2300</v>
      </c>
      <c r="C31" s="11" t="s">
        <v>2509</v>
      </c>
      <c r="D31" s="11" t="s">
        <v>2301</v>
      </c>
      <c r="E31" s="75">
        <v>1.5300634081764741</v>
      </c>
      <c r="F31" s="50">
        <v>3.0182210890296237</v>
      </c>
      <c r="G31" s="50" t="s">
        <v>203</v>
      </c>
      <c r="H31" s="50">
        <v>2.9798750212239544</v>
      </c>
      <c r="I31" s="50" t="s">
        <v>368</v>
      </c>
      <c r="J31" s="50"/>
      <c r="K31" s="50" t="s">
        <v>203</v>
      </c>
      <c r="L31" s="50" t="s">
        <v>203</v>
      </c>
      <c r="M31" s="50" t="s">
        <v>203</v>
      </c>
      <c r="N31" s="50" t="s">
        <v>203</v>
      </c>
      <c r="O31" s="60" t="s">
        <v>203</v>
      </c>
    </row>
    <row r="32" spans="1:15" x14ac:dyDescent="0.25">
      <c r="A32" s="11" t="s">
        <v>2291</v>
      </c>
      <c r="B32" s="11" t="s">
        <v>2338</v>
      </c>
      <c r="C32" s="11" t="s">
        <v>2609</v>
      </c>
      <c r="D32" s="11" t="s">
        <v>2339</v>
      </c>
      <c r="E32" s="75" t="s">
        <v>203</v>
      </c>
      <c r="F32" s="50" t="s">
        <v>203</v>
      </c>
      <c r="G32" s="50" t="s">
        <v>203</v>
      </c>
      <c r="H32" s="50">
        <v>1.8007158052526451</v>
      </c>
      <c r="I32" s="50" t="s">
        <v>368</v>
      </c>
      <c r="J32" s="50"/>
      <c r="K32" s="50" t="s">
        <v>203</v>
      </c>
      <c r="L32" s="50" t="s">
        <v>203</v>
      </c>
      <c r="M32" s="50" t="s">
        <v>203</v>
      </c>
      <c r="N32" s="50" t="s">
        <v>203</v>
      </c>
      <c r="O32" s="60" t="s">
        <v>203</v>
      </c>
    </row>
    <row r="33" spans="1:15" x14ac:dyDescent="0.25">
      <c r="A33" s="11" t="s">
        <v>2291</v>
      </c>
      <c r="B33" s="11" t="s">
        <v>31</v>
      </c>
      <c r="C33" s="11" t="s">
        <v>799</v>
      </c>
      <c r="D33" s="11" t="s">
        <v>2306</v>
      </c>
      <c r="E33" s="75">
        <v>0.52169808713955501</v>
      </c>
      <c r="F33" s="50">
        <v>0.51758383700246302</v>
      </c>
      <c r="G33" s="50">
        <v>0.237295216072029</v>
      </c>
      <c r="H33" s="50">
        <v>0.60480098851328523</v>
      </c>
      <c r="I33" s="50" t="s">
        <v>357</v>
      </c>
      <c r="J33" s="50"/>
      <c r="K33" s="50">
        <v>-1.061969740642665E-14</v>
      </c>
      <c r="L33" s="50">
        <v>2.9103830456733704E-14</v>
      </c>
      <c r="M33" s="50">
        <v>3.3415046813024677E-4</v>
      </c>
      <c r="N33" s="50">
        <v>99.233000000000004</v>
      </c>
      <c r="O33" s="60">
        <v>99.23266584953187</v>
      </c>
    </row>
    <row r="34" spans="1:15" x14ac:dyDescent="0.25">
      <c r="A34" s="11" t="s">
        <v>2291</v>
      </c>
      <c r="B34" s="11" t="s">
        <v>2307</v>
      </c>
      <c r="C34" s="11" t="s">
        <v>2512</v>
      </c>
      <c r="D34" s="11" t="s">
        <v>2308</v>
      </c>
      <c r="E34" s="75">
        <v>0.15472886982910161</v>
      </c>
      <c r="F34" s="50">
        <v>2.1734635458507459</v>
      </c>
      <c r="G34" s="50">
        <v>18.529251668743367</v>
      </c>
      <c r="H34" s="50">
        <v>2.1894844772175186</v>
      </c>
      <c r="I34" s="50" t="s">
        <v>357</v>
      </c>
      <c r="J34" s="50"/>
      <c r="K34" s="50">
        <v>2.5026368086821914E-3</v>
      </c>
      <c r="L34" s="50">
        <v>7.1176728638313591E-3</v>
      </c>
      <c r="M34" s="50">
        <v>0.13170163518958855</v>
      </c>
      <c r="N34" s="50">
        <v>7.1959999999999997</v>
      </c>
      <c r="O34" s="60">
        <v>7.0642983648104112</v>
      </c>
    </row>
    <row r="35" spans="1:15" x14ac:dyDescent="0.25">
      <c r="A35" s="11" t="s">
        <v>2291</v>
      </c>
      <c r="B35" s="11" t="s">
        <v>2309</v>
      </c>
      <c r="C35" s="11" t="s">
        <v>2513</v>
      </c>
      <c r="D35" s="11" t="s">
        <v>2310</v>
      </c>
      <c r="E35" s="75">
        <v>2.4367503203933438</v>
      </c>
      <c r="F35" s="50">
        <v>2.3906197694616793</v>
      </c>
      <c r="G35" s="50" t="s">
        <v>203</v>
      </c>
      <c r="H35" s="50">
        <v>2.3677196809608301</v>
      </c>
      <c r="I35" s="50" t="s">
        <v>368</v>
      </c>
      <c r="J35" s="50"/>
      <c r="K35" s="50" t="s">
        <v>203</v>
      </c>
      <c r="L35" s="50" t="s">
        <v>203</v>
      </c>
      <c r="M35" s="50" t="s">
        <v>203</v>
      </c>
      <c r="N35" s="50" t="s">
        <v>203</v>
      </c>
      <c r="O35" s="60" t="s">
        <v>203</v>
      </c>
    </row>
    <row r="36" spans="1:15" x14ac:dyDescent="0.25">
      <c r="A36" s="11" t="s">
        <v>2291</v>
      </c>
      <c r="B36" s="11" t="s">
        <v>2311</v>
      </c>
      <c r="C36" s="11" t="s">
        <v>2514</v>
      </c>
      <c r="D36" s="11" t="s">
        <v>2312</v>
      </c>
      <c r="E36" s="75">
        <v>0</v>
      </c>
      <c r="F36" s="50">
        <v>0</v>
      </c>
      <c r="G36" s="50" t="s">
        <v>203</v>
      </c>
      <c r="H36" s="50">
        <v>8.0725946530051315E-3</v>
      </c>
      <c r="I36" s="50" t="s">
        <v>405</v>
      </c>
      <c r="J36" s="50"/>
      <c r="K36" s="50" t="s">
        <v>203</v>
      </c>
      <c r="L36" s="50" t="s">
        <v>203</v>
      </c>
      <c r="M36" s="50" t="s">
        <v>203</v>
      </c>
      <c r="N36" s="50" t="s">
        <v>203</v>
      </c>
      <c r="O36" s="60" t="s">
        <v>203</v>
      </c>
    </row>
    <row r="37" spans="1:15" x14ac:dyDescent="0.25">
      <c r="A37" s="11" t="s">
        <v>2291</v>
      </c>
      <c r="B37" s="11" t="s">
        <v>2313</v>
      </c>
      <c r="C37" s="11" t="s">
        <v>2515</v>
      </c>
      <c r="D37" s="11" t="s">
        <v>2314</v>
      </c>
      <c r="E37" s="75">
        <v>2.356482073263777</v>
      </c>
      <c r="F37" s="50">
        <v>2.7609754981507186</v>
      </c>
      <c r="G37" s="50" t="s">
        <v>203</v>
      </c>
      <c r="H37" s="50">
        <v>2.9483461909647062</v>
      </c>
      <c r="I37" s="50" t="s">
        <v>381</v>
      </c>
      <c r="J37" s="50"/>
      <c r="K37" s="50" t="s">
        <v>203</v>
      </c>
      <c r="L37" s="50" t="s">
        <v>203</v>
      </c>
      <c r="M37" s="50" t="s">
        <v>203</v>
      </c>
      <c r="N37" s="50" t="s">
        <v>203</v>
      </c>
      <c r="O37" s="60" t="s">
        <v>203</v>
      </c>
    </row>
    <row r="38" spans="1:15" x14ac:dyDescent="0.25">
      <c r="A38" s="11" t="s">
        <v>2291</v>
      </c>
      <c r="B38" s="11" t="s">
        <v>2315</v>
      </c>
      <c r="C38" s="11" t="s">
        <v>2516</v>
      </c>
      <c r="D38" s="11" t="s">
        <v>2316</v>
      </c>
      <c r="E38" s="75">
        <v>7.1405559173953748E-3</v>
      </c>
      <c r="F38" s="50">
        <v>5.3822426179283372E-2</v>
      </c>
      <c r="G38" s="50" t="s">
        <v>203</v>
      </c>
      <c r="H38" s="50">
        <v>7.1998164387055294E-2</v>
      </c>
      <c r="I38" s="50" t="s">
        <v>381</v>
      </c>
      <c r="J38" s="50"/>
      <c r="K38" s="50" t="s">
        <v>203</v>
      </c>
      <c r="L38" s="50" t="s">
        <v>203</v>
      </c>
      <c r="M38" s="50" t="s">
        <v>203</v>
      </c>
      <c r="N38" s="50" t="s">
        <v>203</v>
      </c>
      <c r="O38" s="60" t="s">
        <v>203</v>
      </c>
    </row>
    <row r="39" spans="1:15" x14ac:dyDescent="0.25">
      <c r="A39" s="11" t="s">
        <v>2291</v>
      </c>
      <c r="B39" s="11" t="s">
        <v>2317</v>
      </c>
      <c r="C39" s="11" t="s">
        <v>2517</v>
      </c>
      <c r="D39" s="11" t="s">
        <v>2318</v>
      </c>
      <c r="E39" s="75">
        <v>2.2413082701781661</v>
      </c>
      <c r="F39" s="50">
        <v>2.3479525988561529</v>
      </c>
      <c r="G39" s="50" t="s">
        <v>203</v>
      </c>
      <c r="H39" s="50">
        <v>2.3962572517613077</v>
      </c>
      <c r="I39" s="50" t="s">
        <v>381</v>
      </c>
      <c r="J39" s="50"/>
      <c r="K39" s="50" t="s">
        <v>203</v>
      </c>
      <c r="L39" s="50" t="s">
        <v>203</v>
      </c>
      <c r="M39" s="50" t="s">
        <v>203</v>
      </c>
      <c r="N39" s="50" t="s">
        <v>203</v>
      </c>
      <c r="O39" s="60" t="s">
        <v>203</v>
      </c>
    </row>
    <row r="40" spans="1:15" x14ac:dyDescent="0.25">
      <c r="A40" s="11" t="s">
        <v>2291</v>
      </c>
      <c r="B40" s="11" t="s">
        <v>17</v>
      </c>
      <c r="C40" s="11" t="s">
        <v>2518</v>
      </c>
      <c r="D40" s="11" t="s">
        <v>2319</v>
      </c>
      <c r="E40" s="75">
        <v>1.0751402755310835</v>
      </c>
      <c r="F40" s="50">
        <v>1.012106019833843</v>
      </c>
      <c r="G40" s="50" t="s">
        <v>203</v>
      </c>
      <c r="H40" s="50">
        <v>1.4646940646618178</v>
      </c>
      <c r="I40" s="50" t="s">
        <v>381</v>
      </c>
      <c r="J40" s="50"/>
      <c r="K40" s="50" t="s">
        <v>203</v>
      </c>
      <c r="L40" s="50" t="s">
        <v>203</v>
      </c>
      <c r="M40" s="50" t="s">
        <v>203</v>
      </c>
      <c r="N40" s="50" t="s">
        <v>203</v>
      </c>
      <c r="O40" s="60" t="s">
        <v>203</v>
      </c>
    </row>
    <row r="41" spans="1:15" x14ac:dyDescent="0.25">
      <c r="A41" s="11" t="s">
        <v>2291</v>
      </c>
      <c r="B41" s="11" t="s">
        <v>50</v>
      </c>
      <c r="C41" s="11" t="s">
        <v>939</v>
      </c>
      <c r="D41" s="11" t="s">
        <v>2320</v>
      </c>
      <c r="E41" s="75">
        <v>0.37963425351978902</v>
      </c>
      <c r="F41" s="50">
        <v>1.67451493378366</v>
      </c>
      <c r="G41" s="50">
        <v>0.117267390932998</v>
      </c>
      <c r="H41" s="50">
        <v>1.8603592056709171</v>
      </c>
      <c r="I41" s="50" t="s">
        <v>357</v>
      </c>
      <c r="J41" s="50"/>
      <c r="K41" s="50">
        <v>1.135349124249218E-3</v>
      </c>
      <c r="L41" s="50">
        <v>4.1799202640309119E-3</v>
      </c>
      <c r="M41" s="50">
        <v>5.2235238362765557E-2</v>
      </c>
      <c r="N41" s="50">
        <v>22.067</v>
      </c>
      <c r="O41" s="60">
        <v>22.014764761637235</v>
      </c>
    </row>
    <row r="42" spans="1:15" x14ac:dyDescent="0.25">
      <c r="A42" s="11" t="s">
        <v>2291</v>
      </c>
      <c r="B42" s="11" t="s">
        <v>2321</v>
      </c>
      <c r="C42" s="11" t="s">
        <v>2519</v>
      </c>
      <c r="D42" s="11" t="s">
        <v>2322</v>
      </c>
      <c r="E42" s="75">
        <v>2.451080196667732</v>
      </c>
      <c r="F42" s="50">
        <v>2.3380781591584845</v>
      </c>
      <c r="G42" s="50" t="s">
        <v>203</v>
      </c>
      <c r="H42" s="50">
        <v>3.2157564392861699</v>
      </c>
      <c r="I42" s="50" t="s">
        <v>381</v>
      </c>
      <c r="J42" s="50"/>
      <c r="K42" s="50" t="s">
        <v>203</v>
      </c>
      <c r="L42" s="50" t="s">
        <v>203</v>
      </c>
      <c r="M42" s="50" t="s">
        <v>203</v>
      </c>
      <c r="N42" s="50" t="s">
        <v>203</v>
      </c>
      <c r="O42" s="60" t="s">
        <v>203</v>
      </c>
    </row>
    <row r="43" spans="1:15" x14ac:dyDescent="0.25">
      <c r="A43" s="11" t="s">
        <v>2291</v>
      </c>
      <c r="B43" s="11" t="s">
        <v>2323</v>
      </c>
      <c r="C43" s="11" t="s">
        <v>2520</v>
      </c>
      <c r="D43" s="11" t="s">
        <v>2324</v>
      </c>
      <c r="E43" s="75">
        <v>4.1584836631173516</v>
      </c>
      <c r="F43" s="50">
        <v>4.1149092253412389</v>
      </c>
      <c r="G43" s="50" t="s">
        <v>203</v>
      </c>
      <c r="H43" s="50">
        <v>4.1304636930665728</v>
      </c>
      <c r="I43" s="50" t="s">
        <v>368</v>
      </c>
      <c r="J43" s="50"/>
      <c r="K43" s="50" t="s">
        <v>203</v>
      </c>
      <c r="L43" s="50" t="s">
        <v>203</v>
      </c>
      <c r="M43" s="50" t="s">
        <v>203</v>
      </c>
      <c r="N43" s="50" t="s">
        <v>203</v>
      </c>
      <c r="O43" s="60" t="s">
        <v>203</v>
      </c>
    </row>
    <row r="44" spans="1:15" x14ac:dyDescent="0.25">
      <c r="A44" s="11" t="s">
        <v>2291</v>
      </c>
      <c r="B44" s="11" t="s">
        <v>2340</v>
      </c>
      <c r="C44" s="11" t="s">
        <v>2528</v>
      </c>
      <c r="D44" s="11" t="s">
        <v>2341</v>
      </c>
      <c r="E44" s="75" t="s">
        <v>203</v>
      </c>
      <c r="F44" s="50" t="s">
        <v>203</v>
      </c>
      <c r="G44" s="50" t="s">
        <v>203</v>
      </c>
      <c r="H44" s="50" t="s">
        <v>203</v>
      </c>
      <c r="I44" s="50" t="s">
        <v>405</v>
      </c>
      <c r="J44" s="50"/>
      <c r="K44" s="50" t="s">
        <v>203</v>
      </c>
      <c r="L44" s="50" t="s">
        <v>203</v>
      </c>
      <c r="M44" s="50" t="s">
        <v>203</v>
      </c>
      <c r="N44" s="50" t="s">
        <v>203</v>
      </c>
      <c r="O44" s="60" t="s">
        <v>203</v>
      </c>
    </row>
    <row r="45" spans="1:15" x14ac:dyDescent="0.25">
      <c r="A45" s="11" t="s">
        <v>2291</v>
      </c>
      <c r="B45" s="11" t="s">
        <v>2327</v>
      </c>
      <c r="C45" s="11" t="s">
        <v>2522</v>
      </c>
      <c r="D45" s="11" t="s">
        <v>2328</v>
      </c>
      <c r="E45" s="75">
        <v>2.602066478438303</v>
      </c>
      <c r="F45" s="50">
        <v>2.6471414141854521</v>
      </c>
      <c r="G45" s="50" t="s">
        <v>203</v>
      </c>
      <c r="H45" s="50">
        <v>2.730159573588494</v>
      </c>
      <c r="I45" s="50" t="s">
        <v>381</v>
      </c>
      <c r="J45" s="50"/>
      <c r="K45" s="50" t="s">
        <v>203</v>
      </c>
      <c r="L45" s="50" t="s">
        <v>203</v>
      </c>
      <c r="M45" s="50" t="s">
        <v>203</v>
      </c>
      <c r="N45" s="50" t="s">
        <v>203</v>
      </c>
      <c r="O45" s="60" t="s">
        <v>203</v>
      </c>
    </row>
    <row r="46" spans="1:15" x14ac:dyDescent="0.25">
      <c r="A46" s="11" t="s">
        <v>2291</v>
      </c>
      <c r="B46" s="11" t="s">
        <v>2329</v>
      </c>
      <c r="C46" s="11" t="s">
        <v>2523</v>
      </c>
      <c r="D46" s="11" t="s">
        <v>2330</v>
      </c>
      <c r="E46" s="75">
        <v>3.4939222905414624</v>
      </c>
      <c r="F46" s="50">
        <v>3.6756075728823916</v>
      </c>
      <c r="G46" s="50" t="s">
        <v>203</v>
      </c>
      <c r="H46" s="50">
        <v>3.8581280149011947</v>
      </c>
      <c r="I46" s="50" t="s">
        <v>381</v>
      </c>
      <c r="J46" s="50"/>
      <c r="K46" s="50" t="s">
        <v>203</v>
      </c>
      <c r="L46" s="50" t="s">
        <v>203</v>
      </c>
      <c r="M46" s="50" t="s">
        <v>203</v>
      </c>
      <c r="N46" s="50" t="s">
        <v>203</v>
      </c>
      <c r="O46" s="60" t="s">
        <v>203</v>
      </c>
    </row>
    <row r="47" spans="1:15" x14ac:dyDescent="0.25">
      <c r="A47" s="11" t="s">
        <v>2291</v>
      </c>
      <c r="B47" s="11" t="s">
        <v>2331</v>
      </c>
      <c r="C47" s="11" t="s">
        <v>2524</v>
      </c>
      <c r="D47" s="11" t="s">
        <v>2332</v>
      </c>
      <c r="E47" s="75">
        <v>2.7327736226631316</v>
      </c>
      <c r="F47" s="50">
        <v>3.0182608561899271</v>
      </c>
      <c r="G47" s="50" t="s">
        <v>203</v>
      </c>
      <c r="H47" s="50">
        <v>3.1645729521033901</v>
      </c>
      <c r="I47" s="50" t="s">
        <v>381</v>
      </c>
      <c r="J47" s="50"/>
      <c r="K47" s="50" t="s">
        <v>203</v>
      </c>
      <c r="L47" s="50" t="s">
        <v>203</v>
      </c>
      <c r="M47" s="50" t="s">
        <v>203</v>
      </c>
      <c r="N47" s="50" t="s">
        <v>203</v>
      </c>
      <c r="O47" s="60" t="s">
        <v>203</v>
      </c>
    </row>
    <row r="48" spans="1:15" x14ac:dyDescent="0.25">
      <c r="A48" s="11" t="s">
        <v>2291</v>
      </c>
      <c r="B48" s="11" t="s">
        <v>26</v>
      </c>
      <c r="C48" s="11" t="s">
        <v>2525</v>
      </c>
      <c r="D48" s="11" t="s">
        <v>2333</v>
      </c>
      <c r="E48" s="75">
        <v>0.67934831504317117</v>
      </c>
      <c r="F48" s="50">
        <v>0.65978033008786752</v>
      </c>
      <c r="G48" s="50" t="s">
        <v>203</v>
      </c>
      <c r="H48" s="50">
        <v>1.5752425174501632</v>
      </c>
      <c r="I48" s="50" t="s">
        <v>381</v>
      </c>
      <c r="J48" s="50"/>
      <c r="K48" s="50" t="s">
        <v>203</v>
      </c>
      <c r="L48" s="50" t="s">
        <v>203</v>
      </c>
      <c r="M48" s="50" t="s">
        <v>203</v>
      </c>
      <c r="N48" s="50" t="s">
        <v>203</v>
      </c>
      <c r="O48" s="60" t="s">
        <v>203</v>
      </c>
    </row>
    <row r="49" spans="1:15" x14ac:dyDescent="0.25">
      <c r="A49" s="11" t="s">
        <v>2291</v>
      </c>
      <c r="B49" s="11" t="s">
        <v>2335</v>
      </c>
      <c r="C49" s="11" t="s">
        <v>2527</v>
      </c>
      <c r="D49" s="11" t="s">
        <v>2336</v>
      </c>
      <c r="E49" s="75">
        <v>3.7338305966279961</v>
      </c>
      <c r="F49" s="50">
        <v>3.8613894519601186</v>
      </c>
      <c r="G49" s="50" t="s">
        <v>203</v>
      </c>
      <c r="H49" s="50">
        <v>3.9887278721311792</v>
      </c>
      <c r="I49" s="50" t="s">
        <v>381</v>
      </c>
      <c r="J49" s="50"/>
      <c r="K49" s="50" t="s">
        <v>203</v>
      </c>
      <c r="L49" s="50" t="s">
        <v>203</v>
      </c>
      <c r="M49" s="50" t="s">
        <v>203</v>
      </c>
      <c r="N49" s="50" t="s">
        <v>203</v>
      </c>
      <c r="O49" s="60" t="s">
        <v>203</v>
      </c>
    </row>
    <row r="50" spans="1:15" x14ac:dyDescent="0.25">
      <c r="A50" s="11" t="s">
        <v>2291</v>
      </c>
      <c r="B50" s="11" t="s">
        <v>1033</v>
      </c>
      <c r="C50" s="11" t="s">
        <v>2288</v>
      </c>
      <c r="D50" s="11" t="s">
        <v>2337</v>
      </c>
      <c r="E50" s="75">
        <v>2.7541574326932099</v>
      </c>
      <c r="F50" s="50">
        <v>2.6301529247700199</v>
      </c>
      <c r="G50" s="50" t="s">
        <v>203</v>
      </c>
      <c r="H50" s="50">
        <v>2.8383033074867052</v>
      </c>
      <c r="I50" s="50" t="s">
        <v>381</v>
      </c>
      <c r="J50" s="50"/>
      <c r="K50" s="50" t="s">
        <v>203</v>
      </c>
      <c r="L50" s="50" t="s">
        <v>203</v>
      </c>
      <c r="M50" s="50" t="s">
        <v>203</v>
      </c>
      <c r="N50" s="50" t="s">
        <v>203</v>
      </c>
      <c r="O50" s="60" t="s">
        <v>203</v>
      </c>
    </row>
    <row r="51" spans="1:15" x14ac:dyDescent="0.25">
      <c r="A51" s="11" t="s">
        <v>2292</v>
      </c>
      <c r="B51" s="11" t="s">
        <v>2342</v>
      </c>
      <c r="C51" s="11" t="s">
        <v>2529</v>
      </c>
      <c r="D51" s="11" t="s">
        <v>2343</v>
      </c>
      <c r="E51" s="75">
        <v>3.1321572921058305</v>
      </c>
      <c r="F51" s="50">
        <v>2.7689009978715555</v>
      </c>
      <c r="G51" s="50" t="s">
        <v>203</v>
      </c>
      <c r="H51" s="50">
        <v>2.761757003228023</v>
      </c>
      <c r="I51" s="50" t="s">
        <v>368</v>
      </c>
      <c r="J51" s="50"/>
      <c r="K51" s="50" t="s">
        <v>203</v>
      </c>
      <c r="L51" s="50" t="s">
        <v>203</v>
      </c>
      <c r="M51" s="50" t="s">
        <v>203</v>
      </c>
      <c r="N51" s="50" t="s">
        <v>203</v>
      </c>
      <c r="O51" s="60" t="s">
        <v>203</v>
      </c>
    </row>
    <row r="52" spans="1:15" x14ac:dyDescent="0.25">
      <c r="A52" s="11" t="s">
        <v>2292</v>
      </c>
      <c r="B52" s="11" t="s">
        <v>2344</v>
      </c>
      <c r="C52" s="11" t="s">
        <v>2530</v>
      </c>
      <c r="D52" s="11" t="s">
        <v>2345</v>
      </c>
      <c r="E52" s="75">
        <v>0.63928767252008356</v>
      </c>
      <c r="F52" s="50">
        <v>0.61879698909786962</v>
      </c>
      <c r="G52" s="50" t="s">
        <v>203</v>
      </c>
      <c r="H52" s="50">
        <v>0.61201612706235331</v>
      </c>
      <c r="I52" s="50" t="s">
        <v>368</v>
      </c>
      <c r="J52" s="50"/>
      <c r="K52" s="50" t="s">
        <v>203</v>
      </c>
      <c r="L52" s="50" t="s">
        <v>203</v>
      </c>
      <c r="M52" s="50" t="s">
        <v>203</v>
      </c>
      <c r="N52" s="50" t="s">
        <v>203</v>
      </c>
      <c r="O52" s="60" t="s">
        <v>203</v>
      </c>
    </row>
    <row r="53" spans="1:15" x14ac:dyDescent="0.25">
      <c r="A53" s="11" t="s">
        <v>2292</v>
      </c>
      <c r="B53" s="11" t="s">
        <v>2346</v>
      </c>
      <c r="C53" s="11" t="s">
        <v>2531</v>
      </c>
      <c r="D53" s="11" t="s">
        <v>2347</v>
      </c>
      <c r="E53" s="75">
        <v>1.395737104465411</v>
      </c>
      <c r="F53" s="50">
        <v>1.3654166366319933</v>
      </c>
      <c r="G53" s="50" t="s">
        <v>203</v>
      </c>
      <c r="H53" s="50">
        <v>1.3709472578344208</v>
      </c>
      <c r="I53" s="50" t="s">
        <v>368</v>
      </c>
      <c r="J53" s="50"/>
      <c r="K53" s="50" t="s">
        <v>203</v>
      </c>
      <c r="L53" s="50" t="s">
        <v>203</v>
      </c>
      <c r="M53" s="50" t="s">
        <v>203</v>
      </c>
      <c r="N53" s="50" t="s">
        <v>203</v>
      </c>
      <c r="O53" s="60" t="s">
        <v>203</v>
      </c>
    </row>
    <row r="54" spans="1:15" x14ac:dyDescent="0.25">
      <c r="A54" s="11" t="s">
        <v>2292</v>
      </c>
      <c r="B54" s="11" t="s">
        <v>2348</v>
      </c>
      <c r="C54" s="11" t="s">
        <v>2532</v>
      </c>
      <c r="D54" s="11" t="s">
        <v>2349</v>
      </c>
      <c r="E54" s="75">
        <v>1.737876545396233</v>
      </c>
      <c r="F54" s="50">
        <v>1.665896358610405</v>
      </c>
      <c r="G54" s="50" t="s">
        <v>203</v>
      </c>
      <c r="H54" s="50">
        <v>1.6596290320403422</v>
      </c>
      <c r="I54" s="50" t="s">
        <v>368</v>
      </c>
      <c r="J54" s="50"/>
      <c r="K54" s="50" t="s">
        <v>203</v>
      </c>
      <c r="L54" s="50" t="s">
        <v>203</v>
      </c>
      <c r="M54" s="50" t="s">
        <v>203</v>
      </c>
      <c r="N54" s="50" t="s">
        <v>203</v>
      </c>
      <c r="O54" s="60" t="s">
        <v>203</v>
      </c>
    </row>
    <row r="55" spans="1:15" x14ac:dyDescent="0.25">
      <c r="A55" s="11" t="s">
        <v>2292</v>
      </c>
      <c r="B55" s="11" t="s">
        <v>2302</v>
      </c>
      <c r="C55" s="11" t="s">
        <v>2510</v>
      </c>
      <c r="D55" s="11" t="s">
        <v>2303</v>
      </c>
      <c r="E55" s="75">
        <v>2.9208318518463727</v>
      </c>
      <c r="F55" s="50">
        <v>2.755488820461125</v>
      </c>
      <c r="G55" s="50" t="s">
        <v>203</v>
      </c>
      <c r="H55" s="50">
        <v>2.7487800786430272</v>
      </c>
      <c r="I55" s="50" t="s">
        <v>368</v>
      </c>
      <c r="J55" s="50"/>
      <c r="K55" s="50" t="s">
        <v>203</v>
      </c>
      <c r="L55" s="50" t="s">
        <v>203</v>
      </c>
      <c r="M55" s="50" t="s">
        <v>203</v>
      </c>
      <c r="N55" s="50" t="s">
        <v>203</v>
      </c>
      <c r="O55" s="60" t="s">
        <v>203</v>
      </c>
    </row>
    <row r="56" spans="1:15" x14ac:dyDescent="0.25">
      <c r="A56" s="11" t="s">
        <v>2292</v>
      </c>
      <c r="B56" s="11" t="s">
        <v>2350</v>
      </c>
      <c r="C56" s="11" t="s">
        <v>2533</v>
      </c>
      <c r="D56" s="11" t="s">
        <v>2351</v>
      </c>
      <c r="E56" s="75">
        <v>1.596412251753776</v>
      </c>
      <c r="F56" s="50">
        <v>1.5372601394452081</v>
      </c>
      <c r="G56" s="50" t="s">
        <v>203</v>
      </c>
      <c r="H56" s="50">
        <v>1.525765183501582</v>
      </c>
      <c r="I56" s="50" t="s">
        <v>368</v>
      </c>
      <c r="J56" s="50"/>
      <c r="K56" s="50" t="s">
        <v>203</v>
      </c>
      <c r="L56" s="50" t="s">
        <v>203</v>
      </c>
      <c r="M56" s="50" t="s">
        <v>203</v>
      </c>
      <c r="N56" s="50" t="s">
        <v>203</v>
      </c>
      <c r="O56" s="60" t="s">
        <v>203</v>
      </c>
    </row>
    <row r="57" spans="1:15" x14ac:dyDescent="0.25">
      <c r="A57" s="11" t="s">
        <v>2292</v>
      </c>
      <c r="B57" s="11" t="s">
        <v>2352</v>
      </c>
      <c r="C57" s="11" t="s">
        <v>2534</v>
      </c>
      <c r="D57" s="11" t="s">
        <v>2353</v>
      </c>
      <c r="E57" s="75">
        <v>4.7858717554255747</v>
      </c>
      <c r="F57" s="50">
        <v>4.4417329773589369</v>
      </c>
      <c r="G57" s="50" t="s">
        <v>203</v>
      </c>
      <c r="H57" s="50">
        <v>4.4434490648737768</v>
      </c>
      <c r="I57" s="50" t="s">
        <v>368</v>
      </c>
      <c r="J57" s="50"/>
      <c r="K57" s="50" t="s">
        <v>203</v>
      </c>
      <c r="L57" s="50" t="s">
        <v>203</v>
      </c>
      <c r="M57" s="50" t="s">
        <v>203</v>
      </c>
      <c r="N57" s="50" t="s">
        <v>203</v>
      </c>
      <c r="O57" s="60" t="s">
        <v>203</v>
      </c>
    </row>
    <row r="58" spans="1:15" x14ac:dyDescent="0.25">
      <c r="A58" s="11" t="s">
        <v>2292</v>
      </c>
      <c r="B58" s="11" t="s">
        <v>2354</v>
      </c>
      <c r="C58" s="11" t="s">
        <v>2535</v>
      </c>
      <c r="D58" s="11" t="s">
        <v>2355</v>
      </c>
      <c r="E58" s="75">
        <v>4.8465784812208312</v>
      </c>
      <c r="F58" s="50">
        <v>4.7885010155183636</v>
      </c>
      <c r="G58" s="50" t="s">
        <v>203</v>
      </c>
      <c r="H58" s="50">
        <v>4.7660674401913283</v>
      </c>
      <c r="I58" s="50" t="s">
        <v>368</v>
      </c>
      <c r="J58" s="50"/>
      <c r="K58" s="50" t="s">
        <v>203</v>
      </c>
      <c r="L58" s="50" t="s">
        <v>203</v>
      </c>
      <c r="M58" s="50" t="s">
        <v>203</v>
      </c>
      <c r="N58" s="50" t="s">
        <v>203</v>
      </c>
      <c r="O58" s="60" t="s">
        <v>203</v>
      </c>
    </row>
    <row r="59" spans="1:15" x14ac:dyDescent="0.25">
      <c r="A59" s="11" t="s">
        <v>2292</v>
      </c>
      <c r="B59" s="11" t="s">
        <v>2356</v>
      </c>
      <c r="C59" s="11" t="s">
        <v>2536</v>
      </c>
      <c r="D59" s="11" t="s">
        <v>2357</v>
      </c>
      <c r="E59" s="75">
        <v>5.087773407711893</v>
      </c>
      <c r="F59" s="50">
        <v>4.7843708892790744</v>
      </c>
      <c r="G59" s="50" t="s">
        <v>203</v>
      </c>
      <c r="H59" s="50">
        <v>4.7746673978986776</v>
      </c>
      <c r="I59" s="50" t="s">
        <v>368</v>
      </c>
      <c r="J59" s="50"/>
      <c r="K59" s="50" t="s">
        <v>203</v>
      </c>
      <c r="L59" s="50" t="s">
        <v>203</v>
      </c>
      <c r="M59" s="50" t="s">
        <v>203</v>
      </c>
      <c r="N59" s="50" t="s">
        <v>203</v>
      </c>
      <c r="O59" s="60" t="s">
        <v>203</v>
      </c>
    </row>
    <row r="60" spans="1:15" x14ac:dyDescent="0.25">
      <c r="A60" s="11" t="s">
        <v>2292</v>
      </c>
      <c r="B60" s="11" t="s">
        <v>2358</v>
      </c>
      <c r="C60" s="11" t="s">
        <v>2537</v>
      </c>
      <c r="D60" s="11" t="s">
        <v>2359</v>
      </c>
      <c r="E60" s="75">
        <v>1.6205708764566396</v>
      </c>
      <c r="F60" s="50">
        <v>1.5764285029342702</v>
      </c>
      <c r="G60" s="50" t="s">
        <v>203</v>
      </c>
      <c r="H60" s="50">
        <v>1.5619487444796476</v>
      </c>
      <c r="I60" s="50" t="s">
        <v>368</v>
      </c>
      <c r="J60" s="50"/>
      <c r="K60" s="50" t="s">
        <v>203</v>
      </c>
      <c r="L60" s="50" t="s">
        <v>203</v>
      </c>
      <c r="M60" s="50" t="s">
        <v>203</v>
      </c>
      <c r="N60" s="50" t="s">
        <v>203</v>
      </c>
      <c r="O60" s="60" t="s">
        <v>203</v>
      </c>
    </row>
    <row r="61" spans="1:15" x14ac:dyDescent="0.25">
      <c r="A61" s="11" t="s">
        <v>2292</v>
      </c>
      <c r="B61" s="11" t="s">
        <v>2304</v>
      </c>
      <c r="C61" s="11" t="s">
        <v>2511</v>
      </c>
      <c r="D61" s="11" t="s">
        <v>2305</v>
      </c>
      <c r="E61" s="75">
        <v>3.530836495283296</v>
      </c>
      <c r="F61" s="50">
        <v>3.3643636347879995</v>
      </c>
      <c r="G61" s="50" t="s">
        <v>203</v>
      </c>
      <c r="H61" s="50">
        <v>3.3479789298138516</v>
      </c>
      <c r="I61" s="50" t="s">
        <v>368</v>
      </c>
      <c r="J61" s="50"/>
      <c r="K61" s="50" t="s">
        <v>203</v>
      </c>
      <c r="L61" s="50" t="s">
        <v>203</v>
      </c>
      <c r="M61" s="50" t="s">
        <v>203</v>
      </c>
      <c r="N61" s="50" t="s">
        <v>203</v>
      </c>
      <c r="O61" s="60" t="s">
        <v>203</v>
      </c>
    </row>
    <row r="62" spans="1:15" x14ac:dyDescent="0.25">
      <c r="A62" s="11" t="s">
        <v>2292</v>
      </c>
      <c r="B62" s="11" t="s">
        <v>2360</v>
      </c>
      <c r="C62" s="11" t="s">
        <v>2538</v>
      </c>
      <c r="D62" s="11" t="s">
        <v>2361</v>
      </c>
      <c r="E62" s="75">
        <v>5.2981616722902913</v>
      </c>
      <c r="F62" s="50">
        <v>4.992578835807576</v>
      </c>
      <c r="G62" s="50" t="s">
        <v>203</v>
      </c>
      <c r="H62" s="50">
        <v>4.974928289601432</v>
      </c>
      <c r="I62" s="50" t="s">
        <v>368</v>
      </c>
      <c r="J62" s="50"/>
      <c r="K62" s="50" t="s">
        <v>203</v>
      </c>
      <c r="L62" s="50" t="s">
        <v>203</v>
      </c>
      <c r="M62" s="50" t="s">
        <v>203</v>
      </c>
      <c r="N62" s="50" t="s">
        <v>203</v>
      </c>
      <c r="O62" s="60" t="s">
        <v>203</v>
      </c>
    </row>
    <row r="63" spans="1:15" x14ac:dyDescent="0.25">
      <c r="A63" s="11" t="s">
        <v>2292</v>
      </c>
      <c r="B63" s="11" t="s">
        <v>2362</v>
      </c>
      <c r="C63" s="11" t="s">
        <v>2539</v>
      </c>
      <c r="D63" s="11" t="s">
        <v>2363</v>
      </c>
      <c r="E63" s="75">
        <v>9.6446296254399044</v>
      </c>
      <c r="F63" s="50">
        <v>8.8400184150688919</v>
      </c>
      <c r="G63" s="50" t="s">
        <v>203</v>
      </c>
      <c r="H63" s="50">
        <v>8.8128260621872965</v>
      </c>
      <c r="I63" s="50" t="s">
        <v>368</v>
      </c>
      <c r="J63" s="50"/>
      <c r="K63" s="50" t="s">
        <v>203</v>
      </c>
      <c r="L63" s="50" t="s">
        <v>203</v>
      </c>
      <c r="M63" s="50" t="s">
        <v>203</v>
      </c>
      <c r="N63" s="50" t="s">
        <v>203</v>
      </c>
      <c r="O63" s="60" t="s">
        <v>203</v>
      </c>
    </row>
    <row r="64" spans="1:15" x14ac:dyDescent="0.25">
      <c r="A64" s="11" t="s">
        <v>2292</v>
      </c>
      <c r="B64" s="11" t="s">
        <v>2364</v>
      </c>
      <c r="C64" s="11" t="s">
        <v>2540</v>
      </c>
      <c r="D64" s="11" t="s">
        <v>2365</v>
      </c>
      <c r="E64" s="75">
        <v>6.087516265778703</v>
      </c>
      <c r="F64" s="50">
        <v>5.7546328291640387</v>
      </c>
      <c r="G64" s="50" t="s">
        <v>203</v>
      </c>
      <c r="H64" s="50">
        <v>5.7437922130286392</v>
      </c>
      <c r="I64" s="50" t="s">
        <v>368</v>
      </c>
      <c r="J64" s="50"/>
      <c r="K64" s="50" t="s">
        <v>203</v>
      </c>
      <c r="L64" s="50" t="s">
        <v>203</v>
      </c>
      <c r="M64" s="50" t="s">
        <v>203</v>
      </c>
      <c r="N64" s="50" t="s">
        <v>203</v>
      </c>
      <c r="O64" s="60" t="s">
        <v>203</v>
      </c>
    </row>
    <row r="65" spans="1:15" x14ac:dyDescent="0.25">
      <c r="A65" s="11" t="s">
        <v>2292</v>
      </c>
      <c r="B65" s="11" t="s">
        <v>2366</v>
      </c>
      <c r="C65" s="11" t="s">
        <v>2541</v>
      </c>
      <c r="D65" s="11" t="s">
        <v>2367</v>
      </c>
      <c r="E65" s="75">
        <v>5.7507551532587797</v>
      </c>
      <c r="F65" s="50">
        <v>5.5016581594342071</v>
      </c>
      <c r="G65" s="50" t="s">
        <v>203</v>
      </c>
      <c r="H65" s="50">
        <v>5.4857106363061634</v>
      </c>
      <c r="I65" s="50" t="s">
        <v>368</v>
      </c>
      <c r="J65" s="50"/>
      <c r="K65" s="50" t="s">
        <v>203</v>
      </c>
      <c r="L65" s="50" t="s">
        <v>203</v>
      </c>
      <c r="M65" s="50" t="s">
        <v>203</v>
      </c>
      <c r="N65" s="50" t="s">
        <v>203</v>
      </c>
      <c r="O65" s="60" t="s">
        <v>203</v>
      </c>
    </row>
    <row r="66" spans="1:15" x14ac:dyDescent="0.25">
      <c r="A66" s="11" t="s">
        <v>2292</v>
      </c>
      <c r="B66" s="11" t="s">
        <v>2368</v>
      </c>
      <c r="C66" s="11" t="s">
        <v>2542</v>
      </c>
      <c r="D66" s="11" t="s">
        <v>2369</v>
      </c>
      <c r="E66" s="75">
        <v>2.3919184812889682</v>
      </c>
      <c r="F66" s="50">
        <v>2.3026731776181228</v>
      </c>
      <c r="G66" s="50" t="s">
        <v>203</v>
      </c>
      <c r="H66" s="50">
        <v>2.2959199842724223</v>
      </c>
      <c r="I66" s="50" t="s">
        <v>368</v>
      </c>
      <c r="J66" s="50"/>
      <c r="K66" s="50" t="s">
        <v>203</v>
      </c>
      <c r="L66" s="50" t="s">
        <v>203</v>
      </c>
      <c r="M66" s="50" t="s">
        <v>203</v>
      </c>
      <c r="N66" s="50" t="s">
        <v>203</v>
      </c>
      <c r="O66" s="60" t="s">
        <v>203</v>
      </c>
    </row>
    <row r="67" spans="1:15" x14ac:dyDescent="0.25">
      <c r="A67" s="11" t="s">
        <v>2292</v>
      </c>
      <c r="B67" s="11" t="s">
        <v>2370</v>
      </c>
      <c r="C67" s="11" t="s">
        <v>2543</v>
      </c>
      <c r="D67" s="11" t="s">
        <v>2371</v>
      </c>
      <c r="E67" s="75">
        <v>5.9874476232991469</v>
      </c>
      <c r="F67" s="50">
        <v>5.6395142906914471</v>
      </c>
      <c r="G67" s="50" t="s">
        <v>203</v>
      </c>
      <c r="H67" s="50">
        <v>5.675962788412221</v>
      </c>
      <c r="I67" s="50" t="s">
        <v>368</v>
      </c>
      <c r="J67" s="50"/>
      <c r="K67" s="50" t="s">
        <v>203</v>
      </c>
      <c r="L67" s="50" t="s">
        <v>203</v>
      </c>
      <c r="M67" s="50" t="s">
        <v>203</v>
      </c>
      <c r="N67" s="50" t="s">
        <v>203</v>
      </c>
      <c r="O67" s="60" t="s">
        <v>203</v>
      </c>
    </row>
    <row r="68" spans="1:15" x14ac:dyDescent="0.25">
      <c r="A68" s="11" t="s">
        <v>2292</v>
      </c>
      <c r="B68" s="11" t="s">
        <v>2372</v>
      </c>
      <c r="C68" s="11" t="s">
        <v>2544</v>
      </c>
      <c r="D68" s="11" t="s">
        <v>2373</v>
      </c>
      <c r="E68" s="75">
        <v>5.4554273446441925</v>
      </c>
      <c r="F68" s="50">
        <v>5.5399189268395457</v>
      </c>
      <c r="G68" s="50" t="s">
        <v>203</v>
      </c>
      <c r="H68" s="50">
        <v>5.5459510830082284</v>
      </c>
      <c r="I68" s="50" t="s">
        <v>368</v>
      </c>
      <c r="J68" s="50"/>
      <c r="K68" s="50" t="s">
        <v>203</v>
      </c>
      <c r="L68" s="50" t="s">
        <v>203</v>
      </c>
      <c r="M68" s="50" t="s">
        <v>203</v>
      </c>
      <c r="N68" s="50" t="s">
        <v>203</v>
      </c>
      <c r="O68" s="60" t="s">
        <v>203</v>
      </c>
    </row>
    <row r="69" spans="1:15" x14ac:dyDescent="0.25">
      <c r="A69" s="11" t="s">
        <v>2292</v>
      </c>
      <c r="B69" s="11" t="s">
        <v>2374</v>
      </c>
      <c r="C69" s="11" t="s">
        <v>2610</v>
      </c>
      <c r="D69" s="11" t="s">
        <v>2375</v>
      </c>
      <c r="E69" s="75">
        <v>6.4060491971595468</v>
      </c>
      <c r="F69" s="50">
        <v>6.2929807127410911</v>
      </c>
      <c r="G69" s="50" t="s">
        <v>203</v>
      </c>
      <c r="H69" s="50">
        <v>6.3110730227415814</v>
      </c>
      <c r="I69" s="50" t="s">
        <v>368</v>
      </c>
      <c r="J69" s="50"/>
      <c r="K69" s="50" t="s">
        <v>203</v>
      </c>
      <c r="L69" s="50" t="s">
        <v>203</v>
      </c>
      <c r="M69" s="50" t="s">
        <v>203</v>
      </c>
      <c r="N69" s="50" t="s">
        <v>203</v>
      </c>
      <c r="O69" s="60" t="s">
        <v>203</v>
      </c>
    </row>
    <row r="70" spans="1:15" x14ac:dyDescent="0.25">
      <c r="A70" s="11" t="s">
        <v>2292</v>
      </c>
      <c r="B70" s="11" t="s">
        <v>2376</v>
      </c>
      <c r="C70" s="11" t="s">
        <v>2611</v>
      </c>
      <c r="D70" s="11" t="s">
        <v>2377</v>
      </c>
      <c r="E70" s="75" t="s">
        <v>203</v>
      </c>
      <c r="F70" s="50" t="s">
        <v>203</v>
      </c>
      <c r="G70" s="50" t="s">
        <v>203</v>
      </c>
      <c r="H70" s="50">
        <v>3.7022687734758559</v>
      </c>
      <c r="I70" s="50" t="s">
        <v>368</v>
      </c>
      <c r="J70" s="50"/>
      <c r="K70" s="50" t="s">
        <v>203</v>
      </c>
      <c r="L70" s="50" t="s">
        <v>203</v>
      </c>
      <c r="M70" s="50" t="s">
        <v>203</v>
      </c>
      <c r="N70" s="50" t="s">
        <v>203</v>
      </c>
      <c r="O70" s="60" t="s">
        <v>203</v>
      </c>
    </row>
    <row r="71" spans="1:15" x14ac:dyDescent="0.25">
      <c r="A71" s="11" t="s">
        <v>2292</v>
      </c>
      <c r="B71" s="11" t="s">
        <v>2378</v>
      </c>
      <c r="C71" s="11" t="s">
        <v>2545</v>
      </c>
      <c r="D71" s="11" t="s">
        <v>2379</v>
      </c>
      <c r="E71" s="75">
        <v>0.95958494683472395</v>
      </c>
      <c r="F71" s="50">
        <v>0.92298270592851239</v>
      </c>
      <c r="G71" s="50" t="s">
        <v>203</v>
      </c>
      <c r="H71" s="50">
        <v>0.91384483690417961</v>
      </c>
      <c r="I71" s="50" t="s">
        <v>368</v>
      </c>
      <c r="J71" s="50"/>
      <c r="K71" s="50" t="s">
        <v>203</v>
      </c>
      <c r="L71" s="50" t="s">
        <v>203</v>
      </c>
      <c r="M71" s="50" t="s">
        <v>203</v>
      </c>
      <c r="N71" s="50" t="s">
        <v>203</v>
      </c>
      <c r="O71" s="60" t="s">
        <v>203</v>
      </c>
    </row>
    <row r="72" spans="1:15" x14ac:dyDescent="0.25">
      <c r="A72" s="11" t="s">
        <v>2292</v>
      </c>
      <c r="B72" s="11" t="s">
        <v>2380</v>
      </c>
      <c r="C72" s="11" t="s">
        <v>2546</v>
      </c>
      <c r="D72" s="11" t="s">
        <v>2381</v>
      </c>
      <c r="E72" s="75">
        <v>9.4271561689204475</v>
      </c>
      <c r="F72" s="50">
        <v>8.8752493932817007</v>
      </c>
      <c r="G72" s="50" t="s">
        <v>203</v>
      </c>
      <c r="H72" s="50">
        <v>9.1022630010122612</v>
      </c>
      <c r="I72" s="50" t="s">
        <v>381</v>
      </c>
      <c r="J72" s="50"/>
      <c r="K72" s="50" t="s">
        <v>203</v>
      </c>
      <c r="L72" s="50" t="s">
        <v>203</v>
      </c>
      <c r="M72" s="50" t="s">
        <v>203</v>
      </c>
      <c r="N72" s="50" t="s">
        <v>203</v>
      </c>
      <c r="O72" s="60" t="s">
        <v>203</v>
      </c>
    </row>
    <row r="73" spans="1:15" x14ac:dyDescent="0.25">
      <c r="A73" s="11" t="s">
        <v>2292</v>
      </c>
      <c r="B73" s="11" t="s">
        <v>2382</v>
      </c>
      <c r="C73" s="11" t="s">
        <v>2547</v>
      </c>
      <c r="D73" s="11" t="s">
        <v>2383</v>
      </c>
      <c r="E73" s="75">
        <v>3.3046973842111527</v>
      </c>
      <c r="F73" s="50">
        <v>3.1243611373921167</v>
      </c>
      <c r="G73" s="50" t="s">
        <v>203</v>
      </c>
      <c r="H73" s="50">
        <v>3.122018887557569</v>
      </c>
      <c r="I73" s="50" t="s">
        <v>368</v>
      </c>
      <c r="J73" s="50"/>
      <c r="K73" s="50" t="s">
        <v>203</v>
      </c>
      <c r="L73" s="50" t="s">
        <v>203</v>
      </c>
      <c r="M73" s="50" t="s">
        <v>203</v>
      </c>
      <c r="N73" s="50" t="s">
        <v>203</v>
      </c>
      <c r="O73" s="60" t="s">
        <v>203</v>
      </c>
    </row>
    <row r="74" spans="1:15" x14ac:dyDescent="0.25">
      <c r="A74" s="11" t="s">
        <v>2292</v>
      </c>
      <c r="B74" s="11" t="s">
        <v>2384</v>
      </c>
      <c r="C74" s="11" t="s">
        <v>2548</v>
      </c>
      <c r="D74" s="11" t="s">
        <v>2385</v>
      </c>
      <c r="E74" s="75">
        <v>9.598141795745363</v>
      </c>
      <c r="F74" s="50">
        <v>8.6482169114434306</v>
      </c>
      <c r="G74" s="50" t="s">
        <v>203</v>
      </c>
      <c r="H74" s="50">
        <v>8.8767566524241062</v>
      </c>
      <c r="I74" s="50" t="s">
        <v>381</v>
      </c>
      <c r="J74" s="50"/>
      <c r="K74" s="50" t="s">
        <v>203</v>
      </c>
      <c r="L74" s="50" t="s">
        <v>203</v>
      </c>
      <c r="M74" s="50" t="s">
        <v>203</v>
      </c>
      <c r="N74" s="50" t="s">
        <v>203</v>
      </c>
      <c r="O74" s="60" t="s">
        <v>203</v>
      </c>
    </row>
    <row r="75" spans="1:15" x14ac:dyDescent="0.25">
      <c r="A75" s="11" t="s">
        <v>2292</v>
      </c>
      <c r="B75" s="11" t="s">
        <v>2386</v>
      </c>
      <c r="C75" s="11" t="s">
        <v>2549</v>
      </c>
      <c r="D75" s="11" t="s">
        <v>2387</v>
      </c>
      <c r="E75" s="75">
        <v>0.40329297636816364</v>
      </c>
      <c r="F75" s="50">
        <v>0.39520486518276099</v>
      </c>
      <c r="G75" s="50" t="s">
        <v>203</v>
      </c>
      <c r="H75" s="50">
        <v>0.63882944592218893</v>
      </c>
      <c r="I75" s="50" t="s">
        <v>381</v>
      </c>
      <c r="J75" s="50"/>
      <c r="K75" s="50" t="s">
        <v>203</v>
      </c>
      <c r="L75" s="50" t="s">
        <v>203</v>
      </c>
      <c r="M75" s="50" t="s">
        <v>203</v>
      </c>
      <c r="N75" s="50" t="s">
        <v>203</v>
      </c>
      <c r="O75" s="60" t="s">
        <v>203</v>
      </c>
    </row>
    <row r="76" spans="1:15" x14ac:dyDescent="0.25">
      <c r="A76" s="11" t="s">
        <v>2292</v>
      </c>
      <c r="B76" s="11" t="s">
        <v>1587</v>
      </c>
      <c r="C76" s="11" t="s">
        <v>1589</v>
      </c>
      <c r="D76" s="11" t="s">
        <v>2388</v>
      </c>
      <c r="E76" s="75">
        <v>1.0950821635049099</v>
      </c>
      <c r="F76" s="50">
        <v>1.0773670446747601</v>
      </c>
      <c r="G76" s="50" t="s">
        <v>203</v>
      </c>
      <c r="H76" s="50">
        <v>1.4044914529413257</v>
      </c>
      <c r="I76" s="50" t="s">
        <v>381</v>
      </c>
      <c r="J76" s="50"/>
      <c r="K76" s="50" t="s">
        <v>203</v>
      </c>
      <c r="L76" s="50" t="s">
        <v>203</v>
      </c>
      <c r="M76" s="50" t="s">
        <v>203</v>
      </c>
      <c r="N76" s="50" t="s">
        <v>203</v>
      </c>
      <c r="O76" s="60" t="s">
        <v>203</v>
      </c>
    </row>
    <row r="77" spans="1:15" x14ac:dyDescent="0.25">
      <c r="A77" s="11" t="s">
        <v>2292</v>
      </c>
      <c r="B77" s="11" t="s">
        <v>2389</v>
      </c>
      <c r="C77" s="11" t="s">
        <v>2550</v>
      </c>
      <c r="D77" s="11" t="s">
        <v>2390</v>
      </c>
      <c r="E77" s="75">
        <v>3.6612434170884001</v>
      </c>
      <c r="F77" s="50">
        <v>3.6220253177817092</v>
      </c>
      <c r="G77" s="50" t="s">
        <v>203</v>
      </c>
      <c r="H77" s="50">
        <v>3.8709067213720747</v>
      </c>
      <c r="I77" s="50" t="s">
        <v>381</v>
      </c>
      <c r="J77" s="50"/>
      <c r="K77" s="50" t="s">
        <v>203</v>
      </c>
      <c r="L77" s="50" t="s">
        <v>203</v>
      </c>
      <c r="M77" s="50" t="s">
        <v>203</v>
      </c>
      <c r="N77" s="50" t="s">
        <v>203</v>
      </c>
      <c r="O77" s="60" t="s">
        <v>203</v>
      </c>
    </row>
    <row r="78" spans="1:15" x14ac:dyDescent="0.25">
      <c r="A78" s="11" t="s">
        <v>2292</v>
      </c>
      <c r="B78" s="11" t="s">
        <v>2391</v>
      </c>
      <c r="C78" s="11" t="s">
        <v>2551</v>
      </c>
      <c r="D78" s="11" t="s">
        <v>2392</v>
      </c>
      <c r="E78" s="75">
        <v>4.2195927358115726E-6</v>
      </c>
      <c r="F78" s="50">
        <v>-1.500149676011393E-2</v>
      </c>
      <c r="G78" s="50" t="s">
        <v>203</v>
      </c>
      <c r="H78" s="50">
        <v>5.581953102255035</v>
      </c>
      <c r="I78" s="50" t="s">
        <v>381</v>
      </c>
      <c r="J78" s="50"/>
      <c r="K78" s="50" t="s">
        <v>203</v>
      </c>
      <c r="L78" s="50" t="s">
        <v>203</v>
      </c>
      <c r="M78" s="50" t="s">
        <v>203</v>
      </c>
      <c r="N78" s="50" t="s">
        <v>203</v>
      </c>
      <c r="O78" s="60" t="s">
        <v>203</v>
      </c>
    </row>
    <row r="79" spans="1:15" x14ac:dyDescent="0.25">
      <c r="A79" s="11" t="s">
        <v>2292</v>
      </c>
      <c r="B79" s="11" t="s">
        <v>2393</v>
      </c>
      <c r="C79" s="11" t="s">
        <v>2552</v>
      </c>
      <c r="D79" s="11" t="s">
        <v>2394</v>
      </c>
      <c r="E79" s="75">
        <v>11.787738035450701</v>
      </c>
      <c r="F79" s="50">
        <v>10.266711995697881</v>
      </c>
      <c r="G79" s="50" t="s">
        <v>203</v>
      </c>
      <c r="H79" s="50">
        <v>10.492939461530442</v>
      </c>
      <c r="I79" s="50" t="s">
        <v>381</v>
      </c>
      <c r="J79" s="50"/>
      <c r="K79" s="50" t="s">
        <v>203</v>
      </c>
      <c r="L79" s="50" t="s">
        <v>203</v>
      </c>
      <c r="M79" s="50" t="s">
        <v>203</v>
      </c>
      <c r="N79" s="50" t="s">
        <v>203</v>
      </c>
      <c r="O79" s="60" t="s">
        <v>203</v>
      </c>
    </row>
    <row r="80" spans="1:15" x14ac:dyDescent="0.25">
      <c r="A80" s="11" t="s">
        <v>2292</v>
      </c>
      <c r="B80" s="11" t="s">
        <v>2395</v>
      </c>
      <c r="C80" s="11" t="s">
        <v>2553</v>
      </c>
      <c r="D80" s="11" t="s">
        <v>2396</v>
      </c>
      <c r="E80" s="75">
        <v>9.7678940393251423</v>
      </c>
      <c r="F80" s="50">
        <v>8.5216504240664346</v>
      </c>
      <c r="G80" s="50" t="s">
        <v>203</v>
      </c>
      <c r="H80" s="50">
        <v>8.7473654564988657</v>
      </c>
      <c r="I80" s="50" t="s">
        <v>381</v>
      </c>
      <c r="J80" s="50"/>
      <c r="K80" s="50" t="s">
        <v>203</v>
      </c>
      <c r="L80" s="50" t="s">
        <v>203</v>
      </c>
      <c r="M80" s="50" t="s">
        <v>203</v>
      </c>
      <c r="N80" s="50" t="s">
        <v>203</v>
      </c>
      <c r="O80" s="60" t="s">
        <v>203</v>
      </c>
    </row>
    <row r="81" spans="1:15" x14ac:dyDescent="0.25">
      <c r="A81" s="11" t="s">
        <v>2292</v>
      </c>
      <c r="B81" s="11" t="s">
        <v>2397</v>
      </c>
      <c r="C81" s="11" t="s">
        <v>2554</v>
      </c>
      <c r="D81" s="11" t="s">
        <v>2398</v>
      </c>
      <c r="E81" s="75">
        <v>6.4987889005209354</v>
      </c>
      <c r="F81" s="50">
        <v>6.0235375628072401</v>
      </c>
      <c r="G81" s="50" t="s">
        <v>203</v>
      </c>
      <c r="H81" s="50">
        <v>6.2514691890384793</v>
      </c>
      <c r="I81" s="50" t="s">
        <v>381</v>
      </c>
      <c r="J81" s="50"/>
      <c r="K81" s="50" t="s">
        <v>203</v>
      </c>
      <c r="L81" s="50" t="s">
        <v>203</v>
      </c>
      <c r="M81" s="50" t="s">
        <v>203</v>
      </c>
      <c r="N81" s="50" t="s">
        <v>203</v>
      </c>
      <c r="O81" s="60" t="s">
        <v>203</v>
      </c>
    </row>
    <row r="82" spans="1:15" x14ac:dyDescent="0.25">
      <c r="A82" s="11" t="s">
        <v>2292</v>
      </c>
      <c r="B82" s="11" t="s">
        <v>2399</v>
      </c>
      <c r="C82" s="11" t="s">
        <v>2555</v>
      </c>
      <c r="D82" s="11" t="s">
        <v>2400</v>
      </c>
      <c r="E82" s="75">
        <v>7.4759619629588769</v>
      </c>
      <c r="F82" s="50">
        <v>7.0970292127840873</v>
      </c>
      <c r="G82" s="50" t="s">
        <v>203</v>
      </c>
      <c r="H82" s="50">
        <v>7.3349274921313876</v>
      </c>
      <c r="I82" s="50" t="s">
        <v>381</v>
      </c>
      <c r="J82" s="50"/>
      <c r="K82" s="50" t="s">
        <v>203</v>
      </c>
      <c r="L82" s="50" t="s">
        <v>203</v>
      </c>
      <c r="M82" s="50" t="s">
        <v>203</v>
      </c>
      <c r="N82" s="50" t="s">
        <v>203</v>
      </c>
      <c r="O82" s="60" t="s">
        <v>203</v>
      </c>
    </row>
    <row r="83" spans="1:15" x14ac:dyDescent="0.25">
      <c r="A83" s="11" t="s">
        <v>2292</v>
      </c>
      <c r="B83" s="11" t="s">
        <v>2401</v>
      </c>
      <c r="C83" s="11" t="s">
        <v>2556</v>
      </c>
      <c r="D83" s="11" t="s">
        <v>2402</v>
      </c>
      <c r="E83" s="75">
        <v>7.4198488482679181</v>
      </c>
      <c r="F83" s="50">
        <v>7.0263716020015936</v>
      </c>
      <c r="G83" s="50" t="s">
        <v>203</v>
      </c>
      <c r="H83" s="50">
        <v>7.2587927577412232</v>
      </c>
      <c r="I83" s="50" t="s">
        <v>381</v>
      </c>
      <c r="J83" s="50"/>
      <c r="K83" s="50" t="s">
        <v>203</v>
      </c>
      <c r="L83" s="50" t="s">
        <v>203</v>
      </c>
      <c r="M83" s="50" t="s">
        <v>203</v>
      </c>
      <c r="N83" s="50" t="s">
        <v>203</v>
      </c>
      <c r="O83" s="60" t="s">
        <v>203</v>
      </c>
    </row>
    <row r="84" spans="1:15" x14ac:dyDescent="0.25">
      <c r="A84" s="11" t="s">
        <v>2292</v>
      </c>
      <c r="B84" s="11" t="s">
        <v>2403</v>
      </c>
      <c r="C84" s="11" t="s">
        <v>2557</v>
      </c>
      <c r="D84" s="11" t="s">
        <v>2404</v>
      </c>
      <c r="E84" s="75">
        <v>7.4878453762551089</v>
      </c>
      <c r="F84" s="50">
        <v>7.2181486455932538</v>
      </c>
      <c r="G84" s="50" t="s">
        <v>203</v>
      </c>
      <c r="H84" s="50">
        <v>7.4592823125084715</v>
      </c>
      <c r="I84" s="50" t="s">
        <v>381</v>
      </c>
      <c r="J84" s="50"/>
      <c r="K84" s="50" t="s">
        <v>203</v>
      </c>
      <c r="L84" s="50" t="s">
        <v>203</v>
      </c>
      <c r="M84" s="50" t="s">
        <v>203</v>
      </c>
      <c r="N84" s="50" t="s">
        <v>203</v>
      </c>
      <c r="O84" s="60" t="s">
        <v>203</v>
      </c>
    </row>
    <row r="85" spans="1:15" x14ac:dyDescent="0.25">
      <c r="A85" s="11" t="s">
        <v>2292</v>
      </c>
      <c r="B85" s="11" t="s">
        <v>2405</v>
      </c>
      <c r="C85" s="11" t="s">
        <v>2558</v>
      </c>
      <c r="D85" s="11" t="s">
        <v>2406</v>
      </c>
      <c r="E85" s="75">
        <v>6.4713013897801375</v>
      </c>
      <c r="F85" s="50">
        <v>6.4126995063352794</v>
      </c>
      <c r="G85" s="50" t="s">
        <v>203</v>
      </c>
      <c r="H85" s="50">
        <v>6.6475924473680328</v>
      </c>
      <c r="I85" s="50" t="s">
        <v>381</v>
      </c>
      <c r="J85" s="50"/>
      <c r="K85" s="50" t="s">
        <v>203</v>
      </c>
      <c r="L85" s="50" t="s">
        <v>203</v>
      </c>
      <c r="M85" s="50" t="s">
        <v>203</v>
      </c>
      <c r="N85" s="50" t="s">
        <v>203</v>
      </c>
      <c r="O85" s="60" t="s">
        <v>203</v>
      </c>
    </row>
    <row r="86" spans="1:15" x14ac:dyDescent="0.25">
      <c r="A86" s="11" t="s">
        <v>2292</v>
      </c>
      <c r="B86" s="11" t="s">
        <v>2407</v>
      </c>
      <c r="C86" s="11" t="s">
        <v>2559</v>
      </c>
      <c r="D86" s="11" t="s">
        <v>2408</v>
      </c>
      <c r="E86" s="75">
        <v>1.9233109854894792</v>
      </c>
      <c r="F86" s="50">
        <v>1.8317706319679699</v>
      </c>
      <c r="G86" s="50" t="s">
        <v>203</v>
      </c>
      <c r="H86" s="50">
        <v>1.8260735898158442</v>
      </c>
      <c r="I86" s="50" t="s">
        <v>368</v>
      </c>
      <c r="J86" s="50"/>
      <c r="K86" s="50" t="s">
        <v>203</v>
      </c>
      <c r="L86" s="50" t="s">
        <v>203</v>
      </c>
      <c r="M86" s="50" t="s">
        <v>203</v>
      </c>
      <c r="N86" s="50" t="s">
        <v>203</v>
      </c>
      <c r="O86" s="60" t="s">
        <v>203</v>
      </c>
    </row>
    <row r="87" spans="1:15" x14ac:dyDescent="0.25">
      <c r="A87" s="11" t="s">
        <v>2292</v>
      </c>
      <c r="B87" s="11" t="s">
        <v>2409</v>
      </c>
      <c r="C87" s="11" t="s">
        <v>2560</v>
      </c>
      <c r="D87" s="11" t="s">
        <v>2410</v>
      </c>
      <c r="E87" s="75">
        <v>3.8018710466815264</v>
      </c>
      <c r="F87" s="50">
        <v>3.5231297111064315</v>
      </c>
      <c r="G87" s="50" t="s">
        <v>203</v>
      </c>
      <c r="H87" s="50">
        <v>3.759964023638477</v>
      </c>
      <c r="I87" s="50" t="s">
        <v>381</v>
      </c>
      <c r="J87" s="50"/>
      <c r="K87" s="50" t="s">
        <v>203</v>
      </c>
      <c r="L87" s="50" t="s">
        <v>203</v>
      </c>
      <c r="M87" s="50" t="s">
        <v>203</v>
      </c>
      <c r="N87" s="50" t="s">
        <v>203</v>
      </c>
      <c r="O87" s="60" t="s">
        <v>203</v>
      </c>
    </row>
    <row r="88" spans="1:15" x14ac:dyDescent="0.25">
      <c r="A88" s="11" t="s">
        <v>2292</v>
      </c>
      <c r="B88" s="11" t="s">
        <v>2411</v>
      </c>
      <c r="C88" s="11" t="s">
        <v>2561</v>
      </c>
      <c r="D88" s="11" t="s">
        <v>2412</v>
      </c>
      <c r="E88" s="75">
        <v>0.95033250865981245</v>
      </c>
      <c r="F88" s="50">
        <v>0.93174695719614264</v>
      </c>
      <c r="G88" s="50" t="s">
        <v>203</v>
      </c>
      <c r="H88" s="50">
        <v>1.1801862086367934</v>
      </c>
      <c r="I88" s="50" t="s">
        <v>381</v>
      </c>
      <c r="J88" s="50"/>
      <c r="K88" s="50" t="s">
        <v>203</v>
      </c>
      <c r="L88" s="50" t="s">
        <v>203</v>
      </c>
      <c r="M88" s="50" t="s">
        <v>203</v>
      </c>
      <c r="N88" s="50" t="s">
        <v>203</v>
      </c>
      <c r="O88" s="60" t="s">
        <v>203</v>
      </c>
    </row>
    <row r="89" spans="1:15" x14ac:dyDescent="0.25">
      <c r="A89" s="11" t="s">
        <v>2292</v>
      </c>
      <c r="B89" s="11" t="s">
        <v>2413</v>
      </c>
      <c r="C89" s="11" t="s">
        <v>2562</v>
      </c>
      <c r="D89" s="11" t="s">
        <v>2414</v>
      </c>
      <c r="E89" s="75">
        <v>1.5516221624544357</v>
      </c>
      <c r="F89" s="50">
        <v>1.5127337158715153</v>
      </c>
      <c r="G89" s="50" t="s">
        <v>203</v>
      </c>
      <c r="H89" s="50">
        <v>1.5090901395892116</v>
      </c>
      <c r="I89" s="50" t="s">
        <v>368</v>
      </c>
      <c r="J89" s="50"/>
      <c r="K89" s="50" t="s">
        <v>203</v>
      </c>
      <c r="L89" s="50" t="s">
        <v>203</v>
      </c>
      <c r="M89" s="50" t="s">
        <v>203</v>
      </c>
      <c r="N89" s="50" t="s">
        <v>203</v>
      </c>
      <c r="O89" s="60" t="s">
        <v>203</v>
      </c>
    </row>
    <row r="90" spans="1:15" x14ac:dyDescent="0.25">
      <c r="A90" s="11" t="s">
        <v>2292</v>
      </c>
      <c r="B90" s="11" t="s">
        <v>2415</v>
      </c>
      <c r="C90" s="11" t="s">
        <v>2563</v>
      </c>
      <c r="D90" s="11" t="s">
        <v>2416</v>
      </c>
      <c r="E90" s="75">
        <v>1.656481522699238</v>
      </c>
      <c r="F90" s="50">
        <v>1.6015838360939054</v>
      </c>
      <c r="G90" s="50" t="s">
        <v>203</v>
      </c>
      <c r="H90" s="50">
        <v>1.8397134553731043</v>
      </c>
      <c r="I90" s="50" t="s">
        <v>381</v>
      </c>
      <c r="J90" s="50"/>
      <c r="K90" s="50" t="s">
        <v>203</v>
      </c>
      <c r="L90" s="50" t="s">
        <v>203</v>
      </c>
      <c r="M90" s="50" t="s">
        <v>203</v>
      </c>
      <c r="N90" s="50" t="s">
        <v>203</v>
      </c>
      <c r="O90" s="60" t="s">
        <v>203</v>
      </c>
    </row>
    <row r="91" spans="1:15" x14ac:dyDescent="0.25">
      <c r="A91" s="11" t="s">
        <v>2292</v>
      </c>
      <c r="B91" s="11" t="s">
        <v>2417</v>
      </c>
      <c r="C91" s="11" t="s">
        <v>2564</v>
      </c>
      <c r="D91" s="11" t="s">
        <v>2418</v>
      </c>
      <c r="E91" s="75">
        <v>3.3693164986587476</v>
      </c>
      <c r="F91" s="50">
        <v>3.1276874332802018</v>
      </c>
      <c r="G91" s="50" t="s">
        <v>203</v>
      </c>
      <c r="H91" s="50">
        <v>3.1228171003618579</v>
      </c>
      <c r="I91" s="50" t="s">
        <v>368</v>
      </c>
      <c r="J91" s="50"/>
      <c r="K91" s="50" t="s">
        <v>203</v>
      </c>
      <c r="L91" s="50" t="s">
        <v>203</v>
      </c>
      <c r="M91" s="50" t="s">
        <v>203</v>
      </c>
      <c r="N91" s="50" t="s">
        <v>203</v>
      </c>
      <c r="O91" s="60" t="s">
        <v>203</v>
      </c>
    </row>
    <row r="92" spans="1:15" x14ac:dyDescent="0.25">
      <c r="A92" s="11" t="s">
        <v>2292</v>
      </c>
      <c r="B92" s="11" t="s">
        <v>2419</v>
      </c>
      <c r="C92" s="11" t="s">
        <v>2565</v>
      </c>
      <c r="D92" s="11" t="s">
        <v>2420</v>
      </c>
      <c r="E92" s="75">
        <v>2.9385832075028873</v>
      </c>
      <c r="F92" s="50">
        <v>2.7288640412059761</v>
      </c>
      <c r="G92" s="50" t="s">
        <v>203</v>
      </c>
      <c r="H92" s="50">
        <v>2.9588040716083035</v>
      </c>
      <c r="I92" s="50" t="s">
        <v>381</v>
      </c>
      <c r="J92" s="50"/>
      <c r="K92" s="50" t="s">
        <v>203</v>
      </c>
      <c r="L92" s="50" t="s">
        <v>203</v>
      </c>
      <c r="M92" s="50" t="s">
        <v>203</v>
      </c>
      <c r="N92" s="50" t="s">
        <v>203</v>
      </c>
      <c r="O92" s="60" t="s">
        <v>203</v>
      </c>
    </row>
    <row r="93" spans="1:15" x14ac:dyDescent="0.25">
      <c r="A93" s="11" t="s">
        <v>2292</v>
      </c>
      <c r="B93" s="11" t="s">
        <v>2421</v>
      </c>
      <c r="C93" s="11" t="s">
        <v>2566</v>
      </c>
      <c r="D93" s="11" t="s">
        <v>2422</v>
      </c>
      <c r="E93" s="75">
        <v>4.0423180942099179</v>
      </c>
      <c r="F93" s="50">
        <v>3.7390697315821413</v>
      </c>
      <c r="G93" s="50" t="s">
        <v>203</v>
      </c>
      <c r="H93" s="50">
        <v>3.9670496873266612</v>
      </c>
      <c r="I93" s="50" t="s">
        <v>381</v>
      </c>
      <c r="J93" s="50"/>
      <c r="K93" s="50" t="s">
        <v>203</v>
      </c>
      <c r="L93" s="50" t="s">
        <v>203</v>
      </c>
      <c r="M93" s="50" t="s">
        <v>203</v>
      </c>
      <c r="N93" s="50" t="s">
        <v>203</v>
      </c>
      <c r="O93" s="60" t="s">
        <v>203</v>
      </c>
    </row>
    <row r="94" spans="1:15" x14ac:dyDescent="0.25">
      <c r="A94" s="11" t="s">
        <v>2292</v>
      </c>
      <c r="B94" s="11" t="s">
        <v>2423</v>
      </c>
      <c r="C94" s="11" t="s">
        <v>2567</v>
      </c>
      <c r="D94" s="11" t="s">
        <v>2424</v>
      </c>
      <c r="E94" s="75">
        <v>3.7726464620654099</v>
      </c>
      <c r="F94" s="50">
        <v>3.5606184612792591</v>
      </c>
      <c r="G94" s="50" t="s">
        <v>203</v>
      </c>
      <c r="H94" s="50">
        <v>3.8045974628671173</v>
      </c>
      <c r="I94" s="50" t="s">
        <v>381</v>
      </c>
      <c r="J94" s="50"/>
      <c r="K94" s="50" t="s">
        <v>203</v>
      </c>
      <c r="L94" s="50" t="s">
        <v>203</v>
      </c>
      <c r="M94" s="50" t="s">
        <v>203</v>
      </c>
      <c r="N94" s="50" t="s">
        <v>203</v>
      </c>
      <c r="O94" s="60" t="s">
        <v>203</v>
      </c>
    </row>
    <row r="95" spans="1:15" x14ac:dyDescent="0.25">
      <c r="A95" s="11" t="s">
        <v>2292</v>
      </c>
      <c r="B95" s="11" t="s">
        <v>2425</v>
      </c>
      <c r="C95" s="11" t="s">
        <v>2568</v>
      </c>
      <c r="D95" s="11" t="s">
        <v>2426</v>
      </c>
      <c r="E95" s="75">
        <v>2.4820693524461035</v>
      </c>
      <c r="F95" s="50">
        <v>2.3431006923294269</v>
      </c>
      <c r="G95" s="50" t="s">
        <v>203</v>
      </c>
      <c r="H95" s="50">
        <v>2.3349154105741636</v>
      </c>
      <c r="I95" s="50" t="s">
        <v>368</v>
      </c>
      <c r="J95" s="50"/>
      <c r="K95" s="50" t="s">
        <v>203</v>
      </c>
      <c r="L95" s="50" t="s">
        <v>203</v>
      </c>
      <c r="M95" s="50" t="s">
        <v>203</v>
      </c>
      <c r="N95" s="50" t="s">
        <v>203</v>
      </c>
      <c r="O95" s="60" t="s">
        <v>203</v>
      </c>
    </row>
    <row r="96" spans="1:15" x14ac:dyDescent="0.25">
      <c r="A96" s="11" t="s">
        <v>2292</v>
      </c>
      <c r="B96" s="11" t="s">
        <v>2427</v>
      </c>
      <c r="C96" s="11" t="s">
        <v>2569</v>
      </c>
      <c r="D96" s="11" t="s">
        <v>2428</v>
      </c>
      <c r="E96" s="75">
        <v>3.4849568235920003</v>
      </c>
      <c r="F96" s="50">
        <v>3.2786628213846556</v>
      </c>
      <c r="G96" s="50" t="s">
        <v>203</v>
      </c>
      <c r="H96" s="50">
        <v>3.2741271167214854</v>
      </c>
      <c r="I96" s="50" t="s">
        <v>368</v>
      </c>
      <c r="J96" s="50"/>
      <c r="K96" s="50" t="s">
        <v>203</v>
      </c>
      <c r="L96" s="50" t="s">
        <v>203</v>
      </c>
      <c r="M96" s="50" t="s">
        <v>203</v>
      </c>
      <c r="N96" s="50" t="s">
        <v>203</v>
      </c>
      <c r="O96" s="60" t="s">
        <v>203</v>
      </c>
    </row>
    <row r="97" spans="1:15" x14ac:dyDescent="0.25">
      <c r="A97" s="11" t="s">
        <v>2292</v>
      </c>
      <c r="B97" s="11" t="s">
        <v>2429</v>
      </c>
      <c r="C97" s="11" t="s">
        <v>2570</v>
      </c>
      <c r="D97" s="11" t="s">
        <v>2430</v>
      </c>
      <c r="E97" s="75">
        <v>4.4483673982540495</v>
      </c>
      <c r="F97" s="50">
        <v>4.2104957303574935</v>
      </c>
      <c r="G97" s="50" t="s">
        <v>203</v>
      </c>
      <c r="H97" s="50">
        <v>4.4397094753667172</v>
      </c>
      <c r="I97" s="50" t="s">
        <v>381</v>
      </c>
      <c r="J97" s="50"/>
      <c r="K97" s="50" t="s">
        <v>203</v>
      </c>
      <c r="L97" s="50" t="s">
        <v>203</v>
      </c>
      <c r="M97" s="50" t="s">
        <v>203</v>
      </c>
      <c r="N97" s="50" t="s">
        <v>203</v>
      </c>
      <c r="O97" s="60" t="s">
        <v>203</v>
      </c>
    </row>
    <row r="98" spans="1:15" x14ac:dyDescent="0.25">
      <c r="A98" s="11" t="s">
        <v>2292</v>
      </c>
      <c r="B98" s="11" t="s">
        <v>2431</v>
      </c>
      <c r="C98" s="11" t="s">
        <v>2571</v>
      </c>
      <c r="D98" s="11" t="s">
        <v>2432</v>
      </c>
      <c r="E98" s="75">
        <v>3.0843090304436771</v>
      </c>
      <c r="F98" s="50">
        <v>2.9686024768021166</v>
      </c>
      <c r="G98" s="50" t="s">
        <v>203</v>
      </c>
      <c r="H98" s="50">
        <v>2.9723805386089355</v>
      </c>
      <c r="I98" s="50" t="s">
        <v>368</v>
      </c>
      <c r="J98" s="50"/>
      <c r="K98" s="50" t="s">
        <v>203</v>
      </c>
      <c r="L98" s="50" t="s">
        <v>203</v>
      </c>
      <c r="M98" s="50" t="s">
        <v>203</v>
      </c>
      <c r="N98" s="50" t="s">
        <v>203</v>
      </c>
      <c r="O98" s="60" t="s">
        <v>203</v>
      </c>
    </row>
    <row r="99" spans="1:15" x14ac:dyDescent="0.25">
      <c r="A99" s="11" t="s">
        <v>2292</v>
      </c>
      <c r="B99" s="11" t="s">
        <v>2433</v>
      </c>
      <c r="C99" s="11" t="s">
        <v>2572</v>
      </c>
      <c r="D99" s="11" t="s">
        <v>2434</v>
      </c>
      <c r="E99" s="75">
        <v>4.3436495618131232</v>
      </c>
      <c r="F99" s="50">
        <v>4.2143344368059692</v>
      </c>
      <c r="G99" s="50" t="s">
        <v>203</v>
      </c>
      <c r="H99" s="50">
        <v>4.2202591884962404</v>
      </c>
      <c r="I99" s="50" t="s">
        <v>368</v>
      </c>
      <c r="J99" s="50"/>
      <c r="K99" s="50" t="s">
        <v>203</v>
      </c>
      <c r="L99" s="50" t="s">
        <v>203</v>
      </c>
      <c r="M99" s="50" t="s">
        <v>203</v>
      </c>
      <c r="N99" s="50" t="s">
        <v>203</v>
      </c>
      <c r="O99" s="60" t="s">
        <v>203</v>
      </c>
    </row>
    <row r="100" spans="1:15" x14ac:dyDescent="0.25">
      <c r="A100" s="11" t="s">
        <v>2292</v>
      </c>
      <c r="B100" s="11" t="s">
        <v>2435</v>
      </c>
      <c r="C100" s="11" t="s">
        <v>2573</v>
      </c>
      <c r="D100" s="11" t="s">
        <v>2436</v>
      </c>
      <c r="E100" s="75">
        <v>3.0459739335775282</v>
      </c>
      <c r="F100" s="50">
        <v>2.915153017031678</v>
      </c>
      <c r="G100" s="50" t="s">
        <v>203</v>
      </c>
      <c r="H100" s="50">
        <v>3.152901813755248</v>
      </c>
      <c r="I100" s="50" t="s">
        <v>381</v>
      </c>
      <c r="J100" s="50"/>
      <c r="K100" s="50" t="s">
        <v>203</v>
      </c>
      <c r="L100" s="50" t="s">
        <v>203</v>
      </c>
      <c r="M100" s="50" t="s">
        <v>203</v>
      </c>
      <c r="N100" s="50" t="s">
        <v>203</v>
      </c>
      <c r="O100" s="60" t="s">
        <v>203</v>
      </c>
    </row>
    <row r="101" spans="1:15" x14ac:dyDescent="0.25">
      <c r="A101" s="11" t="s">
        <v>2292</v>
      </c>
      <c r="B101" s="11" t="s">
        <v>2437</v>
      </c>
      <c r="C101" s="11" t="s">
        <v>2574</v>
      </c>
      <c r="D101" s="11" t="s">
        <v>2438</v>
      </c>
      <c r="E101" s="75">
        <v>3.3731816538157489</v>
      </c>
      <c r="F101" s="50">
        <v>3.2491989002194481</v>
      </c>
      <c r="G101" s="50" t="s">
        <v>203</v>
      </c>
      <c r="H101" s="50">
        <v>3.4831643843875222</v>
      </c>
      <c r="I101" s="50" t="s">
        <v>381</v>
      </c>
      <c r="J101" s="50"/>
      <c r="K101" s="50" t="s">
        <v>203</v>
      </c>
      <c r="L101" s="50" t="s">
        <v>203</v>
      </c>
      <c r="M101" s="50" t="s">
        <v>203</v>
      </c>
      <c r="N101" s="50" t="s">
        <v>203</v>
      </c>
      <c r="O101" s="60" t="s">
        <v>203</v>
      </c>
    </row>
    <row r="102" spans="1:15" x14ac:dyDescent="0.25">
      <c r="A102" s="11" t="s">
        <v>2292</v>
      </c>
      <c r="B102" s="11" t="s">
        <v>2439</v>
      </c>
      <c r="C102" s="11" t="s">
        <v>2575</v>
      </c>
      <c r="D102" s="11" t="s">
        <v>2440</v>
      </c>
      <c r="E102" s="75">
        <v>4.7501246525555985</v>
      </c>
      <c r="F102" s="50">
        <v>4.4830920388133562</v>
      </c>
      <c r="G102" s="50" t="s">
        <v>203</v>
      </c>
      <c r="H102" s="50">
        <v>4.478582096690837</v>
      </c>
      <c r="I102" s="50" t="s">
        <v>368</v>
      </c>
      <c r="J102" s="50"/>
      <c r="K102" s="50" t="s">
        <v>203</v>
      </c>
      <c r="L102" s="50" t="s">
        <v>203</v>
      </c>
      <c r="M102" s="50" t="s">
        <v>203</v>
      </c>
      <c r="N102" s="50" t="s">
        <v>203</v>
      </c>
      <c r="O102" s="60" t="s">
        <v>203</v>
      </c>
    </row>
    <row r="103" spans="1:15" x14ac:dyDescent="0.25">
      <c r="A103" s="11" t="s">
        <v>2292</v>
      </c>
      <c r="B103" s="11" t="s">
        <v>2441</v>
      </c>
      <c r="C103" s="11" t="s">
        <v>2576</v>
      </c>
      <c r="D103" s="11" t="s">
        <v>2442</v>
      </c>
      <c r="E103" s="75">
        <v>0.73972868574898598</v>
      </c>
      <c r="F103" s="50">
        <v>0.73423429984519895</v>
      </c>
      <c r="G103" s="50" t="s">
        <v>203</v>
      </c>
      <c r="H103" s="50">
        <v>0.7315341672340645</v>
      </c>
      <c r="I103" s="50" t="s">
        <v>368</v>
      </c>
      <c r="J103" s="50"/>
      <c r="K103" s="50" t="s">
        <v>203</v>
      </c>
      <c r="L103" s="50" t="s">
        <v>203</v>
      </c>
      <c r="M103" s="50" t="s">
        <v>203</v>
      </c>
      <c r="N103" s="50" t="s">
        <v>203</v>
      </c>
      <c r="O103" s="60" t="s">
        <v>203</v>
      </c>
    </row>
    <row r="104" spans="1:15" x14ac:dyDescent="0.25">
      <c r="A104" s="11" t="s">
        <v>2292</v>
      </c>
      <c r="B104" s="11" t="s">
        <v>2443</v>
      </c>
      <c r="C104" s="11" t="s">
        <v>2577</v>
      </c>
      <c r="D104" s="11" t="s">
        <v>2444</v>
      </c>
      <c r="E104" s="75">
        <v>5.0081699997761575</v>
      </c>
      <c r="F104" s="50">
        <v>4.7152143764833738</v>
      </c>
      <c r="G104" s="50" t="s">
        <v>203</v>
      </c>
      <c r="H104" s="50">
        <v>4.7230432296264002</v>
      </c>
      <c r="I104" s="50" t="s">
        <v>368</v>
      </c>
      <c r="J104" s="50"/>
      <c r="K104" s="50" t="s">
        <v>203</v>
      </c>
      <c r="L104" s="50" t="s">
        <v>203</v>
      </c>
      <c r="M104" s="50" t="s">
        <v>203</v>
      </c>
      <c r="N104" s="50" t="s">
        <v>203</v>
      </c>
      <c r="O104" s="60" t="s">
        <v>203</v>
      </c>
    </row>
    <row r="105" spans="1:15" x14ac:dyDescent="0.25">
      <c r="A105" s="11" t="s">
        <v>2292</v>
      </c>
      <c r="B105" s="11" t="s">
        <v>2445</v>
      </c>
      <c r="C105" s="11" t="s">
        <v>2578</v>
      </c>
      <c r="D105" s="11" t="s">
        <v>2446</v>
      </c>
      <c r="E105" s="75">
        <v>1.9909021425611684</v>
      </c>
      <c r="F105" s="50">
        <v>1.9585139558132634</v>
      </c>
      <c r="G105" s="50" t="s">
        <v>203</v>
      </c>
      <c r="H105" s="50">
        <v>1.9588696696412273</v>
      </c>
      <c r="I105" s="50" t="s">
        <v>368</v>
      </c>
      <c r="J105" s="50"/>
      <c r="K105" s="50" t="s">
        <v>203</v>
      </c>
      <c r="L105" s="50" t="s">
        <v>203</v>
      </c>
      <c r="M105" s="50" t="s">
        <v>203</v>
      </c>
      <c r="N105" s="50" t="s">
        <v>203</v>
      </c>
      <c r="O105" s="60" t="s">
        <v>203</v>
      </c>
    </row>
    <row r="106" spans="1:15" x14ac:dyDescent="0.25">
      <c r="A106" s="11" t="s">
        <v>2292</v>
      </c>
      <c r="B106" s="11" t="s">
        <v>2447</v>
      </c>
      <c r="C106" s="11" t="s">
        <v>2579</v>
      </c>
      <c r="D106" s="11" t="s">
        <v>2448</v>
      </c>
      <c r="E106" s="75">
        <v>3.7598964984518091</v>
      </c>
      <c r="F106" s="50">
        <v>3.8017490815585888</v>
      </c>
      <c r="G106" s="50" t="s">
        <v>203</v>
      </c>
      <c r="H106" s="50">
        <v>3.8810661058909264</v>
      </c>
      <c r="I106" s="50" t="s">
        <v>368</v>
      </c>
      <c r="J106" s="50"/>
      <c r="K106" s="50" t="s">
        <v>203</v>
      </c>
      <c r="L106" s="50" t="s">
        <v>203</v>
      </c>
      <c r="M106" s="50" t="s">
        <v>203</v>
      </c>
      <c r="N106" s="50" t="s">
        <v>203</v>
      </c>
      <c r="O106" s="60" t="s">
        <v>203</v>
      </c>
    </row>
    <row r="107" spans="1:15" x14ac:dyDescent="0.25">
      <c r="A107" s="11" t="s">
        <v>2292</v>
      </c>
      <c r="B107" s="11" t="s">
        <v>2449</v>
      </c>
      <c r="C107" s="11" t="s">
        <v>2580</v>
      </c>
      <c r="D107" s="11" t="s">
        <v>2450</v>
      </c>
      <c r="E107" s="75">
        <v>4.1474109223820221</v>
      </c>
      <c r="F107" s="50">
        <v>3.9798599105215939</v>
      </c>
      <c r="G107" s="50" t="s">
        <v>203</v>
      </c>
      <c r="H107" s="50">
        <v>4.2236173890464208</v>
      </c>
      <c r="I107" s="50" t="s">
        <v>381</v>
      </c>
      <c r="J107" s="50"/>
      <c r="K107" s="50" t="s">
        <v>203</v>
      </c>
      <c r="L107" s="50" t="s">
        <v>203</v>
      </c>
      <c r="M107" s="50" t="s">
        <v>203</v>
      </c>
      <c r="N107" s="50" t="s">
        <v>203</v>
      </c>
      <c r="O107" s="60" t="s">
        <v>203</v>
      </c>
    </row>
    <row r="108" spans="1:15" x14ac:dyDescent="0.25">
      <c r="A108" s="11" t="s">
        <v>2292</v>
      </c>
      <c r="B108" s="11" t="s">
        <v>2451</v>
      </c>
      <c r="C108" s="11" t="s">
        <v>2581</v>
      </c>
      <c r="D108" s="11" t="s">
        <v>2452</v>
      </c>
      <c r="E108" s="75">
        <v>5.2354392077468503</v>
      </c>
      <c r="F108" s="50">
        <v>4.9002406556509079</v>
      </c>
      <c r="G108" s="50" t="s">
        <v>203</v>
      </c>
      <c r="H108" s="50">
        <v>4.9001989732245734</v>
      </c>
      <c r="I108" s="50" t="s">
        <v>368</v>
      </c>
      <c r="J108" s="50"/>
      <c r="K108" s="50" t="s">
        <v>203</v>
      </c>
      <c r="L108" s="50" t="s">
        <v>203</v>
      </c>
      <c r="M108" s="50" t="s">
        <v>203</v>
      </c>
      <c r="N108" s="50" t="s">
        <v>203</v>
      </c>
      <c r="O108" s="60" t="s">
        <v>203</v>
      </c>
    </row>
    <row r="109" spans="1:15" x14ac:dyDescent="0.25">
      <c r="A109" s="11" t="s">
        <v>2292</v>
      </c>
      <c r="B109" s="11" t="s">
        <v>2453</v>
      </c>
      <c r="C109" s="11" t="s">
        <v>2582</v>
      </c>
      <c r="D109" s="11" t="s">
        <v>2454</v>
      </c>
      <c r="E109" s="75">
        <v>4.0715116651618644</v>
      </c>
      <c r="F109" s="50">
        <v>3.9914232131143299</v>
      </c>
      <c r="G109" s="50" t="s">
        <v>203</v>
      </c>
      <c r="H109" s="50">
        <v>3.9953086830428246</v>
      </c>
      <c r="I109" s="50" t="s">
        <v>368</v>
      </c>
      <c r="J109" s="50"/>
      <c r="K109" s="50" t="s">
        <v>203</v>
      </c>
      <c r="L109" s="50" t="s">
        <v>203</v>
      </c>
      <c r="M109" s="50" t="s">
        <v>203</v>
      </c>
      <c r="N109" s="50" t="s">
        <v>203</v>
      </c>
      <c r="O109" s="60" t="s">
        <v>203</v>
      </c>
    </row>
    <row r="110" spans="1:15" x14ac:dyDescent="0.25">
      <c r="A110" s="11" t="s">
        <v>2292</v>
      </c>
      <c r="B110" s="11" t="s">
        <v>2455</v>
      </c>
      <c r="C110" s="11" t="s">
        <v>2583</v>
      </c>
      <c r="D110" s="11" t="s">
        <v>2456</v>
      </c>
      <c r="E110" s="75">
        <v>9.813457413392257</v>
      </c>
      <c r="F110" s="50">
        <v>8.5914980597011166</v>
      </c>
      <c r="G110" s="50" t="s">
        <v>203</v>
      </c>
      <c r="H110" s="50">
        <v>8.8141655102721916</v>
      </c>
      <c r="I110" s="50" t="s">
        <v>381</v>
      </c>
      <c r="J110" s="50"/>
      <c r="K110" s="50" t="s">
        <v>203</v>
      </c>
      <c r="L110" s="50" t="s">
        <v>203</v>
      </c>
      <c r="M110" s="50" t="s">
        <v>203</v>
      </c>
      <c r="N110" s="50" t="s">
        <v>203</v>
      </c>
      <c r="O110" s="60" t="s">
        <v>203</v>
      </c>
    </row>
    <row r="111" spans="1:15" x14ac:dyDescent="0.25">
      <c r="A111" s="11" t="s">
        <v>2292</v>
      </c>
      <c r="B111" s="11" t="s">
        <v>2457</v>
      </c>
      <c r="C111" s="11" t="s">
        <v>2584</v>
      </c>
      <c r="D111" s="11" t="s">
        <v>2458</v>
      </c>
      <c r="E111" s="75">
        <v>3.3473861389751391</v>
      </c>
      <c r="F111" s="50">
        <v>3.2284525987595196</v>
      </c>
      <c r="G111" s="50" t="s">
        <v>203</v>
      </c>
      <c r="H111" s="50">
        <v>3.4633235073818551</v>
      </c>
      <c r="I111" s="50" t="s">
        <v>381</v>
      </c>
      <c r="J111" s="50"/>
      <c r="K111" s="50" t="s">
        <v>203</v>
      </c>
      <c r="L111" s="50" t="s">
        <v>203</v>
      </c>
      <c r="M111" s="50" t="s">
        <v>203</v>
      </c>
      <c r="N111" s="50" t="s">
        <v>203</v>
      </c>
      <c r="O111" s="60" t="s">
        <v>203</v>
      </c>
    </row>
    <row r="112" spans="1:15" x14ac:dyDescent="0.25">
      <c r="A112" s="11" t="s">
        <v>2292</v>
      </c>
      <c r="B112" s="11" t="s">
        <v>2459</v>
      </c>
      <c r="C112" s="11" t="s">
        <v>2585</v>
      </c>
      <c r="D112" s="11" t="s">
        <v>2460</v>
      </c>
      <c r="E112" s="75">
        <v>4.4816104866512774</v>
      </c>
      <c r="F112" s="50">
        <v>4.2126446662059918</v>
      </c>
      <c r="G112" s="50" t="s">
        <v>203</v>
      </c>
      <c r="H112" s="50">
        <v>4.4386600520424118</v>
      </c>
      <c r="I112" s="50" t="s">
        <v>381</v>
      </c>
      <c r="J112" s="50"/>
      <c r="K112" s="50" t="s">
        <v>203</v>
      </c>
      <c r="L112" s="50" t="s">
        <v>203</v>
      </c>
      <c r="M112" s="50" t="s">
        <v>203</v>
      </c>
      <c r="N112" s="50" t="s">
        <v>203</v>
      </c>
      <c r="O112" s="60" t="s">
        <v>203</v>
      </c>
    </row>
    <row r="113" spans="1:15" x14ac:dyDescent="0.25">
      <c r="A113" s="11" t="s">
        <v>2292</v>
      </c>
      <c r="B113" s="11" t="s">
        <v>2461</v>
      </c>
      <c r="C113" s="11" t="s">
        <v>2586</v>
      </c>
      <c r="D113" s="11" t="s">
        <v>2462</v>
      </c>
      <c r="E113" s="75">
        <v>4.5503144325039102</v>
      </c>
      <c r="F113" s="50">
        <v>4.2806979004284793</v>
      </c>
      <c r="G113" s="50" t="s">
        <v>203</v>
      </c>
      <c r="H113" s="50">
        <v>4.5143718154365002</v>
      </c>
      <c r="I113" s="50" t="s">
        <v>381</v>
      </c>
      <c r="J113" s="50"/>
      <c r="K113" s="50" t="s">
        <v>203</v>
      </c>
      <c r="L113" s="50" t="s">
        <v>203</v>
      </c>
      <c r="M113" s="50" t="s">
        <v>203</v>
      </c>
      <c r="N113" s="50" t="s">
        <v>203</v>
      </c>
      <c r="O113" s="60" t="s">
        <v>203</v>
      </c>
    </row>
    <row r="114" spans="1:15" x14ac:dyDescent="0.25">
      <c r="A114" s="11" t="s">
        <v>2292</v>
      </c>
      <c r="B114" s="11" t="s">
        <v>2463</v>
      </c>
      <c r="C114" s="11" t="s">
        <v>2587</v>
      </c>
      <c r="D114" s="11" t="s">
        <v>2464</v>
      </c>
      <c r="E114" s="75">
        <v>3.0973868653489944</v>
      </c>
      <c r="F114" s="50">
        <v>2.9473459390905288</v>
      </c>
      <c r="G114" s="50" t="s">
        <v>203</v>
      </c>
      <c r="H114" s="50">
        <v>3.0220586664843725</v>
      </c>
      <c r="I114" s="50" t="s">
        <v>381</v>
      </c>
      <c r="J114" s="50"/>
      <c r="K114" s="50" t="s">
        <v>203</v>
      </c>
      <c r="L114" s="50" t="s">
        <v>203</v>
      </c>
      <c r="M114" s="50" t="s">
        <v>203</v>
      </c>
      <c r="N114" s="50" t="s">
        <v>203</v>
      </c>
      <c r="O114" s="60" t="s">
        <v>203</v>
      </c>
    </row>
    <row r="115" spans="1:15" x14ac:dyDescent="0.25">
      <c r="A115" s="11" t="s">
        <v>2292</v>
      </c>
      <c r="B115" s="11" t="s">
        <v>2465</v>
      </c>
      <c r="C115" s="11" t="s">
        <v>2588</v>
      </c>
      <c r="D115" s="11" t="s">
        <v>2466</v>
      </c>
      <c r="E115" s="75">
        <v>10.612435734728365</v>
      </c>
      <c r="F115" s="50">
        <v>9.9046710099764539</v>
      </c>
      <c r="G115" s="50" t="s">
        <v>203</v>
      </c>
      <c r="H115" s="50">
        <v>10.147350564691903</v>
      </c>
      <c r="I115" s="50" t="s">
        <v>381</v>
      </c>
      <c r="J115" s="50"/>
      <c r="K115" s="50" t="s">
        <v>203</v>
      </c>
      <c r="L115" s="50" t="s">
        <v>203</v>
      </c>
      <c r="M115" s="50" t="s">
        <v>203</v>
      </c>
      <c r="N115" s="50" t="s">
        <v>203</v>
      </c>
      <c r="O115" s="60" t="s">
        <v>203</v>
      </c>
    </row>
    <row r="116" spans="1:15" x14ac:dyDescent="0.25">
      <c r="A116" s="11" t="s">
        <v>2292</v>
      </c>
      <c r="B116" s="11" t="s">
        <v>2467</v>
      </c>
      <c r="C116" s="11" t="s">
        <v>2589</v>
      </c>
      <c r="D116" s="11" t="s">
        <v>2468</v>
      </c>
      <c r="E116" s="75">
        <v>6.4892539103880154</v>
      </c>
      <c r="F116" s="50">
        <v>6.5082294110434482</v>
      </c>
      <c r="G116" s="50" t="s">
        <v>203</v>
      </c>
      <c r="H116" s="50">
        <v>6.5332841551308718</v>
      </c>
      <c r="I116" s="50" t="s">
        <v>381</v>
      </c>
      <c r="J116" s="50"/>
      <c r="K116" s="50" t="s">
        <v>203</v>
      </c>
      <c r="L116" s="50" t="s">
        <v>203</v>
      </c>
      <c r="M116" s="50" t="s">
        <v>203</v>
      </c>
      <c r="N116" s="50" t="s">
        <v>203</v>
      </c>
      <c r="O116" s="60" t="s">
        <v>203</v>
      </c>
    </row>
    <row r="117" spans="1:15" x14ac:dyDescent="0.25">
      <c r="A117" s="11" t="s">
        <v>2292</v>
      </c>
      <c r="B117" s="11" t="s">
        <v>2469</v>
      </c>
      <c r="C117" s="11" t="s">
        <v>2590</v>
      </c>
      <c r="D117" s="11" t="s">
        <v>2470</v>
      </c>
      <c r="E117" s="75">
        <v>11.642579567885747</v>
      </c>
      <c r="F117" s="50">
        <v>10.996052538276812</v>
      </c>
      <c r="G117" s="50" t="s">
        <v>203</v>
      </c>
      <c r="H117" s="50">
        <v>10.998213059958069</v>
      </c>
      <c r="I117" s="50" t="s">
        <v>368</v>
      </c>
      <c r="J117" s="50"/>
      <c r="K117" s="50" t="s">
        <v>203</v>
      </c>
      <c r="L117" s="50" t="s">
        <v>203</v>
      </c>
      <c r="M117" s="50" t="s">
        <v>203</v>
      </c>
      <c r="N117" s="50" t="s">
        <v>203</v>
      </c>
      <c r="O117" s="60" t="s">
        <v>203</v>
      </c>
    </row>
    <row r="118" spans="1:15" x14ac:dyDescent="0.25">
      <c r="A118" s="11" t="s">
        <v>2292</v>
      </c>
      <c r="B118" s="11" t="s">
        <v>2471</v>
      </c>
      <c r="C118" s="11" t="s">
        <v>2591</v>
      </c>
      <c r="D118" s="11" t="s">
        <v>2472</v>
      </c>
      <c r="E118" s="75">
        <v>8.4814396284365046</v>
      </c>
      <c r="F118" s="50">
        <v>8.2291492030020965</v>
      </c>
      <c r="G118" s="50" t="s">
        <v>203</v>
      </c>
      <c r="H118" s="50">
        <v>8.2307685081329414</v>
      </c>
      <c r="I118" s="50" t="s">
        <v>368</v>
      </c>
      <c r="J118" s="50"/>
      <c r="K118" s="50" t="s">
        <v>203</v>
      </c>
      <c r="L118" s="50" t="s">
        <v>203</v>
      </c>
      <c r="M118" s="50" t="s">
        <v>203</v>
      </c>
      <c r="N118" s="50" t="s">
        <v>203</v>
      </c>
      <c r="O118" s="60" t="s">
        <v>203</v>
      </c>
    </row>
    <row r="119" spans="1:15" x14ac:dyDescent="0.25">
      <c r="A119" s="11" t="s">
        <v>2292</v>
      </c>
      <c r="B119" s="11" t="s">
        <v>2473</v>
      </c>
      <c r="C119" s="11" t="s">
        <v>2592</v>
      </c>
      <c r="D119" s="11" t="s">
        <v>2474</v>
      </c>
      <c r="E119" s="75">
        <v>3.3797122459198192</v>
      </c>
      <c r="F119" s="50">
        <v>3.1745873701827114</v>
      </c>
      <c r="G119" s="50" t="s">
        <v>203</v>
      </c>
      <c r="H119" s="50">
        <v>3.405256022407424</v>
      </c>
      <c r="I119" s="50" t="s">
        <v>381</v>
      </c>
      <c r="J119" s="50"/>
      <c r="K119" s="50" t="s">
        <v>203</v>
      </c>
      <c r="L119" s="50" t="s">
        <v>203</v>
      </c>
      <c r="M119" s="50" t="s">
        <v>203</v>
      </c>
      <c r="N119" s="50" t="s">
        <v>203</v>
      </c>
      <c r="O119" s="60" t="s">
        <v>203</v>
      </c>
    </row>
    <row r="120" spans="1:15" x14ac:dyDescent="0.25">
      <c r="A120" s="11" t="s">
        <v>2292</v>
      </c>
      <c r="B120" s="11" t="s">
        <v>2475</v>
      </c>
      <c r="C120" s="11" t="s">
        <v>2593</v>
      </c>
      <c r="D120" s="11" t="s">
        <v>2476</v>
      </c>
      <c r="E120" s="75">
        <v>9.9161065183395181</v>
      </c>
      <c r="F120" s="50">
        <v>8.2534661195654202</v>
      </c>
      <c r="G120" s="50" t="s">
        <v>203</v>
      </c>
      <c r="H120" s="50">
        <v>8.4687334786975175</v>
      </c>
      <c r="I120" s="50" t="s">
        <v>381</v>
      </c>
      <c r="J120" s="50"/>
      <c r="K120" s="50" t="s">
        <v>203</v>
      </c>
      <c r="L120" s="50" t="s">
        <v>203</v>
      </c>
      <c r="M120" s="50" t="s">
        <v>203</v>
      </c>
      <c r="N120" s="50" t="s">
        <v>203</v>
      </c>
      <c r="O120" s="60" t="s">
        <v>203</v>
      </c>
    </row>
    <row r="121" spans="1:15" x14ac:dyDescent="0.25">
      <c r="A121" s="11" t="s">
        <v>2292</v>
      </c>
      <c r="B121" s="11" t="s">
        <v>2477</v>
      </c>
      <c r="C121" s="11" t="s">
        <v>2594</v>
      </c>
      <c r="D121" s="11" t="s">
        <v>2478</v>
      </c>
      <c r="E121" s="75">
        <v>7.4089522794174911</v>
      </c>
      <c r="F121" s="50">
        <v>6.67980078177896</v>
      </c>
      <c r="G121" s="50" t="s">
        <v>203</v>
      </c>
      <c r="H121" s="50">
        <v>6.9220179311017551</v>
      </c>
      <c r="I121" s="50" t="s">
        <v>381</v>
      </c>
      <c r="J121" s="50"/>
      <c r="K121" s="50" t="s">
        <v>203</v>
      </c>
      <c r="L121" s="50" t="s">
        <v>203</v>
      </c>
      <c r="M121" s="50" t="s">
        <v>203</v>
      </c>
      <c r="N121" s="50" t="s">
        <v>203</v>
      </c>
      <c r="O121" s="60" t="s">
        <v>203</v>
      </c>
    </row>
    <row r="122" spans="1:15" x14ac:dyDescent="0.25">
      <c r="A122" s="11" t="s">
        <v>2292</v>
      </c>
      <c r="B122" s="11" t="s">
        <v>2479</v>
      </c>
      <c r="C122" s="11" t="s">
        <v>2595</v>
      </c>
      <c r="D122" s="11" t="s">
        <v>2480</v>
      </c>
      <c r="E122" s="75">
        <v>4.5256272963122512</v>
      </c>
      <c r="F122" s="50">
        <v>4.3086428613637926</v>
      </c>
      <c r="G122" s="50" t="s">
        <v>203</v>
      </c>
      <c r="H122" s="50">
        <v>4.54601656478743</v>
      </c>
      <c r="I122" s="50" t="s">
        <v>381</v>
      </c>
      <c r="J122" s="50"/>
      <c r="K122" s="50" t="s">
        <v>203</v>
      </c>
      <c r="L122" s="50" t="s">
        <v>203</v>
      </c>
      <c r="M122" s="50" t="s">
        <v>203</v>
      </c>
      <c r="N122" s="50" t="s">
        <v>203</v>
      </c>
      <c r="O122" s="60" t="s">
        <v>203</v>
      </c>
    </row>
    <row r="123" spans="1:15" x14ac:dyDescent="0.25">
      <c r="A123" s="11" t="s">
        <v>2292</v>
      </c>
      <c r="B123" s="11" t="s">
        <v>2481</v>
      </c>
      <c r="C123" s="11" t="s">
        <v>2596</v>
      </c>
      <c r="D123" s="11" t="s">
        <v>2482</v>
      </c>
      <c r="E123" s="75">
        <v>7.889668130309957</v>
      </c>
      <c r="F123" s="50">
        <v>7.058174558627762</v>
      </c>
      <c r="G123" s="50" t="s">
        <v>203</v>
      </c>
      <c r="H123" s="50">
        <v>7.0622353593784366</v>
      </c>
      <c r="I123" s="50" t="s">
        <v>368</v>
      </c>
      <c r="J123" s="50"/>
      <c r="K123" s="50" t="s">
        <v>203</v>
      </c>
      <c r="L123" s="50" t="s">
        <v>203</v>
      </c>
      <c r="M123" s="50" t="s">
        <v>203</v>
      </c>
      <c r="N123" s="50" t="s">
        <v>203</v>
      </c>
      <c r="O123" s="60" t="s">
        <v>203</v>
      </c>
    </row>
    <row r="124" spans="1:15" x14ac:dyDescent="0.25">
      <c r="A124" s="11" t="s">
        <v>2292</v>
      </c>
      <c r="B124" s="11" t="s">
        <v>2483</v>
      </c>
      <c r="C124" s="11" t="s">
        <v>2597</v>
      </c>
      <c r="D124" s="11" t="s">
        <v>2484</v>
      </c>
      <c r="E124" s="75">
        <v>7.4283577676006018</v>
      </c>
      <c r="F124" s="50">
        <v>7.1437874413756033</v>
      </c>
      <c r="G124" s="50" t="s">
        <v>203</v>
      </c>
      <c r="H124" s="50">
        <v>7.380275757834017</v>
      </c>
      <c r="I124" s="50" t="s">
        <v>381</v>
      </c>
      <c r="J124" s="50"/>
      <c r="K124" s="50" t="s">
        <v>203</v>
      </c>
      <c r="L124" s="50" t="s">
        <v>203</v>
      </c>
      <c r="M124" s="50" t="s">
        <v>203</v>
      </c>
      <c r="N124" s="50" t="s">
        <v>203</v>
      </c>
      <c r="O124" s="60" t="s">
        <v>203</v>
      </c>
    </row>
    <row r="125" spans="1:15" x14ac:dyDescent="0.25">
      <c r="A125" s="11" t="s">
        <v>2292</v>
      </c>
      <c r="B125" s="11" t="s">
        <v>2485</v>
      </c>
      <c r="C125" s="11" t="s">
        <v>2598</v>
      </c>
      <c r="D125" s="11" t="s">
        <v>2486</v>
      </c>
      <c r="E125" s="75">
        <v>6.9164972122621293</v>
      </c>
      <c r="F125" s="50">
        <v>6.7680467635977886</v>
      </c>
      <c r="G125" s="50" t="s">
        <v>203</v>
      </c>
      <c r="H125" s="50">
        <v>7.0144092942410126</v>
      </c>
      <c r="I125" s="50" t="s">
        <v>381</v>
      </c>
      <c r="J125" s="50"/>
      <c r="K125" s="50" t="s">
        <v>203</v>
      </c>
      <c r="L125" s="50" t="s">
        <v>203</v>
      </c>
      <c r="M125" s="50" t="s">
        <v>203</v>
      </c>
      <c r="N125" s="50" t="s">
        <v>203</v>
      </c>
      <c r="O125" s="60" t="s">
        <v>203</v>
      </c>
    </row>
    <row r="126" spans="1:15" x14ac:dyDescent="0.25">
      <c r="A126" s="11" t="s">
        <v>2292</v>
      </c>
      <c r="B126" s="11" t="s">
        <v>2487</v>
      </c>
      <c r="C126" s="11" t="s">
        <v>2599</v>
      </c>
      <c r="D126" s="11" t="s">
        <v>2488</v>
      </c>
      <c r="E126" s="75">
        <v>11.516877815147808</v>
      </c>
      <c r="F126" s="50">
        <v>11.055670091847654</v>
      </c>
      <c r="G126" s="50" t="s">
        <v>203</v>
      </c>
      <c r="H126" s="50">
        <v>11.290714602843719</v>
      </c>
      <c r="I126" s="50" t="s">
        <v>381</v>
      </c>
      <c r="J126" s="50"/>
      <c r="K126" s="50" t="s">
        <v>203</v>
      </c>
      <c r="L126" s="50" t="s">
        <v>203</v>
      </c>
      <c r="M126" s="50" t="s">
        <v>203</v>
      </c>
      <c r="N126" s="50" t="s">
        <v>203</v>
      </c>
      <c r="O126" s="60" t="s">
        <v>203</v>
      </c>
    </row>
    <row r="127" spans="1:15" x14ac:dyDescent="0.25">
      <c r="A127" s="11" t="s">
        <v>2292</v>
      </c>
      <c r="B127" s="11" t="s">
        <v>2489</v>
      </c>
      <c r="C127" s="11" t="s">
        <v>2600</v>
      </c>
      <c r="D127" s="11" t="s">
        <v>2490</v>
      </c>
      <c r="E127" s="75">
        <v>11.820286553726334</v>
      </c>
      <c r="F127" s="50">
        <v>10.665057727455929</v>
      </c>
      <c r="G127" s="50" t="s">
        <v>203</v>
      </c>
      <c r="H127" s="50">
        <v>10.896470964625992</v>
      </c>
      <c r="I127" s="50" t="s">
        <v>381</v>
      </c>
      <c r="J127" s="50"/>
      <c r="K127" s="50" t="s">
        <v>203</v>
      </c>
      <c r="L127" s="50" t="s">
        <v>203</v>
      </c>
      <c r="M127" s="50" t="s">
        <v>203</v>
      </c>
      <c r="N127" s="50" t="s">
        <v>203</v>
      </c>
      <c r="O127" s="60" t="s">
        <v>203</v>
      </c>
    </row>
    <row r="128" spans="1:15" x14ac:dyDescent="0.25">
      <c r="A128" s="11" t="s">
        <v>2292</v>
      </c>
      <c r="B128" s="11" t="s">
        <v>2491</v>
      </c>
      <c r="C128" s="11" t="s">
        <v>2601</v>
      </c>
      <c r="D128" s="11" t="s">
        <v>2492</v>
      </c>
      <c r="E128" s="75">
        <v>12.273778391770662</v>
      </c>
      <c r="F128" s="50">
        <v>11.35077101077756</v>
      </c>
      <c r="G128" s="50" t="s">
        <v>203</v>
      </c>
      <c r="H128" s="50">
        <v>11.590485540924558</v>
      </c>
      <c r="I128" s="50" t="s">
        <v>381</v>
      </c>
      <c r="J128" s="50"/>
      <c r="K128" s="50" t="s">
        <v>203</v>
      </c>
      <c r="L128" s="50" t="s">
        <v>203</v>
      </c>
      <c r="M128" s="50" t="s">
        <v>203</v>
      </c>
      <c r="N128" s="50" t="s">
        <v>203</v>
      </c>
      <c r="O128" s="60" t="s">
        <v>203</v>
      </c>
    </row>
    <row r="129" spans="1:15" x14ac:dyDescent="0.25">
      <c r="A129" s="11" t="s">
        <v>2292</v>
      </c>
      <c r="B129" s="11" t="s">
        <v>2493</v>
      </c>
      <c r="C129" s="11" t="s">
        <v>2602</v>
      </c>
      <c r="D129" s="11" t="s">
        <v>2494</v>
      </c>
      <c r="E129" s="75">
        <v>8.4581696328363876</v>
      </c>
      <c r="F129" s="50">
        <v>8.1815101848048659</v>
      </c>
      <c r="G129" s="50" t="s">
        <v>203</v>
      </c>
      <c r="H129" s="50">
        <v>8.4223488564240441</v>
      </c>
      <c r="I129" s="50" t="s">
        <v>381</v>
      </c>
      <c r="J129" s="50"/>
      <c r="K129" s="50" t="s">
        <v>203</v>
      </c>
      <c r="L129" s="50" t="s">
        <v>203</v>
      </c>
      <c r="M129" s="50" t="s">
        <v>203</v>
      </c>
      <c r="N129" s="50" t="s">
        <v>203</v>
      </c>
      <c r="O129" s="60" t="s">
        <v>203</v>
      </c>
    </row>
    <row r="130" spans="1:15" x14ac:dyDescent="0.25">
      <c r="A130" s="11" t="s">
        <v>2292</v>
      </c>
      <c r="B130" s="11" t="s">
        <v>2495</v>
      </c>
      <c r="C130" s="11" t="s">
        <v>2603</v>
      </c>
      <c r="D130" s="11" t="s">
        <v>2496</v>
      </c>
      <c r="E130" s="75">
        <v>9.5873476444516825</v>
      </c>
      <c r="F130" s="50">
        <v>8.9989946096052709</v>
      </c>
      <c r="G130" s="50" t="s">
        <v>203</v>
      </c>
      <c r="H130" s="50">
        <v>9.2285416690970319</v>
      </c>
      <c r="I130" s="50" t="s">
        <v>381</v>
      </c>
      <c r="J130" s="50"/>
      <c r="K130" s="50" t="s">
        <v>203</v>
      </c>
      <c r="L130" s="50" t="s">
        <v>203</v>
      </c>
      <c r="M130" s="50" t="s">
        <v>203</v>
      </c>
      <c r="N130" s="50" t="s">
        <v>203</v>
      </c>
      <c r="O130" s="60" t="s">
        <v>203</v>
      </c>
    </row>
    <row r="131" spans="1:15" x14ac:dyDescent="0.25">
      <c r="A131" s="11" t="s">
        <v>2292</v>
      </c>
      <c r="B131" s="11" t="s">
        <v>2497</v>
      </c>
      <c r="C131" s="11" t="s">
        <v>2604</v>
      </c>
      <c r="D131" s="11" t="s">
        <v>2498</v>
      </c>
      <c r="E131" s="75">
        <v>11.467297889252848</v>
      </c>
      <c r="F131" s="50">
        <v>10.957016139004642</v>
      </c>
      <c r="G131" s="50" t="s">
        <v>203</v>
      </c>
      <c r="H131" s="50">
        <v>11.192210910899393</v>
      </c>
      <c r="I131" s="50" t="s">
        <v>381</v>
      </c>
      <c r="J131" s="50"/>
      <c r="K131" s="50" t="s">
        <v>203</v>
      </c>
      <c r="L131" s="50" t="s">
        <v>203</v>
      </c>
      <c r="M131" s="50" t="s">
        <v>203</v>
      </c>
      <c r="N131" s="50" t="s">
        <v>203</v>
      </c>
      <c r="O131" s="60" t="s">
        <v>203</v>
      </c>
    </row>
    <row r="132" spans="1:15" x14ac:dyDescent="0.25">
      <c r="A132" s="11" t="s">
        <v>2292</v>
      </c>
      <c r="B132" s="11" t="s">
        <v>2499</v>
      </c>
      <c r="C132" s="11" t="s">
        <v>2605</v>
      </c>
      <c r="D132" s="11" t="s">
        <v>2500</v>
      </c>
      <c r="E132" s="75">
        <v>6.4805749782777866</v>
      </c>
      <c r="F132" s="50">
        <v>6.1346528299194532</v>
      </c>
      <c r="G132" s="50" t="s">
        <v>203</v>
      </c>
      <c r="H132" s="50">
        <v>6.3684669816123858</v>
      </c>
      <c r="I132" s="50" t="s">
        <v>381</v>
      </c>
      <c r="J132" s="50"/>
      <c r="K132" s="50" t="s">
        <v>203</v>
      </c>
      <c r="L132" s="50" t="s">
        <v>203</v>
      </c>
      <c r="M132" s="50" t="s">
        <v>203</v>
      </c>
      <c r="N132" s="50" t="s">
        <v>203</v>
      </c>
      <c r="O132" s="60" t="s">
        <v>203</v>
      </c>
    </row>
    <row r="133" spans="1:15" x14ac:dyDescent="0.25">
      <c r="A133" s="11" t="s">
        <v>2292</v>
      </c>
      <c r="B133" s="11" t="s">
        <v>2501</v>
      </c>
      <c r="C133" s="11" t="s">
        <v>2606</v>
      </c>
      <c r="D133" s="11" t="s">
        <v>2502</v>
      </c>
      <c r="E133" s="75">
        <v>14.590938050184832</v>
      </c>
      <c r="F133" s="50">
        <v>13.968631101111185</v>
      </c>
      <c r="G133" s="50" t="s">
        <v>203</v>
      </c>
      <c r="H133" s="50">
        <v>14.211981911649685</v>
      </c>
      <c r="I133" s="50" t="s">
        <v>381</v>
      </c>
      <c r="J133" s="50"/>
      <c r="K133" s="50" t="s">
        <v>203</v>
      </c>
      <c r="L133" s="50" t="s">
        <v>203</v>
      </c>
      <c r="M133" s="50" t="s">
        <v>203</v>
      </c>
      <c r="N133" s="50" t="s">
        <v>203</v>
      </c>
      <c r="O133" s="60" t="s">
        <v>203</v>
      </c>
    </row>
    <row r="134" spans="1:15" x14ac:dyDescent="0.25">
      <c r="A134" s="11" t="s">
        <v>2292</v>
      </c>
      <c r="B134" s="11" t="s">
        <v>2503</v>
      </c>
      <c r="C134" s="11" t="s">
        <v>2607</v>
      </c>
      <c r="D134" s="11" t="s">
        <v>2504</v>
      </c>
      <c r="E134" s="75">
        <v>4.5261707698429632</v>
      </c>
      <c r="F134" s="50">
        <v>4.4831126225410092</v>
      </c>
      <c r="G134" s="50" t="s">
        <v>203</v>
      </c>
      <c r="H134" s="50">
        <v>4.561057471696417</v>
      </c>
      <c r="I134" s="50" t="s">
        <v>368</v>
      </c>
      <c r="J134" s="50"/>
      <c r="K134" s="50" t="s">
        <v>203</v>
      </c>
      <c r="L134" s="50" t="s">
        <v>203</v>
      </c>
      <c r="M134" s="50" t="s">
        <v>203</v>
      </c>
      <c r="N134" s="50" t="s">
        <v>203</v>
      </c>
      <c r="O134" s="60" t="s">
        <v>203</v>
      </c>
    </row>
    <row r="135" spans="1:15" x14ac:dyDescent="0.25">
      <c r="A135" s="11" t="s">
        <v>2292</v>
      </c>
      <c r="B135" s="11" t="s">
        <v>2505</v>
      </c>
      <c r="C135" s="11" t="s">
        <v>2608</v>
      </c>
      <c r="D135" s="11" t="s">
        <v>2506</v>
      </c>
      <c r="E135" s="75">
        <v>7.7302442095152912</v>
      </c>
      <c r="F135" s="50">
        <v>7.6568153503058545</v>
      </c>
      <c r="G135" s="50" t="s">
        <v>203</v>
      </c>
      <c r="H135" s="50">
        <v>7.9072388758349659</v>
      </c>
      <c r="I135" s="50" t="s">
        <v>381</v>
      </c>
      <c r="J135" s="50"/>
      <c r="K135" s="50" t="s">
        <v>203</v>
      </c>
      <c r="L135" s="50" t="s">
        <v>203</v>
      </c>
      <c r="M135" s="50" t="s">
        <v>203</v>
      </c>
      <c r="N135" s="50" t="s">
        <v>203</v>
      </c>
      <c r="O135" s="60" t="s">
        <v>203</v>
      </c>
    </row>
    <row r="136" spans="1:15" x14ac:dyDescent="0.25">
      <c r="A136" s="65" t="s">
        <v>1140</v>
      </c>
      <c r="B136" s="65" t="s">
        <v>31</v>
      </c>
      <c r="C136" s="65" t="s">
        <v>799</v>
      </c>
      <c r="D136" s="65" t="s">
        <v>311</v>
      </c>
      <c r="E136" s="75">
        <v>0.43885603367641601</v>
      </c>
      <c r="F136" s="50">
        <v>0.43178082272241097</v>
      </c>
      <c r="G136" s="50">
        <v>5.8720094462867099E-2</v>
      </c>
      <c r="H136" s="50">
        <v>0.43579178164812793</v>
      </c>
      <c r="I136" s="50" t="s">
        <v>357</v>
      </c>
      <c r="J136" s="50"/>
      <c r="K136" s="50">
        <v>1.0943051044708926E-4</v>
      </c>
      <c r="L136" s="50">
        <v>7.170744500981527E-4</v>
      </c>
      <c r="M136" s="50">
        <v>1.0047924689162756E-2</v>
      </c>
      <c r="N136" s="50">
        <v>100.02800000000001</v>
      </c>
      <c r="O136" s="60">
        <v>100.01795207531084</v>
      </c>
    </row>
    <row r="137" spans="1:15" x14ac:dyDescent="0.25">
      <c r="A137" s="65" t="s">
        <v>1140</v>
      </c>
      <c r="B137" s="65" t="s">
        <v>1187</v>
      </c>
      <c r="C137" s="65" t="s">
        <v>2613</v>
      </c>
      <c r="D137" s="65" t="s">
        <v>1188</v>
      </c>
      <c r="E137" s="75">
        <v>4.5960454139056104</v>
      </c>
      <c r="F137" s="50">
        <v>4.7458484287514402</v>
      </c>
      <c r="G137" s="50" t="s">
        <v>203</v>
      </c>
      <c r="H137" s="50">
        <v>4.9375716262373563</v>
      </c>
      <c r="I137" s="50" t="s">
        <v>381</v>
      </c>
      <c r="J137" s="50"/>
      <c r="K137" s="50" t="s">
        <v>203</v>
      </c>
      <c r="L137" s="50" t="s">
        <v>203</v>
      </c>
      <c r="M137" s="50" t="s">
        <v>203</v>
      </c>
      <c r="N137" s="50" t="s">
        <v>203</v>
      </c>
      <c r="O137" s="60" t="s">
        <v>203</v>
      </c>
    </row>
    <row r="138" spans="1:15" x14ac:dyDescent="0.25">
      <c r="A138" s="65" t="s">
        <v>1140</v>
      </c>
      <c r="B138" s="65" t="s">
        <v>1293</v>
      </c>
      <c r="C138" s="65" t="s">
        <v>2614</v>
      </c>
      <c r="D138" s="65" t="s">
        <v>1294</v>
      </c>
      <c r="E138" s="75">
        <v>6.50783356137552</v>
      </c>
      <c r="F138" s="50">
        <v>6.22001442239812</v>
      </c>
      <c r="G138" s="50">
        <v>40.256581130665197</v>
      </c>
      <c r="H138" s="50">
        <v>6.2283398062936763</v>
      </c>
      <c r="I138" s="50" t="s">
        <v>357</v>
      </c>
      <c r="J138" s="50"/>
      <c r="K138" s="50">
        <v>4.2811697678610981E-3</v>
      </c>
      <c r="L138" s="50">
        <v>0.49354207646555731</v>
      </c>
      <c r="M138" s="50">
        <v>10.507864588763535</v>
      </c>
      <c r="N138" s="50">
        <v>103.898</v>
      </c>
      <c r="O138" s="60">
        <v>93.390135411236457</v>
      </c>
    </row>
    <row r="139" spans="1:15" x14ac:dyDescent="0.25">
      <c r="A139" s="65" t="s">
        <v>1140</v>
      </c>
      <c r="B139" s="65" t="s">
        <v>800</v>
      </c>
      <c r="C139" s="65" t="s">
        <v>2615</v>
      </c>
      <c r="D139" s="65" t="s">
        <v>808</v>
      </c>
      <c r="E139" s="75">
        <v>5.8227331149439001</v>
      </c>
      <c r="F139" s="50">
        <v>5.5581086922713601</v>
      </c>
      <c r="G139" s="50">
        <v>17.417444648387502</v>
      </c>
      <c r="H139" s="50">
        <v>5.5618028374121309</v>
      </c>
      <c r="I139" s="50" t="s">
        <v>357</v>
      </c>
      <c r="J139" s="50"/>
      <c r="K139" s="50">
        <v>7.9868158645510032E-3</v>
      </c>
      <c r="L139" s="50">
        <v>0.44263019738219739</v>
      </c>
      <c r="M139" s="50">
        <v>2.2773831505273412</v>
      </c>
      <c r="N139" s="50">
        <v>104.468</v>
      </c>
      <c r="O139" s="60">
        <v>102.19061684947266</v>
      </c>
    </row>
    <row r="140" spans="1:15" x14ac:dyDescent="0.25">
      <c r="A140" s="65" t="s">
        <v>1140</v>
      </c>
      <c r="B140" s="65" t="s">
        <v>1262</v>
      </c>
      <c r="C140" s="65" t="s">
        <v>2616</v>
      </c>
      <c r="D140" s="65" t="s">
        <v>1263</v>
      </c>
      <c r="E140" s="75">
        <v>5.2575713872315104</v>
      </c>
      <c r="F140" s="50">
        <v>4.3467548253568902</v>
      </c>
      <c r="G140" s="50" t="s">
        <v>203</v>
      </c>
      <c r="H140" s="50">
        <v>4.372585305914348</v>
      </c>
      <c r="I140" s="50" t="s">
        <v>405</v>
      </c>
      <c r="J140" s="50"/>
      <c r="K140" s="50" t="s">
        <v>203</v>
      </c>
      <c r="L140" s="50" t="s">
        <v>203</v>
      </c>
      <c r="M140" s="50" t="s">
        <v>203</v>
      </c>
      <c r="N140" s="50" t="s">
        <v>203</v>
      </c>
      <c r="O140" s="60" t="s">
        <v>203</v>
      </c>
    </row>
    <row r="141" spans="1:15" x14ac:dyDescent="0.25">
      <c r="A141" s="65" t="s">
        <v>1140</v>
      </c>
      <c r="B141" s="65" t="s">
        <v>1281</v>
      </c>
      <c r="C141" s="65" t="s">
        <v>2617</v>
      </c>
      <c r="D141" s="65" t="s">
        <v>1282</v>
      </c>
      <c r="E141" s="75">
        <v>3.4733270340581199E-2</v>
      </c>
      <c r="F141" s="50">
        <v>0.17727498194303601</v>
      </c>
      <c r="G141" s="50">
        <v>0</v>
      </c>
      <c r="H141" s="50">
        <v>0.45399486061463162</v>
      </c>
      <c r="I141" s="50" t="s">
        <v>357</v>
      </c>
      <c r="J141" s="50"/>
      <c r="K141" s="50">
        <v>0</v>
      </c>
      <c r="L141" s="50">
        <v>0</v>
      </c>
      <c r="M141" s="50">
        <v>30</v>
      </c>
      <c r="N141" s="50">
        <v>30</v>
      </c>
      <c r="O141" s="60">
        <v>0</v>
      </c>
    </row>
    <row r="142" spans="1:15" x14ac:dyDescent="0.25">
      <c r="A142" s="65" t="s">
        <v>1140</v>
      </c>
      <c r="B142" s="65" t="s">
        <v>1302</v>
      </c>
      <c r="C142" s="65" t="s">
        <v>2618</v>
      </c>
      <c r="D142" s="65" t="s">
        <v>1303</v>
      </c>
      <c r="E142" s="75">
        <v>4.3428101685798</v>
      </c>
      <c r="F142" s="50">
        <v>3.5935612862483901</v>
      </c>
      <c r="G142" s="50">
        <v>60.764917355014603</v>
      </c>
      <c r="H142" s="50">
        <v>3.6167803159691121</v>
      </c>
      <c r="I142" s="50" t="s">
        <v>378</v>
      </c>
      <c r="J142" s="50"/>
      <c r="K142" s="50">
        <v>1.0106964957161551E-2</v>
      </c>
      <c r="L142" s="50">
        <v>0.6162359954015556</v>
      </c>
      <c r="M142" s="50">
        <v>18.530021007807225</v>
      </c>
      <c r="N142" s="50">
        <v>116.181</v>
      </c>
      <c r="O142" s="60">
        <v>97.650978992192776</v>
      </c>
    </row>
    <row r="143" spans="1:15" x14ac:dyDescent="0.25">
      <c r="A143" s="65" t="s">
        <v>1140</v>
      </c>
      <c r="B143" s="65" t="s">
        <v>1313</v>
      </c>
      <c r="C143" s="65" t="s">
        <v>2619</v>
      </c>
      <c r="D143" s="65" t="s">
        <v>1314</v>
      </c>
      <c r="E143" s="75">
        <v>2.68121007515489</v>
      </c>
      <c r="F143" s="50">
        <v>4.0578265852969597</v>
      </c>
      <c r="G143" s="50">
        <v>32.454439990894997</v>
      </c>
      <c r="H143" s="50">
        <v>4.1191817715587042</v>
      </c>
      <c r="I143" s="50" t="s">
        <v>357</v>
      </c>
      <c r="J143" s="50"/>
      <c r="K143" s="50">
        <v>4.2345434099247802E-3</v>
      </c>
      <c r="L143" s="50">
        <v>0.22360369440233541</v>
      </c>
      <c r="M143" s="50">
        <v>7.1131266035133294</v>
      </c>
      <c r="N143" s="50">
        <v>66.376999999999995</v>
      </c>
      <c r="O143" s="60">
        <v>59.263873396486666</v>
      </c>
    </row>
    <row r="144" spans="1:15" x14ac:dyDescent="0.25">
      <c r="A144" s="65" t="s">
        <v>1140</v>
      </c>
      <c r="B144" s="65" t="s">
        <v>1276</v>
      </c>
      <c r="C144" s="65" t="s">
        <v>2620</v>
      </c>
      <c r="D144" s="65" t="s">
        <v>1277</v>
      </c>
      <c r="E144" s="75">
        <v>4.4338262443346803</v>
      </c>
      <c r="F144" s="50">
        <v>4.6916747276854398</v>
      </c>
      <c r="G144" s="50" t="s">
        <v>203</v>
      </c>
      <c r="H144" s="50">
        <v>4.7210393178488488</v>
      </c>
      <c r="I144" s="50" t="s">
        <v>405</v>
      </c>
      <c r="J144" s="50"/>
      <c r="K144" s="50" t="s">
        <v>203</v>
      </c>
      <c r="L144" s="50" t="s">
        <v>203</v>
      </c>
      <c r="M144" s="50" t="s">
        <v>203</v>
      </c>
      <c r="N144" s="50" t="s">
        <v>203</v>
      </c>
      <c r="O144" s="60" t="s">
        <v>203</v>
      </c>
    </row>
    <row r="145" spans="1:15" x14ac:dyDescent="0.25">
      <c r="A145" s="65" t="s">
        <v>1140</v>
      </c>
      <c r="B145" s="65" t="s">
        <v>1173</v>
      </c>
      <c r="C145" s="65" t="s">
        <v>2621</v>
      </c>
      <c r="D145" s="65" t="s">
        <v>1174</v>
      </c>
      <c r="E145" s="75">
        <v>5.1822555496165998</v>
      </c>
      <c r="F145" s="50">
        <v>5.3427643576667796</v>
      </c>
      <c r="G145" s="50" t="s">
        <v>203</v>
      </c>
      <c r="H145" s="50">
        <v>5.3510357375041542</v>
      </c>
      <c r="I145" s="50" t="s">
        <v>381</v>
      </c>
      <c r="J145" s="50"/>
      <c r="K145" s="50" t="s">
        <v>203</v>
      </c>
      <c r="L145" s="50" t="s">
        <v>203</v>
      </c>
      <c r="M145" s="50" t="s">
        <v>203</v>
      </c>
      <c r="N145" s="50" t="s">
        <v>203</v>
      </c>
      <c r="O145" s="60" t="s">
        <v>203</v>
      </c>
    </row>
    <row r="146" spans="1:15" x14ac:dyDescent="0.25">
      <c r="A146" s="65" t="s">
        <v>1140</v>
      </c>
      <c r="B146" s="65" t="s">
        <v>1307</v>
      </c>
      <c r="C146" s="65" t="s">
        <v>2622</v>
      </c>
      <c r="D146" s="65" t="s">
        <v>1308</v>
      </c>
      <c r="E146" s="75">
        <v>0.447257517223143</v>
      </c>
      <c r="F146" s="50">
        <v>3.01181638542805</v>
      </c>
      <c r="G146" s="50">
        <v>10.1281449656202</v>
      </c>
      <c r="H146" s="50">
        <v>4.9973718761117878</v>
      </c>
      <c r="I146" s="50" t="s">
        <v>378</v>
      </c>
      <c r="J146" s="50"/>
      <c r="K146" s="50">
        <v>3.120815566149297E-3</v>
      </c>
      <c r="L146" s="50">
        <v>2.5729780991719409E-2</v>
      </c>
      <c r="M146" s="50">
        <v>0.1777790948867608</v>
      </c>
      <c r="N146" s="50">
        <v>14.78</v>
      </c>
      <c r="O146" s="60">
        <v>14.602220905113239</v>
      </c>
    </row>
    <row r="147" spans="1:15" x14ac:dyDescent="0.25">
      <c r="A147" s="65" t="s">
        <v>1140</v>
      </c>
      <c r="B147" s="65" t="s">
        <v>610</v>
      </c>
      <c r="C147" s="65" t="s">
        <v>2623</v>
      </c>
      <c r="D147" s="65" t="s">
        <v>611</v>
      </c>
      <c r="E147" s="75">
        <v>9.3949946512722704</v>
      </c>
      <c r="F147" s="50">
        <v>6.2817426761346802</v>
      </c>
      <c r="G147" s="50">
        <v>40.856244464689397</v>
      </c>
      <c r="H147" s="50">
        <v>6.2920295065866876</v>
      </c>
      <c r="I147" s="50" t="s">
        <v>357</v>
      </c>
      <c r="J147" s="50"/>
      <c r="K147" s="50">
        <v>6.6601127117076218E-3</v>
      </c>
      <c r="L147" s="50">
        <v>1.0449138091148598</v>
      </c>
      <c r="M147" s="50">
        <v>19.020461509923223</v>
      </c>
      <c r="N147" s="50">
        <v>149.042</v>
      </c>
      <c r="O147" s="60">
        <v>130.02153849007678</v>
      </c>
    </row>
    <row r="148" spans="1:15" x14ac:dyDescent="0.25">
      <c r="A148" s="65" t="s">
        <v>1140</v>
      </c>
      <c r="B148" s="65" t="s">
        <v>666</v>
      </c>
      <c r="C148" s="65" t="s">
        <v>2624</v>
      </c>
      <c r="D148" s="65" t="s">
        <v>667</v>
      </c>
      <c r="E148" s="75">
        <v>3.6527125914979299</v>
      </c>
      <c r="F148" s="50">
        <v>3.5900138626410101</v>
      </c>
      <c r="G148" s="50" t="s">
        <v>203</v>
      </c>
      <c r="H148" s="50">
        <v>3.5982251118494202</v>
      </c>
      <c r="I148" s="50" t="s">
        <v>381</v>
      </c>
      <c r="J148" s="50"/>
      <c r="K148" s="50" t="s">
        <v>203</v>
      </c>
      <c r="L148" s="50" t="s">
        <v>203</v>
      </c>
      <c r="M148" s="50" t="s">
        <v>203</v>
      </c>
      <c r="N148" s="50" t="s">
        <v>203</v>
      </c>
      <c r="O148" s="60" t="s">
        <v>203</v>
      </c>
    </row>
    <row r="149" spans="1:15" x14ac:dyDescent="0.25">
      <c r="A149" s="65" t="s">
        <v>1140</v>
      </c>
      <c r="B149" s="65" t="s">
        <v>1296</v>
      </c>
      <c r="C149" s="65" t="s">
        <v>2625</v>
      </c>
      <c r="D149" s="65" t="s">
        <v>1297</v>
      </c>
      <c r="E149" s="75">
        <v>3.2335854496754002</v>
      </c>
      <c r="F149" s="50">
        <v>5.81238117536435</v>
      </c>
      <c r="G149" s="50">
        <v>26.878356662269599</v>
      </c>
      <c r="H149" s="50">
        <v>5.8491378564487944</v>
      </c>
      <c r="I149" s="50" t="s">
        <v>357</v>
      </c>
      <c r="J149" s="50"/>
      <c r="K149" s="50">
        <v>6.0929065498727814E-3</v>
      </c>
      <c r="L149" s="50">
        <v>0.29823855793399545</v>
      </c>
      <c r="M149" s="50">
        <v>3.8741269441088022</v>
      </c>
      <c r="N149" s="50">
        <v>55.587000000000003</v>
      </c>
      <c r="O149" s="60">
        <v>51.712873055891201</v>
      </c>
    </row>
    <row r="150" spans="1:15" x14ac:dyDescent="0.25">
      <c r="A150" s="65" t="s">
        <v>1140</v>
      </c>
      <c r="B150" s="65" t="s">
        <v>734</v>
      </c>
      <c r="C150" s="65" t="s">
        <v>2626</v>
      </c>
      <c r="D150" s="65" t="s">
        <v>759</v>
      </c>
      <c r="E150" s="75">
        <v>9.4284654833359092</v>
      </c>
      <c r="F150" s="50">
        <v>6.4314436555930801</v>
      </c>
      <c r="G150" s="50">
        <v>67.449963866503893</v>
      </c>
      <c r="H150" s="50">
        <v>6.4394395107710016</v>
      </c>
      <c r="I150" s="50" t="s">
        <v>357</v>
      </c>
      <c r="J150" s="50"/>
      <c r="K150" s="50">
        <v>3.5205892418448594E-3</v>
      </c>
      <c r="L150" s="50">
        <v>0.7237763712331855</v>
      </c>
      <c r="M150" s="50">
        <v>49.482420982214038</v>
      </c>
      <c r="N150" s="50">
        <v>142.738</v>
      </c>
      <c r="O150" s="60">
        <v>93.255579017785962</v>
      </c>
    </row>
    <row r="151" spans="1:15" x14ac:dyDescent="0.25">
      <c r="A151" s="65" t="s">
        <v>1140</v>
      </c>
      <c r="B151" s="65" t="s">
        <v>1219</v>
      </c>
      <c r="C151" s="65" t="s">
        <v>2627</v>
      </c>
      <c r="D151" s="65" t="s">
        <v>1220</v>
      </c>
      <c r="E151" s="75">
        <v>5.1009125993260804</v>
      </c>
      <c r="F151" s="50">
        <v>4.8267550533158001</v>
      </c>
      <c r="G151" s="50" t="s">
        <v>203</v>
      </c>
      <c r="H151" s="50">
        <v>5.0518713180629664</v>
      </c>
      <c r="I151" s="50" t="s">
        <v>381</v>
      </c>
      <c r="J151" s="50"/>
      <c r="K151" s="50" t="s">
        <v>203</v>
      </c>
      <c r="L151" s="50" t="s">
        <v>203</v>
      </c>
      <c r="M151" s="50" t="s">
        <v>203</v>
      </c>
      <c r="N151" s="50" t="s">
        <v>203</v>
      </c>
      <c r="O151" s="60" t="s">
        <v>203</v>
      </c>
    </row>
    <row r="152" spans="1:15" x14ac:dyDescent="0.25">
      <c r="A152" s="65" t="s">
        <v>1140</v>
      </c>
      <c r="B152" s="65" t="s">
        <v>2628</v>
      </c>
      <c r="C152" s="65" t="s">
        <v>2629</v>
      </c>
      <c r="D152" s="65" t="s">
        <v>2630</v>
      </c>
      <c r="E152" s="75">
        <v>3.6125919649073501</v>
      </c>
      <c r="F152" s="50">
        <v>6.8139049242879102</v>
      </c>
      <c r="G152" s="50">
        <v>47.093974920842001</v>
      </c>
      <c r="H152" s="50">
        <v>6.8368253701099997</v>
      </c>
      <c r="I152" s="50" t="s">
        <v>357</v>
      </c>
      <c r="J152" s="50"/>
      <c r="K152" s="50">
        <v>4.8589247022836979E-3</v>
      </c>
      <c r="L152" s="50">
        <v>0.29054865280327746</v>
      </c>
      <c r="M152" s="50">
        <v>4.2131817899880204</v>
      </c>
      <c r="N152" s="50">
        <v>52.892000000000003</v>
      </c>
      <c r="O152" s="60">
        <v>48.678818210011983</v>
      </c>
    </row>
    <row r="153" spans="1:15" x14ac:dyDescent="0.25">
      <c r="A153" s="65" t="s">
        <v>1140</v>
      </c>
      <c r="B153" s="65" t="s">
        <v>1270</v>
      </c>
      <c r="C153" s="65" t="s">
        <v>2631</v>
      </c>
      <c r="D153" s="65" t="s">
        <v>1263</v>
      </c>
      <c r="E153" s="75">
        <v>5.7750669781512398</v>
      </c>
      <c r="F153" s="50">
        <v>5.3968854777955704</v>
      </c>
      <c r="G153" s="50" t="s">
        <v>203</v>
      </c>
      <c r="H153" s="50">
        <v>5.6327758389458982</v>
      </c>
      <c r="I153" s="50" t="s">
        <v>405</v>
      </c>
      <c r="J153" s="50"/>
      <c r="K153" s="50" t="s">
        <v>203</v>
      </c>
      <c r="L153" s="50" t="s">
        <v>203</v>
      </c>
      <c r="M153" s="50" t="s">
        <v>203</v>
      </c>
      <c r="N153" s="50" t="s">
        <v>203</v>
      </c>
      <c r="O153" s="60" t="s">
        <v>203</v>
      </c>
    </row>
    <row r="154" spans="1:15" x14ac:dyDescent="0.25">
      <c r="A154" s="65" t="s">
        <v>1140</v>
      </c>
      <c r="B154" s="65" t="s">
        <v>1192</v>
      </c>
      <c r="C154" s="65" t="s">
        <v>2632</v>
      </c>
      <c r="D154" s="65" t="s">
        <v>1193</v>
      </c>
      <c r="E154" s="75">
        <v>8.0331701714442302E-2</v>
      </c>
      <c r="F154" s="50">
        <v>1.88082709493871</v>
      </c>
      <c r="G154" s="50" t="s">
        <v>203</v>
      </c>
      <c r="H154" s="50">
        <v>5.2445230328266961</v>
      </c>
      <c r="I154" s="50" t="s">
        <v>381</v>
      </c>
      <c r="J154" s="50"/>
      <c r="K154" s="50" t="s">
        <v>203</v>
      </c>
      <c r="L154" s="50" t="s">
        <v>203</v>
      </c>
      <c r="M154" s="50" t="s">
        <v>203</v>
      </c>
      <c r="N154" s="50" t="s">
        <v>203</v>
      </c>
      <c r="O154" s="60" t="s">
        <v>203</v>
      </c>
    </row>
    <row r="155" spans="1:15" x14ac:dyDescent="0.25">
      <c r="A155" s="65" t="s">
        <v>1140</v>
      </c>
      <c r="B155" s="65" t="s">
        <v>1093</v>
      </c>
      <c r="C155" s="65" t="s">
        <v>2633</v>
      </c>
      <c r="D155" s="65" t="s">
        <v>1094</v>
      </c>
      <c r="E155" s="75">
        <v>1.21447472208871</v>
      </c>
      <c r="F155" s="50">
        <v>1.2077944117300701</v>
      </c>
      <c r="G155" s="50">
        <v>2.2087134932350601E-2</v>
      </c>
      <c r="H155" s="50">
        <v>1.2182769535120133</v>
      </c>
      <c r="I155" s="50" t="s">
        <v>357</v>
      </c>
      <c r="J155" s="50"/>
      <c r="K155" s="50">
        <v>3.8336007049455028E-5</v>
      </c>
      <c r="L155" s="50">
        <v>3.7782006750057919E-4</v>
      </c>
      <c r="M155" s="50">
        <v>-0.38181559428881157</v>
      </c>
      <c r="N155" s="50">
        <v>99.90300000000002</v>
      </c>
      <c r="O155" s="60">
        <v>100.28481559428883</v>
      </c>
    </row>
    <row r="156" spans="1:15" x14ac:dyDescent="0.25">
      <c r="A156" s="65" t="s">
        <v>1140</v>
      </c>
      <c r="B156" s="65" t="s">
        <v>1265</v>
      </c>
      <c r="C156" s="65" t="s">
        <v>2634</v>
      </c>
      <c r="D156" s="65" t="s">
        <v>1266</v>
      </c>
      <c r="E156" s="75">
        <v>6.1584456093797302</v>
      </c>
      <c r="F156" s="50">
        <v>5.5310845178356702</v>
      </c>
      <c r="G156" s="50" t="s">
        <v>203</v>
      </c>
      <c r="H156" s="50">
        <v>5.5624535813230995</v>
      </c>
      <c r="I156" s="50" t="s">
        <v>381</v>
      </c>
      <c r="J156" s="50"/>
      <c r="K156" s="50" t="s">
        <v>203</v>
      </c>
      <c r="L156" s="50" t="s">
        <v>203</v>
      </c>
      <c r="M156" s="50" t="s">
        <v>203</v>
      </c>
      <c r="N156" s="50" t="s">
        <v>203</v>
      </c>
      <c r="O156" s="60" t="s">
        <v>203</v>
      </c>
    </row>
    <row r="157" spans="1:15" x14ac:dyDescent="0.25">
      <c r="A157" s="65" t="s">
        <v>1140</v>
      </c>
      <c r="B157" s="65" t="s">
        <v>1287</v>
      </c>
      <c r="C157" s="65" t="s">
        <v>2635</v>
      </c>
      <c r="D157" s="65" t="s">
        <v>1288</v>
      </c>
      <c r="E157" s="75">
        <v>1.69411206716532</v>
      </c>
      <c r="F157" s="50">
        <v>1.7760396274652599</v>
      </c>
      <c r="G157" s="50">
        <v>0.97329148817688005</v>
      </c>
      <c r="H157" s="50">
        <v>1.8271404824943556</v>
      </c>
      <c r="I157" s="50" t="s">
        <v>357</v>
      </c>
      <c r="J157" s="50"/>
      <c r="K157" s="50">
        <v>9.1845921672944065E-4</v>
      </c>
      <c r="L157" s="50">
        <v>1.6299662509947667E-2</v>
      </c>
      <c r="M157" s="50">
        <v>-1.2434874263679667</v>
      </c>
      <c r="N157" s="50">
        <v>94.022999999999996</v>
      </c>
      <c r="O157" s="60">
        <v>95.266487426367959</v>
      </c>
    </row>
    <row r="158" spans="1:15" x14ac:dyDescent="0.25">
      <c r="A158" s="65" t="s">
        <v>1140</v>
      </c>
      <c r="B158" s="65" t="s">
        <v>1105</v>
      </c>
      <c r="C158" s="65" t="s">
        <v>2636</v>
      </c>
      <c r="D158" s="65" t="s">
        <v>1106</v>
      </c>
      <c r="E158" s="75">
        <v>0.42857119263714999</v>
      </c>
      <c r="F158" s="50">
        <v>0.42697066836415998</v>
      </c>
      <c r="G158" s="50">
        <v>1.4029490595883301E-3</v>
      </c>
      <c r="H158" s="50">
        <v>0.43031823973062233</v>
      </c>
      <c r="I158" s="50" t="s">
        <v>357</v>
      </c>
      <c r="J158" s="50"/>
      <c r="K158" s="50">
        <v>2.4126964990581757E-4</v>
      </c>
      <c r="L158" s="50">
        <v>1.8570925808744506E-3</v>
      </c>
      <c r="M158" s="50">
        <v>1.0705263911979273E-2</v>
      </c>
      <c r="N158" s="50">
        <v>97.916007995605469</v>
      </c>
      <c r="O158" s="60">
        <v>97.905302731693496</v>
      </c>
    </row>
    <row r="159" spans="1:15" x14ac:dyDescent="0.25">
      <c r="A159" s="65" t="s">
        <v>1140</v>
      </c>
      <c r="B159" s="65" t="s">
        <v>1111</v>
      </c>
      <c r="C159" s="65" t="s">
        <v>2637</v>
      </c>
      <c r="D159" s="65" t="s">
        <v>1112</v>
      </c>
      <c r="E159" s="75">
        <v>2.85713777003309</v>
      </c>
      <c r="F159" s="50">
        <v>0.89860666645647802</v>
      </c>
      <c r="G159" s="50">
        <v>16.2767518119642</v>
      </c>
      <c r="H159" s="50">
        <v>2.8613840483518045</v>
      </c>
      <c r="I159" s="50" t="s">
        <v>378</v>
      </c>
      <c r="J159" s="50"/>
      <c r="K159" s="50">
        <v>9.4843381595374806E-3</v>
      </c>
      <c r="L159" s="50">
        <v>0.1852993889496356</v>
      </c>
      <c r="M159" s="50">
        <v>0.54271491518920811</v>
      </c>
      <c r="N159" s="50">
        <v>99.843999999999994</v>
      </c>
      <c r="O159" s="60">
        <v>99.301285084810786</v>
      </c>
    </row>
    <row r="160" spans="1:15" x14ac:dyDescent="0.25">
      <c r="A160" s="65" t="s">
        <v>1140</v>
      </c>
      <c r="B160" s="65" t="s">
        <v>1143</v>
      </c>
      <c r="C160" s="65" t="s">
        <v>2638</v>
      </c>
      <c r="D160" s="65" t="s">
        <v>1144</v>
      </c>
      <c r="E160" s="75">
        <v>1.0001089146172101E-3</v>
      </c>
      <c r="F160" s="50">
        <v>3.8834946722940498E-4</v>
      </c>
      <c r="G160" s="50" t="s">
        <v>203</v>
      </c>
      <c r="H160" s="50">
        <v>0.14083661264058867</v>
      </c>
      <c r="I160" s="50" t="s">
        <v>381</v>
      </c>
      <c r="J160" s="50"/>
      <c r="K160" s="50" t="s">
        <v>203</v>
      </c>
      <c r="L160" s="50" t="s">
        <v>203</v>
      </c>
      <c r="M160" s="50" t="s">
        <v>203</v>
      </c>
      <c r="N160" s="50" t="s">
        <v>203</v>
      </c>
      <c r="O160" s="60" t="s">
        <v>203</v>
      </c>
    </row>
    <row r="161" spans="1:15" x14ac:dyDescent="0.25">
      <c r="A161" s="65" t="s">
        <v>1140</v>
      </c>
      <c r="B161" s="65" t="s">
        <v>1316</v>
      </c>
      <c r="C161" s="65" t="s">
        <v>2639</v>
      </c>
      <c r="D161" s="65" t="s">
        <v>1317</v>
      </c>
      <c r="E161" s="75" t="s">
        <v>203</v>
      </c>
      <c r="F161" s="50" t="s">
        <v>203</v>
      </c>
      <c r="G161" s="50" t="s">
        <v>203</v>
      </c>
      <c r="H161" s="50" t="s">
        <v>203</v>
      </c>
      <c r="I161" s="50" t="s">
        <v>203</v>
      </c>
      <c r="J161" s="50"/>
      <c r="K161" s="50" t="s">
        <v>203</v>
      </c>
      <c r="L161" s="50" t="s">
        <v>203</v>
      </c>
      <c r="M161" s="50" t="s">
        <v>203</v>
      </c>
      <c r="N161" s="50" t="s">
        <v>203</v>
      </c>
      <c r="O161" s="60" t="s">
        <v>203</v>
      </c>
    </row>
    <row r="162" spans="1:15" x14ac:dyDescent="0.25">
      <c r="A162" s="65" t="s">
        <v>1140</v>
      </c>
      <c r="B162" s="65" t="s">
        <v>1148</v>
      </c>
      <c r="C162" s="65" t="s">
        <v>2640</v>
      </c>
      <c r="D162" s="65" t="s">
        <v>1144</v>
      </c>
      <c r="E162" s="75">
        <v>6.0360888615162998E-5</v>
      </c>
      <c r="F162" s="50">
        <v>9.8055555862453E-5</v>
      </c>
      <c r="G162" s="50" t="s">
        <v>203</v>
      </c>
      <c r="H162" s="50">
        <v>7.5400000007239572E-3</v>
      </c>
      <c r="I162" s="50" t="s">
        <v>381</v>
      </c>
      <c r="J162" s="50"/>
      <c r="K162" s="50" t="s">
        <v>203</v>
      </c>
      <c r="L162" s="50" t="s">
        <v>203</v>
      </c>
      <c r="M162" s="50" t="s">
        <v>203</v>
      </c>
      <c r="N162" s="50" t="s">
        <v>203</v>
      </c>
      <c r="O162" s="60" t="s">
        <v>203</v>
      </c>
    </row>
    <row r="163" spans="1:15" x14ac:dyDescent="0.25">
      <c r="A163" s="65" t="s">
        <v>1140</v>
      </c>
      <c r="B163" s="65" t="s">
        <v>1198</v>
      </c>
      <c r="C163" s="65" t="s">
        <v>2641</v>
      </c>
      <c r="D163" s="65" t="s">
        <v>1199</v>
      </c>
      <c r="E163" s="75">
        <v>0.38838871871575997</v>
      </c>
      <c r="F163" s="50">
        <v>0.36960125874268501</v>
      </c>
      <c r="G163" s="50" t="s">
        <v>203</v>
      </c>
      <c r="H163" s="50">
        <v>3.8152484838377365</v>
      </c>
      <c r="I163" s="50" t="s">
        <v>381</v>
      </c>
      <c r="J163" s="50"/>
      <c r="K163" s="50" t="s">
        <v>203</v>
      </c>
      <c r="L163" s="50" t="s">
        <v>203</v>
      </c>
      <c r="M163" s="50" t="s">
        <v>203</v>
      </c>
      <c r="N163" s="50" t="s">
        <v>203</v>
      </c>
      <c r="O163" s="60" t="s">
        <v>203</v>
      </c>
    </row>
    <row r="164" spans="1:15" x14ac:dyDescent="0.25">
      <c r="A164" s="65" t="s">
        <v>1140</v>
      </c>
      <c r="B164" s="65" t="s">
        <v>1233</v>
      </c>
      <c r="C164" s="65" t="s">
        <v>2642</v>
      </c>
      <c r="D164" s="65" t="s">
        <v>1234</v>
      </c>
      <c r="E164" s="75">
        <v>0.26260837761924399</v>
      </c>
      <c r="F164" s="50">
        <v>2.1090744296746702</v>
      </c>
      <c r="G164" s="50" t="s">
        <v>203</v>
      </c>
      <c r="H164" s="50">
        <v>4.7224700125475261</v>
      </c>
      <c r="I164" s="50" t="s">
        <v>381</v>
      </c>
      <c r="J164" s="50"/>
      <c r="K164" s="50" t="s">
        <v>203</v>
      </c>
      <c r="L164" s="50" t="s">
        <v>203</v>
      </c>
      <c r="M164" s="50" t="s">
        <v>203</v>
      </c>
      <c r="N164" s="50" t="s">
        <v>203</v>
      </c>
      <c r="O164" s="60" t="s">
        <v>203</v>
      </c>
    </row>
    <row r="165" spans="1:15" x14ac:dyDescent="0.25">
      <c r="A165" s="65" t="s">
        <v>1140</v>
      </c>
      <c r="B165" s="65" t="s">
        <v>1150</v>
      </c>
      <c r="C165" s="65" t="s">
        <v>2643</v>
      </c>
      <c r="D165" s="65" t="s">
        <v>1151</v>
      </c>
      <c r="E165" s="75">
        <v>4.7946227636160197</v>
      </c>
      <c r="F165" s="50">
        <v>4.7827342351763296</v>
      </c>
      <c r="G165" s="50" t="s">
        <v>203</v>
      </c>
      <c r="H165" s="50">
        <v>4.8653144703410289</v>
      </c>
      <c r="I165" s="50" t="s">
        <v>381</v>
      </c>
      <c r="J165" s="50"/>
      <c r="K165" s="50" t="s">
        <v>203</v>
      </c>
      <c r="L165" s="50" t="s">
        <v>203</v>
      </c>
      <c r="M165" s="50" t="s">
        <v>203</v>
      </c>
      <c r="N165" s="50" t="s">
        <v>203</v>
      </c>
      <c r="O165" s="60" t="s">
        <v>203</v>
      </c>
    </row>
    <row r="166" spans="1:15" x14ac:dyDescent="0.25">
      <c r="A166" s="65" t="s">
        <v>1140</v>
      </c>
      <c r="B166" s="65" t="s">
        <v>1033</v>
      </c>
      <c r="C166" s="65" t="s">
        <v>2288</v>
      </c>
      <c r="D166" s="65" t="s">
        <v>1034</v>
      </c>
      <c r="E166" s="75">
        <v>0.87059179421089505</v>
      </c>
      <c r="F166" s="50">
        <v>2.55658785938002</v>
      </c>
      <c r="G166" s="50" t="s">
        <v>203</v>
      </c>
      <c r="H166" s="50">
        <v>2.7551897698380201</v>
      </c>
      <c r="I166" s="50" t="s">
        <v>381</v>
      </c>
      <c r="J166" s="50"/>
      <c r="K166" s="50" t="s">
        <v>203</v>
      </c>
      <c r="L166" s="50" t="s">
        <v>203</v>
      </c>
      <c r="M166" s="50" t="s">
        <v>203</v>
      </c>
      <c r="N166" s="50" t="s">
        <v>203</v>
      </c>
      <c r="O166" s="60" t="s">
        <v>203</v>
      </c>
    </row>
    <row r="167" spans="1:15" x14ac:dyDescent="0.25">
      <c r="A167" s="65" t="s">
        <v>1140</v>
      </c>
      <c r="B167" s="65" t="s">
        <v>1177</v>
      </c>
      <c r="C167" s="65" t="s">
        <v>2644</v>
      </c>
      <c r="D167" s="65" t="s">
        <v>1178</v>
      </c>
      <c r="E167" s="75">
        <v>4.8311629877524398</v>
      </c>
      <c r="F167" s="50">
        <v>4.7511610608206301</v>
      </c>
      <c r="G167" s="50" t="s">
        <v>203</v>
      </c>
      <c r="H167" s="50">
        <v>4.7574983544222995</v>
      </c>
      <c r="I167" s="50" t="s">
        <v>381</v>
      </c>
      <c r="J167" s="50"/>
      <c r="K167" s="50" t="s">
        <v>203</v>
      </c>
      <c r="L167" s="50" t="s">
        <v>203</v>
      </c>
      <c r="M167" s="50" t="s">
        <v>203</v>
      </c>
      <c r="N167" s="50" t="s">
        <v>203</v>
      </c>
      <c r="O167" s="60" t="s">
        <v>203</v>
      </c>
    </row>
    <row r="168" spans="1:15" x14ac:dyDescent="0.25">
      <c r="A168" s="65" t="s">
        <v>1140</v>
      </c>
      <c r="B168" s="65" t="s">
        <v>1155</v>
      </c>
      <c r="C168" s="65" t="s">
        <v>2645</v>
      </c>
      <c r="D168" s="65" t="s">
        <v>1156</v>
      </c>
      <c r="E168" s="75">
        <v>0.85687046636451203</v>
      </c>
      <c r="F168" s="50">
        <v>0.81499186054709405</v>
      </c>
      <c r="G168" s="50" t="s">
        <v>203</v>
      </c>
      <c r="H168" s="50">
        <v>3.5918926227977113</v>
      </c>
      <c r="I168" s="50" t="s">
        <v>381</v>
      </c>
      <c r="J168" s="50"/>
      <c r="K168" s="50" t="s">
        <v>203</v>
      </c>
      <c r="L168" s="50" t="s">
        <v>203</v>
      </c>
      <c r="M168" s="50" t="s">
        <v>203</v>
      </c>
      <c r="N168" s="50" t="s">
        <v>203</v>
      </c>
      <c r="O168" s="60" t="s">
        <v>203</v>
      </c>
    </row>
    <row r="169" spans="1:15" x14ac:dyDescent="0.25">
      <c r="A169" s="65" t="s">
        <v>1140</v>
      </c>
      <c r="B169" s="65" t="s">
        <v>1168</v>
      </c>
      <c r="C169" s="65" t="s">
        <v>2646</v>
      </c>
      <c r="D169" s="65" t="s">
        <v>1169</v>
      </c>
      <c r="E169" s="75">
        <v>1.11767213296545</v>
      </c>
      <c r="F169" s="50">
        <v>2.9089599546327398</v>
      </c>
      <c r="G169" s="50" t="s">
        <v>203</v>
      </c>
      <c r="H169" s="50">
        <v>3.8356439271913749</v>
      </c>
      <c r="I169" s="50" t="s">
        <v>381</v>
      </c>
      <c r="J169" s="50"/>
      <c r="K169" s="50" t="s">
        <v>203</v>
      </c>
      <c r="L169" s="50" t="s">
        <v>203</v>
      </c>
      <c r="M169" s="50" t="s">
        <v>203</v>
      </c>
      <c r="N169" s="50" t="s">
        <v>203</v>
      </c>
      <c r="O169" s="60" t="s">
        <v>203</v>
      </c>
    </row>
    <row r="170" spans="1:15" x14ac:dyDescent="0.25">
      <c r="A170" s="65" t="s">
        <v>1140</v>
      </c>
      <c r="B170" s="65" t="s">
        <v>1203</v>
      </c>
      <c r="C170" s="65" t="s">
        <v>2647</v>
      </c>
      <c r="D170" s="65" t="s">
        <v>1204</v>
      </c>
      <c r="E170" s="75">
        <v>3.5152779455330601</v>
      </c>
      <c r="F170" s="50">
        <v>3.4175002396479899</v>
      </c>
      <c r="G170" s="50" t="s">
        <v>203</v>
      </c>
      <c r="H170" s="50">
        <v>5.5141460836040288</v>
      </c>
      <c r="I170" s="50" t="s">
        <v>381</v>
      </c>
      <c r="J170" s="50"/>
      <c r="K170" s="50" t="s">
        <v>203</v>
      </c>
      <c r="L170" s="50" t="s">
        <v>203</v>
      </c>
      <c r="M170" s="50" t="s">
        <v>203</v>
      </c>
      <c r="N170" s="50" t="s">
        <v>203</v>
      </c>
      <c r="O170" s="60" t="s">
        <v>203</v>
      </c>
    </row>
    <row r="171" spans="1:15" x14ac:dyDescent="0.25">
      <c r="A171" s="65" t="s">
        <v>1140</v>
      </c>
      <c r="B171" s="65" t="s">
        <v>1208</v>
      </c>
      <c r="C171" s="65" t="s">
        <v>2648</v>
      </c>
      <c r="D171" s="65" t="s">
        <v>1209</v>
      </c>
      <c r="E171" s="75">
        <v>3.62002972760251</v>
      </c>
      <c r="F171" s="50">
        <v>3.5975319439519899</v>
      </c>
      <c r="G171" s="50" t="s">
        <v>203</v>
      </c>
      <c r="H171" s="50">
        <v>3.685796177972454</v>
      </c>
      <c r="I171" s="50" t="s">
        <v>381</v>
      </c>
      <c r="J171" s="50"/>
      <c r="K171" s="50" t="s">
        <v>203</v>
      </c>
      <c r="L171" s="50" t="s">
        <v>203</v>
      </c>
      <c r="M171" s="50" t="s">
        <v>203</v>
      </c>
      <c r="N171" s="50" t="s">
        <v>203</v>
      </c>
      <c r="O171" s="60" t="s">
        <v>203</v>
      </c>
    </row>
    <row r="172" spans="1:15" x14ac:dyDescent="0.25">
      <c r="A172" s="65" t="s">
        <v>1140</v>
      </c>
      <c r="B172" s="65" t="s">
        <v>1257</v>
      </c>
      <c r="C172" s="65" t="s">
        <v>2649</v>
      </c>
      <c r="D172" s="65" t="s">
        <v>1258</v>
      </c>
      <c r="E172" s="75">
        <v>3.9500155639927899</v>
      </c>
      <c r="F172" s="50">
        <v>3.9128419320867698</v>
      </c>
      <c r="G172" s="50" t="s">
        <v>203</v>
      </c>
      <c r="H172" s="50">
        <v>3.9411125073953994</v>
      </c>
      <c r="I172" s="50" t="s">
        <v>405</v>
      </c>
      <c r="J172" s="50"/>
      <c r="K172" s="50" t="s">
        <v>203</v>
      </c>
      <c r="L172" s="50" t="s">
        <v>203</v>
      </c>
      <c r="M172" s="50" t="s">
        <v>203</v>
      </c>
      <c r="N172" s="50" t="s">
        <v>203</v>
      </c>
      <c r="O172" s="60" t="s">
        <v>203</v>
      </c>
    </row>
    <row r="173" spans="1:15" x14ac:dyDescent="0.25">
      <c r="A173" s="65" t="s">
        <v>1140</v>
      </c>
      <c r="B173" s="65" t="s">
        <v>1243</v>
      </c>
      <c r="C173" s="65" t="s">
        <v>2650</v>
      </c>
      <c r="D173" s="65" t="s">
        <v>1244</v>
      </c>
      <c r="E173" s="75">
        <v>4.3036364205306699</v>
      </c>
      <c r="F173" s="50">
        <v>4.1603869544428997</v>
      </c>
      <c r="G173" s="50" t="s">
        <v>203</v>
      </c>
      <c r="H173" s="50">
        <v>4.3829561420511931</v>
      </c>
      <c r="I173" s="50" t="s">
        <v>381</v>
      </c>
      <c r="J173" s="50"/>
      <c r="K173" s="50" t="s">
        <v>203</v>
      </c>
      <c r="L173" s="50" t="s">
        <v>203</v>
      </c>
      <c r="M173" s="50" t="s">
        <v>203</v>
      </c>
      <c r="N173" s="50" t="s">
        <v>203</v>
      </c>
      <c r="O173" s="60" t="s">
        <v>203</v>
      </c>
    </row>
    <row r="174" spans="1:15" x14ac:dyDescent="0.25">
      <c r="A174" s="65" t="s">
        <v>1140</v>
      </c>
      <c r="B174" s="65" t="s">
        <v>1159</v>
      </c>
      <c r="C174" s="65" t="s">
        <v>2651</v>
      </c>
      <c r="D174" s="65" t="s">
        <v>1160</v>
      </c>
      <c r="E174" s="75">
        <v>1.39904873505756</v>
      </c>
      <c r="F174" s="50">
        <v>1.2641015936183799</v>
      </c>
      <c r="G174" s="50" t="s">
        <v>203</v>
      </c>
      <c r="H174" s="50">
        <v>4.977790791972577</v>
      </c>
      <c r="I174" s="50" t="s">
        <v>381</v>
      </c>
      <c r="J174" s="50"/>
      <c r="K174" s="50" t="s">
        <v>203</v>
      </c>
      <c r="L174" s="50" t="s">
        <v>203</v>
      </c>
      <c r="M174" s="50" t="s">
        <v>203</v>
      </c>
      <c r="N174" s="50" t="s">
        <v>203</v>
      </c>
      <c r="O174" s="60" t="s">
        <v>203</v>
      </c>
    </row>
    <row r="175" spans="1:15" x14ac:dyDescent="0.25">
      <c r="A175" s="65" t="s">
        <v>1140</v>
      </c>
      <c r="B175" s="65" t="s">
        <v>1165</v>
      </c>
      <c r="C175" s="65" t="s">
        <v>2652</v>
      </c>
      <c r="D175" s="65" t="s">
        <v>1166</v>
      </c>
      <c r="E175" s="75">
        <v>5.8019966764525996</v>
      </c>
      <c r="F175" s="50">
        <v>4.8407662415118899</v>
      </c>
      <c r="G175" s="50" t="s">
        <v>203</v>
      </c>
      <c r="H175" s="50">
        <v>5.0486189629606386</v>
      </c>
      <c r="I175" s="50" t="s">
        <v>381</v>
      </c>
      <c r="J175" s="50"/>
      <c r="K175" s="50" t="s">
        <v>203</v>
      </c>
      <c r="L175" s="50" t="s">
        <v>203</v>
      </c>
      <c r="M175" s="50" t="s">
        <v>203</v>
      </c>
      <c r="N175" s="50" t="s">
        <v>203</v>
      </c>
      <c r="O175" s="60" t="s">
        <v>203</v>
      </c>
    </row>
    <row r="176" spans="1:15" x14ac:dyDescent="0.25">
      <c r="A176" s="65" t="s">
        <v>1140</v>
      </c>
      <c r="B176" s="65" t="s">
        <v>1182</v>
      </c>
      <c r="C176" s="65" t="s">
        <v>2653</v>
      </c>
      <c r="D176" s="65" t="s">
        <v>1183</v>
      </c>
      <c r="E176" s="75">
        <v>1.41394392149508</v>
      </c>
      <c r="F176" s="50">
        <v>1.3000700992568699</v>
      </c>
      <c r="G176" s="50" t="s">
        <v>203</v>
      </c>
      <c r="H176" s="50">
        <v>3.8567081796035509</v>
      </c>
      <c r="I176" s="50" t="s">
        <v>381</v>
      </c>
      <c r="J176" s="50"/>
      <c r="K176" s="50" t="s">
        <v>203</v>
      </c>
      <c r="L176" s="50" t="s">
        <v>203</v>
      </c>
      <c r="M176" s="50" t="s">
        <v>203</v>
      </c>
      <c r="N176" s="50" t="s">
        <v>203</v>
      </c>
      <c r="O176" s="60" t="s">
        <v>203</v>
      </c>
    </row>
    <row r="177" spans="1:15" x14ac:dyDescent="0.25">
      <c r="A177" s="65" t="s">
        <v>1140</v>
      </c>
      <c r="B177" s="65" t="s">
        <v>1214</v>
      </c>
      <c r="C177" s="65" t="s">
        <v>2654</v>
      </c>
      <c r="D177" s="65" t="s">
        <v>1215</v>
      </c>
      <c r="E177" s="75">
        <v>1.52224203764462</v>
      </c>
      <c r="F177" s="50">
        <v>1.39117115161144</v>
      </c>
      <c r="G177" s="50" t="s">
        <v>203</v>
      </c>
      <c r="H177" s="50">
        <v>4.1950290354476945</v>
      </c>
      <c r="I177" s="50" t="s">
        <v>381</v>
      </c>
      <c r="J177" s="50"/>
      <c r="K177" s="50" t="s">
        <v>203</v>
      </c>
      <c r="L177" s="50" t="s">
        <v>203</v>
      </c>
      <c r="M177" s="50" t="s">
        <v>203</v>
      </c>
      <c r="N177" s="50" t="s">
        <v>203</v>
      </c>
      <c r="O177" s="60" t="s">
        <v>203</v>
      </c>
    </row>
    <row r="178" spans="1:15" x14ac:dyDescent="0.25">
      <c r="A178" s="65" t="s">
        <v>1140</v>
      </c>
      <c r="B178" s="65" t="s">
        <v>739</v>
      </c>
      <c r="C178" s="65" t="s">
        <v>2655</v>
      </c>
      <c r="D178" s="65" t="s">
        <v>765</v>
      </c>
      <c r="E178" s="75">
        <v>4.93594247880793</v>
      </c>
      <c r="F178" s="50">
        <v>4.3383457893130402</v>
      </c>
      <c r="G178" s="50">
        <v>42.396320434071399</v>
      </c>
      <c r="H178" s="50">
        <v>4.3275084537326851</v>
      </c>
      <c r="I178" s="50" t="s">
        <v>357</v>
      </c>
      <c r="J178" s="50"/>
      <c r="K178" s="50">
        <v>1.1327168361337864E-2</v>
      </c>
      <c r="L178" s="50">
        <v>0.7060518754813675</v>
      </c>
      <c r="M178" s="50">
        <v>7.8724996250515549</v>
      </c>
      <c r="N178" s="50">
        <v>111.71899999999998</v>
      </c>
      <c r="O178" s="60">
        <v>103.84650037494842</v>
      </c>
    </row>
    <row r="179" spans="1:15" x14ac:dyDescent="0.25">
      <c r="A179" s="65" t="s">
        <v>1140</v>
      </c>
      <c r="B179" s="65" t="s">
        <v>1222</v>
      </c>
      <c r="C179" s="65" t="s">
        <v>2656</v>
      </c>
      <c r="D179" s="65" t="s">
        <v>1223</v>
      </c>
      <c r="E179" s="75">
        <v>5.0705731604118398</v>
      </c>
      <c r="F179" s="50">
        <v>4.7484950062593301</v>
      </c>
      <c r="G179" s="50" t="s">
        <v>203</v>
      </c>
      <c r="H179" s="50">
        <v>4.9683336932255928</v>
      </c>
      <c r="I179" s="50" t="s">
        <v>381</v>
      </c>
      <c r="J179" s="50"/>
      <c r="K179" s="50" t="s">
        <v>203</v>
      </c>
      <c r="L179" s="50" t="s">
        <v>203</v>
      </c>
      <c r="M179" s="50" t="s">
        <v>203</v>
      </c>
      <c r="N179" s="50" t="s">
        <v>203</v>
      </c>
      <c r="O179" s="60" t="s">
        <v>203</v>
      </c>
    </row>
    <row r="180" spans="1:15" x14ac:dyDescent="0.25">
      <c r="A180" s="65" t="s">
        <v>1140</v>
      </c>
      <c r="B180" s="65" t="s">
        <v>1227</v>
      </c>
      <c r="C180" s="65" t="s">
        <v>2657</v>
      </c>
      <c r="D180" s="65" t="s">
        <v>1228</v>
      </c>
      <c r="E180" s="75">
        <v>3.3598961730071202</v>
      </c>
      <c r="F180" s="50">
        <v>3.1882114290401802</v>
      </c>
      <c r="G180" s="50" t="s">
        <v>203</v>
      </c>
      <c r="H180" s="50">
        <v>4.8880277850208751</v>
      </c>
      <c r="I180" s="50" t="s">
        <v>381</v>
      </c>
      <c r="J180" s="50"/>
      <c r="K180" s="50" t="s">
        <v>203</v>
      </c>
      <c r="L180" s="50" t="s">
        <v>203</v>
      </c>
      <c r="M180" s="50" t="s">
        <v>203</v>
      </c>
      <c r="N180" s="50" t="s">
        <v>203</v>
      </c>
      <c r="O180" s="60" t="s">
        <v>203</v>
      </c>
    </row>
    <row r="181" spans="1:15" x14ac:dyDescent="0.25">
      <c r="A181" s="65" t="s">
        <v>1140</v>
      </c>
      <c r="B181" s="65" t="s">
        <v>1238</v>
      </c>
      <c r="C181" s="65" t="s">
        <v>2658</v>
      </c>
      <c r="D181" s="65" t="s">
        <v>1239</v>
      </c>
      <c r="E181" s="75">
        <v>3.24191234119127</v>
      </c>
      <c r="F181" s="50">
        <v>3.0043173655384301</v>
      </c>
      <c r="G181" s="50" t="s">
        <v>203</v>
      </c>
      <c r="H181" s="50">
        <v>3.8362823854332389</v>
      </c>
      <c r="I181" s="50" t="s">
        <v>381</v>
      </c>
      <c r="J181" s="50"/>
      <c r="K181" s="50" t="s">
        <v>203</v>
      </c>
      <c r="L181" s="50" t="s">
        <v>203</v>
      </c>
      <c r="M181" s="50" t="s">
        <v>203</v>
      </c>
      <c r="N181" s="50" t="s">
        <v>203</v>
      </c>
      <c r="O181" s="60" t="s">
        <v>203</v>
      </c>
    </row>
    <row r="182" spans="1:15" x14ac:dyDescent="0.25">
      <c r="A182" s="65" t="s">
        <v>1140</v>
      </c>
      <c r="B182" s="65" t="s">
        <v>1272</v>
      </c>
      <c r="C182" s="65" t="s">
        <v>2659</v>
      </c>
      <c r="D182" s="65" t="s">
        <v>1273</v>
      </c>
      <c r="E182" s="75">
        <v>4.7564066791011301</v>
      </c>
      <c r="F182" s="50">
        <v>4.2994528215894201</v>
      </c>
      <c r="G182" s="50" t="s">
        <v>203</v>
      </c>
      <c r="H182" s="50">
        <v>4.5323543727277338</v>
      </c>
      <c r="I182" s="50" t="s">
        <v>405</v>
      </c>
      <c r="J182" s="50"/>
      <c r="K182" s="50" t="s">
        <v>203</v>
      </c>
      <c r="L182" s="50" t="s">
        <v>203</v>
      </c>
      <c r="M182" s="50" t="s">
        <v>203</v>
      </c>
      <c r="N182" s="50" t="s">
        <v>203</v>
      </c>
      <c r="O182" s="60" t="s">
        <v>203</v>
      </c>
    </row>
    <row r="183" spans="1:15" x14ac:dyDescent="0.25">
      <c r="A183" s="65" t="s">
        <v>1140</v>
      </c>
      <c r="B183" s="65" t="s">
        <v>1248</v>
      </c>
      <c r="C183" s="65" t="s">
        <v>2660</v>
      </c>
      <c r="D183" s="65" t="s">
        <v>1249</v>
      </c>
      <c r="E183" s="75">
        <v>1.86028043292694</v>
      </c>
      <c r="F183" s="50">
        <v>3.5562100679604201</v>
      </c>
      <c r="G183" s="50" t="s">
        <v>203</v>
      </c>
      <c r="H183" s="50">
        <v>4.7728779940134958</v>
      </c>
      <c r="I183" s="50" t="s">
        <v>381</v>
      </c>
      <c r="J183" s="50"/>
      <c r="K183" s="50" t="s">
        <v>203</v>
      </c>
      <c r="L183" s="50" t="s">
        <v>203</v>
      </c>
      <c r="M183" s="50" t="s">
        <v>203</v>
      </c>
      <c r="N183" s="50" t="s">
        <v>203</v>
      </c>
      <c r="O183" s="60" t="s">
        <v>203</v>
      </c>
    </row>
    <row r="184" spans="1:15" x14ac:dyDescent="0.25">
      <c r="A184" s="65" t="s">
        <v>1140</v>
      </c>
      <c r="B184" s="65" t="s">
        <v>1253</v>
      </c>
      <c r="C184" s="65" t="s">
        <v>2661</v>
      </c>
      <c r="D184" s="65" t="s">
        <v>1254</v>
      </c>
      <c r="E184" s="75">
        <v>5.7541970680823296</v>
      </c>
      <c r="F184" s="50">
        <v>5.5907183916996601</v>
      </c>
      <c r="G184" s="50" t="s">
        <v>203</v>
      </c>
      <c r="H184" s="50">
        <v>5.8010290070954778</v>
      </c>
      <c r="I184" s="50" t="s">
        <v>381</v>
      </c>
      <c r="J184" s="50"/>
      <c r="K184" s="50" t="s">
        <v>203</v>
      </c>
      <c r="L184" s="50" t="s">
        <v>203</v>
      </c>
      <c r="M184" s="50" t="s">
        <v>203</v>
      </c>
      <c r="N184" s="50" t="s">
        <v>203</v>
      </c>
      <c r="O184" s="60" t="s">
        <v>203</v>
      </c>
    </row>
    <row r="185" spans="1:15" x14ac:dyDescent="0.25">
      <c r="A185" s="65" t="s">
        <v>495</v>
      </c>
      <c r="B185" s="65" t="s">
        <v>31</v>
      </c>
      <c r="C185" s="65" t="s">
        <v>799</v>
      </c>
      <c r="D185" s="65" t="s">
        <v>311</v>
      </c>
      <c r="E185" s="75">
        <v>0.43885603367641601</v>
      </c>
      <c r="F185" s="50">
        <v>0.43178082272241097</v>
      </c>
      <c r="G185" s="50">
        <v>5.8720094462867099E-2</v>
      </c>
      <c r="H185" s="50">
        <v>0.43579178164812793</v>
      </c>
      <c r="I185" s="50" t="s">
        <v>357</v>
      </c>
      <c r="J185" s="50"/>
      <c r="K185" s="50">
        <v>1.0943051044708926E-4</v>
      </c>
      <c r="L185" s="50">
        <v>7.170744500981527E-4</v>
      </c>
      <c r="M185" s="50">
        <v>1.0047924689162756E-2</v>
      </c>
      <c r="N185" s="50">
        <v>100.02800000000001</v>
      </c>
      <c r="O185" s="60">
        <v>100.01795207531084</v>
      </c>
    </row>
    <row r="186" spans="1:15" x14ac:dyDescent="0.25">
      <c r="A186" s="65" t="s">
        <v>495</v>
      </c>
      <c r="B186" s="65" t="s">
        <v>312</v>
      </c>
      <c r="C186" s="65" t="s">
        <v>2662</v>
      </c>
      <c r="D186" s="65" t="s">
        <v>313</v>
      </c>
      <c r="E186" s="75">
        <v>6.4528236970502899</v>
      </c>
      <c r="F186" s="50">
        <v>4.7212266852604197</v>
      </c>
      <c r="G186" s="50">
        <v>73.651449223806594</v>
      </c>
      <c r="H186" s="50">
        <v>4.7438672037601401</v>
      </c>
      <c r="I186" s="50" t="s">
        <v>357</v>
      </c>
      <c r="J186" s="50"/>
      <c r="K186" s="50">
        <v>5.3994719166926379E-3</v>
      </c>
      <c r="L186" s="50">
        <v>0.64811599351398397</v>
      </c>
      <c r="M186" s="50">
        <v>44.473000314177916</v>
      </c>
      <c r="N186" s="50">
        <v>135.78800000000001</v>
      </c>
      <c r="O186" s="60">
        <v>91.314999685822102</v>
      </c>
    </row>
    <row r="187" spans="1:15" x14ac:dyDescent="0.25">
      <c r="A187" s="65" t="s">
        <v>495</v>
      </c>
      <c r="B187" s="65" t="s">
        <v>2663</v>
      </c>
      <c r="C187" s="65" t="s">
        <v>2664</v>
      </c>
      <c r="D187" s="65" t="s">
        <v>2665</v>
      </c>
      <c r="E187" s="75">
        <v>0.134533911845125</v>
      </c>
      <c r="F187" s="50">
        <v>0.13343797816434899</v>
      </c>
      <c r="G187" s="50">
        <v>1.01938341126805E-3</v>
      </c>
      <c r="H187" s="50">
        <v>0.13389116122590231</v>
      </c>
      <c r="I187" s="50" t="s">
        <v>357</v>
      </c>
      <c r="J187" s="50"/>
      <c r="K187" s="50">
        <v>7.5353772137580125E-6</v>
      </c>
      <c r="L187" s="50">
        <v>7.3248110129497946E-7</v>
      </c>
      <c r="M187" s="50">
        <v>3.8625986684492088E-3</v>
      </c>
      <c r="N187" s="50">
        <v>100.25900000000001</v>
      </c>
      <c r="O187" s="60">
        <v>100.25513740133157</v>
      </c>
    </row>
    <row r="188" spans="1:15" x14ac:dyDescent="0.25">
      <c r="A188" s="65" t="s">
        <v>495</v>
      </c>
      <c r="B188" s="65" t="s">
        <v>2666</v>
      </c>
      <c r="C188" s="65" t="s">
        <v>2667</v>
      </c>
      <c r="D188" s="65" t="s">
        <v>2668</v>
      </c>
      <c r="E188" s="75">
        <v>7.1397668580139904</v>
      </c>
      <c r="F188" s="50">
        <v>6.97302176741659</v>
      </c>
      <c r="G188" s="50">
        <v>49.2738012311044</v>
      </c>
      <c r="H188" s="50">
        <v>6.9905826852814821</v>
      </c>
      <c r="I188" s="50" t="s">
        <v>378</v>
      </c>
      <c r="J188" s="50"/>
      <c r="K188" s="50">
        <v>4.7778612599085188E-3</v>
      </c>
      <c r="L188" s="50">
        <v>0.61263765307441642</v>
      </c>
      <c r="M188" s="50">
        <v>15.010308613308327</v>
      </c>
      <c r="N188" s="50">
        <v>102.62609999999999</v>
      </c>
      <c r="O188" s="60">
        <v>87.615791386691669</v>
      </c>
    </row>
    <row r="189" spans="1:15" x14ac:dyDescent="0.25">
      <c r="A189" s="65" t="s">
        <v>495</v>
      </c>
      <c r="B189" s="65" t="s">
        <v>738</v>
      </c>
      <c r="C189" s="65" t="s">
        <v>2669</v>
      </c>
      <c r="D189" s="65" t="s">
        <v>764</v>
      </c>
      <c r="E189" s="75">
        <v>7.9285143432649399</v>
      </c>
      <c r="F189" s="50">
        <v>7.4026809432415499</v>
      </c>
      <c r="G189" s="50">
        <v>26.299745367529699</v>
      </c>
      <c r="H189" s="50">
        <v>7.4013086365221605</v>
      </c>
      <c r="I189" s="50" t="s">
        <v>357</v>
      </c>
      <c r="J189" s="50"/>
      <c r="K189" s="50">
        <v>7.7252161623758897E-3</v>
      </c>
      <c r="L189" s="50">
        <v>0.64236313894318298</v>
      </c>
      <c r="M189" s="50">
        <v>4.7978979115379339</v>
      </c>
      <c r="N189" s="50">
        <v>106.688</v>
      </c>
      <c r="O189" s="60">
        <v>101.89010208846207</v>
      </c>
    </row>
    <row r="190" spans="1:15" x14ac:dyDescent="0.25">
      <c r="A190" s="65" t="s">
        <v>495</v>
      </c>
      <c r="B190" s="65" t="s">
        <v>464</v>
      </c>
      <c r="C190" s="65" t="s">
        <v>2670</v>
      </c>
      <c r="D190" s="65" t="s">
        <v>644</v>
      </c>
      <c r="E190" s="75">
        <v>5.3334265075974896</v>
      </c>
      <c r="F190" s="50">
        <v>2.98511483123555</v>
      </c>
      <c r="G190" s="50">
        <v>99.999999999999702</v>
      </c>
      <c r="H190" s="50">
        <v>2.9703126387620364</v>
      </c>
      <c r="I190" s="50" t="s">
        <v>357</v>
      </c>
      <c r="J190" s="50"/>
      <c r="K190" s="50">
        <v>-4.1516178479473238E-16</v>
      </c>
      <c r="L190" s="50">
        <v>-1.4551915228366852E-14</v>
      </c>
      <c r="M190" s="50">
        <v>71.515692850502177</v>
      </c>
      <c r="N190" s="50">
        <v>173.04264763126412</v>
      </c>
      <c r="O190" s="60">
        <v>101.52695478076194</v>
      </c>
    </row>
    <row r="191" spans="1:15" x14ac:dyDescent="0.25">
      <c r="A191" s="65" t="s">
        <v>495</v>
      </c>
      <c r="B191" s="65" t="s">
        <v>946</v>
      </c>
      <c r="C191" s="65" t="s">
        <v>2671</v>
      </c>
      <c r="D191" s="65" t="s">
        <v>947</v>
      </c>
      <c r="E191" s="75">
        <v>2.28043047416904</v>
      </c>
      <c r="F191" s="50">
        <v>2.21843362314574</v>
      </c>
      <c r="G191" s="50">
        <v>30.662081351463101</v>
      </c>
      <c r="H191" s="50">
        <v>2.2245154127908875</v>
      </c>
      <c r="I191" s="50" t="s">
        <v>357</v>
      </c>
      <c r="J191" s="50"/>
      <c r="K191" s="50">
        <v>1.07525120633328E-2</v>
      </c>
      <c r="L191" s="50">
        <v>0.39431308691419692</v>
      </c>
      <c r="M191" s="50">
        <v>4.6621205661358394</v>
      </c>
      <c r="N191" s="50">
        <v>101.982</v>
      </c>
      <c r="O191" s="60">
        <v>97.319879433864159</v>
      </c>
    </row>
    <row r="192" spans="1:15" x14ac:dyDescent="0.25">
      <c r="A192" s="65" t="s">
        <v>495</v>
      </c>
      <c r="B192" s="65" t="s">
        <v>709</v>
      </c>
      <c r="C192" s="65" t="s">
        <v>2672</v>
      </c>
      <c r="D192" s="65" t="s">
        <v>809</v>
      </c>
      <c r="E192" s="75">
        <v>3.02252175630358</v>
      </c>
      <c r="F192" s="50">
        <v>3.0594853645996598</v>
      </c>
      <c r="G192" s="50">
        <v>3.2952306356919099</v>
      </c>
      <c r="H192" s="50">
        <v>3.0661080159649257</v>
      </c>
      <c r="I192" s="50" t="s">
        <v>357</v>
      </c>
      <c r="J192" s="50"/>
      <c r="K192" s="50">
        <v>1.5463988808562148E-3</v>
      </c>
      <c r="L192" s="50">
        <v>4.4745363940448445E-2</v>
      </c>
      <c r="M192" s="50">
        <v>-0.10387773680742247</v>
      </c>
      <c r="N192" s="50">
        <v>98.382000000000005</v>
      </c>
      <c r="O192" s="60">
        <v>98.485877736807424</v>
      </c>
    </row>
    <row r="193" spans="1:15" x14ac:dyDescent="0.25">
      <c r="A193" s="65" t="s">
        <v>495</v>
      </c>
      <c r="B193" s="65" t="s">
        <v>315</v>
      </c>
      <c r="C193" s="65" t="s">
        <v>2673</v>
      </c>
      <c r="D193" s="65" t="s">
        <v>316</v>
      </c>
      <c r="E193" s="75">
        <v>7.6070496013436205E-7</v>
      </c>
      <c r="F193" s="50">
        <v>2.36686206053465</v>
      </c>
      <c r="G193" s="50">
        <v>4.9564565409238099</v>
      </c>
      <c r="H193" s="50">
        <v>2.4926671947240062</v>
      </c>
      <c r="I193" s="50" t="s">
        <v>357</v>
      </c>
      <c r="J193" s="50"/>
      <c r="K193" s="50">
        <v>3.1085859251632139E-3</v>
      </c>
      <c r="L193" s="50">
        <v>0.10670736232704076</v>
      </c>
      <c r="M193" s="50">
        <v>1.3832438984917681</v>
      </c>
      <c r="N193" s="50">
        <v>82.192999999999998</v>
      </c>
      <c r="O193" s="60">
        <v>80.809756101508228</v>
      </c>
    </row>
    <row r="194" spans="1:15" x14ac:dyDescent="0.25">
      <c r="A194" s="65" t="s">
        <v>495</v>
      </c>
      <c r="B194" s="65" t="s">
        <v>685</v>
      </c>
      <c r="C194" s="65" t="s">
        <v>2674</v>
      </c>
      <c r="D194" s="65" t="s">
        <v>810</v>
      </c>
      <c r="E194" s="75">
        <v>3.73817229079236</v>
      </c>
      <c r="F194" s="50">
        <v>2.9341083434705499</v>
      </c>
      <c r="G194" s="50">
        <v>58.067254295950697</v>
      </c>
      <c r="H194" s="50">
        <v>2.9279161374293032</v>
      </c>
      <c r="I194" s="50" t="s">
        <v>357</v>
      </c>
      <c r="J194" s="50"/>
      <c r="K194" s="50">
        <v>9.269604336123732E-3</v>
      </c>
      <c r="L194" s="50">
        <v>0.62498037473492152</v>
      </c>
      <c r="M194" s="50">
        <v>11.572926984882463</v>
      </c>
      <c r="N194" s="50">
        <v>126.99500000000002</v>
      </c>
      <c r="O194" s="60">
        <v>115.42207301511756</v>
      </c>
    </row>
    <row r="195" spans="1:15" x14ac:dyDescent="0.25">
      <c r="A195" s="65" t="s">
        <v>495</v>
      </c>
      <c r="B195" s="65" t="s">
        <v>800</v>
      </c>
      <c r="C195" s="65" t="s">
        <v>2615</v>
      </c>
      <c r="D195" s="65" t="s">
        <v>808</v>
      </c>
      <c r="E195" s="75">
        <v>5.8227331149439001</v>
      </c>
      <c r="F195" s="50">
        <v>5.5581086922713601</v>
      </c>
      <c r="G195" s="50">
        <v>17.417444648387502</v>
      </c>
      <c r="H195" s="50">
        <v>5.5618028374121309</v>
      </c>
      <c r="I195" s="50" t="s">
        <v>357</v>
      </c>
      <c r="J195" s="50"/>
      <c r="K195" s="50">
        <v>7.9868158645510032E-3</v>
      </c>
      <c r="L195" s="50">
        <v>0.44263019738219739</v>
      </c>
      <c r="M195" s="50">
        <v>2.2773831505273412</v>
      </c>
      <c r="N195" s="50">
        <v>104.468</v>
      </c>
      <c r="O195" s="60">
        <v>102.19061684947266</v>
      </c>
    </row>
    <row r="196" spans="1:15" x14ac:dyDescent="0.25">
      <c r="A196" s="65" t="s">
        <v>495</v>
      </c>
      <c r="B196" s="65" t="s">
        <v>905</v>
      </c>
      <c r="C196" s="65" t="s">
        <v>2675</v>
      </c>
      <c r="D196" s="65" t="s">
        <v>933</v>
      </c>
      <c r="E196" s="75">
        <v>4.8939041905605096</v>
      </c>
      <c r="F196" s="50">
        <v>4.7243081168486301</v>
      </c>
      <c r="G196" s="50">
        <v>48.566995732980999</v>
      </c>
      <c r="H196" s="50">
        <v>4.7274654467983481</v>
      </c>
      <c r="I196" s="50" t="s">
        <v>357</v>
      </c>
      <c r="J196" s="50"/>
      <c r="K196" s="50">
        <v>5.4626339530585415E-3</v>
      </c>
      <c r="L196" s="50">
        <v>0.54564419639913109</v>
      </c>
      <c r="M196" s="50">
        <v>14.842758968343434</v>
      </c>
      <c r="N196" s="50">
        <v>104.104</v>
      </c>
      <c r="O196" s="60">
        <v>89.261241031656567</v>
      </c>
    </row>
    <row r="197" spans="1:15" x14ac:dyDescent="0.25">
      <c r="A197" s="65" t="s">
        <v>495</v>
      </c>
      <c r="B197" s="65" t="s">
        <v>38</v>
      </c>
      <c r="C197" s="65" t="s">
        <v>2676</v>
      </c>
      <c r="D197" s="65" t="s">
        <v>317</v>
      </c>
      <c r="E197" s="75" t="s">
        <v>203</v>
      </c>
      <c r="F197" s="50">
        <v>1</v>
      </c>
      <c r="G197" s="50" t="s">
        <v>203</v>
      </c>
      <c r="H197" s="50">
        <v>1</v>
      </c>
      <c r="I197" s="50" t="s">
        <v>405</v>
      </c>
      <c r="J197" s="50"/>
      <c r="K197" s="50" t="s">
        <v>203</v>
      </c>
      <c r="L197" s="50" t="s">
        <v>203</v>
      </c>
      <c r="M197" s="50" t="s">
        <v>203</v>
      </c>
      <c r="N197" s="50" t="s">
        <v>203</v>
      </c>
      <c r="O197" s="60" t="s">
        <v>203</v>
      </c>
    </row>
    <row r="198" spans="1:15" x14ac:dyDescent="0.25">
      <c r="A198" s="65" t="s">
        <v>495</v>
      </c>
      <c r="B198" s="65" t="s">
        <v>319</v>
      </c>
      <c r="C198" s="65" t="s">
        <v>2677</v>
      </c>
      <c r="D198" s="65" t="s">
        <v>320</v>
      </c>
      <c r="E198" s="75">
        <v>0.53935731178995605</v>
      </c>
      <c r="F198" s="50">
        <v>0.517445591118465</v>
      </c>
      <c r="G198" s="50" t="s">
        <v>203</v>
      </c>
      <c r="H198" s="50">
        <v>0.51750832557688087</v>
      </c>
      <c r="I198" s="50" t="s">
        <v>368</v>
      </c>
      <c r="J198" s="50"/>
      <c r="K198" s="50" t="s">
        <v>203</v>
      </c>
      <c r="L198" s="50" t="s">
        <v>203</v>
      </c>
      <c r="M198" s="50" t="s">
        <v>203</v>
      </c>
      <c r="N198" s="50" t="s">
        <v>203</v>
      </c>
      <c r="O198" s="60" t="s">
        <v>203</v>
      </c>
    </row>
    <row r="199" spans="1:15" x14ac:dyDescent="0.25">
      <c r="A199" s="65" t="s">
        <v>495</v>
      </c>
      <c r="B199" s="65" t="s">
        <v>321</v>
      </c>
      <c r="C199" s="65" t="s">
        <v>2678</v>
      </c>
      <c r="D199" s="65" t="s">
        <v>322</v>
      </c>
      <c r="E199" s="75" t="s">
        <v>203</v>
      </c>
      <c r="F199" s="50" t="s">
        <v>203</v>
      </c>
      <c r="G199" s="50" t="s">
        <v>203</v>
      </c>
      <c r="H199" s="50" t="s">
        <v>203</v>
      </c>
      <c r="I199" s="50" t="s">
        <v>203</v>
      </c>
      <c r="J199" s="50"/>
      <c r="K199" s="50" t="s">
        <v>203</v>
      </c>
      <c r="L199" s="50" t="s">
        <v>203</v>
      </c>
      <c r="M199" s="50" t="s">
        <v>203</v>
      </c>
      <c r="N199" s="50" t="s">
        <v>203</v>
      </c>
      <c r="O199" s="60" t="s">
        <v>203</v>
      </c>
    </row>
    <row r="200" spans="1:15" x14ac:dyDescent="0.25">
      <c r="A200" s="65" t="s">
        <v>495</v>
      </c>
      <c r="B200" s="65" t="s">
        <v>605</v>
      </c>
      <c r="C200" s="65" t="s">
        <v>2679</v>
      </c>
      <c r="D200" s="65" t="s">
        <v>606</v>
      </c>
      <c r="E200" s="75">
        <v>10.0754622844889</v>
      </c>
      <c r="F200" s="50">
        <v>6.0316928966581296</v>
      </c>
      <c r="G200" s="50">
        <v>74.508790017190606</v>
      </c>
      <c r="H200" s="50">
        <v>6.0304208608127832</v>
      </c>
      <c r="I200" s="50" t="s">
        <v>378</v>
      </c>
      <c r="J200" s="50"/>
      <c r="K200" s="50">
        <v>5.8991505249009835E-3</v>
      </c>
      <c r="L200" s="50">
        <v>0.42658838419929168</v>
      </c>
      <c r="M200" s="50">
        <v>59.998016740894656</v>
      </c>
      <c r="N200" s="50">
        <v>159.84399999999999</v>
      </c>
      <c r="O200" s="60">
        <v>99.845983259105338</v>
      </c>
    </row>
    <row r="201" spans="1:15" x14ac:dyDescent="0.25">
      <c r="A201" s="65" t="s">
        <v>495</v>
      </c>
      <c r="B201" s="65" t="s">
        <v>46</v>
      </c>
      <c r="C201" s="65" t="s">
        <v>2680</v>
      </c>
      <c r="D201" s="65" t="s">
        <v>323</v>
      </c>
      <c r="E201" s="75">
        <v>1.6284510254976701</v>
      </c>
      <c r="F201" s="50">
        <v>0.87867575780505303</v>
      </c>
      <c r="G201" s="50">
        <v>11.1041885504952</v>
      </c>
      <c r="H201" s="50">
        <v>0.88463504737851195</v>
      </c>
      <c r="I201" s="50" t="s">
        <v>357</v>
      </c>
      <c r="J201" s="50"/>
      <c r="K201" s="50">
        <v>1.0959213287515295E-2</v>
      </c>
      <c r="L201" s="50">
        <v>0.23701532863557873</v>
      </c>
      <c r="M201" s="50">
        <v>1.231971930777064</v>
      </c>
      <c r="N201" s="50">
        <v>183.72200000000001</v>
      </c>
      <c r="O201" s="60">
        <v>182.49002806922294</v>
      </c>
    </row>
    <row r="202" spans="1:15" x14ac:dyDescent="0.25">
      <c r="A202" s="65" t="s">
        <v>495</v>
      </c>
      <c r="B202" s="65" t="s">
        <v>959</v>
      </c>
      <c r="C202" s="65" t="s">
        <v>2681</v>
      </c>
      <c r="D202" s="65" t="s">
        <v>960</v>
      </c>
      <c r="E202" s="75">
        <v>3.7841091926210901</v>
      </c>
      <c r="F202" s="50">
        <v>2.65852646691047</v>
      </c>
      <c r="G202" s="50">
        <v>83.585650871235501</v>
      </c>
      <c r="H202" s="50">
        <v>2.6261125306174748</v>
      </c>
      <c r="I202" s="50" t="s">
        <v>357</v>
      </c>
      <c r="J202" s="50"/>
      <c r="K202" s="50">
        <v>5.138799251857144E-3</v>
      </c>
      <c r="L202" s="50">
        <v>0.50778443116738348</v>
      </c>
      <c r="M202" s="50">
        <v>48.729965473761375</v>
      </c>
      <c r="N202" s="50">
        <v>146.80000000000004</v>
      </c>
      <c r="O202" s="60">
        <v>98.070034526238658</v>
      </c>
    </row>
    <row r="203" spans="1:15" x14ac:dyDescent="0.25">
      <c r="A203" s="65" t="s">
        <v>495</v>
      </c>
      <c r="B203" s="65" t="s">
        <v>50</v>
      </c>
      <c r="C203" s="65" t="s">
        <v>939</v>
      </c>
      <c r="D203" s="65" t="s">
        <v>324</v>
      </c>
      <c r="E203" s="75">
        <v>0.36082472556841999</v>
      </c>
      <c r="F203" s="50">
        <v>1.5884630014894301</v>
      </c>
      <c r="G203" s="50">
        <v>8.0835407486050503E-2</v>
      </c>
      <c r="H203" s="50">
        <v>1.6887214639214403</v>
      </c>
      <c r="I203" s="50" t="s">
        <v>357</v>
      </c>
      <c r="J203" s="50"/>
      <c r="K203" s="50">
        <v>1.8839045019661976E-3</v>
      </c>
      <c r="L203" s="50">
        <v>1.0280895752424968E-2</v>
      </c>
      <c r="M203" s="50">
        <v>0.15840226529164525</v>
      </c>
      <c r="N203" s="50">
        <v>22.274999999999999</v>
      </c>
      <c r="O203" s="60">
        <v>22.116597734708353</v>
      </c>
    </row>
    <row r="204" spans="1:15" x14ac:dyDescent="0.25">
      <c r="A204" s="65" t="s">
        <v>495</v>
      </c>
      <c r="B204" s="65" t="s">
        <v>52</v>
      </c>
      <c r="C204" s="65" t="s">
        <v>2682</v>
      </c>
      <c r="D204" s="65" t="s">
        <v>325</v>
      </c>
      <c r="E204" s="75">
        <v>1.0111398577766599</v>
      </c>
      <c r="F204" s="50">
        <v>1.9685038728230599</v>
      </c>
      <c r="G204" s="50">
        <v>1.69479188032024</v>
      </c>
      <c r="H204" s="50">
        <v>2.0833410999909643</v>
      </c>
      <c r="I204" s="50" t="s">
        <v>357</v>
      </c>
      <c r="J204" s="50"/>
      <c r="K204" s="50">
        <v>2.7757178051526698E-3</v>
      </c>
      <c r="L204" s="50">
        <v>5.8265797636551042E-2</v>
      </c>
      <c r="M204" s="50">
        <v>1.1993390475082037</v>
      </c>
      <c r="N204" s="50">
        <v>50.991</v>
      </c>
      <c r="O204" s="60">
        <v>49.791660952491796</v>
      </c>
    </row>
    <row r="205" spans="1:15" x14ac:dyDescent="0.25">
      <c r="A205" s="65" t="s">
        <v>495</v>
      </c>
      <c r="B205" s="65" t="s">
        <v>326</v>
      </c>
      <c r="C205" s="65" t="s">
        <v>2683</v>
      </c>
      <c r="D205" s="65" t="s">
        <v>327</v>
      </c>
      <c r="E205" s="75" t="s">
        <v>203</v>
      </c>
      <c r="F205" s="50" t="s">
        <v>203</v>
      </c>
      <c r="G205" s="50" t="s">
        <v>203</v>
      </c>
      <c r="H205" s="50" t="s">
        <v>203</v>
      </c>
      <c r="I205" s="50" t="s">
        <v>203</v>
      </c>
      <c r="J205" s="50"/>
      <c r="K205" s="50" t="s">
        <v>203</v>
      </c>
      <c r="L205" s="50" t="s">
        <v>203</v>
      </c>
      <c r="M205" s="50" t="s">
        <v>203</v>
      </c>
      <c r="N205" s="50" t="s">
        <v>203</v>
      </c>
      <c r="O205" s="60" t="s">
        <v>203</v>
      </c>
    </row>
    <row r="206" spans="1:15" x14ac:dyDescent="0.25">
      <c r="A206" s="65" t="s">
        <v>495</v>
      </c>
      <c r="B206" s="65" t="s">
        <v>328</v>
      </c>
      <c r="C206" s="65" t="s">
        <v>2684</v>
      </c>
      <c r="D206" s="65" t="s">
        <v>329</v>
      </c>
      <c r="E206" s="75">
        <v>0.140146691814902</v>
      </c>
      <c r="F206" s="50">
        <v>2.1556603241490899</v>
      </c>
      <c r="G206" s="50">
        <v>7.54334305084154</v>
      </c>
      <c r="H206" s="50">
        <v>2.1095119584341671</v>
      </c>
      <c r="I206" s="50" t="s">
        <v>357</v>
      </c>
      <c r="J206" s="50"/>
      <c r="K206" s="50">
        <v>2.5191687188162093E-3</v>
      </c>
      <c r="L206" s="50">
        <v>1.1218341308442792E-2</v>
      </c>
      <c r="M206" s="50">
        <v>0.44551249898121892</v>
      </c>
      <c r="N206" s="50">
        <v>7.0417671203613281</v>
      </c>
      <c r="O206" s="60">
        <v>6.5962546213801092</v>
      </c>
    </row>
    <row r="207" spans="1:15" x14ac:dyDescent="0.25">
      <c r="A207" s="65" t="s">
        <v>495</v>
      </c>
      <c r="B207" s="65" t="s">
        <v>610</v>
      </c>
      <c r="C207" s="65" t="s">
        <v>2623</v>
      </c>
      <c r="D207" s="65" t="s">
        <v>611</v>
      </c>
      <c r="E207" s="75">
        <v>9.3949946512722704</v>
      </c>
      <c r="F207" s="50">
        <v>6.2817426761346802</v>
      </c>
      <c r="G207" s="50">
        <v>40.856244464689397</v>
      </c>
      <c r="H207" s="50">
        <v>6.2920295065866876</v>
      </c>
      <c r="I207" s="50" t="s">
        <v>357</v>
      </c>
      <c r="J207" s="50"/>
      <c r="K207" s="50">
        <v>6.6601127117076218E-3</v>
      </c>
      <c r="L207" s="50">
        <v>1.0449138091148598</v>
      </c>
      <c r="M207" s="50">
        <v>19.020461509923223</v>
      </c>
      <c r="N207" s="50">
        <v>149.042</v>
      </c>
      <c r="O207" s="60">
        <v>130.02153849007678</v>
      </c>
    </row>
    <row r="208" spans="1:15" x14ac:dyDescent="0.25">
      <c r="A208" s="65" t="s">
        <v>495</v>
      </c>
      <c r="B208" s="65" t="s">
        <v>666</v>
      </c>
      <c r="C208" s="65" t="s">
        <v>2624</v>
      </c>
      <c r="D208" s="65" t="s">
        <v>667</v>
      </c>
      <c r="E208" s="75">
        <v>3.6527125914979299</v>
      </c>
      <c r="F208" s="50">
        <v>3.5900138626410101</v>
      </c>
      <c r="G208" s="50" t="s">
        <v>203</v>
      </c>
      <c r="H208" s="50">
        <v>3.5982251118494202</v>
      </c>
      <c r="I208" s="50" t="s">
        <v>381</v>
      </c>
      <c r="J208" s="50"/>
      <c r="K208" s="50" t="s">
        <v>203</v>
      </c>
      <c r="L208" s="50" t="s">
        <v>203</v>
      </c>
      <c r="M208" s="50" t="s">
        <v>203</v>
      </c>
      <c r="N208" s="50" t="s">
        <v>203</v>
      </c>
      <c r="O208" s="60" t="s">
        <v>203</v>
      </c>
    </row>
    <row r="209" spans="1:15" x14ac:dyDescent="0.25">
      <c r="A209" s="65" t="s">
        <v>495</v>
      </c>
      <c r="B209" s="65" t="s">
        <v>734</v>
      </c>
      <c r="C209" s="65" t="s">
        <v>2626</v>
      </c>
      <c r="D209" s="65" t="s">
        <v>759</v>
      </c>
      <c r="E209" s="75">
        <v>9.4284654833359092</v>
      </c>
      <c r="F209" s="50">
        <v>6.4314436555930801</v>
      </c>
      <c r="G209" s="50">
        <v>67.449963866503893</v>
      </c>
      <c r="H209" s="50">
        <v>6.4394395107710016</v>
      </c>
      <c r="I209" s="50" t="s">
        <v>357</v>
      </c>
      <c r="J209" s="50"/>
      <c r="K209" s="50">
        <v>3.5205892418448594E-3</v>
      </c>
      <c r="L209" s="50">
        <v>0.7237763712331855</v>
      </c>
      <c r="M209" s="50">
        <v>49.482420982214038</v>
      </c>
      <c r="N209" s="50">
        <v>142.738</v>
      </c>
      <c r="O209" s="60">
        <v>93.255579017785962</v>
      </c>
    </row>
    <row r="210" spans="1:15" x14ac:dyDescent="0.25">
      <c r="A210" s="65" t="s">
        <v>495</v>
      </c>
      <c r="B210" s="65" t="s">
        <v>2628</v>
      </c>
      <c r="C210" s="65" t="s">
        <v>2629</v>
      </c>
      <c r="D210" s="65" t="s">
        <v>2630</v>
      </c>
      <c r="E210" s="75">
        <v>3.6125919649073501</v>
      </c>
      <c r="F210" s="50">
        <v>6.8139049242879102</v>
      </c>
      <c r="G210" s="50">
        <v>47.093974920842001</v>
      </c>
      <c r="H210" s="50">
        <v>6.8368253701099997</v>
      </c>
      <c r="I210" s="50" t="s">
        <v>357</v>
      </c>
      <c r="J210" s="50"/>
      <c r="K210" s="50">
        <v>4.8589247022836979E-3</v>
      </c>
      <c r="L210" s="50">
        <v>0.29054865280327746</v>
      </c>
      <c r="M210" s="50">
        <v>4.2131817899880204</v>
      </c>
      <c r="N210" s="50">
        <v>52.892000000000003</v>
      </c>
      <c r="O210" s="60">
        <v>48.678818210011983</v>
      </c>
    </row>
    <row r="211" spans="1:15" x14ac:dyDescent="0.25">
      <c r="A211" s="65" t="s">
        <v>495</v>
      </c>
      <c r="B211" s="65" t="s">
        <v>54</v>
      </c>
      <c r="C211" s="65" t="s">
        <v>2685</v>
      </c>
      <c r="D211" s="65" t="s">
        <v>330</v>
      </c>
      <c r="E211" s="75" t="s">
        <v>203</v>
      </c>
      <c r="F211" s="50" t="s">
        <v>203</v>
      </c>
      <c r="G211" s="50" t="s">
        <v>203</v>
      </c>
      <c r="H211" s="50" t="s">
        <v>203</v>
      </c>
      <c r="I211" s="50" t="s">
        <v>203</v>
      </c>
      <c r="J211" s="50"/>
      <c r="K211" s="50" t="s">
        <v>203</v>
      </c>
      <c r="L211" s="50" t="s">
        <v>203</v>
      </c>
      <c r="M211" s="50" t="s">
        <v>203</v>
      </c>
      <c r="N211" s="50" t="s">
        <v>203</v>
      </c>
      <c r="O211" s="60" t="s">
        <v>203</v>
      </c>
    </row>
    <row r="212" spans="1:15" x14ac:dyDescent="0.25">
      <c r="A212" s="65" t="s">
        <v>495</v>
      </c>
      <c r="B212" s="65" t="s">
        <v>56</v>
      </c>
      <c r="C212" s="65" t="s">
        <v>2686</v>
      </c>
      <c r="D212" s="65" t="s">
        <v>331</v>
      </c>
      <c r="E212" s="75">
        <v>0</v>
      </c>
      <c r="F212" s="50">
        <v>2.15062068038847</v>
      </c>
      <c r="G212" s="50">
        <v>99.999796837824107</v>
      </c>
      <c r="H212" s="50">
        <v>2.15062068038847</v>
      </c>
      <c r="I212" s="50" t="s">
        <v>357</v>
      </c>
      <c r="J212" s="50"/>
      <c r="K212" s="50">
        <v>-3.9750323238112811E-15</v>
      </c>
      <c r="L212" s="50">
        <v>8.1490725278854369E-14</v>
      </c>
      <c r="M212" s="50">
        <v>106.86419184939761</v>
      </c>
      <c r="N212" s="50">
        <v>206.42272194680194</v>
      </c>
      <c r="O212" s="60">
        <v>99.558530097404329</v>
      </c>
    </row>
    <row r="213" spans="1:15" x14ac:dyDescent="0.25">
      <c r="A213" s="65" t="s">
        <v>495</v>
      </c>
      <c r="B213" s="65" t="s">
        <v>663</v>
      </c>
      <c r="C213" s="65" t="s">
        <v>2687</v>
      </c>
      <c r="D213" s="65" t="s">
        <v>767</v>
      </c>
      <c r="E213" s="75" t="s">
        <v>203</v>
      </c>
      <c r="F213" s="50" t="s">
        <v>203</v>
      </c>
      <c r="G213" s="50" t="s">
        <v>203</v>
      </c>
      <c r="H213" s="50" t="s">
        <v>203</v>
      </c>
      <c r="I213" s="50" t="s">
        <v>203</v>
      </c>
      <c r="J213" s="50"/>
      <c r="K213" s="50" t="s">
        <v>203</v>
      </c>
      <c r="L213" s="50" t="s">
        <v>203</v>
      </c>
      <c r="M213" s="50" t="s">
        <v>203</v>
      </c>
      <c r="N213" s="50" t="s">
        <v>203</v>
      </c>
      <c r="O213" s="60" t="s">
        <v>203</v>
      </c>
    </row>
    <row r="214" spans="1:15" x14ac:dyDescent="0.25">
      <c r="A214" s="65" t="s">
        <v>495</v>
      </c>
      <c r="B214" s="65" t="s">
        <v>740</v>
      </c>
      <c r="C214" s="65" t="s">
        <v>2688</v>
      </c>
      <c r="D214" s="65" t="s">
        <v>766</v>
      </c>
      <c r="E214" s="75" t="s">
        <v>203</v>
      </c>
      <c r="F214" s="50" t="s">
        <v>203</v>
      </c>
      <c r="G214" s="50" t="s">
        <v>203</v>
      </c>
      <c r="H214" s="50" t="s">
        <v>203</v>
      </c>
      <c r="I214" s="50" t="s">
        <v>203</v>
      </c>
      <c r="J214" s="50"/>
      <c r="K214" s="50" t="s">
        <v>203</v>
      </c>
      <c r="L214" s="50" t="s">
        <v>203</v>
      </c>
      <c r="M214" s="50" t="s">
        <v>203</v>
      </c>
      <c r="N214" s="50" t="s">
        <v>203</v>
      </c>
      <c r="O214" s="60" t="s">
        <v>203</v>
      </c>
    </row>
    <row r="215" spans="1:15" x14ac:dyDescent="0.25">
      <c r="A215" s="65" t="s">
        <v>495</v>
      </c>
      <c r="B215" s="65" t="s">
        <v>801</v>
      </c>
      <c r="C215" s="65" t="s">
        <v>2689</v>
      </c>
      <c r="D215" s="65" t="s">
        <v>811</v>
      </c>
      <c r="E215" s="75">
        <v>7.48913960176196</v>
      </c>
      <c r="F215" s="50">
        <v>6.6288596570332601</v>
      </c>
      <c r="G215" s="50">
        <v>66.726718215655893</v>
      </c>
      <c r="H215" s="50">
        <v>6.6312012330753847</v>
      </c>
      <c r="I215" s="50" t="s">
        <v>357</v>
      </c>
      <c r="J215" s="50"/>
      <c r="K215" s="50">
        <v>4.6836090444604232E-3</v>
      </c>
      <c r="L215" s="50">
        <v>0.80000189529113186</v>
      </c>
      <c r="M215" s="50">
        <v>30.244522224727426</v>
      </c>
      <c r="N215" s="50">
        <v>111.583</v>
      </c>
      <c r="O215" s="60">
        <v>81.338477775272565</v>
      </c>
    </row>
    <row r="216" spans="1:15" x14ac:dyDescent="0.25">
      <c r="A216" s="65" t="s">
        <v>495</v>
      </c>
      <c r="B216" s="65" t="s">
        <v>332</v>
      </c>
      <c r="C216" s="65" t="s">
        <v>2690</v>
      </c>
      <c r="D216" s="65" t="s">
        <v>333</v>
      </c>
      <c r="E216" s="75">
        <v>1.2713455267771701</v>
      </c>
      <c r="F216" s="50">
        <v>1.1798633741446201</v>
      </c>
      <c r="G216" s="50">
        <v>34.3159628154961</v>
      </c>
      <c r="H216" s="50">
        <v>11.143557325667748</v>
      </c>
      <c r="I216" s="50" t="s">
        <v>420</v>
      </c>
      <c r="J216" s="50"/>
      <c r="K216" s="50">
        <v>8.0636020358393762E-3</v>
      </c>
      <c r="L216" s="50">
        <v>0.29647725309132511</v>
      </c>
      <c r="M216" s="50">
        <v>7.2130367572309755</v>
      </c>
      <c r="N216" s="50">
        <v>106.42019653320313</v>
      </c>
      <c r="O216" s="60">
        <v>99.207159775972144</v>
      </c>
    </row>
    <row r="217" spans="1:15" x14ac:dyDescent="0.25">
      <c r="A217" s="65" t="s">
        <v>495</v>
      </c>
      <c r="B217" s="65" t="s">
        <v>62</v>
      </c>
      <c r="C217" s="65" t="s">
        <v>2691</v>
      </c>
      <c r="D217" s="65" t="s">
        <v>334</v>
      </c>
      <c r="E217" s="75">
        <v>0.42172290551860703</v>
      </c>
      <c r="F217" s="50">
        <v>0.29508090022851402</v>
      </c>
      <c r="G217" s="50">
        <v>99.903328267774</v>
      </c>
      <c r="H217" s="50">
        <v>0.29222187843549152</v>
      </c>
      <c r="I217" s="50" t="s">
        <v>357</v>
      </c>
      <c r="J217" s="50"/>
      <c r="K217" s="50">
        <v>3.0961697091134704E-3</v>
      </c>
      <c r="L217" s="50">
        <v>3.6871752006197765E-2</v>
      </c>
      <c r="M217" s="50">
        <v>43.772760091087889</v>
      </c>
      <c r="N217" s="50">
        <v>144.26118711985043</v>
      </c>
      <c r="O217" s="60">
        <v>100.48842702876254</v>
      </c>
    </row>
    <row r="218" spans="1:15" x14ac:dyDescent="0.25">
      <c r="A218" s="65" t="s">
        <v>495</v>
      </c>
      <c r="B218" s="65" t="s">
        <v>802</v>
      </c>
      <c r="C218" s="65" t="s">
        <v>2692</v>
      </c>
      <c r="D218" s="65" t="s">
        <v>812</v>
      </c>
      <c r="E218" s="75">
        <v>4.8739847911107903</v>
      </c>
      <c r="F218" s="50">
        <v>4.8398622699840601</v>
      </c>
      <c r="G218" s="50">
        <v>44.891310072198003</v>
      </c>
      <c r="H218" s="50">
        <v>4.8384678926246911</v>
      </c>
      <c r="I218" s="50" t="s">
        <v>357</v>
      </c>
      <c r="J218" s="50"/>
      <c r="K218" s="50">
        <v>4.4574827618888173E-3</v>
      </c>
      <c r="L218" s="50">
        <v>0.44265853656395393</v>
      </c>
      <c r="M218" s="50">
        <v>13.549019936962303</v>
      </c>
      <c r="N218" s="50">
        <v>100.04459999999999</v>
      </c>
      <c r="O218" s="60">
        <v>86.495580063037693</v>
      </c>
    </row>
    <row r="219" spans="1:15" x14ac:dyDescent="0.25">
      <c r="A219" s="65" t="s">
        <v>495</v>
      </c>
      <c r="B219" s="65" t="s">
        <v>335</v>
      </c>
      <c r="C219" s="65" t="s">
        <v>2693</v>
      </c>
      <c r="D219" s="65" t="s">
        <v>336</v>
      </c>
      <c r="E219" s="75">
        <v>2.46428390474804</v>
      </c>
      <c r="F219" s="50">
        <v>2.1047604573540899</v>
      </c>
      <c r="G219" s="50">
        <v>48.535489407738801</v>
      </c>
      <c r="H219" s="50">
        <v>2.1294745314325971</v>
      </c>
      <c r="I219" s="50" t="s">
        <v>357</v>
      </c>
      <c r="J219" s="50"/>
      <c r="K219" s="50">
        <v>3.1263994840863185E-3</v>
      </c>
      <c r="L219" s="50">
        <v>0.25807571902191739</v>
      </c>
      <c r="M219" s="50">
        <v>25.833874996632833</v>
      </c>
      <c r="N219" s="50">
        <v>120.93270111083984</v>
      </c>
      <c r="O219" s="60">
        <v>95.098826114207014</v>
      </c>
    </row>
    <row r="220" spans="1:15" x14ac:dyDescent="0.25">
      <c r="A220" s="65" t="s">
        <v>495</v>
      </c>
      <c r="B220" s="65" t="s">
        <v>733</v>
      </c>
      <c r="C220" s="65" t="s">
        <v>2694</v>
      </c>
      <c r="D220" s="65" t="s">
        <v>758</v>
      </c>
      <c r="E220" s="75">
        <v>0</v>
      </c>
      <c r="F220" s="50">
        <v>6.6776913446857904</v>
      </c>
      <c r="G220" s="50">
        <v>100.002835103839</v>
      </c>
      <c r="H220" s="50">
        <v>6.6410522909828336</v>
      </c>
      <c r="I220" s="50" t="s">
        <v>357</v>
      </c>
      <c r="J220" s="50"/>
      <c r="K220" s="50">
        <v>1.0300592353103242E-4</v>
      </c>
      <c r="L220" s="50">
        <v>0.13190788820702437</v>
      </c>
      <c r="M220" s="50">
        <v>377.00610258940151</v>
      </c>
      <c r="N220" s="50">
        <v>405.72270000000003</v>
      </c>
      <c r="O220" s="60">
        <v>28.716597410598524</v>
      </c>
    </row>
    <row r="221" spans="1:15" x14ac:dyDescent="0.25">
      <c r="A221" s="65" t="s">
        <v>495</v>
      </c>
      <c r="B221" s="65" t="s">
        <v>69</v>
      </c>
      <c r="C221" s="65" t="s">
        <v>2695</v>
      </c>
      <c r="D221" s="65" t="s">
        <v>337</v>
      </c>
      <c r="E221" s="75">
        <v>0</v>
      </c>
      <c r="F221" s="50">
        <v>0.62809543399178203</v>
      </c>
      <c r="G221" s="50">
        <v>32.320933049315798</v>
      </c>
      <c r="H221" s="50">
        <v>0.62591092677384941</v>
      </c>
      <c r="I221" s="50" t="s">
        <v>357</v>
      </c>
      <c r="J221" s="50"/>
      <c r="K221" s="50">
        <v>1.2239041877703175E-2</v>
      </c>
      <c r="L221" s="50">
        <v>0.24078652644859061</v>
      </c>
      <c r="M221" s="50">
        <v>5.9069176613563856</v>
      </c>
      <c r="N221" s="50">
        <v>101</v>
      </c>
      <c r="O221" s="60">
        <v>95.093082338643612</v>
      </c>
    </row>
    <row r="222" spans="1:15" x14ac:dyDescent="0.25">
      <c r="A222" s="65" t="s">
        <v>495</v>
      </c>
      <c r="B222" s="65" t="s">
        <v>735</v>
      </c>
      <c r="C222" s="65" t="s">
        <v>2696</v>
      </c>
      <c r="D222" s="65" t="s">
        <v>761</v>
      </c>
      <c r="E222" s="75">
        <v>6.8262038046086104</v>
      </c>
      <c r="F222" s="50">
        <v>5.3159440835487102</v>
      </c>
      <c r="G222" s="50">
        <v>73.262166891807396</v>
      </c>
      <c r="H222" s="50">
        <v>5.3078135708904712</v>
      </c>
      <c r="I222" s="50" t="s">
        <v>357</v>
      </c>
      <c r="J222" s="50"/>
      <c r="K222" s="50">
        <v>3.7410375045692575E-3</v>
      </c>
      <c r="L222" s="50">
        <v>0.5677843750820557</v>
      </c>
      <c r="M222" s="50">
        <v>44.821468781039663</v>
      </c>
      <c r="N222" s="50">
        <v>130.66409999999999</v>
      </c>
      <c r="O222" s="60">
        <v>85.842631218960321</v>
      </c>
    </row>
    <row r="223" spans="1:15" x14ac:dyDescent="0.25">
      <c r="A223" s="65" t="s">
        <v>495</v>
      </c>
      <c r="B223" s="65" t="s">
        <v>906</v>
      </c>
      <c r="C223" s="65" t="s">
        <v>2697</v>
      </c>
      <c r="D223" s="65" t="s">
        <v>929</v>
      </c>
      <c r="E223" s="75">
        <v>0</v>
      </c>
      <c r="F223" s="50">
        <v>6.2432735804013602</v>
      </c>
      <c r="G223" s="50">
        <v>37.715268565421098</v>
      </c>
      <c r="H223" s="50">
        <v>6.2426662945191334</v>
      </c>
      <c r="I223" s="50" t="s">
        <v>357</v>
      </c>
      <c r="J223" s="50"/>
      <c r="K223" s="50">
        <v>1.9301464383490222E-3</v>
      </c>
      <c r="L223" s="50">
        <v>0.27060600727386941</v>
      </c>
      <c r="M223" s="50">
        <v>20.988392506549417</v>
      </c>
      <c r="N223" s="50">
        <v>82.375</v>
      </c>
      <c r="O223" s="60">
        <v>61.386607493450583</v>
      </c>
    </row>
    <row r="224" spans="1:15" x14ac:dyDescent="0.25">
      <c r="A224" s="65" t="s">
        <v>495</v>
      </c>
      <c r="B224" s="65" t="s">
        <v>803</v>
      </c>
      <c r="C224" s="65" t="s">
        <v>2698</v>
      </c>
      <c r="D224" s="65" t="s">
        <v>813</v>
      </c>
      <c r="E224" s="75" t="s">
        <v>203</v>
      </c>
      <c r="F224" s="50" t="s">
        <v>203</v>
      </c>
      <c r="G224" s="50" t="s">
        <v>203</v>
      </c>
      <c r="H224" s="50" t="s">
        <v>203</v>
      </c>
      <c r="I224" s="50" t="s">
        <v>203</v>
      </c>
      <c r="J224" s="50"/>
      <c r="K224" s="50" t="s">
        <v>203</v>
      </c>
      <c r="L224" s="50" t="s">
        <v>203</v>
      </c>
      <c r="M224" s="50" t="s">
        <v>203</v>
      </c>
      <c r="N224" s="50" t="s">
        <v>203</v>
      </c>
      <c r="O224" s="60" t="s">
        <v>203</v>
      </c>
    </row>
    <row r="225" spans="1:15" x14ac:dyDescent="0.25">
      <c r="A225" s="65" t="s">
        <v>495</v>
      </c>
      <c r="B225" s="65" t="s">
        <v>736</v>
      </c>
      <c r="C225" s="65" t="s">
        <v>2699</v>
      </c>
      <c r="D225" s="65" t="s">
        <v>762</v>
      </c>
      <c r="E225" s="75">
        <v>6.0040117853105803</v>
      </c>
      <c r="F225" s="50">
        <v>4.5237360835981404</v>
      </c>
      <c r="G225" s="50">
        <v>87.3925848909563</v>
      </c>
      <c r="H225" s="50">
        <v>4.5197782378327851</v>
      </c>
      <c r="I225" s="50" t="s">
        <v>357</v>
      </c>
      <c r="J225" s="50"/>
      <c r="K225" s="50">
        <v>3.9559355252279035E-3</v>
      </c>
      <c r="L225" s="50">
        <v>0.57642024133499492</v>
      </c>
      <c r="M225" s="50">
        <v>50.278522178472748</v>
      </c>
      <c r="N225" s="50">
        <v>133.4907</v>
      </c>
      <c r="O225" s="60">
        <v>83.212177821527263</v>
      </c>
    </row>
    <row r="226" spans="1:15" x14ac:dyDescent="0.25">
      <c r="A226" s="65" t="s">
        <v>495</v>
      </c>
      <c r="B226" s="65" t="s">
        <v>741</v>
      </c>
      <c r="C226" s="65" t="s">
        <v>2700</v>
      </c>
      <c r="D226" s="65" t="s">
        <v>768</v>
      </c>
      <c r="E226" s="75" t="s">
        <v>203</v>
      </c>
      <c r="F226" s="50" t="s">
        <v>203</v>
      </c>
      <c r="G226" s="50" t="s">
        <v>203</v>
      </c>
      <c r="H226" s="50" t="s">
        <v>203</v>
      </c>
      <c r="I226" s="50" t="s">
        <v>203</v>
      </c>
      <c r="J226" s="50"/>
      <c r="K226" s="50" t="s">
        <v>203</v>
      </c>
      <c r="L226" s="50" t="s">
        <v>203</v>
      </c>
      <c r="M226" s="50" t="s">
        <v>203</v>
      </c>
      <c r="N226" s="50" t="s">
        <v>203</v>
      </c>
      <c r="O226" s="60" t="s">
        <v>203</v>
      </c>
    </row>
    <row r="227" spans="1:15" x14ac:dyDescent="0.25">
      <c r="A227" s="65" t="s">
        <v>495</v>
      </c>
      <c r="B227" s="65" t="s">
        <v>338</v>
      </c>
      <c r="C227" s="65" t="s">
        <v>2701</v>
      </c>
      <c r="D227" s="65" t="s">
        <v>339</v>
      </c>
      <c r="E227" s="75">
        <v>0.89369639873950701</v>
      </c>
      <c r="F227" s="50">
        <v>0.77905321417534601</v>
      </c>
      <c r="G227" s="50">
        <v>68.118275101713294</v>
      </c>
      <c r="H227" s="50">
        <v>0.77275431621291857</v>
      </c>
      <c r="I227" s="50" t="s">
        <v>357</v>
      </c>
      <c r="J227" s="50"/>
      <c r="K227" s="50">
        <v>1.082181545247086E-2</v>
      </c>
      <c r="L227" s="50">
        <v>0.30402844092039916</v>
      </c>
      <c r="M227" s="50">
        <v>20.373397966209779</v>
      </c>
      <c r="N227" s="50">
        <v>115.97490000000002</v>
      </c>
      <c r="O227" s="60">
        <v>95.60150203379024</v>
      </c>
    </row>
    <row r="228" spans="1:15" x14ac:dyDescent="0.25">
      <c r="A228" s="65" t="s">
        <v>495</v>
      </c>
      <c r="B228" s="65" t="s">
        <v>737</v>
      </c>
      <c r="C228" s="65" t="s">
        <v>2702</v>
      </c>
      <c r="D228" s="65" t="s">
        <v>763</v>
      </c>
      <c r="E228" s="75">
        <v>6.97003831200362</v>
      </c>
      <c r="F228" s="50">
        <v>5.0784005627159896</v>
      </c>
      <c r="G228" s="50">
        <v>77.814822838924201</v>
      </c>
      <c r="H228" s="50">
        <v>15.312819630776197</v>
      </c>
      <c r="I228" s="50" t="s">
        <v>420</v>
      </c>
      <c r="J228" s="50"/>
      <c r="K228" s="50">
        <v>2.1574017133011341E-3</v>
      </c>
      <c r="L228" s="50">
        <v>0.42448018389276287</v>
      </c>
      <c r="M228" s="50">
        <v>63.885994885819521</v>
      </c>
      <c r="N228" s="50">
        <v>136.056396484375</v>
      </c>
      <c r="O228" s="60">
        <v>72.170401598555486</v>
      </c>
    </row>
    <row r="229" spans="1:15" x14ac:dyDescent="0.25">
      <c r="A229" s="65" t="s">
        <v>495</v>
      </c>
      <c r="B229" s="65" t="s">
        <v>804</v>
      </c>
      <c r="C229" s="65" t="s">
        <v>2703</v>
      </c>
      <c r="D229" s="65" t="s">
        <v>814</v>
      </c>
      <c r="E229" s="75">
        <v>0</v>
      </c>
      <c r="F229" s="50">
        <v>4.2662455941964801</v>
      </c>
      <c r="G229" s="50">
        <v>58.969492600929001</v>
      </c>
      <c r="H229" s="50">
        <v>4.2633256108546593</v>
      </c>
      <c r="I229" s="50" t="s">
        <v>357</v>
      </c>
      <c r="J229" s="50"/>
      <c r="K229" s="50">
        <v>3.1878848499290054E-3</v>
      </c>
      <c r="L229" s="50">
        <v>0.46767800010609334</v>
      </c>
      <c r="M229" s="50">
        <v>36.969155826295783</v>
      </c>
      <c r="N229" s="50">
        <v>114.2637</v>
      </c>
      <c r="O229" s="60">
        <v>77.294544173704224</v>
      </c>
    </row>
    <row r="230" spans="1:15" x14ac:dyDescent="0.25">
      <c r="A230" s="65" t="s">
        <v>495</v>
      </c>
      <c r="B230" s="65" t="s">
        <v>805</v>
      </c>
      <c r="C230" s="65" t="s">
        <v>2704</v>
      </c>
      <c r="D230" s="65" t="s">
        <v>815</v>
      </c>
      <c r="E230" s="75">
        <v>0</v>
      </c>
      <c r="F230" s="50">
        <v>3.53736247585331</v>
      </c>
      <c r="G230" s="50">
        <v>65.381756235864302</v>
      </c>
      <c r="H230" s="50">
        <v>3.5402844499373476</v>
      </c>
      <c r="I230" s="50" t="s">
        <v>357</v>
      </c>
      <c r="J230" s="50"/>
      <c r="K230" s="50">
        <v>3.5631226584425324E-3</v>
      </c>
      <c r="L230" s="50">
        <v>0.58148286526551374</v>
      </c>
      <c r="M230" s="50">
        <v>38.086227814285579</v>
      </c>
      <c r="N230" s="50">
        <v>121.5577</v>
      </c>
      <c r="O230" s="60">
        <v>83.471472185714418</v>
      </c>
    </row>
    <row r="231" spans="1:15" x14ac:dyDescent="0.25">
      <c r="A231" s="65" t="s">
        <v>495</v>
      </c>
      <c r="B231" s="65" t="s">
        <v>78</v>
      </c>
      <c r="C231" s="65" t="s">
        <v>2705</v>
      </c>
      <c r="D231" s="65" t="s">
        <v>340</v>
      </c>
      <c r="E231" s="75">
        <v>0.49005368700605301</v>
      </c>
      <c r="F231" s="50">
        <v>0.44652605548141899</v>
      </c>
      <c r="G231" s="50">
        <v>63.268016460495403</v>
      </c>
      <c r="H231" s="50">
        <v>0.4474503731040258</v>
      </c>
      <c r="I231" s="50" t="s">
        <v>357</v>
      </c>
      <c r="J231" s="50"/>
      <c r="K231" s="50">
        <v>1.3954291515157145E-2</v>
      </c>
      <c r="L231" s="50">
        <v>0.21730714727937084</v>
      </c>
      <c r="M231" s="50">
        <v>16.040584104215828</v>
      </c>
      <c r="N231" s="50">
        <v>109.58589935302734</v>
      </c>
      <c r="O231" s="60">
        <v>93.545315248811519</v>
      </c>
    </row>
    <row r="232" spans="1:15" x14ac:dyDescent="0.25">
      <c r="A232" s="65" t="s">
        <v>495</v>
      </c>
      <c r="B232" s="65" t="s">
        <v>694</v>
      </c>
      <c r="C232" s="65" t="s">
        <v>2706</v>
      </c>
      <c r="D232" s="65" t="s">
        <v>754</v>
      </c>
      <c r="E232" s="75">
        <v>0.15773858237295699</v>
      </c>
      <c r="F232" s="50">
        <v>0.15020877034648999</v>
      </c>
      <c r="G232" s="50" t="s">
        <v>203</v>
      </c>
      <c r="H232" s="50">
        <v>0.15016635711666937</v>
      </c>
      <c r="I232" s="50" t="s">
        <v>368</v>
      </c>
      <c r="J232" s="50"/>
      <c r="K232" s="50" t="s">
        <v>203</v>
      </c>
      <c r="L232" s="50" t="s">
        <v>203</v>
      </c>
      <c r="M232" s="50" t="s">
        <v>203</v>
      </c>
      <c r="N232" s="50" t="s">
        <v>203</v>
      </c>
      <c r="O232" s="60" t="s">
        <v>203</v>
      </c>
    </row>
    <row r="233" spans="1:15" x14ac:dyDescent="0.25">
      <c r="A233" s="65" t="s">
        <v>495</v>
      </c>
      <c r="B233" s="65" t="s">
        <v>806</v>
      </c>
      <c r="C233" s="65" t="s">
        <v>2707</v>
      </c>
      <c r="D233" s="65" t="s">
        <v>816</v>
      </c>
      <c r="E233" s="75">
        <v>0.13661493534442601</v>
      </c>
      <c r="F233" s="50">
        <v>0.13113166438050999</v>
      </c>
      <c r="G233" s="50" t="s">
        <v>203</v>
      </c>
      <c r="H233" s="50">
        <v>0.13109572491001345</v>
      </c>
      <c r="I233" s="50" t="s">
        <v>368</v>
      </c>
      <c r="J233" s="50"/>
      <c r="K233" s="50" t="s">
        <v>203</v>
      </c>
      <c r="L233" s="50" t="s">
        <v>203</v>
      </c>
      <c r="M233" s="50" t="s">
        <v>203</v>
      </c>
      <c r="N233" s="50" t="s">
        <v>203</v>
      </c>
      <c r="O233" s="60" t="s">
        <v>203</v>
      </c>
    </row>
    <row r="234" spans="1:15" x14ac:dyDescent="0.25">
      <c r="A234" s="65" t="s">
        <v>495</v>
      </c>
      <c r="B234" s="65" t="s">
        <v>23</v>
      </c>
      <c r="C234" s="65" t="s">
        <v>2708</v>
      </c>
      <c r="D234" s="65" t="s">
        <v>341</v>
      </c>
      <c r="E234" s="75" t="s">
        <v>203</v>
      </c>
      <c r="F234" s="50">
        <v>0</v>
      </c>
      <c r="G234" s="50" t="s">
        <v>203</v>
      </c>
      <c r="H234" s="50">
        <v>0</v>
      </c>
      <c r="I234" s="50" t="s">
        <v>357</v>
      </c>
      <c r="J234" s="50"/>
      <c r="K234" s="50" t="s">
        <v>203</v>
      </c>
      <c r="L234" s="50" t="s">
        <v>203</v>
      </c>
      <c r="M234" s="50" t="s">
        <v>203</v>
      </c>
      <c r="N234" s="50" t="s">
        <v>203</v>
      </c>
      <c r="O234" s="60" t="s">
        <v>203</v>
      </c>
    </row>
    <row r="235" spans="1:15" x14ac:dyDescent="0.25">
      <c r="A235" s="65" t="s">
        <v>495</v>
      </c>
      <c r="B235" s="65" t="s">
        <v>95</v>
      </c>
      <c r="C235" s="65" t="s">
        <v>2709</v>
      </c>
      <c r="D235" s="65" t="s">
        <v>342</v>
      </c>
      <c r="E235" s="75">
        <v>4.2490073207055401</v>
      </c>
      <c r="F235" s="50">
        <v>4.1506905383746702</v>
      </c>
      <c r="G235" s="50">
        <v>14.746951336371501</v>
      </c>
      <c r="H235" s="50">
        <v>4.1527777783215898</v>
      </c>
      <c r="I235" s="50" t="s">
        <v>378</v>
      </c>
      <c r="J235" s="50"/>
      <c r="K235" s="50">
        <v>6.3607539513950472E-3</v>
      </c>
      <c r="L235" s="50">
        <v>0.31631083257486464</v>
      </c>
      <c r="M235" s="50">
        <v>2.0714972296434224</v>
      </c>
      <c r="N235" s="50">
        <v>102.20099999999998</v>
      </c>
      <c r="O235" s="60">
        <v>100.12950277035655</v>
      </c>
    </row>
    <row r="236" spans="1:15" x14ac:dyDescent="0.25">
      <c r="A236" s="65" t="s">
        <v>495</v>
      </c>
      <c r="B236" s="65" t="s">
        <v>97</v>
      </c>
      <c r="C236" s="65" t="s">
        <v>2710</v>
      </c>
      <c r="D236" s="65" t="s">
        <v>760</v>
      </c>
      <c r="E236" s="75">
        <v>8.5061981248202301E-2</v>
      </c>
      <c r="F236" s="50">
        <v>8.4135372794336E-2</v>
      </c>
      <c r="G236" s="50">
        <v>9.6908630720736907E-6</v>
      </c>
      <c r="H236" s="50">
        <v>8.42527938583707E-2</v>
      </c>
      <c r="I236" s="50" t="s">
        <v>357</v>
      </c>
      <c r="J236" s="50"/>
      <c r="K236" s="50">
        <v>5.0993971454772586E-8</v>
      </c>
      <c r="L236" s="50">
        <v>6.1684266256634145E-8</v>
      </c>
      <c r="M236" s="50">
        <v>-1.3487379628873895E-2</v>
      </c>
      <c r="N236" s="50">
        <v>100.32399999999998</v>
      </c>
      <c r="O236" s="60">
        <v>100.33748737962885</v>
      </c>
    </row>
    <row r="237" spans="1:15" x14ac:dyDescent="0.25">
      <c r="A237" s="65" t="s">
        <v>495</v>
      </c>
      <c r="B237" s="65" t="s">
        <v>818</v>
      </c>
      <c r="C237" s="65" t="s">
        <v>2711</v>
      </c>
      <c r="D237" s="65" t="s">
        <v>928</v>
      </c>
      <c r="E237" s="75">
        <v>0.18669653816019099</v>
      </c>
      <c r="F237" s="50">
        <v>0.18602191787202901</v>
      </c>
      <c r="G237" s="50">
        <v>1.4746844809637401E-12</v>
      </c>
      <c r="H237" s="50">
        <v>0.18615512335057571</v>
      </c>
      <c r="I237" s="50" t="s">
        <v>357</v>
      </c>
      <c r="J237" s="50"/>
      <c r="K237" s="50">
        <v>-6.6015193386146157E-14</v>
      </c>
      <c r="L237" s="50">
        <v>2.6921043172478675E-13</v>
      </c>
      <c r="M237" s="50">
        <v>-2.5830114568059795E-2</v>
      </c>
      <c r="N237" s="50">
        <v>100.08499999999999</v>
      </c>
      <c r="O237" s="60">
        <v>100.11083011456806</v>
      </c>
    </row>
    <row r="238" spans="1:15" x14ac:dyDescent="0.25">
      <c r="A238" s="65" t="s">
        <v>495</v>
      </c>
      <c r="B238" s="65" t="s">
        <v>965</v>
      </c>
      <c r="C238" s="65" t="s">
        <v>2712</v>
      </c>
      <c r="D238" s="65" t="s">
        <v>966</v>
      </c>
      <c r="E238" s="75">
        <v>1.28575418164303</v>
      </c>
      <c r="F238" s="50">
        <v>1.2796911082675499</v>
      </c>
      <c r="G238" s="50">
        <v>0.63142116232571799</v>
      </c>
      <c r="H238" s="50">
        <v>1.282001792848708</v>
      </c>
      <c r="I238" s="50" t="s">
        <v>357</v>
      </c>
      <c r="J238" s="50"/>
      <c r="K238" s="50">
        <v>5.6247650726028641E-4</v>
      </c>
      <c r="L238" s="50">
        <v>8.2670822073778252E-3</v>
      </c>
      <c r="M238" s="50">
        <v>-0.12887851239251905</v>
      </c>
      <c r="N238" s="50">
        <v>100.122</v>
      </c>
      <c r="O238" s="60">
        <v>100.25087851239252</v>
      </c>
    </row>
    <row r="239" spans="1:15" x14ac:dyDescent="0.25">
      <c r="A239" s="65" t="s">
        <v>495</v>
      </c>
      <c r="B239" s="65" t="s">
        <v>701</v>
      </c>
      <c r="C239" s="65" t="s">
        <v>2713</v>
      </c>
      <c r="D239" s="65" t="s">
        <v>702</v>
      </c>
      <c r="E239" s="75">
        <v>0.45359308819072902</v>
      </c>
      <c r="F239" s="50">
        <v>0.45103767214802198</v>
      </c>
      <c r="G239" s="50">
        <v>1.8261755616861199</v>
      </c>
      <c r="H239" s="50">
        <v>0.4520638365393479</v>
      </c>
      <c r="I239" s="50" t="s">
        <v>357</v>
      </c>
      <c r="J239" s="50"/>
      <c r="K239" s="50">
        <v>2.5782922272822657E-3</v>
      </c>
      <c r="L239" s="50">
        <v>1.6337058612516556E-2</v>
      </c>
      <c r="M239" s="50">
        <v>2.4647261367048486E-2</v>
      </c>
      <c r="N239" s="50">
        <v>100.15900000000001</v>
      </c>
      <c r="O239" s="60">
        <v>100.13435273863296</v>
      </c>
    </row>
    <row r="240" spans="1:15" x14ac:dyDescent="0.25">
      <c r="A240" s="65" t="s">
        <v>495</v>
      </c>
      <c r="B240" s="65" t="s">
        <v>731</v>
      </c>
      <c r="C240" s="65" t="s">
        <v>2714</v>
      </c>
      <c r="D240" s="65" t="s">
        <v>756</v>
      </c>
      <c r="E240" s="75">
        <v>0.818733793867921</v>
      </c>
      <c r="F240" s="50">
        <v>0.81009052440220897</v>
      </c>
      <c r="G240" s="50" t="s">
        <v>203</v>
      </c>
      <c r="H240" s="50">
        <v>0.89527455625606389</v>
      </c>
      <c r="I240" s="50" t="s">
        <v>381</v>
      </c>
      <c r="J240" s="50"/>
      <c r="K240" s="50" t="s">
        <v>203</v>
      </c>
      <c r="L240" s="50" t="s">
        <v>203</v>
      </c>
      <c r="M240" s="50" t="s">
        <v>203</v>
      </c>
      <c r="N240" s="50" t="s">
        <v>203</v>
      </c>
      <c r="O240" s="60" t="s">
        <v>203</v>
      </c>
    </row>
    <row r="241" spans="1:15" x14ac:dyDescent="0.25">
      <c r="A241" s="65" t="s">
        <v>495</v>
      </c>
      <c r="B241" s="65" t="s">
        <v>101</v>
      </c>
      <c r="C241" s="65" t="s">
        <v>2715</v>
      </c>
      <c r="D241" s="65" t="s">
        <v>343</v>
      </c>
      <c r="E241" s="75">
        <v>3.10545361743451</v>
      </c>
      <c r="F241" s="50">
        <v>3.0822674569143702</v>
      </c>
      <c r="G241" s="50">
        <v>9.2627780834457099</v>
      </c>
      <c r="H241" s="50">
        <v>3.0844130462966666</v>
      </c>
      <c r="I241" s="50" t="s">
        <v>357</v>
      </c>
      <c r="J241" s="50"/>
      <c r="K241" s="50">
        <v>4.3528395671914343E-3</v>
      </c>
      <c r="L241" s="50">
        <v>0.16195616834236309</v>
      </c>
      <c r="M241" s="50">
        <v>0.81018176639901462</v>
      </c>
      <c r="N241" s="50">
        <v>100.55800000000002</v>
      </c>
      <c r="O241" s="60">
        <v>99.747818233601009</v>
      </c>
    </row>
    <row r="242" spans="1:15" x14ac:dyDescent="0.25">
      <c r="A242" s="65" t="s">
        <v>495</v>
      </c>
      <c r="B242" s="65" t="s">
        <v>730</v>
      </c>
      <c r="C242" s="65" t="s">
        <v>2716</v>
      </c>
      <c r="D242" s="65" t="s">
        <v>755</v>
      </c>
      <c r="E242" s="75">
        <v>3.28487912916842E-2</v>
      </c>
      <c r="F242" s="50">
        <v>3.2788293859084001E-2</v>
      </c>
      <c r="G242" s="50" t="s">
        <v>203</v>
      </c>
      <c r="H242" s="50">
        <v>3.2789145253105369E-2</v>
      </c>
      <c r="I242" s="50" t="s">
        <v>368</v>
      </c>
      <c r="J242" s="50"/>
      <c r="K242" s="50" t="s">
        <v>203</v>
      </c>
      <c r="L242" s="50" t="s">
        <v>203</v>
      </c>
      <c r="M242" s="50" t="s">
        <v>203</v>
      </c>
      <c r="N242" s="50" t="s">
        <v>203</v>
      </c>
      <c r="O242" s="60" t="s">
        <v>203</v>
      </c>
    </row>
    <row r="243" spans="1:15" x14ac:dyDescent="0.25">
      <c r="A243" s="65" t="s">
        <v>495</v>
      </c>
      <c r="B243" s="65" t="s">
        <v>660</v>
      </c>
      <c r="C243" s="65" t="s">
        <v>2717</v>
      </c>
      <c r="D243" s="65" t="s">
        <v>669</v>
      </c>
      <c r="E243" s="75">
        <v>0.16619088248575101</v>
      </c>
      <c r="F243" s="50">
        <v>0.16433722366728801</v>
      </c>
      <c r="G243" s="50" t="s">
        <v>203</v>
      </c>
      <c r="H243" s="50">
        <v>0.16444493869529089</v>
      </c>
      <c r="I243" s="50" t="s">
        <v>368</v>
      </c>
      <c r="J243" s="50"/>
      <c r="K243" s="50" t="s">
        <v>203</v>
      </c>
      <c r="L243" s="50" t="s">
        <v>203</v>
      </c>
      <c r="M243" s="50" t="s">
        <v>203</v>
      </c>
      <c r="N243" s="50" t="s">
        <v>203</v>
      </c>
      <c r="O243" s="60" t="s">
        <v>203</v>
      </c>
    </row>
    <row r="244" spans="1:15" x14ac:dyDescent="0.25">
      <c r="A244" s="65" t="s">
        <v>495</v>
      </c>
      <c r="B244" s="65" t="s">
        <v>104</v>
      </c>
      <c r="C244" s="65" t="s">
        <v>2718</v>
      </c>
      <c r="D244" s="65" t="s">
        <v>344</v>
      </c>
      <c r="E244" s="75">
        <v>1.2456271967543799</v>
      </c>
      <c r="F244" s="50">
        <v>1.2464926305708</v>
      </c>
      <c r="G244" s="50">
        <v>1.4287020850723899</v>
      </c>
      <c r="H244" s="50">
        <v>1.2452978018998873</v>
      </c>
      <c r="I244" s="50" t="s">
        <v>357</v>
      </c>
      <c r="J244" s="50"/>
      <c r="K244" s="50">
        <v>1.2526436237588765E-3</v>
      </c>
      <c r="L244" s="50">
        <v>2.0458780905893072E-2</v>
      </c>
      <c r="M244" s="50">
        <v>7.2005057018008078E-2</v>
      </c>
      <c r="N244" s="50">
        <v>99.742000000000004</v>
      </c>
      <c r="O244" s="60">
        <v>99.669994942982001</v>
      </c>
    </row>
    <row r="245" spans="1:15" x14ac:dyDescent="0.25">
      <c r="A245" s="65" t="s">
        <v>495</v>
      </c>
      <c r="B245" s="65" t="s">
        <v>105</v>
      </c>
      <c r="C245" s="65" t="s">
        <v>2719</v>
      </c>
      <c r="D245" s="65" t="s">
        <v>345</v>
      </c>
      <c r="E245" s="75">
        <v>3.2565921660463499</v>
      </c>
      <c r="F245" s="50">
        <v>3.24597098431608</v>
      </c>
      <c r="G245" s="50">
        <v>10.632838543830299</v>
      </c>
      <c r="H245" s="50">
        <v>3.2501793165076212</v>
      </c>
      <c r="I245" s="50" t="s">
        <v>357</v>
      </c>
      <c r="J245" s="50"/>
      <c r="K245" s="50">
        <v>3.9903655020399765E-3</v>
      </c>
      <c r="L245" s="50">
        <v>0.16536692303524353</v>
      </c>
      <c r="M245" s="50">
        <v>1.0553084971787035</v>
      </c>
      <c r="N245" s="50">
        <v>100.35800000000002</v>
      </c>
      <c r="O245" s="60">
        <v>99.302691502821318</v>
      </c>
    </row>
    <row r="246" spans="1:15" x14ac:dyDescent="0.25">
      <c r="A246" s="65" t="s">
        <v>495</v>
      </c>
      <c r="B246" s="65" t="s">
        <v>346</v>
      </c>
      <c r="C246" s="65" t="s">
        <v>2720</v>
      </c>
      <c r="D246" s="65" t="s">
        <v>347</v>
      </c>
      <c r="E246" s="75">
        <v>0.48734561147796301</v>
      </c>
      <c r="F246" s="50">
        <v>0.48665163693064201</v>
      </c>
      <c r="G246" s="50">
        <v>6.13875807159916E-3</v>
      </c>
      <c r="H246" s="50">
        <v>0.48737157825519167</v>
      </c>
      <c r="I246" s="50" t="s">
        <v>357</v>
      </c>
      <c r="J246" s="50"/>
      <c r="K246" s="50">
        <v>9.3111332569832035E-5</v>
      </c>
      <c r="L246" s="50">
        <v>5.501863580284407E-4</v>
      </c>
      <c r="M246" s="50">
        <v>-2.7531037577471579E-2</v>
      </c>
      <c r="N246" s="50">
        <v>99.97799999999998</v>
      </c>
      <c r="O246" s="60">
        <v>100.00553103757746</v>
      </c>
    </row>
    <row r="247" spans="1:15" x14ac:dyDescent="0.25">
      <c r="A247" s="65" t="s">
        <v>495</v>
      </c>
      <c r="B247" s="65" t="s">
        <v>907</v>
      </c>
      <c r="C247" s="65" t="s">
        <v>2721</v>
      </c>
      <c r="D247" s="65" t="s">
        <v>916</v>
      </c>
      <c r="E247" s="75">
        <v>0.27307328927221902</v>
      </c>
      <c r="F247" s="50">
        <v>0.27123357864988001</v>
      </c>
      <c r="G247" s="50" t="s">
        <v>203</v>
      </c>
      <c r="H247" s="50">
        <v>0.27120526905541631</v>
      </c>
      <c r="I247" s="50" t="s">
        <v>368</v>
      </c>
      <c r="J247" s="50"/>
      <c r="K247" s="50" t="s">
        <v>203</v>
      </c>
      <c r="L247" s="50" t="s">
        <v>203</v>
      </c>
      <c r="M247" s="50" t="s">
        <v>203</v>
      </c>
      <c r="N247" s="50" t="s">
        <v>203</v>
      </c>
      <c r="O247" s="60" t="s">
        <v>203</v>
      </c>
    </row>
    <row r="248" spans="1:15" x14ac:dyDescent="0.25">
      <c r="A248" s="65" t="s">
        <v>495</v>
      </c>
      <c r="B248" s="65" t="s">
        <v>348</v>
      </c>
      <c r="C248" s="65" t="s">
        <v>2722</v>
      </c>
      <c r="D248" s="65" t="s">
        <v>349</v>
      </c>
      <c r="E248" s="75">
        <v>3.3192762905130699</v>
      </c>
      <c r="F248" s="50">
        <v>2.2771127890131702</v>
      </c>
      <c r="G248" s="50">
        <v>71.178640414484804</v>
      </c>
      <c r="H248" s="50">
        <v>2.1735550782402062</v>
      </c>
      <c r="I248" s="50" t="s">
        <v>378</v>
      </c>
      <c r="J248" s="50"/>
      <c r="K248" s="50">
        <v>1.7621408821548178E-2</v>
      </c>
      <c r="L248" s="50">
        <v>0.27838524502977963</v>
      </c>
      <c r="M248" s="50">
        <v>39.904400264045854</v>
      </c>
      <c r="N248" s="50">
        <v>150.00299999999996</v>
      </c>
      <c r="O248" s="60">
        <v>110.09859973595411</v>
      </c>
    </row>
    <row r="249" spans="1:15" x14ac:dyDescent="0.25">
      <c r="A249" s="65" t="s">
        <v>495</v>
      </c>
      <c r="B249" s="65" t="s">
        <v>107</v>
      </c>
      <c r="C249" s="65" t="s">
        <v>2723</v>
      </c>
      <c r="D249" s="65" t="s">
        <v>350</v>
      </c>
      <c r="E249" s="75">
        <v>4.7844160153495396</v>
      </c>
      <c r="F249" s="50">
        <v>4.04478120628134</v>
      </c>
      <c r="G249" s="50">
        <v>54.303106584130099</v>
      </c>
      <c r="H249" s="50">
        <v>3.9762714560228254</v>
      </c>
      <c r="I249" s="50" t="s">
        <v>357</v>
      </c>
      <c r="J249" s="50"/>
      <c r="K249" s="50">
        <v>6.2450537972846588E-3</v>
      </c>
      <c r="L249" s="50">
        <v>0.52736552472360199</v>
      </c>
      <c r="M249" s="50">
        <v>25.280102350859128</v>
      </c>
      <c r="N249" s="50">
        <v>118.48099999999998</v>
      </c>
      <c r="O249" s="60">
        <v>93.200897649140856</v>
      </c>
    </row>
    <row r="250" spans="1:15" x14ac:dyDescent="0.25">
      <c r="A250" s="65" t="s">
        <v>495</v>
      </c>
      <c r="B250" s="65" t="s">
        <v>351</v>
      </c>
      <c r="C250" s="65" t="s">
        <v>2724</v>
      </c>
      <c r="D250" s="65" t="s">
        <v>352</v>
      </c>
      <c r="E250" s="75">
        <v>1.04675560963798</v>
      </c>
      <c r="F250" s="50">
        <v>1.05237115741146</v>
      </c>
      <c r="G250" s="50">
        <v>37.899609873001197</v>
      </c>
      <c r="H250" s="50">
        <v>4.0744169497013729</v>
      </c>
      <c r="I250" s="50" t="s">
        <v>378</v>
      </c>
      <c r="J250" s="50"/>
      <c r="K250" s="50">
        <v>7.5712681210954504E-3</v>
      </c>
      <c r="L250" s="50">
        <v>0.18560229023615307</v>
      </c>
      <c r="M250" s="50">
        <v>1.2020466301987198</v>
      </c>
      <c r="N250" s="50">
        <v>97.920631408691406</v>
      </c>
      <c r="O250" s="60">
        <v>96.718584778492684</v>
      </c>
    </row>
    <row r="251" spans="1:15" x14ac:dyDescent="0.25">
      <c r="A251" s="65" t="s">
        <v>495</v>
      </c>
      <c r="B251" s="65" t="s">
        <v>469</v>
      </c>
      <c r="C251" s="65" t="s">
        <v>2725</v>
      </c>
      <c r="D251" s="65" t="s">
        <v>649</v>
      </c>
      <c r="E251" s="75">
        <v>0.28122819599403198</v>
      </c>
      <c r="F251" s="50">
        <v>0.27962913777161402</v>
      </c>
      <c r="G251" s="50" t="s">
        <v>203</v>
      </c>
      <c r="H251" s="50">
        <v>0.2796656092223806</v>
      </c>
      <c r="I251" s="50" t="s">
        <v>368</v>
      </c>
      <c r="J251" s="50"/>
      <c r="K251" s="50" t="s">
        <v>203</v>
      </c>
      <c r="L251" s="50" t="s">
        <v>203</v>
      </c>
      <c r="M251" s="50" t="s">
        <v>203</v>
      </c>
      <c r="N251" s="50" t="s">
        <v>203</v>
      </c>
      <c r="O251" s="60" t="s">
        <v>203</v>
      </c>
    </row>
    <row r="252" spans="1:15" x14ac:dyDescent="0.25">
      <c r="A252" s="65" t="s">
        <v>495</v>
      </c>
      <c r="B252" s="65" t="s">
        <v>353</v>
      </c>
      <c r="C252" s="65" t="s">
        <v>2726</v>
      </c>
      <c r="D252" s="65" t="s">
        <v>354</v>
      </c>
      <c r="E252" s="75">
        <v>3.60234600876765</v>
      </c>
      <c r="F252" s="50">
        <v>2.7874178787693902</v>
      </c>
      <c r="G252" s="50">
        <v>64.155991960491804</v>
      </c>
      <c r="H252" s="50">
        <v>2.8040644225170395</v>
      </c>
      <c r="I252" s="50" t="s">
        <v>378</v>
      </c>
      <c r="J252" s="50"/>
      <c r="K252" s="50">
        <v>8.3625724648352003E-3</v>
      </c>
      <c r="L252" s="50">
        <v>0.31487374619495084</v>
      </c>
      <c r="M252" s="50">
        <v>33.351221698799968</v>
      </c>
      <c r="N252" s="50">
        <v>129.31669616699219</v>
      </c>
      <c r="O252" s="60">
        <v>95.965474468192212</v>
      </c>
    </row>
    <row r="253" spans="1:15" x14ac:dyDescent="0.25">
      <c r="A253" s="65" t="s">
        <v>495</v>
      </c>
      <c r="B253" s="65" t="s">
        <v>355</v>
      </c>
      <c r="C253" s="65" t="s">
        <v>2727</v>
      </c>
      <c r="D253" s="65" t="s">
        <v>356</v>
      </c>
      <c r="E253" s="75">
        <v>1.4285913493061699</v>
      </c>
      <c r="F253" s="50">
        <v>1.43690736967348</v>
      </c>
      <c r="G253" s="50">
        <v>8.4349196207072801</v>
      </c>
      <c r="H253" s="50">
        <v>1.4461090385980166</v>
      </c>
      <c r="I253" s="50" t="s">
        <v>441</v>
      </c>
      <c r="J253" s="50"/>
      <c r="K253" s="50">
        <v>1.4039751786024143E-3</v>
      </c>
      <c r="L253" s="50">
        <v>2.4394261545222253E-2</v>
      </c>
      <c r="M253" s="50">
        <v>0.96417920762257647</v>
      </c>
      <c r="N253" s="50">
        <v>99.25</v>
      </c>
      <c r="O253" s="60">
        <v>98.285820792377422</v>
      </c>
    </row>
    <row r="254" spans="1:15" x14ac:dyDescent="0.25">
      <c r="A254" s="65" t="s">
        <v>495</v>
      </c>
      <c r="B254" s="65" t="s">
        <v>732</v>
      </c>
      <c r="C254" s="65" t="s">
        <v>2728</v>
      </c>
      <c r="D254" s="65" t="s">
        <v>757</v>
      </c>
      <c r="E254" s="75">
        <v>0.14777924814666199</v>
      </c>
      <c r="F254" s="50">
        <v>0.14732822225373399</v>
      </c>
      <c r="G254" s="50" t="s">
        <v>203</v>
      </c>
      <c r="H254" s="50">
        <v>0.14737165280951633</v>
      </c>
      <c r="I254" s="50" t="s">
        <v>368</v>
      </c>
      <c r="J254" s="50"/>
      <c r="K254" s="50" t="s">
        <v>203</v>
      </c>
      <c r="L254" s="50" t="s">
        <v>203</v>
      </c>
      <c r="M254" s="50" t="s">
        <v>203</v>
      </c>
      <c r="N254" s="50" t="s">
        <v>203</v>
      </c>
      <c r="O254" s="60" t="s">
        <v>203</v>
      </c>
    </row>
    <row r="255" spans="1:15" x14ac:dyDescent="0.25">
      <c r="A255" s="65" t="s">
        <v>495</v>
      </c>
      <c r="B255" s="65" t="s">
        <v>908</v>
      </c>
      <c r="C255" s="65" t="s">
        <v>2729</v>
      </c>
      <c r="D255" s="65" t="s">
        <v>912</v>
      </c>
      <c r="E255" s="75">
        <v>0.74360597103719805</v>
      </c>
      <c r="F255" s="50">
        <v>0.73849486077732196</v>
      </c>
      <c r="G255" s="50" t="s">
        <v>203</v>
      </c>
      <c r="H255" s="50">
        <v>0.73926044745071762</v>
      </c>
      <c r="I255" s="50" t="s">
        <v>368</v>
      </c>
      <c r="J255" s="50"/>
      <c r="K255" s="50" t="s">
        <v>203</v>
      </c>
      <c r="L255" s="50" t="s">
        <v>203</v>
      </c>
      <c r="M255" s="50" t="s">
        <v>203</v>
      </c>
      <c r="N255" s="50" t="s">
        <v>203</v>
      </c>
      <c r="O255" s="60" t="s">
        <v>203</v>
      </c>
    </row>
    <row r="256" spans="1:15" x14ac:dyDescent="0.25">
      <c r="A256" s="65" t="s">
        <v>495</v>
      </c>
      <c r="B256" s="65" t="s">
        <v>909</v>
      </c>
      <c r="C256" s="65" t="s">
        <v>2730</v>
      </c>
      <c r="D256" s="65" t="s">
        <v>924</v>
      </c>
      <c r="E256" s="75">
        <v>0.94297936570271201</v>
      </c>
      <c r="F256" s="50">
        <v>0.93623249037246403</v>
      </c>
      <c r="G256" s="50">
        <v>6.2585571293725204</v>
      </c>
      <c r="H256" s="50">
        <v>0.947368033115775</v>
      </c>
      <c r="I256" s="50" t="s">
        <v>357</v>
      </c>
      <c r="J256" s="50"/>
      <c r="K256" s="50">
        <v>4.1440396778255565E-3</v>
      </c>
      <c r="L256" s="50">
        <v>7.3329881423327609E-2</v>
      </c>
      <c r="M256" s="50">
        <v>0.49925308958459941</v>
      </c>
      <c r="N256" s="50">
        <v>99.620999999999995</v>
      </c>
      <c r="O256" s="60">
        <v>99.121746910415396</v>
      </c>
    </row>
    <row r="257" spans="1:15" x14ac:dyDescent="0.25">
      <c r="A257" s="65" t="s">
        <v>495</v>
      </c>
      <c r="B257" s="65" t="s">
        <v>613</v>
      </c>
      <c r="C257" s="65" t="s">
        <v>2731</v>
      </c>
      <c r="D257" s="65" t="s">
        <v>614</v>
      </c>
      <c r="E257" s="75">
        <v>4.2674335078721999</v>
      </c>
      <c r="F257" s="50">
        <v>3.5528543047238901</v>
      </c>
      <c r="G257" s="50">
        <v>60.374236456289601</v>
      </c>
      <c r="H257" s="50">
        <v>3.5561278729663033</v>
      </c>
      <c r="I257" s="50" t="s">
        <v>357</v>
      </c>
      <c r="J257" s="50"/>
      <c r="K257" s="50">
        <v>6.8981867618771973E-3</v>
      </c>
      <c r="L257" s="50">
        <v>0.55985324749995202</v>
      </c>
      <c r="M257" s="50">
        <v>25.647132835702607</v>
      </c>
      <c r="N257" s="50">
        <v>118.432</v>
      </c>
      <c r="O257" s="60">
        <v>92.784867164297395</v>
      </c>
    </row>
    <row r="258" spans="1:15" x14ac:dyDescent="0.25">
      <c r="A258" s="65" t="s">
        <v>495</v>
      </c>
      <c r="B258" s="65" t="s">
        <v>645</v>
      </c>
      <c r="C258" s="65" t="s">
        <v>2732</v>
      </c>
      <c r="D258" s="65" t="s">
        <v>647</v>
      </c>
      <c r="E258" s="75">
        <v>2.1811419066359901</v>
      </c>
      <c r="F258" s="50">
        <v>1.75329407034109</v>
      </c>
      <c r="G258" s="50">
        <v>77.931062274624296</v>
      </c>
      <c r="H258" s="50">
        <v>1.9447735685229051</v>
      </c>
      <c r="I258" s="50" t="s">
        <v>357</v>
      </c>
      <c r="J258" s="50"/>
      <c r="K258" s="50">
        <v>7.434858361913369E-3</v>
      </c>
      <c r="L258" s="50">
        <v>0.44873148778668837</v>
      </c>
      <c r="M258" s="50">
        <v>35.063201135655589</v>
      </c>
      <c r="N258" s="50">
        <v>132.64509582519531</v>
      </c>
      <c r="O258" s="60">
        <v>97.581894689539723</v>
      </c>
    </row>
    <row r="259" spans="1:15" x14ac:dyDescent="0.25">
      <c r="A259" s="65" t="s">
        <v>495</v>
      </c>
      <c r="B259" s="65" t="s">
        <v>819</v>
      </c>
      <c r="C259" s="65" t="s">
        <v>2733</v>
      </c>
      <c r="D259" s="65" t="s">
        <v>922</v>
      </c>
      <c r="E259" s="75">
        <v>2.0372849386710401</v>
      </c>
      <c r="F259" s="50">
        <v>2.00708748246781</v>
      </c>
      <c r="G259" s="50">
        <v>16.9587960237792</v>
      </c>
      <c r="H259" s="50">
        <v>2.0125357547266987</v>
      </c>
      <c r="I259" s="50" t="s">
        <v>357</v>
      </c>
      <c r="J259" s="50"/>
      <c r="K259" s="50">
        <v>1.02986655329384E-2</v>
      </c>
      <c r="L259" s="50">
        <v>0.25349015896562194</v>
      </c>
      <c r="M259" s="50">
        <v>1.6259508719920415</v>
      </c>
      <c r="N259" s="50">
        <v>101.333</v>
      </c>
      <c r="O259" s="60">
        <v>99.707049128007952</v>
      </c>
    </row>
    <row r="260" spans="1:15" x14ac:dyDescent="0.25">
      <c r="A260" s="65" t="s">
        <v>495</v>
      </c>
      <c r="B260" s="65" t="s">
        <v>942</v>
      </c>
      <c r="C260" s="65" t="s">
        <v>2734</v>
      </c>
      <c r="D260" s="65" t="s">
        <v>647</v>
      </c>
      <c r="E260" s="75">
        <v>2.6668212438593701</v>
      </c>
      <c r="F260" s="50">
        <v>2.1137317611046802</v>
      </c>
      <c r="G260" s="50">
        <v>71.662175612994304</v>
      </c>
      <c r="H260" s="50">
        <v>2.111585927485875</v>
      </c>
      <c r="I260" s="50" t="s">
        <v>357</v>
      </c>
      <c r="J260" s="50"/>
      <c r="K260" s="50">
        <v>1.0090030586993495E-2</v>
      </c>
      <c r="L260" s="50">
        <v>0.50346709904105957</v>
      </c>
      <c r="M260" s="50">
        <v>23.275935159154848</v>
      </c>
      <c r="N260" s="50">
        <v>124.35899999999999</v>
      </c>
      <c r="O260" s="60">
        <v>101.08306484084514</v>
      </c>
    </row>
    <row r="261" spans="1:15" x14ac:dyDescent="0.25">
      <c r="A261" s="65" t="s">
        <v>495</v>
      </c>
      <c r="B261" s="65" t="s">
        <v>671</v>
      </c>
      <c r="C261" s="65" t="s">
        <v>2735</v>
      </c>
      <c r="D261" s="65" t="s">
        <v>672</v>
      </c>
      <c r="E261" s="75">
        <v>4.2723729182043302</v>
      </c>
      <c r="F261" s="50">
        <v>3.9155518436629801</v>
      </c>
      <c r="G261" s="50">
        <v>41.887897676593298</v>
      </c>
      <c r="H261" s="50">
        <v>4.0341609159119018</v>
      </c>
      <c r="I261" s="50" t="s">
        <v>441</v>
      </c>
      <c r="J261" s="50"/>
      <c r="K261" s="50">
        <v>6.3519221754068838E-3</v>
      </c>
      <c r="L261" s="50">
        <v>0.54843331609801393</v>
      </c>
      <c r="M261" s="50">
        <v>9.277912801916246</v>
      </c>
      <c r="N261" s="50">
        <v>109.63500000000002</v>
      </c>
      <c r="O261" s="60">
        <v>100.35708719808378</v>
      </c>
    </row>
    <row r="262" spans="1:15" x14ac:dyDescent="0.25">
      <c r="A262" s="65" t="s">
        <v>495</v>
      </c>
      <c r="B262" s="65" t="s">
        <v>690</v>
      </c>
      <c r="C262" s="65" t="s">
        <v>2736</v>
      </c>
      <c r="D262" s="65" t="s">
        <v>692</v>
      </c>
      <c r="E262" s="75">
        <v>5.4760284236550696</v>
      </c>
      <c r="F262" s="50">
        <v>4.2334045974701704</v>
      </c>
      <c r="G262" s="50">
        <v>73.707336641015004</v>
      </c>
      <c r="H262" s="50">
        <v>4.2363354455044346</v>
      </c>
      <c r="I262" s="50" t="s">
        <v>357</v>
      </c>
      <c r="J262" s="50"/>
      <c r="K262" s="50">
        <v>3.5445765840695191E-3</v>
      </c>
      <c r="L262" s="50">
        <v>0.51281405913209888</v>
      </c>
      <c r="M262" s="50">
        <v>52.322710113388929</v>
      </c>
      <c r="N262" s="50">
        <v>130.41489999999999</v>
      </c>
      <c r="O262" s="60">
        <v>78.092189886611067</v>
      </c>
    </row>
    <row r="263" spans="1:15" x14ac:dyDescent="0.25">
      <c r="A263" s="65" t="s">
        <v>495</v>
      </c>
      <c r="B263" s="65" t="s">
        <v>2737</v>
      </c>
      <c r="C263" s="65" t="s">
        <v>2738</v>
      </c>
      <c r="D263" s="65" t="s">
        <v>2739</v>
      </c>
      <c r="E263" s="75">
        <v>6.3383561261986197</v>
      </c>
      <c r="F263" s="50">
        <v>4.6499267885429703</v>
      </c>
      <c r="G263" s="50">
        <v>85.546074721268297</v>
      </c>
      <c r="H263" s="50">
        <v>4.5273619782375087</v>
      </c>
      <c r="I263" s="50" t="s">
        <v>378</v>
      </c>
      <c r="J263" s="50"/>
      <c r="K263" s="50">
        <v>2.1992035639745895E-3</v>
      </c>
      <c r="L263" s="50">
        <v>0.45743270742943276</v>
      </c>
      <c r="M263" s="50">
        <v>79.054988207512082</v>
      </c>
      <c r="N263" s="50">
        <v>154.39599999999996</v>
      </c>
      <c r="O263" s="60">
        <v>75.341011792487876</v>
      </c>
    </row>
    <row r="264" spans="1:15" x14ac:dyDescent="0.25">
      <c r="A264" s="65" t="s">
        <v>495</v>
      </c>
      <c r="B264" s="65" t="s">
        <v>1073</v>
      </c>
      <c r="C264" s="65" t="s">
        <v>2740</v>
      </c>
      <c r="D264" s="65" t="s">
        <v>1074</v>
      </c>
      <c r="E264" s="75">
        <v>2.4443021217244598</v>
      </c>
      <c r="F264" s="50">
        <v>2.3774620480425801</v>
      </c>
      <c r="G264" s="50" t="s">
        <v>203</v>
      </c>
      <c r="H264" s="50">
        <v>2.4608616881249112</v>
      </c>
      <c r="I264" s="50" t="s">
        <v>381</v>
      </c>
      <c r="J264" s="50"/>
      <c r="K264" s="50" t="s">
        <v>203</v>
      </c>
      <c r="L264" s="50" t="s">
        <v>203</v>
      </c>
      <c r="M264" s="50" t="s">
        <v>203</v>
      </c>
      <c r="N264" s="50" t="s">
        <v>203</v>
      </c>
      <c r="O264" s="60" t="s">
        <v>203</v>
      </c>
    </row>
    <row r="265" spans="1:15" x14ac:dyDescent="0.25">
      <c r="A265" s="65" t="s">
        <v>495</v>
      </c>
      <c r="B265" s="65" t="s">
        <v>739</v>
      </c>
      <c r="C265" s="65" t="s">
        <v>2655</v>
      </c>
      <c r="D265" s="65" t="s">
        <v>765</v>
      </c>
      <c r="E265" s="75">
        <v>4.93594247880793</v>
      </c>
      <c r="F265" s="50">
        <v>4.3383457893130402</v>
      </c>
      <c r="G265" s="50">
        <v>42.396320434071399</v>
      </c>
      <c r="H265" s="50">
        <v>4.3275084537326851</v>
      </c>
      <c r="I265" s="50" t="s">
        <v>357</v>
      </c>
      <c r="J265" s="50"/>
      <c r="K265" s="50">
        <v>1.1327168361337864E-2</v>
      </c>
      <c r="L265" s="50">
        <v>0.7060518754813675</v>
      </c>
      <c r="M265" s="50">
        <v>7.8724996250515549</v>
      </c>
      <c r="N265" s="50">
        <v>111.71899999999998</v>
      </c>
      <c r="O265" s="60">
        <v>103.84650037494842</v>
      </c>
    </row>
    <row r="266" spans="1:15" x14ac:dyDescent="0.25">
      <c r="A266" s="65" t="s">
        <v>495</v>
      </c>
      <c r="B266" s="65" t="s">
        <v>807</v>
      </c>
      <c r="C266" s="65" t="s">
        <v>2741</v>
      </c>
      <c r="D266" s="65" t="s">
        <v>817</v>
      </c>
      <c r="E266" s="75">
        <v>4.7150361098289304</v>
      </c>
      <c r="F266" s="50">
        <v>4.5463230321641497</v>
      </c>
      <c r="G266" s="50">
        <v>47.431266852606697</v>
      </c>
      <c r="H266" s="50">
        <v>4.5567914360733228</v>
      </c>
      <c r="I266" s="50" t="s">
        <v>357</v>
      </c>
      <c r="J266" s="50"/>
      <c r="K266" s="50">
        <v>4.6776956333969095E-3</v>
      </c>
      <c r="L266" s="50">
        <v>0.4880521197822163</v>
      </c>
      <c r="M266" s="50">
        <v>16.196216810012352</v>
      </c>
      <c r="N266" s="50">
        <v>102.6546</v>
      </c>
      <c r="O266" s="60">
        <v>86.458383189987643</v>
      </c>
    </row>
    <row r="267" spans="1:15" x14ac:dyDescent="0.25">
      <c r="A267" s="65" t="s">
        <v>495</v>
      </c>
      <c r="B267" s="65" t="s">
        <v>953</v>
      </c>
      <c r="C267" s="65" t="s">
        <v>2742</v>
      </c>
      <c r="D267" s="65" t="s">
        <v>954</v>
      </c>
      <c r="E267" s="75">
        <v>10.079261381928699</v>
      </c>
      <c r="F267" s="50">
        <v>10.3053955905244</v>
      </c>
      <c r="G267" s="50">
        <v>54.103255298192003</v>
      </c>
      <c r="H267" s="50">
        <v>10.371472414120948</v>
      </c>
      <c r="I267" s="50" t="s">
        <v>357</v>
      </c>
      <c r="J267" s="50"/>
      <c r="K267" s="50">
        <v>3.0775166760116648E-3</v>
      </c>
      <c r="L267" s="50">
        <v>0.59977380560440363</v>
      </c>
      <c r="M267" s="50">
        <v>16.987237767516415</v>
      </c>
      <c r="N267" s="50">
        <v>97.045000000000002</v>
      </c>
      <c r="O267" s="60">
        <v>80.057762232483583</v>
      </c>
    </row>
    <row r="268" spans="1:15" x14ac:dyDescent="0.25">
      <c r="A268" s="65" t="s">
        <v>495</v>
      </c>
      <c r="B268" s="65" t="s">
        <v>2743</v>
      </c>
      <c r="C268" s="65" t="s">
        <v>2744</v>
      </c>
      <c r="D268" s="65" t="s">
        <v>2745</v>
      </c>
      <c r="E268" s="75">
        <v>8.8681139885011397</v>
      </c>
      <c r="F268" s="50">
        <v>7.0806596332957596</v>
      </c>
      <c r="G268" s="50">
        <v>67.445343823120893</v>
      </c>
      <c r="H268" s="50">
        <v>7.0972725481824321</v>
      </c>
      <c r="I268" s="50" t="s">
        <v>378</v>
      </c>
      <c r="J268" s="50"/>
      <c r="K268" s="50">
        <v>2.4484809835879115E-3</v>
      </c>
      <c r="L268" s="50">
        <v>0.64232943144733146</v>
      </c>
      <c r="M268" s="50">
        <v>45.152837330313922</v>
      </c>
      <c r="N268" s="50">
        <v>126.19830322265626</v>
      </c>
      <c r="O268" s="60">
        <v>81.045465892342349</v>
      </c>
    </row>
    <row r="269" spans="1:15" x14ac:dyDescent="0.25">
      <c r="A269" s="65" t="s">
        <v>972</v>
      </c>
      <c r="B269" s="65" t="s">
        <v>31</v>
      </c>
      <c r="C269" s="65" t="s">
        <v>799</v>
      </c>
      <c r="D269" s="65" t="s">
        <v>311</v>
      </c>
      <c r="E269" s="75">
        <v>0.43885603367641601</v>
      </c>
      <c r="F269" s="50">
        <v>0.43178082272241097</v>
      </c>
      <c r="G269" s="50">
        <v>5.8720094462867099E-2</v>
      </c>
      <c r="H269" s="50">
        <v>0.43579178164812793</v>
      </c>
      <c r="I269" s="50" t="s">
        <v>357</v>
      </c>
      <c r="J269" s="50"/>
      <c r="K269" s="50">
        <v>1.0943051044708926E-4</v>
      </c>
      <c r="L269" s="50">
        <v>7.170744500981527E-4</v>
      </c>
      <c r="M269" s="50">
        <v>1.0047924689162756E-2</v>
      </c>
      <c r="N269" s="50">
        <v>100.02800000000001</v>
      </c>
      <c r="O269" s="60">
        <v>100.01795207531084</v>
      </c>
    </row>
    <row r="270" spans="1:15" x14ac:dyDescent="0.25">
      <c r="A270" s="65" t="s">
        <v>972</v>
      </c>
      <c r="B270" s="65" t="s">
        <v>1127</v>
      </c>
      <c r="C270" s="65" t="s">
        <v>2746</v>
      </c>
      <c r="D270" s="65" t="s">
        <v>1128</v>
      </c>
      <c r="E270" s="75">
        <v>2.7153538315332102</v>
      </c>
      <c r="F270" s="50">
        <v>2.7337623001537499</v>
      </c>
      <c r="G270" s="50">
        <v>7.1792843944930702</v>
      </c>
      <c r="H270" s="50">
        <v>2.7797774887538127</v>
      </c>
      <c r="I270" s="50" t="s">
        <v>357</v>
      </c>
      <c r="J270" s="50"/>
      <c r="K270" s="50">
        <v>4.6602451374061068E-3</v>
      </c>
      <c r="L270" s="50">
        <v>0.15778263220312511</v>
      </c>
      <c r="M270" s="50">
        <v>0.86808173274288136</v>
      </c>
      <c r="N270" s="50">
        <v>99.41</v>
      </c>
      <c r="O270" s="60">
        <v>98.541918267257117</v>
      </c>
    </row>
    <row r="271" spans="1:15" x14ac:dyDescent="0.25">
      <c r="A271" s="65" t="s">
        <v>972</v>
      </c>
      <c r="B271" s="65" t="s">
        <v>1050</v>
      </c>
      <c r="C271" s="65" t="s">
        <v>2747</v>
      </c>
      <c r="D271" s="65" t="s">
        <v>1051</v>
      </c>
      <c r="E271" s="75">
        <v>0.41594789215011502</v>
      </c>
      <c r="F271" s="50">
        <v>0.39477378288425402</v>
      </c>
      <c r="G271" s="50" t="s">
        <v>203</v>
      </c>
      <c r="H271" s="50">
        <v>0.39481887094741408</v>
      </c>
      <c r="I271" s="50" t="s">
        <v>368</v>
      </c>
      <c r="J271" s="50"/>
      <c r="K271" s="50" t="s">
        <v>203</v>
      </c>
      <c r="L271" s="50" t="s">
        <v>203</v>
      </c>
      <c r="M271" s="50" t="s">
        <v>203</v>
      </c>
      <c r="N271" s="50" t="s">
        <v>203</v>
      </c>
      <c r="O271" s="60" t="s">
        <v>203</v>
      </c>
    </row>
    <row r="272" spans="1:15" x14ac:dyDescent="0.25">
      <c r="A272" s="65" t="s">
        <v>972</v>
      </c>
      <c r="B272" s="65" t="s">
        <v>1004</v>
      </c>
      <c r="C272" s="65" t="s">
        <v>2748</v>
      </c>
      <c r="D272" s="65" t="s">
        <v>1005</v>
      </c>
      <c r="E272" s="75">
        <v>0.42832828489949298</v>
      </c>
      <c r="F272" s="50">
        <v>0.39947006933284801</v>
      </c>
      <c r="G272" s="50" t="s">
        <v>203</v>
      </c>
      <c r="H272" s="50">
        <v>0.39981543054816687</v>
      </c>
      <c r="I272" s="50" t="s">
        <v>368</v>
      </c>
      <c r="J272" s="50"/>
      <c r="K272" s="50" t="s">
        <v>203</v>
      </c>
      <c r="L272" s="50" t="s">
        <v>203</v>
      </c>
      <c r="M272" s="50" t="s">
        <v>203</v>
      </c>
      <c r="N272" s="50" t="s">
        <v>203</v>
      </c>
      <c r="O272" s="60" t="s">
        <v>203</v>
      </c>
    </row>
    <row r="273" spans="1:15" x14ac:dyDescent="0.25">
      <c r="A273" s="65" t="s">
        <v>972</v>
      </c>
      <c r="B273" s="65" t="s">
        <v>1079</v>
      </c>
      <c r="C273" s="65" t="s">
        <v>2749</v>
      </c>
      <c r="D273" s="65" t="s">
        <v>1080</v>
      </c>
      <c r="E273" s="75">
        <v>0.101294673537211</v>
      </c>
      <c r="F273" s="50">
        <v>9.8266539363908598E-2</v>
      </c>
      <c r="G273" s="50" t="s">
        <v>203</v>
      </c>
      <c r="H273" s="50">
        <v>9.8329317663236132E-2</v>
      </c>
      <c r="I273" s="50" t="s">
        <v>368</v>
      </c>
      <c r="J273" s="50"/>
      <c r="K273" s="50" t="s">
        <v>203</v>
      </c>
      <c r="L273" s="50" t="s">
        <v>203</v>
      </c>
      <c r="M273" s="50" t="s">
        <v>203</v>
      </c>
      <c r="N273" s="50" t="s">
        <v>203</v>
      </c>
      <c r="O273" s="60" t="s">
        <v>203</v>
      </c>
    </row>
    <row r="274" spans="1:15" x14ac:dyDescent="0.25">
      <c r="A274" s="65" t="s">
        <v>972</v>
      </c>
      <c r="B274" s="65" t="s">
        <v>974</v>
      </c>
      <c r="C274" s="65" t="s">
        <v>2750</v>
      </c>
      <c r="D274" s="65" t="s">
        <v>975</v>
      </c>
      <c r="E274" s="75">
        <v>4.3821947522332003</v>
      </c>
      <c r="F274" s="50">
        <v>0.39800000000000002</v>
      </c>
      <c r="G274" s="50" t="s">
        <v>203</v>
      </c>
      <c r="H274" s="50">
        <v>4.4224639419506024</v>
      </c>
      <c r="I274" s="50" t="s">
        <v>978</v>
      </c>
      <c r="J274" s="50"/>
      <c r="K274" s="50" t="s">
        <v>203</v>
      </c>
      <c r="L274" s="50" t="s">
        <v>203</v>
      </c>
      <c r="M274" s="50" t="s">
        <v>203</v>
      </c>
      <c r="N274" s="50" t="s">
        <v>203</v>
      </c>
      <c r="O274" s="60" t="s">
        <v>203</v>
      </c>
    </row>
    <row r="275" spans="1:15" x14ac:dyDescent="0.25">
      <c r="A275" s="65" t="s">
        <v>972</v>
      </c>
      <c r="B275" s="65" t="s">
        <v>1133</v>
      </c>
      <c r="C275" s="65" t="s">
        <v>2751</v>
      </c>
      <c r="D275" s="65" t="s">
        <v>1134</v>
      </c>
      <c r="E275" s="75">
        <v>3.46466977007083</v>
      </c>
      <c r="F275" s="50">
        <v>0.98945842972142894</v>
      </c>
      <c r="G275" s="50">
        <v>-2.1583310529016902E-12</v>
      </c>
      <c r="H275" s="50">
        <v>0.99774416645556285</v>
      </c>
      <c r="I275" s="50" t="s">
        <v>357</v>
      </c>
      <c r="J275" s="50"/>
      <c r="K275" s="50">
        <v>6.9411679622841813E-5</v>
      </c>
      <c r="L275" s="50">
        <v>2.0403011748157951E-3</v>
      </c>
      <c r="M275" s="50">
        <v>-0.93030328494529613</v>
      </c>
      <c r="N275" s="50">
        <v>346.41699999999997</v>
      </c>
      <c r="O275" s="60">
        <v>347.34730328494527</v>
      </c>
    </row>
    <row r="276" spans="1:15" x14ac:dyDescent="0.25">
      <c r="A276" s="65" t="s">
        <v>972</v>
      </c>
      <c r="B276" s="65" t="s">
        <v>1009</v>
      </c>
      <c r="C276" s="65" t="s">
        <v>2752</v>
      </c>
      <c r="D276" s="65" t="s">
        <v>1010</v>
      </c>
      <c r="E276" s="75">
        <v>1.4647868014854699</v>
      </c>
      <c r="F276" s="50">
        <v>1.4234555691583599</v>
      </c>
      <c r="G276" s="50" t="s">
        <v>203</v>
      </c>
      <c r="H276" s="50">
        <v>1.423804819812752</v>
      </c>
      <c r="I276" s="50" t="s">
        <v>368</v>
      </c>
      <c r="J276" s="50"/>
      <c r="K276" s="50" t="s">
        <v>203</v>
      </c>
      <c r="L276" s="50" t="s">
        <v>203</v>
      </c>
      <c r="M276" s="50" t="s">
        <v>203</v>
      </c>
      <c r="N276" s="50" t="s">
        <v>203</v>
      </c>
      <c r="O276" s="60" t="s">
        <v>203</v>
      </c>
    </row>
    <row r="277" spans="1:15" x14ac:dyDescent="0.25">
      <c r="A277" s="65" t="s">
        <v>972</v>
      </c>
      <c r="B277" s="65" t="s">
        <v>45</v>
      </c>
      <c r="C277" s="65" t="s">
        <v>2753</v>
      </c>
      <c r="D277" s="65" t="s">
        <v>1122</v>
      </c>
      <c r="E277" s="75">
        <v>1.25459299155999</v>
      </c>
      <c r="F277" s="50">
        <v>1.9664773096552699</v>
      </c>
      <c r="G277" s="50">
        <v>30.677753694572498</v>
      </c>
      <c r="H277" s="50">
        <v>1.9938144472910249</v>
      </c>
      <c r="I277" s="50" t="s">
        <v>357</v>
      </c>
      <c r="J277" s="50"/>
      <c r="K277" s="50">
        <v>6.1982953077319583E-3</v>
      </c>
      <c r="L277" s="50">
        <v>0.21286643433325736</v>
      </c>
      <c r="M277" s="50">
        <v>5.459483848683405</v>
      </c>
      <c r="N277" s="50">
        <v>63.356999999999999</v>
      </c>
      <c r="O277" s="60">
        <v>57.897516151316594</v>
      </c>
    </row>
    <row r="278" spans="1:15" x14ac:dyDescent="0.25">
      <c r="A278" s="65" t="s">
        <v>972</v>
      </c>
      <c r="B278" s="65" t="s">
        <v>46</v>
      </c>
      <c r="C278" s="65" t="s">
        <v>2680</v>
      </c>
      <c r="D278" s="65" t="s">
        <v>323</v>
      </c>
      <c r="E278" s="75">
        <v>1.6284510254976701</v>
      </c>
      <c r="F278" s="50">
        <v>0.87867575780505303</v>
      </c>
      <c r="G278" s="50">
        <v>11.1041885504952</v>
      </c>
      <c r="H278" s="50">
        <v>0.88463504737851195</v>
      </c>
      <c r="I278" s="50" t="s">
        <v>357</v>
      </c>
      <c r="J278" s="50"/>
      <c r="K278" s="50">
        <v>1.0959213287515295E-2</v>
      </c>
      <c r="L278" s="50">
        <v>0.23701532863557873</v>
      </c>
      <c r="M278" s="50">
        <v>1.231971930777064</v>
      </c>
      <c r="N278" s="50">
        <v>183.72200000000001</v>
      </c>
      <c r="O278" s="60">
        <v>182.49002806922294</v>
      </c>
    </row>
    <row r="279" spans="1:15" x14ac:dyDescent="0.25">
      <c r="A279" s="65" t="s">
        <v>972</v>
      </c>
      <c r="B279" s="65" t="s">
        <v>979</v>
      </c>
      <c r="C279" s="65" t="s">
        <v>2754</v>
      </c>
      <c r="D279" s="65" t="s">
        <v>980</v>
      </c>
      <c r="E279" s="75">
        <v>0.82272058356593902</v>
      </c>
      <c r="F279" s="50">
        <v>0.81481254637098199</v>
      </c>
      <c r="G279" s="50" t="s">
        <v>203</v>
      </c>
      <c r="H279" s="50">
        <v>0.90073068228681452</v>
      </c>
      <c r="I279" s="50" t="s">
        <v>381</v>
      </c>
      <c r="J279" s="50"/>
      <c r="K279" s="50" t="s">
        <v>203</v>
      </c>
      <c r="L279" s="50" t="s">
        <v>203</v>
      </c>
      <c r="M279" s="50" t="s">
        <v>203</v>
      </c>
      <c r="N279" s="50" t="s">
        <v>203</v>
      </c>
      <c r="O279" s="60" t="s">
        <v>203</v>
      </c>
    </row>
    <row r="280" spans="1:15" x14ac:dyDescent="0.25">
      <c r="A280" s="65" t="s">
        <v>972</v>
      </c>
      <c r="B280" s="65" t="s">
        <v>1046</v>
      </c>
      <c r="C280" s="65" t="s">
        <v>2755</v>
      </c>
      <c r="D280" s="65" t="s">
        <v>1047</v>
      </c>
      <c r="E280" s="75">
        <v>7.2718769674651199E-2</v>
      </c>
      <c r="F280" s="50">
        <v>6.8265051389800102E-2</v>
      </c>
      <c r="G280" s="50" t="s">
        <v>203</v>
      </c>
      <c r="H280" s="50">
        <v>6.8250136571980854E-2</v>
      </c>
      <c r="I280" s="50" t="s">
        <v>368</v>
      </c>
      <c r="J280" s="50"/>
      <c r="K280" s="50" t="s">
        <v>203</v>
      </c>
      <c r="L280" s="50" t="s">
        <v>203</v>
      </c>
      <c r="M280" s="50" t="s">
        <v>203</v>
      </c>
      <c r="N280" s="50" t="s">
        <v>203</v>
      </c>
      <c r="O280" s="60" t="s">
        <v>203</v>
      </c>
    </row>
    <row r="281" spans="1:15" x14ac:dyDescent="0.25">
      <c r="A281" s="65" t="s">
        <v>972</v>
      </c>
      <c r="B281" s="65" t="s">
        <v>1041</v>
      </c>
      <c r="C281" s="65" t="s">
        <v>2756</v>
      </c>
      <c r="D281" s="65" t="s">
        <v>1042</v>
      </c>
      <c r="E281" s="75">
        <v>9.0388403051378005E-2</v>
      </c>
      <c r="F281" s="50">
        <v>8.7394136044409695E-2</v>
      </c>
      <c r="G281" s="50" t="s">
        <v>203</v>
      </c>
      <c r="H281" s="50">
        <v>8.7391765016136172E-2</v>
      </c>
      <c r="I281" s="50" t="s">
        <v>368</v>
      </c>
      <c r="J281" s="50"/>
      <c r="K281" s="50" t="s">
        <v>203</v>
      </c>
      <c r="L281" s="50" t="s">
        <v>203</v>
      </c>
      <c r="M281" s="50" t="s">
        <v>203</v>
      </c>
      <c r="N281" s="50" t="s">
        <v>203</v>
      </c>
      <c r="O281" s="60" t="s">
        <v>203</v>
      </c>
    </row>
    <row r="282" spans="1:15" x14ac:dyDescent="0.25">
      <c r="A282" s="65" t="s">
        <v>972</v>
      </c>
      <c r="B282" s="65" t="s">
        <v>1055</v>
      </c>
      <c r="C282" s="65" t="s">
        <v>2757</v>
      </c>
      <c r="D282" s="65" t="s">
        <v>1056</v>
      </c>
      <c r="E282" s="75">
        <v>0.26901603974778299</v>
      </c>
      <c r="F282" s="50">
        <v>0.26317349923909</v>
      </c>
      <c r="G282" s="50" t="s">
        <v>203</v>
      </c>
      <c r="H282" s="50">
        <v>0.26319283848147962</v>
      </c>
      <c r="I282" s="50" t="s">
        <v>368</v>
      </c>
      <c r="J282" s="50"/>
      <c r="K282" s="50" t="s">
        <v>203</v>
      </c>
      <c r="L282" s="50" t="s">
        <v>203</v>
      </c>
      <c r="M282" s="50" t="s">
        <v>203</v>
      </c>
      <c r="N282" s="50" t="s">
        <v>203</v>
      </c>
      <c r="O282" s="60" t="s">
        <v>203</v>
      </c>
    </row>
    <row r="283" spans="1:15" x14ac:dyDescent="0.25">
      <c r="A283" s="65" t="s">
        <v>972</v>
      </c>
      <c r="B283" s="65" t="s">
        <v>1036</v>
      </c>
      <c r="C283" s="65" t="s">
        <v>2758</v>
      </c>
      <c r="D283" s="65" t="s">
        <v>1037</v>
      </c>
      <c r="E283" s="75">
        <v>0.16230610812968399</v>
      </c>
      <c r="F283" s="50">
        <v>0.155458616168241</v>
      </c>
      <c r="G283" s="50" t="s">
        <v>203</v>
      </c>
      <c r="H283" s="50">
        <v>0.15582465990400715</v>
      </c>
      <c r="I283" s="50" t="s">
        <v>368</v>
      </c>
      <c r="J283" s="50"/>
      <c r="K283" s="50" t="s">
        <v>203</v>
      </c>
      <c r="L283" s="50" t="s">
        <v>203</v>
      </c>
      <c r="M283" s="50" t="s">
        <v>203</v>
      </c>
      <c r="N283" s="50" t="s">
        <v>203</v>
      </c>
      <c r="O283" s="60" t="s">
        <v>203</v>
      </c>
    </row>
    <row r="284" spans="1:15" x14ac:dyDescent="0.25">
      <c r="A284" s="65" t="s">
        <v>972</v>
      </c>
      <c r="B284" s="65" t="s">
        <v>989</v>
      </c>
      <c r="C284" s="65" t="s">
        <v>2759</v>
      </c>
      <c r="D284" s="65" t="s">
        <v>990</v>
      </c>
      <c r="E284" s="75">
        <v>0.23313798154447299</v>
      </c>
      <c r="F284" s="50">
        <v>0.221714195636598</v>
      </c>
      <c r="G284" s="50" t="s">
        <v>203</v>
      </c>
      <c r="H284" s="50">
        <v>0.22186779030127032</v>
      </c>
      <c r="I284" s="50" t="s">
        <v>368</v>
      </c>
      <c r="J284" s="50"/>
      <c r="K284" s="50" t="s">
        <v>203</v>
      </c>
      <c r="L284" s="50" t="s">
        <v>203</v>
      </c>
      <c r="M284" s="50" t="s">
        <v>203</v>
      </c>
      <c r="N284" s="50" t="s">
        <v>203</v>
      </c>
      <c r="O284" s="60" t="s">
        <v>203</v>
      </c>
    </row>
    <row r="285" spans="1:15" x14ac:dyDescent="0.25">
      <c r="A285" s="65" t="s">
        <v>972</v>
      </c>
      <c r="B285" s="65" t="s">
        <v>1060</v>
      </c>
      <c r="C285" s="65" t="s">
        <v>2760</v>
      </c>
      <c r="D285" s="65" t="s">
        <v>1061</v>
      </c>
      <c r="E285" s="75">
        <v>0.70494019516331696</v>
      </c>
      <c r="F285" s="50">
        <v>0.68900922625808803</v>
      </c>
      <c r="G285" s="50" t="s">
        <v>203</v>
      </c>
      <c r="H285" s="50">
        <v>0.689126678819456</v>
      </c>
      <c r="I285" s="50" t="s">
        <v>368</v>
      </c>
      <c r="J285" s="50"/>
      <c r="K285" s="50" t="s">
        <v>203</v>
      </c>
      <c r="L285" s="50" t="s">
        <v>203</v>
      </c>
      <c r="M285" s="50" t="s">
        <v>203</v>
      </c>
      <c r="N285" s="50" t="s">
        <v>203</v>
      </c>
      <c r="O285" s="60" t="s">
        <v>203</v>
      </c>
    </row>
    <row r="286" spans="1:15" x14ac:dyDescent="0.25">
      <c r="A286" s="65" t="s">
        <v>972</v>
      </c>
      <c r="B286" s="65" t="s">
        <v>1117</v>
      </c>
      <c r="C286" s="65" t="s">
        <v>2761</v>
      </c>
      <c r="D286" s="65" t="s">
        <v>1118</v>
      </c>
      <c r="E286" s="75">
        <v>0.390381012005037</v>
      </c>
      <c r="F286" s="50">
        <v>0.38231815112342799</v>
      </c>
      <c r="G286" s="50">
        <v>9.0783622686474708E-12</v>
      </c>
      <c r="H286" s="50">
        <v>0.38527220179074634</v>
      </c>
      <c r="I286" s="50" t="s">
        <v>357</v>
      </c>
      <c r="J286" s="50"/>
      <c r="K286" s="50">
        <v>1.2382645690777732E-14</v>
      </c>
      <c r="L286" s="50">
        <v>-3.5652192309498788E-13</v>
      </c>
      <c r="M286" s="50">
        <v>7.6332263284712093E-5</v>
      </c>
      <c r="N286" s="50">
        <v>100.366</v>
      </c>
      <c r="O286" s="60">
        <v>100.36592366773671</v>
      </c>
    </row>
    <row r="287" spans="1:15" x14ac:dyDescent="0.25">
      <c r="A287" s="65" t="s">
        <v>972</v>
      </c>
      <c r="B287" s="65" t="s">
        <v>994</v>
      </c>
      <c r="C287" s="65" t="s">
        <v>2762</v>
      </c>
      <c r="D287" s="65" t="s">
        <v>995</v>
      </c>
      <c r="E287" s="75">
        <v>1.3301648583386301</v>
      </c>
      <c r="F287" s="50">
        <v>1.2407638945916299</v>
      </c>
      <c r="G287" s="50" t="s">
        <v>203</v>
      </c>
      <c r="H287" s="50">
        <v>1.4780084608306723</v>
      </c>
      <c r="I287" s="50" t="s">
        <v>381</v>
      </c>
      <c r="J287" s="50"/>
      <c r="K287" s="50" t="s">
        <v>203</v>
      </c>
      <c r="L287" s="50" t="s">
        <v>203</v>
      </c>
      <c r="M287" s="50" t="s">
        <v>203</v>
      </c>
      <c r="N287" s="50" t="s">
        <v>203</v>
      </c>
      <c r="O287" s="60" t="s">
        <v>203</v>
      </c>
    </row>
    <row r="288" spans="1:15" x14ac:dyDescent="0.25">
      <c r="A288" s="65" t="s">
        <v>972</v>
      </c>
      <c r="B288" s="65" t="s">
        <v>1023</v>
      </c>
      <c r="C288" s="65" t="s">
        <v>2763</v>
      </c>
      <c r="D288" s="65" t="s">
        <v>1024</v>
      </c>
      <c r="E288" s="75">
        <v>1.1061274945397801</v>
      </c>
      <c r="F288" s="50">
        <v>1.05140204773687</v>
      </c>
      <c r="G288" s="50" t="s">
        <v>203</v>
      </c>
      <c r="H288" s="50">
        <v>1.0521907574731948</v>
      </c>
      <c r="I288" s="50" t="s">
        <v>368</v>
      </c>
      <c r="J288" s="50"/>
      <c r="K288" s="50" t="s">
        <v>203</v>
      </c>
      <c r="L288" s="50" t="s">
        <v>203</v>
      </c>
      <c r="M288" s="50" t="s">
        <v>203</v>
      </c>
      <c r="N288" s="50" t="s">
        <v>203</v>
      </c>
      <c r="O288" s="60" t="s">
        <v>203</v>
      </c>
    </row>
    <row r="289" spans="1:15" x14ac:dyDescent="0.25">
      <c r="A289" s="65" t="s">
        <v>972</v>
      </c>
      <c r="B289" s="65" t="s">
        <v>1093</v>
      </c>
      <c r="C289" s="65" t="s">
        <v>2633</v>
      </c>
      <c r="D289" s="65" t="s">
        <v>1094</v>
      </c>
      <c r="E289" s="75">
        <v>1.21447472208871</v>
      </c>
      <c r="F289" s="50">
        <v>1.2077944117300701</v>
      </c>
      <c r="G289" s="50">
        <v>2.2087134932350601E-2</v>
      </c>
      <c r="H289" s="50">
        <v>1.2182769535120133</v>
      </c>
      <c r="I289" s="50" t="s">
        <v>357</v>
      </c>
      <c r="J289" s="50"/>
      <c r="K289" s="50">
        <v>3.8336007049455028E-5</v>
      </c>
      <c r="L289" s="50">
        <v>3.7782006750057919E-4</v>
      </c>
      <c r="M289" s="50">
        <v>-0.38181559428881157</v>
      </c>
      <c r="N289" s="50">
        <v>99.90300000000002</v>
      </c>
      <c r="O289" s="60">
        <v>100.28481559428883</v>
      </c>
    </row>
    <row r="290" spans="1:15" x14ac:dyDescent="0.25">
      <c r="A290" s="65" t="s">
        <v>972</v>
      </c>
      <c r="B290" s="65" t="s">
        <v>97</v>
      </c>
      <c r="C290" s="65" t="s">
        <v>2710</v>
      </c>
      <c r="D290" s="65" t="s">
        <v>760</v>
      </c>
      <c r="E290" s="75">
        <v>8.5061981248202301E-2</v>
      </c>
      <c r="F290" s="50">
        <v>8.4135372794336E-2</v>
      </c>
      <c r="G290" s="50">
        <v>9.6908630720736907E-6</v>
      </c>
      <c r="H290" s="50">
        <v>8.42527938583707E-2</v>
      </c>
      <c r="I290" s="50" t="s">
        <v>357</v>
      </c>
      <c r="J290" s="50"/>
      <c r="K290" s="50">
        <v>5.0993971454772586E-8</v>
      </c>
      <c r="L290" s="50">
        <v>6.1684266256634145E-8</v>
      </c>
      <c r="M290" s="50">
        <v>-1.3487379628873895E-2</v>
      </c>
      <c r="N290" s="50">
        <v>100.32399999999998</v>
      </c>
      <c r="O290" s="60">
        <v>100.33748737962885</v>
      </c>
    </row>
    <row r="291" spans="1:15" x14ac:dyDescent="0.25">
      <c r="A291" s="65" t="s">
        <v>972</v>
      </c>
      <c r="B291" s="65" t="s">
        <v>1028</v>
      </c>
      <c r="C291" s="65" t="s">
        <v>2764</v>
      </c>
      <c r="D291" s="65" t="s">
        <v>1029</v>
      </c>
      <c r="E291" s="75">
        <v>0.83781738777375403</v>
      </c>
      <c r="F291" s="50">
        <v>0.82656826231778202</v>
      </c>
      <c r="G291" s="50" t="s">
        <v>203</v>
      </c>
      <c r="H291" s="50">
        <v>0.83254291066219455</v>
      </c>
      <c r="I291" s="50" t="s">
        <v>368</v>
      </c>
      <c r="J291" s="50"/>
      <c r="K291" s="50" t="s">
        <v>203</v>
      </c>
      <c r="L291" s="50" t="s">
        <v>203</v>
      </c>
      <c r="M291" s="50" t="s">
        <v>203</v>
      </c>
      <c r="N291" s="50" t="s">
        <v>203</v>
      </c>
      <c r="O291" s="60" t="s">
        <v>203</v>
      </c>
    </row>
    <row r="292" spans="1:15" x14ac:dyDescent="0.25">
      <c r="A292" s="65" t="s">
        <v>972</v>
      </c>
      <c r="B292" s="65" t="s">
        <v>818</v>
      </c>
      <c r="C292" s="65" t="s">
        <v>2711</v>
      </c>
      <c r="D292" s="65" t="s">
        <v>928</v>
      </c>
      <c r="E292" s="75">
        <v>0.18669653816019099</v>
      </c>
      <c r="F292" s="50">
        <v>0.18602191787202901</v>
      </c>
      <c r="G292" s="50">
        <v>1.4746844809637401E-12</v>
      </c>
      <c r="H292" s="50">
        <v>0.18615512335057571</v>
      </c>
      <c r="I292" s="50" t="s">
        <v>357</v>
      </c>
      <c r="J292" s="50"/>
      <c r="K292" s="50">
        <v>-6.6015193386146157E-14</v>
      </c>
      <c r="L292" s="50">
        <v>2.6921043172478675E-13</v>
      </c>
      <c r="M292" s="50">
        <v>-2.5830114568059795E-2</v>
      </c>
      <c r="N292" s="50">
        <v>100.08499999999999</v>
      </c>
      <c r="O292" s="60">
        <v>100.11083011456806</v>
      </c>
    </row>
    <row r="293" spans="1:15" x14ac:dyDescent="0.25">
      <c r="A293" s="65" t="s">
        <v>972</v>
      </c>
      <c r="B293" s="65" t="s">
        <v>965</v>
      </c>
      <c r="C293" s="65" t="s">
        <v>2712</v>
      </c>
      <c r="D293" s="65" t="s">
        <v>966</v>
      </c>
      <c r="E293" s="75">
        <v>1.28575418164303</v>
      </c>
      <c r="F293" s="50">
        <v>1.2796911082675499</v>
      </c>
      <c r="G293" s="50">
        <v>0.63142116232571799</v>
      </c>
      <c r="H293" s="50">
        <v>1.282001792848708</v>
      </c>
      <c r="I293" s="50" t="s">
        <v>357</v>
      </c>
      <c r="J293" s="50"/>
      <c r="K293" s="50">
        <v>5.6247650726028641E-4</v>
      </c>
      <c r="L293" s="50">
        <v>8.2670822073778252E-3</v>
      </c>
      <c r="M293" s="50">
        <v>-0.12887851239251905</v>
      </c>
      <c r="N293" s="50">
        <v>100.122</v>
      </c>
      <c r="O293" s="60">
        <v>100.25087851239252</v>
      </c>
    </row>
    <row r="294" spans="1:15" x14ac:dyDescent="0.25">
      <c r="A294" s="65" t="s">
        <v>972</v>
      </c>
      <c r="B294" s="65" t="s">
        <v>1065</v>
      </c>
      <c r="C294" s="65" t="s">
        <v>2765</v>
      </c>
      <c r="D294" s="65" t="s">
        <v>1066</v>
      </c>
      <c r="E294" s="75">
        <v>4.1244697990094899E-2</v>
      </c>
      <c r="F294" s="50">
        <v>4.0980551422732603E-2</v>
      </c>
      <c r="G294" s="50" t="s">
        <v>203</v>
      </c>
      <c r="H294" s="50">
        <v>4.0982182609829686E-2</v>
      </c>
      <c r="I294" s="50" t="s">
        <v>368</v>
      </c>
      <c r="J294" s="50"/>
      <c r="K294" s="50" t="s">
        <v>203</v>
      </c>
      <c r="L294" s="50" t="s">
        <v>203</v>
      </c>
      <c r="M294" s="50" t="s">
        <v>203</v>
      </c>
      <c r="N294" s="50" t="s">
        <v>203</v>
      </c>
      <c r="O294" s="60" t="s">
        <v>203</v>
      </c>
    </row>
    <row r="295" spans="1:15" x14ac:dyDescent="0.25">
      <c r="A295" s="65" t="s">
        <v>972</v>
      </c>
      <c r="B295" s="65" t="s">
        <v>1105</v>
      </c>
      <c r="C295" s="65" t="s">
        <v>2636</v>
      </c>
      <c r="D295" s="65" t="s">
        <v>1106</v>
      </c>
      <c r="E295" s="75">
        <v>0.42857119263714999</v>
      </c>
      <c r="F295" s="50">
        <v>0.42697066836415998</v>
      </c>
      <c r="G295" s="50">
        <v>1.4029490595883301E-3</v>
      </c>
      <c r="H295" s="50">
        <v>0.43031823973062233</v>
      </c>
      <c r="I295" s="50" t="s">
        <v>357</v>
      </c>
      <c r="J295" s="50"/>
      <c r="K295" s="50">
        <v>2.4126964990581757E-4</v>
      </c>
      <c r="L295" s="50">
        <v>1.8570925808744506E-3</v>
      </c>
      <c r="M295" s="50">
        <v>1.0705263911979273E-2</v>
      </c>
      <c r="N295" s="50">
        <v>97.916007995605469</v>
      </c>
      <c r="O295" s="60">
        <v>97.905302731693496</v>
      </c>
    </row>
    <row r="296" spans="1:15" x14ac:dyDescent="0.25">
      <c r="A296" s="65" t="s">
        <v>972</v>
      </c>
      <c r="B296" s="65" t="s">
        <v>701</v>
      </c>
      <c r="C296" s="65" t="s">
        <v>2713</v>
      </c>
      <c r="D296" s="65" t="s">
        <v>702</v>
      </c>
      <c r="E296" s="75">
        <v>0.45359308819072902</v>
      </c>
      <c r="F296" s="50">
        <v>0.45103767214802198</v>
      </c>
      <c r="G296" s="50">
        <v>1.8261755616861199</v>
      </c>
      <c r="H296" s="50">
        <v>0.4520638365393479</v>
      </c>
      <c r="I296" s="50" t="s">
        <v>357</v>
      </c>
      <c r="J296" s="50"/>
      <c r="K296" s="50">
        <v>2.5782922272822657E-3</v>
      </c>
      <c r="L296" s="50">
        <v>1.6337058612516556E-2</v>
      </c>
      <c r="M296" s="50">
        <v>2.4647261367048486E-2</v>
      </c>
      <c r="N296" s="50">
        <v>100.15900000000001</v>
      </c>
      <c r="O296" s="60">
        <v>100.13435273863296</v>
      </c>
    </row>
    <row r="297" spans="1:15" x14ac:dyDescent="0.25">
      <c r="A297" s="65" t="s">
        <v>972</v>
      </c>
      <c r="B297" s="65" t="s">
        <v>1111</v>
      </c>
      <c r="C297" s="65" t="s">
        <v>2637</v>
      </c>
      <c r="D297" s="65" t="s">
        <v>1112</v>
      </c>
      <c r="E297" s="75">
        <v>2.85713777003309</v>
      </c>
      <c r="F297" s="50">
        <v>0.89860666645647802</v>
      </c>
      <c r="G297" s="50">
        <v>16.2767518119642</v>
      </c>
      <c r="H297" s="50">
        <v>2.8613840483518045</v>
      </c>
      <c r="I297" s="50" t="s">
        <v>378</v>
      </c>
      <c r="J297" s="50"/>
      <c r="K297" s="50">
        <v>9.4843381595374806E-3</v>
      </c>
      <c r="L297" s="50">
        <v>0.1852993889496356</v>
      </c>
      <c r="M297" s="50">
        <v>0.54271491518920811</v>
      </c>
      <c r="N297" s="50">
        <v>99.843999999999994</v>
      </c>
      <c r="O297" s="60">
        <v>99.301285084810786</v>
      </c>
    </row>
    <row r="298" spans="1:15" x14ac:dyDescent="0.25">
      <c r="A298" s="65" t="s">
        <v>972</v>
      </c>
      <c r="B298" s="65" t="s">
        <v>1018</v>
      </c>
      <c r="C298" s="65" t="s">
        <v>2766</v>
      </c>
      <c r="D298" s="65" t="s">
        <v>1019</v>
      </c>
      <c r="E298" s="75">
        <v>2.5427233853747601E-2</v>
      </c>
      <c r="F298" s="50">
        <v>0.82035288565280395</v>
      </c>
      <c r="G298" s="50" t="s">
        <v>203</v>
      </c>
      <c r="H298" s="50">
        <v>3.4346125558340952</v>
      </c>
      <c r="I298" s="50" t="s">
        <v>381</v>
      </c>
      <c r="J298" s="50"/>
      <c r="K298" s="50" t="s">
        <v>203</v>
      </c>
      <c r="L298" s="50" t="s">
        <v>203</v>
      </c>
      <c r="M298" s="50" t="s">
        <v>203</v>
      </c>
      <c r="N298" s="50" t="s">
        <v>203</v>
      </c>
      <c r="O298" s="60" t="s">
        <v>203</v>
      </c>
    </row>
    <row r="299" spans="1:15" x14ac:dyDescent="0.25">
      <c r="A299" s="65" t="s">
        <v>972</v>
      </c>
      <c r="B299" s="65" t="s">
        <v>731</v>
      </c>
      <c r="C299" s="65" t="s">
        <v>2714</v>
      </c>
      <c r="D299" s="65" t="s">
        <v>756</v>
      </c>
      <c r="E299" s="75">
        <v>0.818733793867921</v>
      </c>
      <c r="F299" s="50">
        <v>0.81009052440220897</v>
      </c>
      <c r="G299" s="50" t="s">
        <v>203</v>
      </c>
      <c r="H299" s="50">
        <v>0.89527455625606389</v>
      </c>
      <c r="I299" s="50" t="s">
        <v>381</v>
      </c>
      <c r="J299" s="50"/>
      <c r="K299" s="50" t="s">
        <v>203</v>
      </c>
      <c r="L299" s="50" t="s">
        <v>203</v>
      </c>
      <c r="M299" s="50" t="s">
        <v>203</v>
      </c>
      <c r="N299" s="50" t="s">
        <v>203</v>
      </c>
      <c r="O299" s="60" t="s">
        <v>203</v>
      </c>
    </row>
    <row r="300" spans="1:15" x14ac:dyDescent="0.25">
      <c r="A300" s="65" t="s">
        <v>972</v>
      </c>
      <c r="B300" s="65" t="s">
        <v>1099</v>
      </c>
      <c r="C300" s="65" t="s">
        <v>2767</v>
      </c>
      <c r="D300" s="65" t="s">
        <v>1100</v>
      </c>
      <c r="E300" s="75">
        <v>1.09920521843563</v>
      </c>
      <c r="F300" s="50">
        <v>1.0654401396430999</v>
      </c>
      <c r="G300" s="50">
        <v>26.026318606808601</v>
      </c>
      <c r="H300" s="50">
        <v>1.0709598629730004</v>
      </c>
      <c r="I300" s="50" t="s">
        <v>357</v>
      </c>
      <c r="J300" s="50"/>
      <c r="K300" s="50">
        <v>1.3669564425218812E-2</v>
      </c>
      <c r="L300" s="50">
        <v>0.27635458258658036</v>
      </c>
      <c r="M300" s="50">
        <v>2.9544292551366089</v>
      </c>
      <c r="N300" s="50">
        <v>102.70300000000002</v>
      </c>
      <c r="O300" s="60">
        <v>99.748570744863414</v>
      </c>
    </row>
    <row r="301" spans="1:15" x14ac:dyDescent="0.25">
      <c r="A301" s="65" t="s">
        <v>972</v>
      </c>
      <c r="B301" s="65" t="s">
        <v>984</v>
      </c>
      <c r="C301" s="65" t="s">
        <v>2768</v>
      </c>
      <c r="D301" s="65" t="s">
        <v>985</v>
      </c>
      <c r="E301" s="75">
        <v>1.1537635710993801</v>
      </c>
      <c r="F301" s="50">
        <v>1.05455325929971</v>
      </c>
      <c r="G301" s="50" t="s">
        <v>203</v>
      </c>
      <c r="H301" s="50">
        <v>1.0616743242931954</v>
      </c>
      <c r="I301" s="50" t="s">
        <v>368</v>
      </c>
      <c r="J301" s="50"/>
      <c r="K301" s="50" t="s">
        <v>203</v>
      </c>
      <c r="L301" s="50" t="s">
        <v>203</v>
      </c>
      <c r="M301" s="50" t="s">
        <v>203</v>
      </c>
      <c r="N301" s="50" t="s">
        <v>203</v>
      </c>
      <c r="O301" s="60" t="s">
        <v>203</v>
      </c>
    </row>
    <row r="302" spans="1:15" x14ac:dyDescent="0.25">
      <c r="A302" s="65" t="s">
        <v>972</v>
      </c>
      <c r="B302" s="65" t="s">
        <v>1068</v>
      </c>
      <c r="C302" s="65" t="s">
        <v>2769</v>
      </c>
      <c r="D302" s="65" t="s">
        <v>1069</v>
      </c>
      <c r="E302" s="75">
        <v>0.14593933610882501</v>
      </c>
      <c r="F302" s="50">
        <v>0.14523666032148799</v>
      </c>
      <c r="G302" s="50" t="s">
        <v>203</v>
      </c>
      <c r="H302" s="50">
        <v>0.22194717072862488</v>
      </c>
      <c r="I302" s="50" t="s">
        <v>381</v>
      </c>
      <c r="J302" s="50"/>
      <c r="K302" s="50" t="s">
        <v>203</v>
      </c>
      <c r="L302" s="50" t="s">
        <v>203</v>
      </c>
      <c r="M302" s="50" t="s">
        <v>203</v>
      </c>
      <c r="N302" s="50" t="s">
        <v>203</v>
      </c>
      <c r="O302" s="60" t="s">
        <v>203</v>
      </c>
    </row>
    <row r="303" spans="1:15" x14ac:dyDescent="0.25">
      <c r="A303" s="65" t="s">
        <v>972</v>
      </c>
      <c r="B303" s="65" t="s">
        <v>1084</v>
      </c>
      <c r="C303" s="65" t="s">
        <v>2770</v>
      </c>
      <c r="D303" s="65" t="s">
        <v>1085</v>
      </c>
      <c r="E303" s="75">
        <v>1.1303687615793499E-2</v>
      </c>
      <c r="F303" s="50">
        <v>0.239327376657269</v>
      </c>
      <c r="G303" s="50" t="s">
        <v>203</v>
      </c>
      <c r="H303" s="50">
        <v>1.1106664829472302E-2</v>
      </c>
      <c r="I303" s="50" t="s">
        <v>381</v>
      </c>
      <c r="J303" s="50"/>
      <c r="K303" s="50" t="s">
        <v>203</v>
      </c>
      <c r="L303" s="50" t="s">
        <v>203</v>
      </c>
      <c r="M303" s="50" t="s">
        <v>203</v>
      </c>
      <c r="N303" s="50" t="s">
        <v>203</v>
      </c>
      <c r="O303" s="60" t="s">
        <v>203</v>
      </c>
    </row>
    <row r="304" spans="1:15" x14ac:dyDescent="0.25">
      <c r="A304" s="65" t="s">
        <v>972</v>
      </c>
      <c r="B304" s="65" t="s">
        <v>1013</v>
      </c>
      <c r="C304" s="65" t="s">
        <v>2771</v>
      </c>
      <c r="D304" s="65" t="s">
        <v>2772</v>
      </c>
      <c r="E304" s="75">
        <v>1.69363885410121</v>
      </c>
      <c r="F304" s="50">
        <v>1.66058127155182</v>
      </c>
      <c r="G304" s="50" t="s">
        <v>203</v>
      </c>
      <c r="H304" s="50">
        <v>1.9097226427153546</v>
      </c>
      <c r="I304" s="50" t="s">
        <v>381</v>
      </c>
      <c r="J304" s="50"/>
      <c r="K304" s="50" t="s">
        <v>203</v>
      </c>
      <c r="L304" s="50" t="s">
        <v>203</v>
      </c>
      <c r="M304" s="50" t="s">
        <v>203</v>
      </c>
      <c r="N304" s="50" t="s">
        <v>203</v>
      </c>
      <c r="O304" s="60" t="s">
        <v>203</v>
      </c>
    </row>
    <row r="305" spans="1:15" x14ac:dyDescent="0.25">
      <c r="A305" s="65" t="s">
        <v>972</v>
      </c>
      <c r="B305" s="65" t="s">
        <v>1089</v>
      </c>
      <c r="C305" s="65" t="s">
        <v>2773</v>
      </c>
      <c r="D305" s="65" t="s">
        <v>1090</v>
      </c>
      <c r="E305" s="75">
        <v>0.187538163955736</v>
      </c>
      <c r="F305" s="50">
        <v>0.18658462711446</v>
      </c>
      <c r="G305" s="50" t="s">
        <v>203</v>
      </c>
      <c r="H305" s="50">
        <v>0.18665941237119135</v>
      </c>
      <c r="I305" s="50" t="s">
        <v>368</v>
      </c>
      <c r="J305" s="50"/>
      <c r="K305" s="50" t="s">
        <v>203</v>
      </c>
      <c r="L305" s="50" t="s">
        <v>203</v>
      </c>
      <c r="M305" s="50" t="s">
        <v>203</v>
      </c>
      <c r="N305" s="50" t="s">
        <v>203</v>
      </c>
      <c r="O305" s="60" t="s">
        <v>203</v>
      </c>
    </row>
    <row r="306" spans="1:15" x14ac:dyDescent="0.25">
      <c r="A306" s="65" t="s">
        <v>972</v>
      </c>
      <c r="B306" s="65" t="s">
        <v>909</v>
      </c>
      <c r="C306" s="65" t="s">
        <v>2730</v>
      </c>
      <c r="D306" s="65" t="s">
        <v>924</v>
      </c>
      <c r="E306" s="75">
        <v>0.94297936570271201</v>
      </c>
      <c r="F306" s="50">
        <v>0.93623249037246403</v>
      </c>
      <c r="G306" s="50">
        <v>6.2585571293725204</v>
      </c>
      <c r="H306" s="50">
        <v>0.947368033115775</v>
      </c>
      <c r="I306" s="50" t="s">
        <v>357</v>
      </c>
      <c r="J306" s="50"/>
      <c r="K306" s="50">
        <v>4.1440396778255565E-3</v>
      </c>
      <c r="L306" s="50">
        <v>7.3329881423327609E-2</v>
      </c>
      <c r="M306" s="50">
        <v>0.49925308958459941</v>
      </c>
      <c r="N306" s="50">
        <v>99.620999999999995</v>
      </c>
      <c r="O306" s="60">
        <v>99.121746910415396</v>
      </c>
    </row>
    <row r="307" spans="1:15" x14ac:dyDescent="0.25">
      <c r="A307" s="65" t="s">
        <v>972</v>
      </c>
      <c r="B307" s="65" t="s">
        <v>999</v>
      </c>
      <c r="C307" s="65" t="s">
        <v>2774</v>
      </c>
      <c r="D307" s="65" t="s">
        <v>1000</v>
      </c>
      <c r="E307" s="75">
        <v>1.85211066809856</v>
      </c>
      <c r="F307" s="50">
        <v>1.7444172987939801</v>
      </c>
      <c r="G307" s="50" t="s">
        <v>203</v>
      </c>
      <c r="H307" s="50">
        <v>1.9798349764020542</v>
      </c>
      <c r="I307" s="50" t="s">
        <v>381</v>
      </c>
      <c r="J307" s="50"/>
      <c r="K307" s="50" t="s">
        <v>203</v>
      </c>
      <c r="L307" s="50" t="s">
        <v>203</v>
      </c>
      <c r="M307" s="50" t="s">
        <v>203</v>
      </c>
      <c r="N307" s="50" t="s">
        <v>203</v>
      </c>
      <c r="O307" s="60" t="s">
        <v>203</v>
      </c>
    </row>
    <row r="308" spans="1:15" x14ac:dyDescent="0.25">
      <c r="A308" s="65" t="s">
        <v>972</v>
      </c>
      <c r="B308" s="65" t="s">
        <v>1033</v>
      </c>
      <c r="C308" s="65" t="s">
        <v>2288</v>
      </c>
      <c r="D308" s="65" t="s">
        <v>1034</v>
      </c>
      <c r="E308" s="75">
        <v>0.87059179421089505</v>
      </c>
      <c r="F308" s="50">
        <v>2.55658785938002</v>
      </c>
      <c r="G308" s="50" t="s">
        <v>203</v>
      </c>
      <c r="H308" s="50">
        <v>2.7551897698380201</v>
      </c>
      <c r="I308" s="50" t="s">
        <v>381</v>
      </c>
      <c r="J308" s="50"/>
      <c r="K308" s="50" t="s">
        <v>203</v>
      </c>
      <c r="L308" s="50" t="s">
        <v>203</v>
      </c>
      <c r="M308" s="50" t="s">
        <v>203</v>
      </c>
      <c r="N308" s="50" t="s">
        <v>203</v>
      </c>
      <c r="O308" s="60" t="s">
        <v>203</v>
      </c>
    </row>
    <row r="309" spans="1:15" x14ac:dyDescent="0.25">
      <c r="A309" s="65" t="s">
        <v>972</v>
      </c>
      <c r="B309" s="65" t="s">
        <v>1073</v>
      </c>
      <c r="C309" s="65" t="s">
        <v>2740</v>
      </c>
      <c r="D309" s="65" t="s">
        <v>1074</v>
      </c>
      <c r="E309" s="75">
        <v>2.4443021217244598</v>
      </c>
      <c r="F309" s="50">
        <v>2.3774620480425801</v>
      </c>
      <c r="G309" s="50" t="s">
        <v>203</v>
      </c>
      <c r="H309" s="50">
        <v>2.4608616881249112</v>
      </c>
      <c r="I309" s="50" t="s">
        <v>381</v>
      </c>
      <c r="J309" s="50"/>
      <c r="K309" s="50" t="s">
        <v>203</v>
      </c>
      <c r="L309" s="50" t="s">
        <v>203</v>
      </c>
      <c r="M309" s="50" t="s">
        <v>203</v>
      </c>
      <c r="N309" s="50" t="s">
        <v>203</v>
      </c>
      <c r="O309" s="60" t="s">
        <v>203</v>
      </c>
    </row>
    <row r="310" spans="1:15" x14ac:dyDescent="0.25">
      <c r="A310" s="65" t="s">
        <v>1690</v>
      </c>
      <c r="B310" s="65" t="s">
        <v>1805</v>
      </c>
      <c r="C310" s="65" t="s">
        <v>1807</v>
      </c>
      <c r="D310" s="65" t="s">
        <v>2849</v>
      </c>
      <c r="E310" s="75">
        <v>4.9904970656101</v>
      </c>
      <c r="F310" s="50">
        <v>4.5507823965682004</v>
      </c>
      <c r="G310" s="50" t="s">
        <v>203</v>
      </c>
      <c r="H310" s="50">
        <v>4.7924542110000834</v>
      </c>
      <c r="I310" s="50" t="s">
        <v>405</v>
      </c>
      <c r="J310" s="50"/>
      <c r="K310" s="50" t="s">
        <v>203</v>
      </c>
      <c r="L310" s="50" t="s">
        <v>203</v>
      </c>
      <c r="M310" s="50" t="s">
        <v>203</v>
      </c>
      <c r="N310" s="50" t="s">
        <v>203</v>
      </c>
      <c r="O310" s="60" t="s">
        <v>203</v>
      </c>
    </row>
    <row r="311" spans="1:15" x14ac:dyDescent="0.25">
      <c r="A311" s="65" t="s">
        <v>1690</v>
      </c>
      <c r="B311" s="65" t="s">
        <v>1699</v>
      </c>
      <c r="C311" s="65" t="s">
        <v>1701</v>
      </c>
      <c r="D311" s="65" t="s">
        <v>2850</v>
      </c>
      <c r="E311" s="75">
        <v>0.11596064543724099</v>
      </c>
      <c r="F311" s="50">
        <v>9.0553511608454096E-2</v>
      </c>
      <c r="G311" s="50" t="s">
        <v>203</v>
      </c>
      <c r="H311" s="50">
        <v>0.10943643187615863</v>
      </c>
      <c r="I311" s="50" t="s">
        <v>405</v>
      </c>
      <c r="J311" s="50"/>
      <c r="K311" s="50" t="s">
        <v>203</v>
      </c>
      <c r="L311" s="50" t="s">
        <v>203</v>
      </c>
      <c r="M311" s="50" t="s">
        <v>203</v>
      </c>
      <c r="N311" s="50" t="s">
        <v>203</v>
      </c>
      <c r="O311" s="60" t="s">
        <v>203</v>
      </c>
    </row>
    <row r="312" spans="1:15" x14ac:dyDescent="0.25">
      <c r="A312" s="65" t="s">
        <v>1690</v>
      </c>
      <c r="B312" s="65" t="s">
        <v>1716</v>
      </c>
      <c r="C312" s="65" t="s">
        <v>1718</v>
      </c>
      <c r="D312" s="65" t="s">
        <v>2851</v>
      </c>
      <c r="E312" s="75">
        <v>1.8821385375339601</v>
      </c>
      <c r="F312" s="50">
        <v>1.5584064944541201</v>
      </c>
      <c r="G312" s="50" t="s">
        <v>203</v>
      </c>
      <c r="H312" s="50">
        <v>1.8194177591409049</v>
      </c>
      <c r="I312" s="50" t="s">
        <v>381</v>
      </c>
      <c r="J312" s="50"/>
      <c r="K312" s="50" t="s">
        <v>203</v>
      </c>
      <c r="L312" s="50" t="s">
        <v>203</v>
      </c>
      <c r="M312" s="50" t="s">
        <v>203</v>
      </c>
      <c r="N312" s="50" t="s">
        <v>203</v>
      </c>
      <c r="O312" s="60" t="s">
        <v>203</v>
      </c>
    </row>
    <row r="313" spans="1:15" x14ac:dyDescent="0.25">
      <c r="A313" s="65" t="s">
        <v>1690</v>
      </c>
      <c r="B313" s="65" t="s">
        <v>38</v>
      </c>
      <c r="C313" s="65" t="s">
        <v>501</v>
      </c>
      <c r="D313" s="65" t="s">
        <v>317</v>
      </c>
      <c r="E313" s="75" t="s">
        <v>203</v>
      </c>
      <c r="F313" s="50">
        <v>1</v>
      </c>
      <c r="G313" s="50" t="s">
        <v>203</v>
      </c>
      <c r="H313" s="50">
        <v>1</v>
      </c>
      <c r="I313" s="50" t="s">
        <v>405</v>
      </c>
      <c r="J313" s="50"/>
      <c r="K313" s="50" t="s">
        <v>203</v>
      </c>
      <c r="L313" s="50" t="s">
        <v>203</v>
      </c>
      <c r="M313" s="50" t="s">
        <v>203</v>
      </c>
      <c r="N313" s="50" t="s">
        <v>203</v>
      </c>
      <c r="O313" s="60" t="s">
        <v>203</v>
      </c>
    </row>
    <row r="314" spans="1:15" x14ac:dyDescent="0.25">
      <c r="A314" s="65" t="s">
        <v>1690</v>
      </c>
      <c r="B314" s="65" t="s">
        <v>1825</v>
      </c>
      <c r="C314" s="65" t="s">
        <v>1827</v>
      </c>
      <c r="D314" s="65" t="s">
        <v>2852</v>
      </c>
      <c r="E314" s="75">
        <v>1.18422388546335</v>
      </c>
      <c r="F314" s="50">
        <v>2.0668066067431301</v>
      </c>
      <c r="G314" s="50" t="s">
        <v>203</v>
      </c>
      <c r="H314" s="50">
        <v>2.0934234988288991</v>
      </c>
      <c r="I314" s="50" t="s">
        <v>405</v>
      </c>
      <c r="J314" s="50"/>
      <c r="K314" s="50" t="s">
        <v>203</v>
      </c>
      <c r="L314" s="50" t="s">
        <v>203</v>
      </c>
      <c r="M314" s="50" t="s">
        <v>203</v>
      </c>
      <c r="N314" s="50" t="s">
        <v>203</v>
      </c>
      <c r="O314" s="60" t="s">
        <v>203</v>
      </c>
    </row>
    <row r="315" spans="1:15" x14ac:dyDescent="0.25">
      <c r="A315" s="65" t="s">
        <v>1690</v>
      </c>
      <c r="B315" s="65" t="s">
        <v>1692</v>
      </c>
      <c r="C315" s="65" t="s">
        <v>1860</v>
      </c>
      <c r="D315" s="65" t="s">
        <v>2853</v>
      </c>
      <c r="E315" s="75" t="s">
        <v>203</v>
      </c>
      <c r="F315" s="50">
        <v>2.6775661083987199</v>
      </c>
      <c r="G315" s="50" t="s">
        <v>203</v>
      </c>
      <c r="H315" s="50">
        <v>13.43582701391742</v>
      </c>
      <c r="I315" s="50" t="s">
        <v>381</v>
      </c>
      <c r="J315" s="50"/>
      <c r="K315" s="50" t="s">
        <v>203</v>
      </c>
      <c r="L315" s="50" t="s">
        <v>203</v>
      </c>
      <c r="M315" s="50" t="s">
        <v>203</v>
      </c>
      <c r="N315" s="50" t="s">
        <v>203</v>
      </c>
      <c r="O315" s="60" t="s">
        <v>203</v>
      </c>
    </row>
    <row r="316" spans="1:15" x14ac:dyDescent="0.25">
      <c r="A316" s="65" t="s">
        <v>1690</v>
      </c>
      <c r="B316" s="65" t="s">
        <v>48</v>
      </c>
      <c r="C316" s="65" t="s">
        <v>2854</v>
      </c>
      <c r="D316" s="65" t="s">
        <v>2855</v>
      </c>
      <c r="E316" s="75">
        <v>0.84745157282100103</v>
      </c>
      <c r="F316" s="50">
        <v>1.9713673698316501</v>
      </c>
      <c r="G316" s="50">
        <v>77.404031332343095</v>
      </c>
      <c r="H316" s="50">
        <v>1.9511665776577298</v>
      </c>
      <c r="I316" s="50" t="s">
        <v>1657</v>
      </c>
      <c r="J316" s="50"/>
      <c r="K316" s="50">
        <v>7.8599475276389767E-3</v>
      </c>
      <c r="L316" s="50">
        <v>6.5732209602931135E-2</v>
      </c>
      <c r="M316" s="50">
        <v>-20.457082659530542</v>
      </c>
      <c r="N316" s="50">
        <v>43.616</v>
      </c>
      <c r="O316" s="60">
        <v>64.073082659530542</v>
      </c>
    </row>
    <row r="317" spans="1:15" x14ac:dyDescent="0.25">
      <c r="A317" s="65" t="s">
        <v>1690</v>
      </c>
      <c r="B317" s="65" t="s">
        <v>1828</v>
      </c>
      <c r="C317" s="65" t="s">
        <v>1830</v>
      </c>
      <c r="D317" s="65" t="s">
        <v>2856</v>
      </c>
      <c r="E317" s="75">
        <v>2.5187685037934702</v>
      </c>
      <c r="F317" s="50">
        <v>2.1658818477747501</v>
      </c>
      <c r="G317" s="50" t="s">
        <v>203</v>
      </c>
      <c r="H317" s="50">
        <v>2.4143891333784318</v>
      </c>
      <c r="I317" s="50" t="s">
        <v>405</v>
      </c>
      <c r="J317" s="50"/>
      <c r="K317" s="50" t="s">
        <v>203</v>
      </c>
      <c r="L317" s="50" t="s">
        <v>203</v>
      </c>
      <c r="M317" s="50" t="s">
        <v>203</v>
      </c>
      <c r="N317" s="50" t="s">
        <v>203</v>
      </c>
      <c r="O317" s="60" t="s">
        <v>203</v>
      </c>
    </row>
    <row r="318" spans="1:15" x14ac:dyDescent="0.25">
      <c r="A318" s="65" t="s">
        <v>1690</v>
      </c>
      <c r="B318" s="65" t="s">
        <v>1276</v>
      </c>
      <c r="C318" s="65" t="s">
        <v>1278</v>
      </c>
      <c r="D318" s="65" t="s">
        <v>2857</v>
      </c>
      <c r="E318" s="75">
        <v>4.4338262443346803</v>
      </c>
      <c r="F318" s="50">
        <v>4.6916747276854398</v>
      </c>
      <c r="G318" s="50" t="s">
        <v>203</v>
      </c>
      <c r="H318" s="50">
        <v>4.7210393178488488</v>
      </c>
      <c r="I318" s="50" t="s">
        <v>405</v>
      </c>
      <c r="J318" s="50"/>
      <c r="K318" s="50" t="s">
        <v>203</v>
      </c>
      <c r="L318" s="50" t="s">
        <v>203</v>
      </c>
      <c r="M318" s="50" t="s">
        <v>203</v>
      </c>
      <c r="N318" s="50" t="s">
        <v>203</v>
      </c>
      <c r="O318" s="60" t="s">
        <v>203</v>
      </c>
    </row>
    <row r="319" spans="1:15" x14ac:dyDescent="0.25">
      <c r="A319" s="65" t="s">
        <v>1690</v>
      </c>
      <c r="B319" s="65" t="s">
        <v>1834</v>
      </c>
      <c r="C319" s="65" t="s">
        <v>1836</v>
      </c>
      <c r="D319" s="65" t="s">
        <v>2858</v>
      </c>
      <c r="E319" s="75">
        <v>5.1018062434302198</v>
      </c>
      <c r="F319" s="50">
        <v>4.3640621949883203</v>
      </c>
      <c r="G319" s="50" t="s">
        <v>203</v>
      </c>
      <c r="H319" s="50">
        <v>4.5956818275803615</v>
      </c>
      <c r="I319" s="50" t="s">
        <v>405</v>
      </c>
      <c r="J319" s="50"/>
      <c r="K319" s="50" t="s">
        <v>203</v>
      </c>
      <c r="L319" s="50" t="s">
        <v>203</v>
      </c>
      <c r="M319" s="50" t="s">
        <v>203</v>
      </c>
      <c r="N319" s="50" t="s">
        <v>203</v>
      </c>
      <c r="O319" s="60" t="s">
        <v>203</v>
      </c>
    </row>
    <row r="320" spans="1:15" x14ac:dyDescent="0.25">
      <c r="A320" s="65" t="s">
        <v>1690</v>
      </c>
      <c r="B320" s="65" t="s">
        <v>1838</v>
      </c>
      <c r="C320" s="65" t="s">
        <v>2859</v>
      </c>
      <c r="D320" s="65" t="s">
        <v>1839</v>
      </c>
      <c r="E320" s="75">
        <v>3.8269302654910602</v>
      </c>
      <c r="F320" s="50">
        <v>3.2509996394576399</v>
      </c>
      <c r="G320" s="50" t="s">
        <v>203</v>
      </c>
      <c r="H320" s="50">
        <v>3.4879734042426493</v>
      </c>
      <c r="I320" s="50" t="s">
        <v>405</v>
      </c>
      <c r="J320" s="50"/>
      <c r="K320" s="50" t="s">
        <v>203</v>
      </c>
      <c r="L320" s="50" t="s">
        <v>203</v>
      </c>
      <c r="M320" s="50" t="s">
        <v>203</v>
      </c>
      <c r="N320" s="50" t="s">
        <v>203</v>
      </c>
      <c r="O320" s="60" t="s">
        <v>203</v>
      </c>
    </row>
    <row r="321" spans="1:15" x14ac:dyDescent="0.25">
      <c r="A321" s="65" t="s">
        <v>1690</v>
      </c>
      <c r="B321" s="65" t="s">
        <v>1841</v>
      </c>
      <c r="C321" s="65" t="s">
        <v>1843</v>
      </c>
      <c r="D321" s="65" t="s">
        <v>1842</v>
      </c>
      <c r="E321" s="75">
        <v>3.7576693670722201</v>
      </c>
      <c r="F321" s="50">
        <v>3.2713787606929601</v>
      </c>
      <c r="G321" s="50" t="s">
        <v>203</v>
      </c>
      <c r="H321" s="50">
        <v>3.5169714596534933</v>
      </c>
      <c r="I321" s="50" t="s">
        <v>405</v>
      </c>
      <c r="J321" s="50"/>
      <c r="K321" s="50" t="s">
        <v>203</v>
      </c>
      <c r="L321" s="50" t="s">
        <v>203</v>
      </c>
      <c r="M321" s="50" t="s">
        <v>203</v>
      </c>
      <c r="N321" s="50" t="s">
        <v>203</v>
      </c>
      <c r="O321" s="60" t="s">
        <v>203</v>
      </c>
    </row>
    <row r="322" spans="1:15" x14ac:dyDescent="0.25">
      <c r="A322" s="65" t="s">
        <v>1690</v>
      </c>
      <c r="B322" s="65" t="s">
        <v>1846</v>
      </c>
      <c r="C322" s="65" t="s">
        <v>1848</v>
      </c>
      <c r="D322" s="65" t="s">
        <v>1847</v>
      </c>
      <c r="E322" s="75">
        <v>3.52777590913789</v>
      </c>
      <c r="F322" s="50">
        <v>3.8785271577266398</v>
      </c>
      <c r="G322" s="50" t="s">
        <v>203</v>
      </c>
      <c r="H322" s="50">
        <v>3.8969630611403012</v>
      </c>
      <c r="I322" s="50" t="s">
        <v>405</v>
      </c>
      <c r="J322" s="50"/>
      <c r="K322" s="50" t="s">
        <v>203</v>
      </c>
      <c r="L322" s="50" t="s">
        <v>203</v>
      </c>
      <c r="M322" s="50" t="s">
        <v>203</v>
      </c>
      <c r="N322" s="50" t="s">
        <v>203</v>
      </c>
      <c r="O322" s="60" t="s">
        <v>203</v>
      </c>
    </row>
    <row r="323" spans="1:15" x14ac:dyDescent="0.25">
      <c r="A323" s="65" t="s">
        <v>1690</v>
      </c>
      <c r="B323" s="65" t="s">
        <v>1270</v>
      </c>
      <c r="C323" s="65" t="s">
        <v>2631</v>
      </c>
      <c r="D323" s="65" t="s">
        <v>2860</v>
      </c>
      <c r="E323" s="75">
        <v>5.7750669781512398</v>
      </c>
      <c r="F323" s="50">
        <v>5.3968854777955704</v>
      </c>
      <c r="G323" s="50" t="s">
        <v>203</v>
      </c>
      <c r="H323" s="50">
        <v>5.6327758389458982</v>
      </c>
      <c r="I323" s="50" t="s">
        <v>405</v>
      </c>
      <c r="J323" s="50"/>
      <c r="K323" s="50" t="s">
        <v>203</v>
      </c>
      <c r="L323" s="50" t="s">
        <v>203</v>
      </c>
      <c r="M323" s="50" t="s">
        <v>203</v>
      </c>
      <c r="N323" s="50" t="s">
        <v>203</v>
      </c>
      <c r="O323" s="60" t="s">
        <v>203</v>
      </c>
    </row>
    <row r="324" spans="1:15" x14ac:dyDescent="0.25">
      <c r="A324" s="65" t="s">
        <v>1690</v>
      </c>
      <c r="B324" s="65" t="s">
        <v>663</v>
      </c>
      <c r="C324" s="65" t="s">
        <v>2861</v>
      </c>
      <c r="D324" s="65" t="s">
        <v>2862</v>
      </c>
      <c r="E324" s="75" t="s">
        <v>203</v>
      </c>
      <c r="F324" s="50" t="s">
        <v>203</v>
      </c>
      <c r="G324" s="50" t="s">
        <v>203</v>
      </c>
      <c r="H324" s="50" t="s">
        <v>203</v>
      </c>
      <c r="I324" s="50" t="s">
        <v>203</v>
      </c>
      <c r="J324" s="50"/>
      <c r="K324" s="50" t="s">
        <v>203</v>
      </c>
      <c r="L324" s="50" t="s">
        <v>203</v>
      </c>
      <c r="M324" s="50" t="s">
        <v>203</v>
      </c>
      <c r="N324" s="50" t="s">
        <v>203</v>
      </c>
      <c r="O324" s="60" t="s">
        <v>203</v>
      </c>
    </row>
    <row r="325" spans="1:15" x14ac:dyDescent="0.25">
      <c r="A325" s="65" t="s">
        <v>1690</v>
      </c>
      <c r="B325" s="65" t="s">
        <v>740</v>
      </c>
      <c r="C325" s="65" t="s">
        <v>2688</v>
      </c>
      <c r="D325" s="65" t="s">
        <v>766</v>
      </c>
      <c r="E325" s="75" t="s">
        <v>203</v>
      </c>
      <c r="F325" s="50" t="s">
        <v>203</v>
      </c>
      <c r="G325" s="50" t="s">
        <v>203</v>
      </c>
      <c r="H325" s="50" t="s">
        <v>203</v>
      </c>
      <c r="I325" s="50" t="s">
        <v>203</v>
      </c>
      <c r="J325" s="50"/>
      <c r="K325" s="50" t="s">
        <v>203</v>
      </c>
      <c r="L325" s="50" t="s">
        <v>203</v>
      </c>
      <c r="M325" s="50" t="s">
        <v>203</v>
      </c>
      <c r="N325" s="50" t="s">
        <v>203</v>
      </c>
      <c r="O325" s="60" t="s">
        <v>203</v>
      </c>
    </row>
    <row r="326" spans="1:15" x14ac:dyDescent="0.25">
      <c r="A326" s="65" t="s">
        <v>1690</v>
      </c>
      <c r="B326" s="65" t="s">
        <v>1802</v>
      </c>
      <c r="C326" s="65" t="s">
        <v>1804</v>
      </c>
      <c r="D326" s="65" t="s">
        <v>2863</v>
      </c>
      <c r="E326" s="75">
        <v>4.3717367050767599</v>
      </c>
      <c r="F326" s="50">
        <v>4.0103102517072999</v>
      </c>
      <c r="G326" s="50" t="s">
        <v>203</v>
      </c>
      <c r="H326" s="50">
        <v>4.2362515821126081</v>
      </c>
      <c r="I326" s="50" t="s">
        <v>405</v>
      </c>
      <c r="J326" s="50"/>
      <c r="K326" s="50" t="s">
        <v>203</v>
      </c>
      <c r="L326" s="50" t="s">
        <v>203</v>
      </c>
      <c r="M326" s="50" t="s">
        <v>203</v>
      </c>
      <c r="N326" s="50" t="s">
        <v>203</v>
      </c>
      <c r="O326" s="60" t="s">
        <v>203</v>
      </c>
    </row>
    <row r="327" spans="1:15" x14ac:dyDescent="0.25">
      <c r="A327" s="65" t="s">
        <v>1690</v>
      </c>
      <c r="B327" s="65" t="s">
        <v>1720</v>
      </c>
      <c r="C327" s="65" t="s">
        <v>1722</v>
      </c>
      <c r="D327" s="65" t="s">
        <v>2864</v>
      </c>
      <c r="E327" s="75">
        <v>22.388118616289901</v>
      </c>
      <c r="F327" s="50">
        <v>17.956289773080901</v>
      </c>
      <c r="G327" s="50" t="s">
        <v>203</v>
      </c>
      <c r="H327" s="50">
        <v>17.964995237116131</v>
      </c>
      <c r="I327" s="50" t="s">
        <v>368</v>
      </c>
      <c r="J327" s="50"/>
      <c r="K327" s="50" t="s">
        <v>203</v>
      </c>
      <c r="L327" s="50" t="s">
        <v>203</v>
      </c>
      <c r="M327" s="50" t="s">
        <v>203</v>
      </c>
      <c r="N327" s="50" t="s">
        <v>203</v>
      </c>
      <c r="O327" s="60" t="s">
        <v>203</v>
      </c>
    </row>
    <row r="328" spans="1:15" x14ac:dyDescent="0.25">
      <c r="A328" s="65" t="s">
        <v>1690</v>
      </c>
      <c r="B328" s="65" t="s">
        <v>1704</v>
      </c>
      <c r="C328" s="65" t="s">
        <v>1706</v>
      </c>
      <c r="D328" s="65" t="s">
        <v>2865</v>
      </c>
      <c r="E328" s="75">
        <v>1.3744208395770801</v>
      </c>
      <c r="F328" s="50">
        <v>1.3042501490563101</v>
      </c>
      <c r="G328" s="50" t="s">
        <v>203</v>
      </c>
      <c r="H328" s="50">
        <v>1.3232072800698103</v>
      </c>
      <c r="I328" s="50" t="s">
        <v>405</v>
      </c>
      <c r="J328" s="50"/>
      <c r="K328" s="50" t="s">
        <v>203</v>
      </c>
      <c r="L328" s="50" t="s">
        <v>203</v>
      </c>
      <c r="M328" s="50" t="s">
        <v>203</v>
      </c>
      <c r="N328" s="50" t="s">
        <v>203</v>
      </c>
      <c r="O328" s="60" t="s">
        <v>203</v>
      </c>
    </row>
    <row r="329" spans="1:15" x14ac:dyDescent="0.25">
      <c r="A329" s="65" t="s">
        <v>1690</v>
      </c>
      <c r="B329" s="65" t="s">
        <v>1709</v>
      </c>
      <c r="C329" s="65" t="s">
        <v>1711</v>
      </c>
      <c r="D329" s="65" t="s">
        <v>1710</v>
      </c>
      <c r="E329" s="75">
        <v>2.3400812374099198</v>
      </c>
      <c r="F329" s="50">
        <v>2.0869225144788599</v>
      </c>
      <c r="G329" s="50" t="s">
        <v>203</v>
      </c>
      <c r="H329" s="50">
        <v>2.3166521897861472</v>
      </c>
      <c r="I329" s="50" t="s">
        <v>405</v>
      </c>
      <c r="J329" s="50"/>
      <c r="K329" s="50" t="s">
        <v>203</v>
      </c>
      <c r="L329" s="50" t="s">
        <v>203</v>
      </c>
      <c r="M329" s="50" t="s">
        <v>203</v>
      </c>
      <c r="N329" s="50" t="s">
        <v>203</v>
      </c>
      <c r="O329" s="60" t="s">
        <v>203</v>
      </c>
    </row>
    <row r="330" spans="1:15" x14ac:dyDescent="0.25">
      <c r="A330" s="65" t="s">
        <v>1690</v>
      </c>
      <c r="B330" s="65" t="s">
        <v>1849</v>
      </c>
      <c r="C330" s="65" t="s">
        <v>1851</v>
      </c>
      <c r="D330" s="65" t="s">
        <v>2866</v>
      </c>
      <c r="E330" s="75">
        <v>3.01928970389937</v>
      </c>
      <c r="F330" s="50">
        <v>2.6655903426869298</v>
      </c>
      <c r="G330" s="50" t="s">
        <v>203</v>
      </c>
      <c r="H330" s="50">
        <v>2.6866994703424885</v>
      </c>
      <c r="I330" s="50" t="s">
        <v>405</v>
      </c>
      <c r="J330" s="50"/>
      <c r="K330" s="50" t="s">
        <v>203</v>
      </c>
      <c r="L330" s="50" t="s">
        <v>203</v>
      </c>
      <c r="M330" s="50" t="s">
        <v>203</v>
      </c>
      <c r="N330" s="50" t="s">
        <v>203</v>
      </c>
      <c r="O330" s="60" t="s">
        <v>203</v>
      </c>
    </row>
    <row r="331" spans="1:15" x14ac:dyDescent="0.25">
      <c r="A331" s="65" t="s">
        <v>1690</v>
      </c>
      <c r="B331" s="65" t="s">
        <v>1726</v>
      </c>
      <c r="C331" s="65" t="s">
        <v>1728</v>
      </c>
      <c r="D331" s="65" t="s">
        <v>2867</v>
      </c>
      <c r="E331" s="75">
        <v>2.3190864980939798</v>
      </c>
      <c r="F331" s="50">
        <v>2.02661991201215</v>
      </c>
      <c r="G331" s="50" t="s">
        <v>203</v>
      </c>
      <c r="H331" s="50">
        <v>2.0459890066820119</v>
      </c>
      <c r="I331" s="50" t="s">
        <v>381</v>
      </c>
      <c r="J331" s="50"/>
      <c r="K331" s="50" t="s">
        <v>203</v>
      </c>
      <c r="L331" s="50" t="s">
        <v>203</v>
      </c>
      <c r="M331" s="50" t="s">
        <v>203</v>
      </c>
      <c r="N331" s="50" t="s">
        <v>203</v>
      </c>
      <c r="O331" s="60" t="s">
        <v>203</v>
      </c>
    </row>
    <row r="332" spans="1:15" x14ac:dyDescent="0.25">
      <c r="A332" s="65" t="s">
        <v>1690</v>
      </c>
      <c r="B332" s="65" t="s">
        <v>1731</v>
      </c>
      <c r="C332" s="65" t="s">
        <v>1733</v>
      </c>
      <c r="D332" s="65" t="s">
        <v>2868</v>
      </c>
      <c r="E332" s="75">
        <v>4.1566927126204698</v>
      </c>
      <c r="F332" s="50">
        <v>3.7224580818292101</v>
      </c>
      <c r="G332" s="50" t="s">
        <v>203</v>
      </c>
      <c r="H332" s="50">
        <v>3.7434090570688014</v>
      </c>
      <c r="I332" s="50" t="s">
        <v>381</v>
      </c>
      <c r="J332" s="50"/>
      <c r="K332" s="50" t="s">
        <v>203</v>
      </c>
      <c r="L332" s="50" t="s">
        <v>203</v>
      </c>
      <c r="M332" s="50" t="s">
        <v>203</v>
      </c>
      <c r="N332" s="50" t="s">
        <v>203</v>
      </c>
      <c r="O332" s="60" t="s">
        <v>203</v>
      </c>
    </row>
    <row r="333" spans="1:15" x14ac:dyDescent="0.25">
      <c r="A333" s="65" t="s">
        <v>1690</v>
      </c>
      <c r="B333" s="65" t="s">
        <v>1853</v>
      </c>
      <c r="C333" s="65" t="s">
        <v>1855</v>
      </c>
      <c r="D333" s="65" t="s">
        <v>2869</v>
      </c>
      <c r="E333" s="75">
        <v>4.2529828322642498</v>
      </c>
      <c r="F333" s="50">
        <v>3.8624254505723901</v>
      </c>
      <c r="G333" s="50" t="s">
        <v>203</v>
      </c>
      <c r="H333" s="50">
        <v>3.8875599845943714</v>
      </c>
      <c r="I333" s="50" t="s">
        <v>405</v>
      </c>
      <c r="J333" s="50"/>
      <c r="K333" s="50" t="s">
        <v>203</v>
      </c>
      <c r="L333" s="50" t="s">
        <v>203</v>
      </c>
      <c r="M333" s="50" t="s">
        <v>203</v>
      </c>
      <c r="N333" s="50" t="s">
        <v>203</v>
      </c>
      <c r="O333" s="60" t="s">
        <v>203</v>
      </c>
    </row>
    <row r="334" spans="1:15" x14ac:dyDescent="0.25">
      <c r="A334" s="65" t="s">
        <v>1690</v>
      </c>
      <c r="B334" s="65" t="s">
        <v>1736</v>
      </c>
      <c r="C334" s="65" t="s">
        <v>1738</v>
      </c>
      <c r="D334" s="65" t="s">
        <v>2870</v>
      </c>
      <c r="E334" s="75">
        <v>4.3941039155164701</v>
      </c>
      <c r="F334" s="50">
        <v>3.9191160951720199</v>
      </c>
      <c r="G334" s="50" t="s">
        <v>203</v>
      </c>
      <c r="H334" s="50">
        <v>3.937552289426641</v>
      </c>
      <c r="I334" s="50" t="s">
        <v>381</v>
      </c>
      <c r="J334" s="50"/>
      <c r="K334" s="50" t="s">
        <v>203</v>
      </c>
      <c r="L334" s="50" t="s">
        <v>203</v>
      </c>
      <c r="M334" s="50" t="s">
        <v>203</v>
      </c>
      <c r="N334" s="50" t="s">
        <v>203</v>
      </c>
      <c r="O334" s="60" t="s">
        <v>203</v>
      </c>
    </row>
    <row r="335" spans="1:15" x14ac:dyDescent="0.25">
      <c r="A335" s="65" t="s">
        <v>1690</v>
      </c>
      <c r="B335" s="65" t="s">
        <v>1265</v>
      </c>
      <c r="C335" s="65" t="s">
        <v>1267</v>
      </c>
      <c r="D335" s="65" t="s">
        <v>2871</v>
      </c>
      <c r="E335" s="75">
        <v>6.1584456093797302</v>
      </c>
      <c r="F335" s="50">
        <v>5.5310845178356702</v>
      </c>
      <c r="G335" s="50" t="s">
        <v>203</v>
      </c>
      <c r="H335" s="50">
        <v>5.5624535813230995</v>
      </c>
      <c r="I335" s="50" t="s">
        <v>381</v>
      </c>
      <c r="J335" s="50"/>
      <c r="K335" s="50" t="s">
        <v>203</v>
      </c>
      <c r="L335" s="50" t="s">
        <v>203</v>
      </c>
      <c r="M335" s="50" t="s">
        <v>203</v>
      </c>
      <c r="N335" s="50" t="s">
        <v>203</v>
      </c>
      <c r="O335" s="60" t="s">
        <v>203</v>
      </c>
    </row>
    <row r="336" spans="1:15" x14ac:dyDescent="0.25">
      <c r="A336" s="65" t="s">
        <v>1690</v>
      </c>
      <c r="B336" s="65" t="s">
        <v>1740</v>
      </c>
      <c r="C336" s="65" t="s">
        <v>1742</v>
      </c>
      <c r="D336" s="65" t="s">
        <v>2872</v>
      </c>
      <c r="E336" s="75">
        <v>5.4238724571035801</v>
      </c>
      <c r="F336" s="50">
        <v>4.3657695229449596</v>
      </c>
      <c r="G336" s="50" t="s">
        <v>203</v>
      </c>
      <c r="H336" s="50">
        <v>4.3862481602448771</v>
      </c>
      <c r="I336" s="50" t="s">
        <v>405</v>
      </c>
      <c r="J336" s="50"/>
      <c r="K336" s="50" t="s">
        <v>203</v>
      </c>
      <c r="L336" s="50" t="s">
        <v>203</v>
      </c>
      <c r="M336" s="50" t="s">
        <v>203</v>
      </c>
      <c r="N336" s="50" t="s">
        <v>203</v>
      </c>
      <c r="O336" s="60" t="s">
        <v>203</v>
      </c>
    </row>
    <row r="337" spans="1:15" x14ac:dyDescent="0.25">
      <c r="A337" s="65" t="s">
        <v>1690</v>
      </c>
      <c r="B337" s="65" t="s">
        <v>1744</v>
      </c>
      <c r="C337" s="65" t="s">
        <v>1746</v>
      </c>
      <c r="D337" s="65" t="s">
        <v>2873</v>
      </c>
      <c r="E337" s="75">
        <v>2.51521983358032</v>
      </c>
      <c r="F337" s="50">
        <v>2.2579691912054298</v>
      </c>
      <c r="G337" s="50" t="s">
        <v>203</v>
      </c>
      <c r="H337" s="50">
        <v>2.2777701066024205</v>
      </c>
      <c r="I337" s="50" t="s">
        <v>381</v>
      </c>
      <c r="J337" s="50"/>
      <c r="K337" s="50" t="s">
        <v>203</v>
      </c>
      <c r="L337" s="50" t="s">
        <v>203</v>
      </c>
      <c r="M337" s="50" t="s">
        <v>203</v>
      </c>
      <c r="N337" s="50" t="s">
        <v>203</v>
      </c>
      <c r="O337" s="60" t="s">
        <v>203</v>
      </c>
    </row>
    <row r="338" spans="1:15" x14ac:dyDescent="0.25">
      <c r="A338" s="65" t="s">
        <v>1690</v>
      </c>
      <c r="B338" s="65" t="s">
        <v>1748</v>
      </c>
      <c r="C338" s="65" t="s">
        <v>1750</v>
      </c>
      <c r="D338" s="65" t="s">
        <v>2874</v>
      </c>
      <c r="E338" s="75">
        <v>3.1710228775160898</v>
      </c>
      <c r="F338" s="50">
        <v>2.71289736836103</v>
      </c>
      <c r="G338" s="50" t="s">
        <v>203</v>
      </c>
      <c r="H338" s="50">
        <v>2.736098949684322</v>
      </c>
      <c r="I338" s="50" t="s">
        <v>405</v>
      </c>
      <c r="J338" s="50"/>
      <c r="K338" s="50" t="s">
        <v>203</v>
      </c>
      <c r="L338" s="50" t="s">
        <v>203</v>
      </c>
      <c r="M338" s="50" t="s">
        <v>203</v>
      </c>
      <c r="N338" s="50" t="s">
        <v>203</v>
      </c>
      <c r="O338" s="60" t="s">
        <v>203</v>
      </c>
    </row>
    <row r="339" spans="1:15" x14ac:dyDescent="0.25">
      <c r="A339" s="65" t="s">
        <v>1690</v>
      </c>
      <c r="B339" s="65" t="s">
        <v>1857</v>
      </c>
      <c r="C339" s="65" t="s">
        <v>1859</v>
      </c>
      <c r="D339" s="65" t="s">
        <v>2875</v>
      </c>
      <c r="E339" s="75">
        <v>6.0016782515994302</v>
      </c>
      <c r="F339" s="50">
        <v>5.2531588315272604</v>
      </c>
      <c r="G339" s="50" t="s">
        <v>203</v>
      </c>
      <c r="H339" s="50">
        <v>5.2791518586464692</v>
      </c>
      <c r="I339" s="50" t="s">
        <v>405</v>
      </c>
      <c r="J339" s="50"/>
      <c r="K339" s="50" t="s">
        <v>203</v>
      </c>
      <c r="L339" s="50" t="s">
        <v>203</v>
      </c>
      <c r="M339" s="50" t="s">
        <v>203</v>
      </c>
      <c r="N339" s="50" t="s">
        <v>203</v>
      </c>
      <c r="O339" s="60" t="s">
        <v>203</v>
      </c>
    </row>
    <row r="340" spans="1:15" x14ac:dyDescent="0.25">
      <c r="A340" s="65" t="s">
        <v>1690</v>
      </c>
      <c r="B340" s="65" t="s">
        <v>1752</v>
      </c>
      <c r="C340" s="65" t="s">
        <v>1754</v>
      </c>
      <c r="D340" s="65" t="s">
        <v>2876</v>
      </c>
      <c r="E340" s="75">
        <v>2.0825348156918699</v>
      </c>
      <c r="F340" s="50">
        <v>1.90177546183919</v>
      </c>
      <c r="G340" s="50" t="s">
        <v>203</v>
      </c>
      <c r="H340" s="50">
        <v>1.9206000646839854</v>
      </c>
      <c r="I340" s="50" t="s">
        <v>405</v>
      </c>
      <c r="J340" s="50"/>
      <c r="K340" s="50" t="s">
        <v>203</v>
      </c>
      <c r="L340" s="50" t="s">
        <v>203</v>
      </c>
      <c r="M340" s="50" t="s">
        <v>203</v>
      </c>
      <c r="N340" s="50" t="s">
        <v>203</v>
      </c>
      <c r="O340" s="60" t="s">
        <v>203</v>
      </c>
    </row>
    <row r="341" spans="1:15" x14ac:dyDescent="0.25">
      <c r="A341" s="65" t="s">
        <v>1690</v>
      </c>
      <c r="B341" s="65" t="s">
        <v>1757</v>
      </c>
      <c r="C341" s="65" t="s">
        <v>1759</v>
      </c>
      <c r="D341" s="65" t="s">
        <v>2877</v>
      </c>
      <c r="E341" s="75">
        <v>3.4708863056664501</v>
      </c>
      <c r="F341" s="50">
        <v>2.9708685072734302</v>
      </c>
      <c r="G341" s="50" t="s">
        <v>203</v>
      </c>
      <c r="H341" s="50">
        <v>3.2164176698921421</v>
      </c>
      <c r="I341" s="50" t="s">
        <v>405</v>
      </c>
      <c r="J341" s="50"/>
      <c r="K341" s="50" t="s">
        <v>203</v>
      </c>
      <c r="L341" s="50" t="s">
        <v>203</v>
      </c>
      <c r="M341" s="50" t="s">
        <v>203</v>
      </c>
      <c r="N341" s="50" t="s">
        <v>203</v>
      </c>
      <c r="O341" s="60" t="s">
        <v>203</v>
      </c>
    </row>
    <row r="342" spans="1:15" x14ac:dyDescent="0.25">
      <c r="A342" s="65" t="s">
        <v>1690</v>
      </c>
      <c r="B342" s="65" t="s">
        <v>1762</v>
      </c>
      <c r="C342" s="65" t="s">
        <v>1764</v>
      </c>
      <c r="D342" s="65" t="s">
        <v>1763</v>
      </c>
      <c r="E342" s="75">
        <v>3.5053191681512899</v>
      </c>
      <c r="F342" s="50">
        <v>3.26988560534121</v>
      </c>
      <c r="G342" s="50" t="s">
        <v>203</v>
      </c>
      <c r="H342" s="50">
        <v>3.2892228064121847</v>
      </c>
      <c r="I342" s="50" t="s">
        <v>405</v>
      </c>
      <c r="J342" s="50"/>
      <c r="K342" s="50" t="s">
        <v>203</v>
      </c>
      <c r="L342" s="50" t="s">
        <v>203</v>
      </c>
      <c r="M342" s="50" t="s">
        <v>203</v>
      </c>
      <c r="N342" s="50" t="s">
        <v>203</v>
      </c>
      <c r="O342" s="60" t="s">
        <v>203</v>
      </c>
    </row>
    <row r="343" spans="1:15" x14ac:dyDescent="0.25">
      <c r="A343" s="65" t="s">
        <v>1690</v>
      </c>
      <c r="B343" s="65" t="s">
        <v>1766</v>
      </c>
      <c r="C343" s="65" t="s">
        <v>1768</v>
      </c>
      <c r="D343" s="65" t="s">
        <v>2878</v>
      </c>
      <c r="E343" s="75">
        <v>4.7369057348795698</v>
      </c>
      <c r="F343" s="50">
        <v>4.4532100557675696</v>
      </c>
      <c r="G343" s="50" t="s">
        <v>203</v>
      </c>
      <c r="H343" s="50">
        <v>4.4738541873060385</v>
      </c>
      <c r="I343" s="50" t="s">
        <v>405</v>
      </c>
      <c r="J343" s="50"/>
      <c r="K343" s="50" t="s">
        <v>203</v>
      </c>
      <c r="L343" s="50" t="s">
        <v>203</v>
      </c>
      <c r="M343" s="50" t="s">
        <v>203</v>
      </c>
      <c r="N343" s="50" t="s">
        <v>203</v>
      </c>
      <c r="O343" s="60" t="s">
        <v>203</v>
      </c>
    </row>
    <row r="344" spans="1:15" x14ac:dyDescent="0.25">
      <c r="A344" s="65" t="s">
        <v>1690</v>
      </c>
      <c r="B344" s="65" t="s">
        <v>1769</v>
      </c>
      <c r="C344" s="65" t="s">
        <v>1771</v>
      </c>
      <c r="D344" s="65" t="s">
        <v>2879</v>
      </c>
      <c r="E344" s="75">
        <v>2.4223257260622701</v>
      </c>
      <c r="F344" s="50">
        <v>2.0697651245126001</v>
      </c>
      <c r="G344" s="50" t="s">
        <v>203</v>
      </c>
      <c r="H344" s="50">
        <v>2.3211540364047862</v>
      </c>
      <c r="I344" s="50" t="s">
        <v>405</v>
      </c>
      <c r="J344" s="50"/>
      <c r="K344" s="50" t="s">
        <v>203</v>
      </c>
      <c r="L344" s="50" t="s">
        <v>203</v>
      </c>
      <c r="M344" s="50" t="s">
        <v>203</v>
      </c>
      <c r="N344" s="50" t="s">
        <v>203</v>
      </c>
      <c r="O344" s="60" t="s">
        <v>203</v>
      </c>
    </row>
    <row r="345" spans="1:15" x14ac:dyDescent="0.25">
      <c r="A345" s="65" t="s">
        <v>1690</v>
      </c>
      <c r="B345" s="65" t="s">
        <v>1774</v>
      </c>
      <c r="C345" s="65" t="s">
        <v>1776</v>
      </c>
      <c r="D345" s="65" t="s">
        <v>2880</v>
      </c>
      <c r="E345" s="75">
        <v>2.3974902653421299</v>
      </c>
      <c r="F345" s="50">
        <v>2.2936285968497798</v>
      </c>
      <c r="G345" s="50" t="s">
        <v>203</v>
      </c>
      <c r="H345" s="50">
        <v>2.3160300481324136</v>
      </c>
      <c r="I345" s="50" t="s">
        <v>405</v>
      </c>
      <c r="J345" s="50"/>
      <c r="K345" s="50" t="s">
        <v>203</v>
      </c>
      <c r="L345" s="50" t="s">
        <v>203</v>
      </c>
      <c r="M345" s="50" t="s">
        <v>203</v>
      </c>
      <c r="N345" s="50" t="s">
        <v>203</v>
      </c>
      <c r="O345" s="60" t="s">
        <v>203</v>
      </c>
    </row>
    <row r="346" spans="1:15" x14ac:dyDescent="0.25">
      <c r="A346" s="65" t="s">
        <v>1690</v>
      </c>
      <c r="B346" s="65" t="s">
        <v>1778</v>
      </c>
      <c r="C346" s="65" t="s">
        <v>1780</v>
      </c>
      <c r="D346" s="65" t="s">
        <v>2881</v>
      </c>
      <c r="E346" s="75">
        <v>5.5919479293187599</v>
      </c>
      <c r="F346" s="50">
        <v>4.8778107502999397</v>
      </c>
      <c r="G346" s="50" t="s">
        <v>203</v>
      </c>
      <c r="H346" s="50">
        <v>5.1043977774453344</v>
      </c>
      <c r="I346" s="50" t="s">
        <v>405</v>
      </c>
      <c r="J346" s="50"/>
      <c r="K346" s="50" t="s">
        <v>203</v>
      </c>
      <c r="L346" s="50" t="s">
        <v>203</v>
      </c>
      <c r="M346" s="50" t="s">
        <v>203</v>
      </c>
      <c r="N346" s="50" t="s">
        <v>203</v>
      </c>
      <c r="O346" s="60" t="s">
        <v>203</v>
      </c>
    </row>
    <row r="347" spans="1:15" x14ac:dyDescent="0.25">
      <c r="A347" s="65" t="s">
        <v>1690</v>
      </c>
      <c r="B347" s="65" t="s">
        <v>1797</v>
      </c>
      <c r="C347" s="65" t="s">
        <v>1799</v>
      </c>
      <c r="D347" s="65" t="s">
        <v>2882</v>
      </c>
      <c r="E347" s="75" t="s">
        <v>203</v>
      </c>
      <c r="F347" s="50" t="s">
        <v>203</v>
      </c>
      <c r="G347" s="50" t="s">
        <v>203</v>
      </c>
      <c r="H347" s="50">
        <v>2.7899079882703277</v>
      </c>
      <c r="I347" s="50" t="s">
        <v>203</v>
      </c>
      <c r="J347" s="50"/>
      <c r="K347" s="50" t="s">
        <v>203</v>
      </c>
      <c r="L347" s="50" t="s">
        <v>203</v>
      </c>
      <c r="M347" s="50" t="s">
        <v>203</v>
      </c>
      <c r="N347" s="50" t="s">
        <v>203</v>
      </c>
      <c r="O347" s="60" t="s">
        <v>203</v>
      </c>
    </row>
    <row r="348" spans="1:15" x14ac:dyDescent="0.25">
      <c r="A348" s="65" t="s">
        <v>1690</v>
      </c>
      <c r="B348" s="65" t="s">
        <v>1861</v>
      </c>
      <c r="C348" s="65" t="s">
        <v>1863</v>
      </c>
      <c r="D348" s="65" t="s">
        <v>2883</v>
      </c>
      <c r="E348" s="75">
        <v>3.2773505381541699</v>
      </c>
      <c r="F348" s="50">
        <v>3.1126027604752098</v>
      </c>
      <c r="G348" s="50" t="s">
        <v>203</v>
      </c>
      <c r="H348" s="50">
        <v>3.1346350496509405</v>
      </c>
      <c r="I348" s="50" t="s">
        <v>405</v>
      </c>
      <c r="J348" s="50"/>
      <c r="K348" s="50" t="s">
        <v>203</v>
      </c>
      <c r="L348" s="50" t="s">
        <v>203</v>
      </c>
      <c r="M348" s="50" t="s">
        <v>203</v>
      </c>
      <c r="N348" s="50" t="s">
        <v>203</v>
      </c>
      <c r="O348" s="60" t="s">
        <v>203</v>
      </c>
    </row>
    <row r="349" spans="1:15" x14ac:dyDescent="0.25">
      <c r="A349" s="65" t="s">
        <v>1690</v>
      </c>
      <c r="B349" s="65" t="s">
        <v>1790</v>
      </c>
      <c r="C349" s="65" t="s">
        <v>1792</v>
      </c>
      <c r="D349" s="65" t="s">
        <v>2884</v>
      </c>
      <c r="E349" s="75">
        <v>1.71698717648496</v>
      </c>
      <c r="F349" s="50">
        <v>1.5468230230501601</v>
      </c>
      <c r="G349" s="50" t="s">
        <v>203</v>
      </c>
      <c r="H349" s="50">
        <v>1.6472690915276578</v>
      </c>
      <c r="I349" s="50" t="s">
        <v>405</v>
      </c>
      <c r="J349" s="50"/>
      <c r="K349" s="50" t="s">
        <v>203</v>
      </c>
      <c r="L349" s="50" t="s">
        <v>203</v>
      </c>
      <c r="M349" s="50" t="s">
        <v>203</v>
      </c>
      <c r="N349" s="50" t="s">
        <v>203</v>
      </c>
      <c r="O349" s="60" t="s">
        <v>203</v>
      </c>
    </row>
    <row r="350" spans="1:15" x14ac:dyDescent="0.25">
      <c r="A350" s="65" t="s">
        <v>1690</v>
      </c>
      <c r="B350" s="65" t="s">
        <v>1781</v>
      </c>
      <c r="C350" s="65" t="s">
        <v>2885</v>
      </c>
      <c r="D350" s="65" t="s">
        <v>2886</v>
      </c>
      <c r="E350" s="75">
        <v>4.1699174458649697</v>
      </c>
      <c r="F350" s="50">
        <v>3.6769777008754101</v>
      </c>
      <c r="G350" s="50" t="s">
        <v>203</v>
      </c>
      <c r="H350" s="50">
        <v>3.9157008463646106</v>
      </c>
      <c r="I350" s="50" t="s">
        <v>405</v>
      </c>
      <c r="J350" s="50"/>
      <c r="K350" s="50" t="s">
        <v>203</v>
      </c>
      <c r="L350" s="50" t="s">
        <v>203</v>
      </c>
      <c r="M350" s="50" t="s">
        <v>203</v>
      </c>
      <c r="N350" s="50" t="s">
        <v>203</v>
      </c>
      <c r="O350" s="60" t="s">
        <v>203</v>
      </c>
    </row>
    <row r="351" spans="1:15" x14ac:dyDescent="0.25">
      <c r="A351" s="65" t="s">
        <v>1690</v>
      </c>
      <c r="B351" s="65" t="s">
        <v>1784</v>
      </c>
      <c r="C351" s="65" t="s">
        <v>1786</v>
      </c>
      <c r="D351" s="65" t="s">
        <v>1785</v>
      </c>
      <c r="E351" s="75">
        <v>6.9030432568752103</v>
      </c>
      <c r="F351" s="50">
        <v>6.0162697409332404</v>
      </c>
      <c r="G351" s="50" t="s">
        <v>203</v>
      </c>
      <c r="H351" s="50">
        <v>6.2356906137983454</v>
      </c>
      <c r="I351" s="50" t="s">
        <v>405</v>
      </c>
      <c r="J351" s="50"/>
      <c r="K351" s="50" t="s">
        <v>203</v>
      </c>
      <c r="L351" s="50" t="s">
        <v>203</v>
      </c>
      <c r="M351" s="50" t="s">
        <v>203</v>
      </c>
      <c r="N351" s="50" t="s">
        <v>203</v>
      </c>
      <c r="O351" s="60" t="s">
        <v>203</v>
      </c>
    </row>
    <row r="352" spans="1:15" x14ac:dyDescent="0.25">
      <c r="A352" s="65" t="s">
        <v>1690</v>
      </c>
      <c r="B352" s="65" t="s">
        <v>1787</v>
      </c>
      <c r="C352" s="65" t="s">
        <v>1789</v>
      </c>
      <c r="D352" s="65" t="s">
        <v>2887</v>
      </c>
      <c r="E352" s="75">
        <v>3.9532999384064702</v>
      </c>
      <c r="F352" s="50">
        <v>3.82414583417712</v>
      </c>
      <c r="G352" s="50" t="s">
        <v>203</v>
      </c>
      <c r="H352" s="50">
        <v>3.8444928231337836</v>
      </c>
      <c r="I352" s="50" t="s">
        <v>405</v>
      </c>
      <c r="J352" s="50"/>
      <c r="K352" s="50" t="s">
        <v>203</v>
      </c>
      <c r="L352" s="50" t="s">
        <v>203</v>
      </c>
      <c r="M352" s="50" t="s">
        <v>203</v>
      </c>
      <c r="N352" s="50" t="s">
        <v>203</v>
      </c>
      <c r="O352" s="60" t="s">
        <v>203</v>
      </c>
    </row>
    <row r="353" spans="1:15" x14ac:dyDescent="0.25">
      <c r="A353" s="65" t="s">
        <v>1690</v>
      </c>
      <c r="B353" s="65" t="s">
        <v>1257</v>
      </c>
      <c r="C353" s="65" t="s">
        <v>1259</v>
      </c>
      <c r="D353" s="65" t="s">
        <v>1715</v>
      </c>
      <c r="E353" s="75">
        <v>3.9500155639927899</v>
      </c>
      <c r="F353" s="50">
        <v>3.9128419320867698</v>
      </c>
      <c r="G353" s="50" t="s">
        <v>203</v>
      </c>
      <c r="H353" s="50">
        <v>3.9411125073953994</v>
      </c>
      <c r="I353" s="50" t="s">
        <v>405</v>
      </c>
      <c r="J353" s="50"/>
      <c r="K353" s="50" t="s">
        <v>203</v>
      </c>
      <c r="L353" s="50" t="s">
        <v>203</v>
      </c>
      <c r="M353" s="50" t="s">
        <v>203</v>
      </c>
      <c r="N353" s="50" t="s">
        <v>203</v>
      </c>
      <c r="O353" s="60" t="s">
        <v>203</v>
      </c>
    </row>
    <row r="354" spans="1:15" x14ac:dyDescent="0.25">
      <c r="A354" s="65" t="s">
        <v>1690</v>
      </c>
      <c r="B354" s="65" t="s">
        <v>1794</v>
      </c>
      <c r="C354" s="65" t="s">
        <v>1796</v>
      </c>
      <c r="D354" s="65" t="s">
        <v>2888</v>
      </c>
      <c r="E354" s="75">
        <v>5.1498650794570704</v>
      </c>
      <c r="F354" s="50">
        <v>4.7159580760060997</v>
      </c>
      <c r="G354" s="50" t="s">
        <v>203</v>
      </c>
      <c r="H354" s="50">
        <v>4.9501129693614878</v>
      </c>
      <c r="I354" s="50" t="s">
        <v>405</v>
      </c>
      <c r="J354" s="50"/>
      <c r="K354" s="50" t="s">
        <v>203</v>
      </c>
      <c r="L354" s="50" t="s">
        <v>203</v>
      </c>
      <c r="M354" s="50" t="s">
        <v>203</v>
      </c>
      <c r="N354" s="50" t="s">
        <v>203</v>
      </c>
      <c r="O354" s="60" t="s">
        <v>203</v>
      </c>
    </row>
    <row r="355" spans="1:15" x14ac:dyDescent="0.25">
      <c r="A355" s="65" t="s">
        <v>1690</v>
      </c>
      <c r="B355" s="65" t="s">
        <v>1813</v>
      </c>
      <c r="C355" s="65" t="s">
        <v>1815</v>
      </c>
      <c r="D355" s="65" t="s">
        <v>2889</v>
      </c>
      <c r="E355" s="75">
        <v>5.3418474482079104</v>
      </c>
      <c r="F355" s="50">
        <v>5.14856837293582</v>
      </c>
      <c r="G355" s="50" t="s">
        <v>203</v>
      </c>
      <c r="H355" s="50">
        <v>5.399657313671943</v>
      </c>
      <c r="I355" s="50" t="s">
        <v>381</v>
      </c>
      <c r="J355" s="50"/>
      <c r="K355" s="50" t="s">
        <v>203</v>
      </c>
      <c r="L355" s="50" t="s">
        <v>203</v>
      </c>
      <c r="M355" s="50" t="s">
        <v>203</v>
      </c>
      <c r="N355" s="50" t="s">
        <v>203</v>
      </c>
      <c r="O355" s="60" t="s">
        <v>203</v>
      </c>
    </row>
    <row r="356" spans="1:15" x14ac:dyDescent="0.25">
      <c r="A356" s="65" t="s">
        <v>1690</v>
      </c>
      <c r="B356" s="65" t="s">
        <v>1810</v>
      </c>
      <c r="C356" s="65" t="s">
        <v>1812</v>
      </c>
      <c r="D356" s="65" t="s">
        <v>2890</v>
      </c>
      <c r="E356" s="75">
        <v>5.1842658081348203</v>
      </c>
      <c r="F356" s="50">
        <v>4.9491810413381501</v>
      </c>
      <c r="G356" s="50" t="s">
        <v>203</v>
      </c>
      <c r="H356" s="50">
        <v>5.1881324366082113</v>
      </c>
      <c r="I356" s="50" t="s">
        <v>381</v>
      </c>
      <c r="J356" s="50"/>
      <c r="K356" s="50" t="s">
        <v>203</v>
      </c>
      <c r="L356" s="50" t="s">
        <v>203</v>
      </c>
      <c r="M356" s="50" t="s">
        <v>203</v>
      </c>
      <c r="N356" s="50" t="s">
        <v>203</v>
      </c>
      <c r="O356" s="60" t="s">
        <v>203</v>
      </c>
    </row>
    <row r="357" spans="1:15" x14ac:dyDescent="0.25">
      <c r="A357" s="65" t="s">
        <v>1690</v>
      </c>
      <c r="B357" s="65" t="s">
        <v>1816</v>
      </c>
      <c r="C357" s="65" t="s">
        <v>1818</v>
      </c>
      <c r="D357" s="65" t="s">
        <v>2891</v>
      </c>
      <c r="E357" s="75">
        <v>4.7128809564824801</v>
      </c>
      <c r="F357" s="50">
        <v>4.4455481772625101</v>
      </c>
      <c r="G357" s="50" t="s">
        <v>203</v>
      </c>
      <c r="H357" s="50">
        <v>4.6883407118941776</v>
      </c>
      <c r="I357" s="50" t="s">
        <v>405</v>
      </c>
      <c r="J357" s="50"/>
      <c r="K357" s="50" t="s">
        <v>203</v>
      </c>
      <c r="L357" s="50" t="s">
        <v>203</v>
      </c>
      <c r="M357" s="50" t="s">
        <v>203</v>
      </c>
      <c r="N357" s="50" t="s">
        <v>203</v>
      </c>
      <c r="O357" s="60" t="s">
        <v>203</v>
      </c>
    </row>
    <row r="358" spans="1:15" x14ac:dyDescent="0.25">
      <c r="A358" s="65" t="s">
        <v>1690</v>
      </c>
      <c r="B358" s="65" t="s">
        <v>1272</v>
      </c>
      <c r="C358" s="65" t="s">
        <v>2659</v>
      </c>
      <c r="D358" s="65" t="s">
        <v>2892</v>
      </c>
      <c r="E358" s="75">
        <v>4.7564066791011301</v>
      </c>
      <c r="F358" s="50">
        <v>4.2994528215894201</v>
      </c>
      <c r="G358" s="50" t="s">
        <v>203</v>
      </c>
      <c r="H358" s="50">
        <v>4.5323543727277338</v>
      </c>
      <c r="I358" s="50" t="s">
        <v>405</v>
      </c>
      <c r="J358" s="50"/>
      <c r="K358" s="50" t="s">
        <v>203</v>
      </c>
      <c r="L358" s="50" t="s">
        <v>203</v>
      </c>
      <c r="M358" s="50" t="s">
        <v>203</v>
      </c>
      <c r="N358" s="50" t="s">
        <v>203</v>
      </c>
      <c r="O358" s="60" t="s">
        <v>203</v>
      </c>
    </row>
    <row r="359" spans="1:15" x14ac:dyDescent="0.25">
      <c r="A359" s="65" t="s">
        <v>1690</v>
      </c>
      <c r="B359" s="65" t="s">
        <v>1820</v>
      </c>
      <c r="C359" s="65" t="s">
        <v>1822</v>
      </c>
      <c r="D359" s="65" t="s">
        <v>2893</v>
      </c>
      <c r="E359" s="75">
        <v>4.6915188276869904</v>
      </c>
      <c r="F359" s="50">
        <v>4.4870653339108104</v>
      </c>
      <c r="G359" s="50" t="s">
        <v>203</v>
      </c>
      <c r="H359" s="50">
        <v>4.7074558552266001</v>
      </c>
      <c r="I359" s="50" t="s">
        <v>405</v>
      </c>
      <c r="J359" s="50"/>
      <c r="K359" s="50" t="s">
        <v>203</v>
      </c>
      <c r="L359" s="50" t="s">
        <v>203</v>
      </c>
      <c r="M359" s="50" t="s">
        <v>203</v>
      </c>
      <c r="N359" s="50" t="s">
        <v>203</v>
      </c>
      <c r="O359" s="60" t="s">
        <v>203</v>
      </c>
    </row>
    <row r="360" spans="1:15" x14ac:dyDescent="0.25">
      <c r="A360" s="65" t="s">
        <v>1600</v>
      </c>
      <c r="B360" s="65" t="s">
        <v>1614</v>
      </c>
      <c r="C360" s="65" t="s">
        <v>2894</v>
      </c>
      <c r="D360" s="65" t="s">
        <v>2895</v>
      </c>
      <c r="E360" s="75">
        <v>1.0729366508712701</v>
      </c>
      <c r="F360" s="50">
        <v>0.71324819358335101</v>
      </c>
      <c r="G360" s="50">
        <v>24.6167730114636</v>
      </c>
      <c r="H360" s="50">
        <v>0.7167087859822826</v>
      </c>
      <c r="I360" s="50" t="s">
        <v>357</v>
      </c>
      <c r="J360" s="50"/>
      <c r="K360" s="50">
        <v>2.5110943016418422E-2</v>
      </c>
      <c r="L360" s="50">
        <v>0.3392391466822744</v>
      </c>
      <c r="M360" s="50">
        <v>2.7220170446034331</v>
      </c>
      <c r="N360" s="50">
        <v>147.964</v>
      </c>
      <c r="O360" s="60">
        <v>145.24198295539657</v>
      </c>
    </row>
    <row r="361" spans="1:15" x14ac:dyDescent="0.25">
      <c r="A361" s="65" t="s">
        <v>1600</v>
      </c>
      <c r="B361" s="65" t="s">
        <v>31</v>
      </c>
      <c r="C361" s="65" t="s">
        <v>799</v>
      </c>
      <c r="D361" s="65" t="s">
        <v>2896</v>
      </c>
      <c r="E361" s="75">
        <v>0.43885603367641601</v>
      </c>
      <c r="F361" s="50">
        <v>0.43178082272241097</v>
      </c>
      <c r="G361" s="50">
        <v>5.8720094462867099E-2</v>
      </c>
      <c r="H361" s="50">
        <v>0.43579178164812793</v>
      </c>
      <c r="I361" s="50" t="s">
        <v>357</v>
      </c>
      <c r="J361" s="50"/>
      <c r="K361" s="50">
        <v>1.0943051044708926E-4</v>
      </c>
      <c r="L361" s="50">
        <v>7.170744500981527E-4</v>
      </c>
      <c r="M361" s="50">
        <v>1.0047924689162756E-2</v>
      </c>
      <c r="N361" s="50">
        <v>100.02800000000001</v>
      </c>
      <c r="O361" s="60">
        <v>100.01795207531084</v>
      </c>
    </row>
    <row r="362" spans="1:15" x14ac:dyDescent="0.25">
      <c r="A362" s="65" t="s">
        <v>1600</v>
      </c>
      <c r="B362" s="65" t="s">
        <v>312</v>
      </c>
      <c r="C362" s="65" t="s">
        <v>2662</v>
      </c>
      <c r="D362" s="65" t="s">
        <v>2897</v>
      </c>
      <c r="E362" s="75">
        <v>6.4528236970502899</v>
      </c>
      <c r="F362" s="50">
        <v>4.7212266852604197</v>
      </c>
      <c r="G362" s="50">
        <v>73.651449223806594</v>
      </c>
      <c r="H362" s="50">
        <v>4.7438672037601401</v>
      </c>
      <c r="I362" s="50" t="s">
        <v>357</v>
      </c>
      <c r="J362" s="50"/>
      <c r="K362" s="50">
        <v>5.3994719166926379E-3</v>
      </c>
      <c r="L362" s="50">
        <v>0.64811599351398397</v>
      </c>
      <c r="M362" s="50">
        <v>44.473000314177916</v>
      </c>
      <c r="N362" s="50">
        <v>135.78800000000001</v>
      </c>
      <c r="O362" s="60">
        <v>91.314999685822102</v>
      </c>
    </row>
    <row r="363" spans="1:15" x14ac:dyDescent="0.25">
      <c r="A363" s="65" t="s">
        <v>1600</v>
      </c>
      <c r="B363" s="65" t="s">
        <v>314</v>
      </c>
      <c r="C363" s="65" t="s">
        <v>2898</v>
      </c>
      <c r="D363" s="65" t="s">
        <v>2899</v>
      </c>
      <c r="E363" s="75">
        <v>3.8176385207457</v>
      </c>
      <c r="F363" s="50">
        <v>3.5445800248481101</v>
      </c>
      <c r="G363" s="50">
        <v>46.013286945220898</v>
      </c>
      <c r="H363" s="50">
        <v>3.5533354282643295</v>
      </c>
      <c r="I363" s="50" t="s">
        <v>357</v>
      </c>
      <c r="J363" s="50"/>
      <c r="K363" s="50">
        <v>5.8262447034594482E-3</v>
      </c>
      <c r="L363" s="50">
        <v>0.5078042373641074</v>
      </c>
      <c r="M363" s="50">
        <v>13.770398729253429</v>
      </c>
      <c r="N363" s="50">
        <v>107.32599999999998</v>
      </c>
      <c r="O363" s="60">
        <v>93.55560127074655</v>
      </c>
    </row>
    <row r="364" spans="1:15" x14ac:dyDescent="0.25">
      <c r="A364" s="65" t="s">
        <v>1600</v>
      </c>
      <c r="B364" s="65" t="s">
        <v>2666</v>
      </c>
      <c r="C364" s="65" t="s">
        <v>2667</v>
      </c>
      <c r="D364" s="65" t="s">
        <v>2900</v>
      </c>
      <c r="E364" s="75">
        <v>7.1397668580139904</v>
      </c>
      <c r="F364" s="50">
        <v>6.97302176741659</v>
      </c>
      <c r="G364" s="50">
        <v>49.2738012311044</v>
      </c>
      <c r="H364" s="50">
        <v>6.9905826852814821</v>
      </c>
      <c r="I364" s="50" t="s">
        <v>378</v>
      </c>
      <c r="J364" s="50"/>
      <c r="K364" s="50">
        <v>4.7778612599085188E-3</v>
      </c>
      <c r="L364" s="50">
        <v>0.61263765307441642</v>
      </c>
      <c r="M364" s="50">
        <v>15.010308613308327</v>
      </c>
      <c r="N364" s="50">
        <v>102.62609999999999</v>
      </c>
      <c r="O364" s="60">
        <v>87.615791386691669</v>
      </c>
    </row>
    <row r="365" spans="1:15" x14ac:dyDescent="0.25">
      <c r="A365" s="65" t="s">
        <v>1600</v>
      </c>
      <c r="B365" s="65" t="s">
        <v>738</v>
      </c>
      <c r="C365" s="65" t="s">
        <v>2669</v>
      </c>
      <c r="D365" s="65" t="s">
        <v>2901</v>
      </c>
      <c r="E365" s="75">
        <v>7.9285143432649399</v>
      </c>
      <c r="F365" s="50">
        <v>7.4026809432415499</v>
      </c>
      <c r="G365" s="50">
        <v>26.299745367529699</v>
      </c>
      <c r="H365" s="50">
        <v>7.4013086365221605</v>
      </c>
      <c r="I365" s="50" t="s">
        <v>357</v>
      </c>
      <c r="J365" s="50"/>
      <c r="K365" s="50">
        <v>7.7252161623758897E-3</v>
      </c>
      <c r="L365" s="50">
        <v>0.64236313894318298</v>
      </c>
      <c r="M365" s="50">
        <v>4.7978979115379339</v>
      </c>
      <c r="N365" s="50">
        <v>106.688</v>
      </c>
      <c r="O365" s="60">
        <v>101.89010208846207</v>
      </c>
    </row>
    <row r="366" spans="1:15" x14ac:dyDescent="0.25">
      <c r="A366" s="65" t="s">
        <v>1600</v>
      </c>
      <c r="B366" s="65" t="s">
        <v>464</v>
      </c>
      <c r="C366" s="65" t="s">
        <v>2670</v>
      </c>
      <c r="D366" s="65" t="s">
        <v>2902</v>
      </c>
      <c r="E366" s="75">
        <v>5.3334265075974896</v>
      </c>
      <c r="F366" s="50">
        <v>2.98511483123555</v>
      </c>
      <c r="G366" s="50">
        <v>99.999999999999702</v>
      </c>
      <c r="H366" s="50">
        <v>2.9703126387620364</v>
      </c>
      <c r="I366" s="50" t="s">
        <v>357</v>
      </c>
      <c r="J366" s="50"/>
      <c r="K366" s="50">
        <v>-4.1516178479473238E-16</v>
      </c>
      <c r="L366" s="50">
        <v>-1.4551915228366852E-14</v>
      </c>
      <c r="M366" s="50">
        <v>71.515692850502177</v>
      </c>
      <c r="N366" s="50">
        <v>173.04264763126412</v>
      </c>
      <c r="O366" s="60">
        <v>101.52695478076194</v>
      </c>
    </row>
    <row r="367" spans="1:15" x14ac:dyDescent="0.25">
      <c r="A367" s="65" t="s">
        <v>1600</v>
      </c>
      <c r="B367" s="65" t="s">
        <v>1624</v>
      </c>
      <c r="C367" s="65" t="s">
        <v>2903</v>
      </c>
      <c r="D367" s="65" t="s">
        <v>2904</v>
      </c>
      <c r="E367" s="75">
        <v>4.0746558674037203</v>
      </c>
      <c r="F367" s="50">
        <v>3.6443664069108799</v>
      </c>
      <c r="G367" s="50">
        <v>46.630104993123098</v>
      </c>
      <c r="H367" s="50">
        <v>3.6414742955308479</v>
      </c>
      <c r="I367" s="50" t="s">
        <v>357</v>
      </c>
      <c r="J367" s="50"/>
      <c r="K367" s="50">
        <v>9.4235152014535192E-3</v>
      </c>
      <c r="L367" s="50">
        <v>0.63328532254270975</v>
      </c>
      <c r="M367" s="50">
        <v>11.769368931991965</v>
      </c>
      <c r="N367" s="50">
        <v>111.584</v>
      </c>
      <c r="O367" s="60">
        <v>99.81463106800804</v>
      </c>
    </row>
    <row r="368" spans="1:15" x14ac:dyDescent="0.25">
      <c r="A368" s="65" t="s">
        <v>1600</v>
      </c>
      <c r="B368" s="65" t="s">
        <v>946</v>
      </c>
      <c r="C368" s="65" t="s">
        <v>2905</v>
      </c>
      <c r="D368" s="65" t="s">
        <v>1645</v>
      </c>
      <c r="E368" s="75">
        <v>2.28043047416904</v>
      </c>
      <c r="F368" s="50">
        <v>2.21843362314574</v>
      </c>
      <c r="G368" s="50">
        <v>30.662081351463101</v>
      </c>
      <c r="H368" s="50">
        <v>2.2245154127908875</v>
      </c>
      <c r="I368" s="50" t="s">
        <v>357</v>
      </c>
      <c r="J368" s="50"/>
      <c r="K368" s="50">
        <v>1.07525120633328E-2</v>
      </c>
      <c r="L368" s="50">
        <v>0.39431308691419692</v>
      </c>
      <c r="M368" s="50">
        <v>4.6621205661358394</v>
      </c>
      <c r="N368" s="50">
        <v>101.982</v>
      </c>
      <c r="O368" s="60">
        <v>97.319879433864159</v>
      </c>
    </row>
    <row r="369" spans="1:15" x14ac:dyDescent="0.25">
      <c r="A369" s="65" t="s">
        <v>1600</v>
      </c>
      <c r="B369" s="65" t="s">
        <v>709</v>
      </c>
      <c r="C369" s="65" t="s">
        <v>2672</v>
      </c>
      <c r="D369" s="65" t="s">
        <v>2906</v>
      </c>
      <c r="E369" s="75">
        <v>3.02252175630358</v>
      </c>
      <c r="F369" s="50">
        <v>3.0594853645996598</v>
      </c>
      <c r="G369" s="50">
        <v>3.2952306356919099</v>
      </c>
      <c r="H369" s="50">
        <v>3.0661080159649257</v>
      </c>
      <c r="I369" s="50" t="s">
        <v>357</v>
      </c>
      <c r="J369" s="50"/>
      <c r="K369" s="50">
        <v>1.5463988808562148E-3</v>
      </c>
      <c r="L369" s="50">
        <v>4.4745363940448445E-2</v>
      </c>
      <c r="M369" s="50">
        <v>-0.10387773680742247</v>
      </c>
      <c r="N369" s="50">
        <v>98.382000000000005</v>
      </c>
      <c r="O369" s="60">
        <v>98.485877736807424</v>
      </c>
    </row>
    <row r="370" spans="1:15" x14ac:dyDescent="0.25">
      <c r="A370" s="65" t="s">
        <v>1600</v>
      </c>
      <c r="B370" s="65" t="s">
        <v>685</v>
      </c>
      <c r="C370" s="65" t="s">
        <v>2674</v>
      </c>
      <c r="D370" s="65" t="s">
        <v>2907</v>
      </c>
      <c r="E370" s="75">
        <v>3.73817229079236</v>
      </c>
      <c r="F370" s="50">
        <v>2.9341083434705499</v>
      </c>
      <c r="G370" s="50">
        <v>58.067254295950697</v>
      </c>
      <c r="H370" s="50">
        <v>2.9279161374293032</v>
      </c>
      <c r="I370" s="50" t="s">
        <v>357</v>
      </c>
      <c r="J370" s="50"/>
      <c r="K370" s="50">
        <v>9.269604336123732E-3</v>
      </c>
      <c r="L370" s="50">
        <v>0.62498037473492152</v>
      </c>
      <c r="M370" s="50">
        <v>11.572926984882463</v>
      </c>
      <c r="N370" s="50">
        <v>126.99500000000002</v>
      </c>
      <c r="O370" s="60">
        <v>115.42207301511756</v>
      </c>
    </row>
    <row r="371" spans="1:15" x14ac:dyDescent="0.25">
      <c r="A371" s="65" t="s">
        <v>1600</v>
      </c>
      <c r="B371" s="65" t="s">
        <v>800</v>
      </c>
      <c r="C371" s="65" t="s">
        <v>2615</v>
      </c>
      <c r="D371" s="65" t="s">
        <v>2908</v>
      </c>
      <c r="E371" s="75">
        <v>5.8227331149439001</v>
      </c>
      <c r="F371" s="50">
        <v>5.5581086922713601</v>
      </c>
      <c r="G371" s="50">
        <v>17.417444648387502</v>
      </c>
      <c r="H371" s="50">
        <v>5.5618028374121309</v>
      </c>
      <c r="I371" s="50" t="s">
        <v>357</v>
      </c>
      <c r="J371" s="50"/>
      <c r="K371" s="50">
        <v>7.9868158645510032E-3</v>
      </c>
      <c r="L371" s="50">
        <v>0.44263019738219739</v>
      </c>
      <c r="M371" s="50">
        <v>2.2773831505273412</v>
      </c>
      <c r="N371" s="50">
        <v>104.468</v>
      </c>
      <c r="O371" s="60">
        <v>102.19061684947266</v>
      </c>
    </row>
    <row r="372" spans="1:15" x14ac:dyDescent="0.25">
      <c r="A372" s="65" t="s">
        <v>1600</v>
      </c>
      <c r="B372" s="65" t="s">
        <v>905</v>
      </c>
      <c r="C372" s="65" t="s">
        <v>2675</v>
      </c>
      <c r="D372" s="65" t="s">
        <v>2909</v>
      </c>
      <c r="E372" s="75">
        <v>4.8939041905605096</v>
      </c>
      <c r="F372" s="50">
        <v>4.7243081168486301</v>
      </c>
      <c r="G372" s="50">
        <v>48.566995732980999</v>
      </c>
      <c r="H372" s="50">
        <v>4.7274654467983481</v>
      </c>
      <c r="I372" s="50" t="s">
        <v>357</v>
      </c>
      <c r="J372" s="50"/>
      <c r="K372" s="50">
        <v>5.4626339530585415E-3</v>
      </c>
      <c r="L372" s="50">
        <v>0.54564419639913109</v>
      </c>
      <c r="M372" s="50">
        <v>14.842758968343434</v>
      </c>
      <c r="N372" s="50">
        <v>104.104</v>
      </c>
      <c r="O372" s="60">
        <v>89.261241031656567</v>
      </c>
    </row>
    <row r="373" spans="1:15" x14ac:dyDescent="0.25">
      <c r="A373" s="65" t="s">
        <v>1600</v>
      </c>
      <c r="B373" s="65" t="s">
        <v>605</v>
      </c>
      <c r="C373" s="65" t="s">
        <v>2910</v>
      </c>
      <c r="D373" s="65" t="s">
        <v>1653</v>
      </c>
      <c r="E373" s="75">
        <v>10.0754622844889</v>
      </c>
      <c r="F373" s="50">
        <v>6.0316928966581296</v>
      </c>
      <c r="G373" s="50">
        <v>74.508790017190606</v>
      </c>
      <c r="H373" s="50">
        <v>6.0304208608127832</v>
      </c>
      <c r="I373" s="50" t="s">
        <v>378</v>
      </c>
      <c r="J373" s="50"/>
      <c r="K373" s="50">
        <v>5.8991505249009835E-3</v>
      </c>
      <c r="L373" s="50">
        <v>0.42658838419929168</v>
      </c>
      <c r="M373" s="50">
        <v>59.998016740894656</v>
      </c>
      <c r="N373" s="50">
        <v>159.84399999999999</v>
      </c>
      <c r="O373" s="60">
        <v>99.845983259105338</v>
      </c>
    </row>
    <row r="374" spans="1:15" x14ac:dyDescent="0.25">
      <c r="A374" s="65" t="s">
        <v>1600</v>
      </c>
      <c r="B374" s="65" t="s">
        <v>1654</v>
      </c>
      <c r="C374" s="65" t="s">
        <v>1656</v>
      </c>
      <c r="D374" s="65" t="s">
        <v>2911</v>
      </c>
      <c r="E374" s="75">
        <v>0.87008065221389996</v>
      </c>
      <c r="F374" s="50">
        <v>1.70478852628946</v>
      </c>
      <c r="G374" s="50">
        <v>49.279579188974999</v>
      </c>
      <c r="H374" s="50">
        <v>1.7369827375942661</v>
      </c>
      <c r="I374" s="50" t="s">
        <v>1657</v>
      </c>
      <c r="J374" s="50"/>
      <c r="K374" s="50">
        <v>3.1905121050726497E-3</v>
      </c>
      <c r="L374" s="50">
        <v>0.13387666470831405</v>
      </c>
      <c r="M374" s="50">
        <v>14.492464266869163</v>
      </c>
      <c r="N374" s="50">
        <v>51.392910003662109</v>
      </c>
      <c r="O374" s="60">
        <v>36.900445736792946</v>
      </c>
    </row>
    <row r="375" spans="1:15" x14ac:dyDescent="0.25">
      <c r="A375" s="65" t="s">
        <v>1600</v>
      </c>
      <c r="B375" s="65" t="s">
        <v>46</v>
      </c>
      <c r="C375" s="65" t="s">
        <v>2680</v>
      </c>
      <c r="D375" s="65" t="s">
        <v>2912</v>
      </c>
      <c r="E375" s="75">
        <v>1.6284510254976701</v>
      </c>
      <c r="F375" s="50">
        <v>0.87867575780505303</v>
      </c>
      <c r="G375" s="50">
        <v>11.1041885504952</v>
      </c>
      <c r="H375" s="50">
        <v>0.88463504737851195</v>
      </c>
      <c r="I375" s="50" t="s">
        <v>357</v>
      </c>
      <c r="J375" s="50"/>
      <c r="K375" s="50">
        <v>1.0959213287515295E-2</v>
      </c>
      <c r="L375" s="50">
        <v>0.23701532863557873</v>
      </c>
      <c r="M375" s="50">
        <v>1.231971930777064</v>
      </c>
      <c r="N375" s="50">
        <v>183.72200000000001</v>
      </c>
      <c r="O375" s="60">
        <v>182.49002806922294</v>
      </c>
    </row>
    <row r="376" spans="1:15" x14ac:dyDescent="0.25">
      <c r="A376" s="65" t="s">
        <v>1600</v>
      </c>
      <c r="B376" s="65" t="s">
        <v>1302</v>
      </c>
      <c r="C376" s="65" t="s">
        <v>1304</v>
      </c>
      <c r="D376" s="65" t="s">
        <v>2913</v>
      </c>
      <c r="E376" s="75">
        <v>4.3428101685798</v>
      </c>
      <c r="F376" s="50">
        <v>3.5935612862483901</v>
      </c>
      <c r="G376" s="50">
        <v>60.764917355014603</v>
      </c>
      <c r="H376" s="50">
        <v>3.6167803159691121</v>
      </c>
      <c r="I376" s="50" t="s">
        <v>378</v>
      </c>
      <c r="J376" s="50"/>
      <c r="K376" s="50">
        <v>1.0106964957161551E-2</v>
      </c>
      <c r="L376" s="50">
        <v>0.6162359954015556</v>
      </c>
      <c r="M376" s="50">
        <v>18.530021007807225</v>
      </c>
      <c r="N376" s="50">
        <v>116.181</v>
      </c>
      <c r="O376" s="60">
        <v>97.650978992192776</v>
      </c>
    </row>
    <row r="377" spans="1:15" x14ac:dyDescent="0.25">
      <c r="A377" s="65" t="s">
        <v>1600</v>
      </c>
      <c r="B377" s="65" t="s">
        <v>48</v>
      </c>
      <c r="C377" s="65" t="s">
        <v>2854</v>
      </c>
      <c r="D377" s="65" t="s">
        <v>2855</v>
      </c>
      <c r="E377" s="75">
        <v>0.84745157282100103</v>
      </c>
      <c r="F377" s="50">
        <v>1.9713673698316501</v>
      </c>
      <c r="G377" s="50">
        <v>77.404031332343095</v>
      </c>
      <c r="H377" s="50">
        <v>1.9511665776577298</v>
      </c>
      <c r="I377" s="50" t="s">
        <v>1657</v>
      </c>
      <c r="J377" s="50"/>
      <c r="K377" s="50">
        <v>7.8599475276389767E-3</v>
      </c>
      <c r="L377" s="50">
        <v>6.5732209602931135E-2</v>
      </c>
      <c r="M377" s="50">
        <v>-20.457082659530542</v>
      </c>
      <c r="N377" s="50">
        <v>43.616</v>
      </c>
      <c r="O377" s="60">
        <v>64.073082659530542</v>
      </c>
    </row>
    <row r="378" spans="1:15" x14ac:dyDescent="0.25">
      <c r="A378" s="65" t="s">
        <v>1600</v>
      </c>
      <c r="B378" s="65" t="s">
        <v>959</v>
      </c>
      <c r="C378" s="65" t="s">
        <v>961</v>
      </c>
      <c r="D378" s="65" t="s">
        <v>2914</v>
      </c>
      <c r="E378" s="75">
        <v>3.7841091926210901</v>
      </c>
      <c r="F378" s="50">
        <v>2.65852646691047</v>
      </c>
      <c r="G378" s="50">
        <v>83.585650871235501</v>
      </c>
      <c r="H378" s="50">
        <v>2.6261125306174748</v>
      </c>
      <c r="I378" s="50" t="s">
        <v>357</v>
      </c>
      <c r="J378" s="50"/>
      <c r="K378" s="50">
        <v>5.138799251857144E-3</v>
      </c>
      <c r="L378" s="50">
        <v>0.50778443116738348</v>
      </c>
      <c r="M378" s="50">
        <v>48.729965473761375</v>
      </c>
      <c r="N378" s="50">
        <v>146.80000000000004</v>
      </c>
      <c r="O378" s="60">
        <v>98.070034526238658</v>
      </c>
    </row>
    <row r="379" spans="1:15" x14ac:dyDescent="0.25">
      <c r="A379" s="65" t="s">
        <v>1600</v>
      </c>
      <c r="B379" s="65" t="s">
        <v>50</v>
      </c>
      <c r="C379" s="65" t="s">
        <v>939</v>
      </c>
      <c r="D379" s="65" t="s">
        <v>2915</v>
      </c>
      <c r="E379" s="75">
        <v>0.36082472556841999</v>
      </c>
      <c r="F379" s="50">
        <v>1.5884630014894301</v>
      </c>
      <c r="G379" s="50">
        <v>8.0835407486050503E-2</v>
      </c>
      <c r="H379" s="50">
        <v>1.6887214639214403</v>
      </c>
      <c r="I379" s="50" t="s">
        <v>357</v>
      </c>
      <c r="J379" s="50"/>
      <c r="K379" s="50">
        <v>1.8839045019661976E-3</v>
      </c>
      <c r="L379" s="50">
        <v>1.0280895752424968E-2</v>
      </c>
      <c r="M379" s="50">
        <v>0.15840226529164525</v>
      </c>
      <c r="N379" s="50">
        <v>22.274999999999999</v>
      </c>
      <c r="O379" s="60">
        <v>22.116597734708353</v>
      </c>
    </row>
    <row r="380" spans="1:15" x14ac:dyDescent="0.25">
      <c r="A380" s="65" t="s">
        <v>1600</v>
      </c>
      <c r="B380" s="65" t="s">
        <v>610</v>
      </c>
      <c r="C380" s="65" t="s">
        <v>2623</v>
      </c>
      <c r="D380" s="65" t="s">
        <v>611</v>
      </c>
      <c r="E380" s="75">
        <v>9.3949946512722704</v>
      </c>
      <c r="F380" s="50">
        <v>6.2817426761346802</v>
      </c>
      <c r="G380" s="50">
        <v>40.856244464689397</v>
      </c>
      <c r="H380" s="50">
        <v>6.2920295065866876</v>
      </c>
      <c r="I380" s="50" t="s">
        <v>357</v>
      </c>
      <c r="J380" s="50"/>
      <c r="K380" s="50">
        <v>6.6601127117076218E-3</v>
      </c>
      <c r="L380" s="50">
        <v>1.0449138091148598</v>
      </c>
      <c r="M380" s="50">
        <v>19.020461509923223</v>
      </c>
      <c r="N380" s="50">
        <v>149.042</v>
      </c>
      <c r="O380" s="60">
        <v>130.02153849007678</v>
      </c>
    </row>
    <row r="381" spans="1:15" x14ac:dyDescent="0.25">
      <c r="A381" s="65" t="s">
        <v>1600</v>
      </c>
      <c r="B381" s="65" t="s">
        <v>1664</v>
      </c>
      <c r="C381" s="65" t="s">
        <v>1666</v>
      </c>
      <c r="D381" s="65" t="s">
        <v>2916</v>
      </c>
      <c r="E381" s="75">
        <v>5.5333938329908996</v>
      </c>
      <c r="F381" s="50">
        <v>4.1411560322333099</v>
      </c>
      <c r="G381" s="50">
        <v>64.9200970384843</v>
      </c>
      <c r="H381" s="50">
        <v>4.1463477579161996</v>
      </c>
      <c r="I381" s="50" t="s">
        <v>357</v>
      </c>
      <c r="J381" s="50"/>
      <c r="K381" s="50">
        <v>6.7331803795443327E-3</v>
      </c>
      <c r="L381" s="50">
        <v>0.65027865350195502</v>
      </c>
      <c r="M381" s="50">
        <v>27.661381219246351</v>
      </c>
      <c r="N381" s="50">
        <v>133.13399999999999</v>
      </c>
      <c r="O381" s="60">
        <v>105.47261878075363</v>
      </c>
    </row>
    <row r="382" spans="1:15" x14ac:dyDescent="0.25">
      <c r="A382" s="65" t="s">
        <v>1600</v>
      </c>
      <c r="B382" s="65" t="s">
        <v>734</v>
      </c>
      <c r="C382" s="65" t="s">
        <v>2626</v>
      </c>
      <c r="D382" s="65" t="s">
        <v>2917</v>
      </c>
      <c r="E382" s="75">
        <v>9.4284654833359092</v>
      </c>
      <c r="F382" s="50">
        <v>6.4314436555930801</v>
      </c>
      <c r="G382" s="50">
        <v>67.449963866503893</v>
      </c>
      <c r="H382" s="50">
        <v>6.4394395107710016</v>
      </c>
      <c r="I382" s="50" t="s">
        <v>357</v>
      </c>
      <c r="J382" s="50"/>
      <c r="K382" s="50">
        <v>3.5205892418448594E-3</v>
      </c>
      <c r="L382" s="50">
        <v>0.7237763712331855</v>
      </c>
      <c r="M382" s="50">
        <v>49.482420982214038</v>
      </c>
      <c r="N382" s="50">
        <v>142.738</v>
      </c>
      <c r="O382" s="60">
        <v>93.255579017785962</v>
      </c>
    </row>
    <row r="383" spans="1:15" x14ac:dyDescent="0.25">
      <c r="A383" s="65" t="s">
        <v>1600</v>
      </c>
      <c r="B383" s="65" t="s">
        <v>1673</v>
      </c>
      <c r="C383" s="65" t="s">
        <v>1675</v>
      </c>
      <c r="D383" s="65" t="s">
        <v>2918</v>
      </c>
      <c r="E383" s="75">
        <v>5.5034210253594997</v>
      </c>
      <c r="F383" s="50">
        <v>4.6508840022172402</v>
      </c>
      <c r="G383" s="50">
        <v>59.096865076013799</v>
      </c>
      <c r="H383" s="50">
        <v>4.6344638892445618</v>
      </c>
      <c r="I383" s="50" t="s">
        <v>357</v>
      </c>
      <c r="J383" s="50"/>
      <c r="K383" s="50">
        <v>6.8427670199049211E-3</v>
      </c>
      <c r="L383" s="50">
        <v>0.68941922803242783</v>
      </c>
      <c r="M383" s="50">
        <v>22.082456493512261</v>
      </c>
      <c r="N383" s="50">
        <v>118.489</v>
      </c>
      <c r="O383" s="60">
        <v>96.406543506487736</v>
      </c>
    </row>
    <row r="384" spans="1:15" x14ac:dyDescent="0.25">
      <c r="A384" s="65" t="s">
        <v>1600</v>
      </c>
      <c r="B384" s="65" t="s">
        <v>2628</v>
      </c>
      <c r="C384" s="65" t="s">
        <v>2629</v>
      </c>
      <c r="D384" s="65" t="s">
        <v>2919</v>
      </c>
      <c r="E384" s="75">
        <v>3.6125919649073501</v>
      </c>
      <c r="F384" s="50">
        <v>6.8139049242879102</v>
      </c>
      <c r="G384" s="50">
        <v>47.093974920842001</v>
      </c>
      <c r="H384" s="50">
        <v>6.8368253701099997</v>
      </c>
      <c r="I384" s="50" t="s">
        <v>357</v>
      </c>
      <c r="J384" s="50"/>
      <c r="K384" s="50">
        <v>4.8589247022836979E-3</v>
      </c>
      <c r="L384" s="50">
        <v>0.29054865280327746</v>
      </c>
      <c r="M384" s="50">
        <v>4.2131817899880204</v>
      </c>
      <c r="N384" s="50">
        <v>52.892000000000003</v>
      </c>
      <c r="O384" s="60">
        <v>48.678818210011983</v>
      </c>
    </row>
    <row r="385" spans="1:15" x14ac:dyDescent="0.25">
      <c r="A385" s="65" t="s">
        <v>1600</v>
      </c>
      <c r="B385" s="65" t="s">
        <v>1678</v>
      </c>
      <c r="C385" s="65" t="s">
        <v>1680</v>
      </c>
      <c r="D385" s="65" t="s">
        <v>2920</v>
      </c>
      <c r="E385" s="75">
        <v>0.63738706875913198</v>
      </c>
      <c r="F385" s="50">
        <v>4.0855020601729599</v>
      </c>
      <c r="G385" s="50">
        <v>68.635607444666306</v>
      </c>
      <c r="H385" s="50">
        <v>4.0887974969629175</v>
      </c>
      <c r="I385" s="50" t="s">
        <v>357</v>
      </c>
      <c r="J385" s="50"/>
      <c r="K385" s="50">
        <v>6.0770324253242979E-3</v>
      </c>
      <c r="L385" s="50">
        <v>7.6276940251428726E-2</v>
      </c>
      <c r="M385" s="50">
        <v>3.1562184178090114</v>
      </c>
      <c r="N385" s="50">
        <v>15.802</v>
      </c>
      <c r="O385" s="60">
        <v>12.645781582190988</v>
      </c>
    </row>
    <row r="386" spans="1:15" x14ac:dyDescent="0.25">
      <c r="A386" s="65" t="s">
        <v>1600</v>
      </c>
      <c r="B386" s="65" t="s">
        <v>1682</v>
      </c>
      <c r="C386" s="65" t="s">
        <v>1684</v>
      </c>
      <c r="D386" s="65" t="s">
        <v>2921</v>
      </c>
      <c r="E386" s="75">
        <v>10.684085369088301</v>
      </c>
      <c r="F386" s="50">
        <v>5.5370416110528602</v>
      </c>
      <c r="G386" s="50">
        <v>21.276326501166398</v>
      </c>
      <c r="H386" s="50">
        <v>5.5406497665633836</v>
      </c>
      <c r="I386" s="50" t="s">
        <v>357</v>
      </c>
      <c r="J386" s="50"/>
      <c r="K386" s="50">
        <v>5.7631226494749555E-3</v>
      </c>
      <c r="L386" s="50">
        <v>0.65370789564720155</v>
      </c>
      <c r="M386" s="50">
        <v>3.3882397166559599</v>
      </c>
      <c r="N386" s="50">
        <v>191.935</v>
      </c>
      <c r="O386" s="60">
        <v>188.54676028334404</v>
      </c>
    </row>
    <row r="387" spans="1:15" x14ac:dyDescent="0.25">
      <c r="A387" s="65" t="s">
        <v>1600</v>
      </c>
      <c r="B387" s="65" t="s">
        <v>741</v>
      </c>
      <c r="C387" s="65" t="s">
        <v>2922</v>
      </c>
      <c r="D387" s="65" t="s">
        <v>2923</v>
      </c>
      <c r="E387" s="75" t="s">
        <v>203</v>
      </c>
      <c r="F387" s="50" t="s">
        <v>203</v>
      </c>
      <c r="G387" s="50" t="s">
        <v>203</v>
      </c>
      <c r="H387" s="50" t="s">
        <v>203</v>
      </c>
      <c r="I387" s="50" t="s">
        <v>203</v>
      </c>
      <c r="J387" s="50"/>
      <c r="K387" s="50" t="s">
        <v>203</v>
      </c>
      <c r="L387" s="50" t="s">
        <v>203</v>
      </c>
      <c r="M387" s="50" t="s">
        <v>203</v>
      </c>
      <c r="N387" s="50" t="s">
        <v>203</v>
      </c>
      <c r="O387" s="60" t="s">
        <v>203</v>
      </c>
    </row>
    <row r="388" spans="1:15" x14ac:dyDescent="0.25">
      <c r="A388" s="65" t="s">
        <v>1600</v>
      </c>
      <c r="B388" s="65" t="s">
        <v>818</v>
      </c>
      <c r="C388" s="65" t="s">
        <v>898</v>
      </c>
      <c r="D388" s="65" t="s">
        <v>2924</v>
      </c>
      <c r="E388" s="75">
        <v>0.18669653816019099</v>
      </c>
      <c r="F388" s="50">
        <v>0.18602191787202901</v>
      </c>
      <c r="G388" s="50">
        <v>1.4746844809637401E-12</v>
      </c>
      <c r="H388" s="50">
        <v>0.18615512335057571</v>
      </c>
      <c r="I388" s="50" t="s">
        <v>357</v>
      </c>
      <c r="J388" s="50"/>
      <c r="K388" s="50">
        <v>-6.6015193386146157E-14</v>
      </c>
      <c r="L388" s="50">
        <v>2.6921043172478675E-13</v>
      </c>
      <c r="M388" s="50">
        <v>-2.5830114568059795E-2</v>
      </c>
      <c r="N388" s="50">
        <v>100.08499999999999</v>
      </c>
      <c r="O388" s="60">
        <v>100.11083011456806</v>
      </c>
    </row>
    <row r="389" spans="1:15" x14ac:dyDescent="0.25">
      <c r="A389" s="65" t="s">
        <v>1600</v>
      </c>
      <c r="B389" s="65" t="s">
        <v>965</v>
      </c>
      <c r="C389" s="65" t="s">
        <v>2925</v>
      </c>
      <c r="D389" s="65" t="s">
        <v>1651</v>
      </c>
      <c r="E389" s="75">
        <v>1.28575418164303</v>
      </c>
      <c r="F389" s="50">
        <v>1.2796911082675499</v>
      </c>
      <c r="G389" s="50">
        <v>0.63142116232571799</v>
      </c>
      <c r="H389" s="50">
        <v>1.282001792848708</v>
      </c>
      <c r="I389" s="50" t="s">
        <v>357</v>
      </c>
      <c r="J389" s="50"/>
      <c r="K389" s="50">
        <v>5.6247650726028641E-4</v>
      </c>
      <c r="L389" s="50">
        <v>8.2670822073778252E-3</v>
      </c>
      <c r="M389" s="50">
        <v>-0.12887851239251905</v>
      </c>
      <c r="N389" s="50">
        <v>100.122</v>
      </c>
      <c r="O389" s="60">
        <v>100.25087851239252</v>
      </c>
    </row>
    <row r="390" spans="1:15" x14ac:dyDescent="0.25">
      <c r="A390" s="65" t="s">
        <v>1600</v>
      </c>
      <c r="B390" s="65" t="s">
        <v>701</v>
      </c>
      <c r="C390" s="65" t="s">
        <v>2926</v>
      </c>
      <c r="D390" s="65" t="s">
        <v>2927</v>
      </c>
      <c r="E390" s="75">
        <v>0.45359308819072902</v>
      </c>
      <c r="F390" s="50">
        <v>0.45103767214802198</v>
      </c>
      <c r="G390" s="50">
        <v>1.8261755616861199</v>
      </c>
      <c r="H390" s="50">
        <v>0.4520638365393479</v>
      </c>
      <c r="I390" s="50" t="s">
        <v>357</v>
      </c>
      <c r="J390" s="50"/>
      <c r="K390" s="50">
        <v>2.5782922272822657E-3</v>
      </c>
      <c r="L390" s="50">
        <v>1.6337058612516556E-2</v>
      </c>
      <c r="M390" s="50">
        <v>2.4647261367048486E-2</v>
      </c>
      <c r="N390" s="50">
        <v>100.15900000000001</v>
      </c>
      <c r="O390" s="60">
        <v>100.13435273863296</v>
      </c>
    </row>
    <row r="391" spans="1:15" x14ac:dyDescent="0.25">
      <c r="A391" s="65" t="s">
        <v>1600</v>
      </c>
      <c r="B391" s="65" t="s">
        <v>1111</v>
      </c>
      <c r="C391" s="65" t="s">
        <v>2637</v>
      </c>
      <c r="D391" s="65" t="s">
        <v>1112</v>
      </c>
      <c r="E391" s="75">
        <v>2.85713777003309</v>
      </c>
      <c r="F391" s="50">
        <v>0.89860666645647802</v>
      </c>
      <c r="G391" s="50">
        <v>16.2767518119642</v>
      </c>
      <c r="H391" s="50">
        <v>2.8613840483518045</v>
      </c>
      <c r="I391" s="50" t="s">
        <v>378</v>
      </c>
      <c r="J391" s="50"/>
      <c r="K391" s="50">
        <v>9.4843381595374806E-3</v>
      </c>
      <c r="L391" s="50">
        <v>0.1852993889496356</v>
      </c>
      <c r="M391" s="50">
        <v>0.54271491518920811</v>
      </c>
      <c r="N391" s="50">
        <v>99.843999999999994</v>
      </c>
      <c r="O391" s="60">
        <v>99.301285084810786</v>
      </c>
    </row>
    <row r="392" spans="1:15" x14ac:dyDescent="0.25">
      <c r="A392" s="65" t="s">
        <v>1600</v>
      </c>
      <c r="B392" s="65" t="s">
        <v>106</v>
      </c>
      <c r="C392" s="65" t="s">
        <v>2928</v>
      </c>
      <c r="D392" s="65" t="s">
        <v>2929</v>
      </c>
      <c r="E392" s="75">
        <v>6.8707406865797802</v>
      </c>
      <c r="F392" s="50">
        <v>3.8018376295701399</v>
      </c>
      <c r="G392" s="50">
        <v>92.404714634567299</v>
      </c>
      <c r="H392" s="50">
        <v>3.852684243222642</v>
      </c>
      <c r="I392" s="50" t="s">
        <v>357</v>
      </c>
      <c r="J392" s="50"/>
      <c r="K392" s="50">
        <v>9.6511527278488334E-4</v>
      </c>
      <c r="L392" s="50">
        <v>8.9275665420893352E-2</v>
      </c>
      <c r="M392" s="50">
        <v>123.0210887542716</v>
      </c>
      <c r="N392" s="50">
        <v>181.91309999999996</v>
      </c>
      <c r="O392" s="60">
        <v>58.892011245728355</v>
      </c>
    </row>
    <row r="393" spans="1:15" x14ac:dyDescent="0.25">
      <c r="A393" s="65" t="s">
        <v>1600</v>
      </c>
      <c r="B393" s="65" t="s">
        <v>107</v>
      </c>
      <c r="C393" s="65" t="s">
        <v>2723</v>
      </c>
      <c r="D393" s="65" t="s">
        <v>350</v>
      </c>
      <c r="E393" s="75">
        <v>4.7844160153495396</v>
      </c>
      <c r="F393" s="50">
        <v>4.04478120628134</v>
      </c>
      <c r="G393" s="50">
        <v>54.303106584130099</v>
      </c>
      <c r="H393" s="50">
        <v>3.9762714560228254</v>
      </c>
      <c r="I393" s="50" t="s">
        <v>357</v>
      </c>
      <c r="J393" s="50"/>
      <c r="K393" s="50">
        <v>6.2450537972846588E-3</v>
      </c>
      <c r="L393" s="50">
        <v>0.52736552472360199</v>
      </c>
      <c r="M393" s="50">
        <v>25.280102350859128</v>
      </c>
      <c r="N393" s="50">
        <v>118.48099999999998</v>
      </c>
      <c r="O393" s="60">
        <v>93.200897649140856</v>
      </c>
    </row>
    <row r="394" spans="1:15" x14ac:dyDescent="0.25">
      <c r="A394" s="65" t="s">
        <v>1600</v>
      </c>
      <c r="B394" s="65" t="s">
        <v>613</v>
      </c>
      <c r="C394" s="65" t="s">
        <v>2731</v>
      </c>
      <c r="D394" s="65" t="s">
        <v>614</v>
      </c>
      <c r="E394" s="75">
        <v>4.2674335078721999</v>
      </c>
      <c r="F394" s="50">
        <v>3.5528543047238901</v>
      </c>
      <c r="G394" s="50">
        <v>60.374236456289601</v>
      </c>
      <c r="H394" s="50">
        <v>3.5561278729663033</v>
      </c>
      <c r="I394" s="50" t="s">
        <v>357</v>
      </c>
      <c r="J394" s="50"/>
      <c r="K394" s="50">
        <v>6.8981867618771973E-3</v>
      </c>
      <c r="L394" s="50">
        <v>0.55985324749995202</v>
      </c>
      <c r="M394" s="50">
        <v>25.647132835702607</v>
      </c>
      <c r="N394" s="50">
        <v>118.432</v>
      </c>
      <c r="O394" s="60">
        <v>92.784867164297395</v>
      </c>
    </row>
    <row r="395" spans="1:15" x14ac:dyDescent="0.25">
      <c r="A395" s="65" t="s">
        <v>1600</v>
      </c>
      <c r="B395" s="65" t="s">
        <v>819</v>
      </c>
      <c r="C395" s="65" t="s">
        <v>901</v>
      </c>
      <c r="D395" s="65" t="s">
        <v>2930</v>
      </c>
      <c r="E395" s="75">
        <v>2.0372849386710401</v>
      </c>
      <c r="F395" s="50">
        <v>2.00708748246781</v>
      </c>
      <c r="G395" s="50">
        <v>16.9587960237792</v>
      </c>
      <c r="H395" s="50">
        <v>2.0125357547266987</v>
      </c>
      <c r="I395" s="50" t="s">
        <v>357</v>
      </c>
      <c r="J395" s="50"/>
      <c r="K395" s="50">
        <v>1.02986655329384E-2</v>
      </c>
      <c r="L395" s="50">
        <v>0.25349015896562194</v>
      </c>
      <c r="M395" s="50">
        <v>1.6259508719920415</v>
      </c>
      <c r="N395" s="50">
        <v>101.333</v>
      </c>
      <c r="O395" s="60">
        <v>99.707049128007952</v>
      </c>
    </row>
    <row r="396" spans="1:15" x14ac:dyDescent="0.25">
      <c r="A396" s="65" t="s">
        <v>1600</v>
      </c>
      <c r="B396" s="65" t="s">
        <v>942</v>
      </c>
      <c r="C396" s="65" t="s">
        <v>2734</v>
      </c>
      <c r="D396" s="65" t="s">
        <v>647</v>
      </c>
      <c r="E396" s="75">
        <v>2.6668212438593701</v>
      </c>
      <c r="F396" s="50">
        <v>2.1137317611046802</v>
      </c>
      <c r="G396" s="50">
        <v>71.662175612994304</v>
      </c>
      <c r="H396" s="50">
        <v>2.111585927485875</v>
      </c>
      <c r="I396" s="50" t="s">
        <v>357</v>
      </c>
      <c r="J396" s="50"/>
      <c r="K396" s="50">
        <v>1.0090030586993495E-2</v>
      </c>
      <c r="L396" s="50">
        <v>0.50346709904105957</v>
      </c>
      <c r="M396" s="50">
        <v>23.275935159154848</v>
      </c>
      <c r="N396" s="50">
        <v>124.35899999999999</v>
      </c>
      <c r="O396" s="60">
        <v>101.08306484084514</v>
      </c>
    </row>
    <row r="397" spans="1:15" x14ac:dyDescent="0.25">
      <c r="A397" s="65" t="s">
        <v>1600</v>
      </c>
      <c r="B397" s="65" t="s">
        <v>690</v>
      </c>
      <c r="C397" s="65" t="s">
        <v>2736</v>
      </c>
      <c r="D397" s="65" t="s">
        <v>692</v>
      </c>
      <c r="E397" s="75">
        <v>5.4760284236550696</v>
      </c>
      <c r="F397" s="50">
        <v>4.2334045974701704</v>
      </c>
      <c r="G397" s="50">
        <v>73.707336641015004</v>
      </c>
      <c r="H397" s="50">
        <v>4.2363354455044346</v>
      </c>
      <c r="I397" s="50" t="s">
        <v>357</v>
      </c>
      <c r="J397" s="50"/>
      <c r="K397" s="50">
        <v>3.5445765840695191E-3</v>
      </c>
      <c r="L397" s="50">
        <v>0.51281405913209888</v>
      </c>
      <c r="M397" s="50">
        <v>52.322710113388929</v>
      </c>
      <c r="N397" s="50">
        <v>130.41489999999999</v>
      </c>
      <c r="O397" s="60">
        <v>78.092189886611067</v>
      </c>
    </row>
    <row r="398" spans="1:15" x14ac:dyDescent="0.25">
      <c r="A398" s="65" t="s">
        <v>1600</v>
      </c>
      <c r="B398" s="65" t="s">
        <v>739</v>
      </c>
      <c r="C398" s="65" t="s">
        <v>751</v>
      </c>
      <c r="D398" s="65" t="s">
        <v>2931</v>
      </c>
      <c r="E398" s="75">
        <v>4.93594247880793</v>
      </c>
      <c r="F398" s="50">
        <v>4.3383457893130402</v>
      </c>
      <c r="G398" s="50">
        <v>42.396320434071399</v>
      </c>
      <c r="H398" s="50">
        <v>4.3275084537326851</v>
      </c>
      <c r="I398" s="50" t="s">
        <v>357</v>
      </c>
      <c r="J398" s="50"/>
      <c r="K398" s="50">
        <v>1.1327168361337864E-2</v>
      </c>
      <c r="L398" s="50">
        <v>0.7060518754813675</v>
      </c>
      <c r="M398" s="50">
        <v>7.8724996250515549</v>
      </c>
      <c r="N398" s="50">
        <v>111.71899999999998</v>
      </c>
      <c r="O398" s="60">
        <v>103.84650037494842</v>
      </c>
    </row>
    <row r="399" spans="1:15" x14ac:dyDescent="0.25">
      <c r="A399" s="65" t="s">
        <v>1600</v>
      </c>
      <c r="B399" s="65" t="s">
        <v>807</v>
      </c>
      <c r="C399" s="65" t="s">
        <v>2741</v>
      </c>
      <c r="D399" s="65" t="s">
        <v>2932</v>
      </c>
      <c r="E399" s="75">
        <v>4.7150361098289304</v>
      </c>
      <c r="F399" s="50">
        <v>4.5463230321641497</v>
      </c>
      <c r="G399" s="50">
        <v>47.431266852606697</v>
      </c>
      <c r="H399" s="50">
        <v>4.5567914360733228</v>
      </c>
      <c r="I399" s="50" t="s">
        <v>357</v>
      </c>
      <c r="J399" s="50"/>
      <c r="K399" s="50">
        <v>4.6776956333969095E-3</v>
      </c>
      <c r="L399" s="50">
        <v>0.4880521197822163</v>
      </c>
      <c r="M399" s="50">
        <v>16.196216810012352</v>
      </c>
      <c r="N399" s="50">
        <v>102.6546</v>
      </c>
      <c r="O399" s="60">
        <v>86.458383189987643</v>
      </c>
    </row>
    <row r="400" spans="1:15" x14ac:dyDescent="0.25">
      <c r="A400" s="65" t="s">
        <v>1600</v>
      </c>
      <c r="B400" s="65" t="s">
        <v>953</v>
      </c>
      <c r="C400" s="65" t="s">
        <v>2742</v>
      </c>
      <c r="D400" s="65" t="s">
        <v>2933</v>
      </c>
      <c r="E400" s="75">
        <v>10.079261381928699</v>
      </c>
      <c r="F400" s="50">
        <v>10.3053955905244</v>
      </c>
      <c r="G400" s="50">
        <v>54.103255298192003</v>
      </c>
      <c r="H400" s="50">
        <v>10.371472414120948</v>
      </c>
      <c r="I400" s="50" t="s">
        <v>357</v>
      </c>
      <c r="J400" s="50"/>
      <c r="K400" s="50">
        <v>3.0775166760116648E-3</v>
      </c>
      <c r="L400" s="50">
        <v>0.59977380560440363</v>
      </c>
      <c r="M400" s="50">
        <v>16.987237767516415</v>
      </c>
      <c r="N400" s="50">
        <v>97.045000000000002</v>
      </c>
      <c r="O400" s="60">
        <v>80.057762232483583</v>
      </c>
    </row>
    <row r="401" spans="1:15" x14ac:dyDescent="0.25">
      <c r="A401" s="65" t="s">
        <v>1600</v>
      </c>
      <c r="B401" s="65" t="s">
        <v>2840</v>
      </c>
      <c r="C401" s="65" t="s">
        <v>2842</v>
      </c>
      <c r="D401" s="65" t="s">
        <v>2934</v>
      </c>
      <c r="E401" s="75">
        <v>5.2890768441706397</v>
      </c>
      <c r="F401" s="50">
        <v>5.0210244002586402</v>
      </c>
      <c r="G401" s="50">
        <v>39.068521503070201</v>
      </c>
      <c r="H401" s="50">
        <v>5.010288096931375</v>
      </c>
      <c r="I401" s="50" t="s">
        <v>357</v>
      </c>
      <c r="J401" s="50"/>
      <c r="K401" s="50">
        <v>6.7016119848001942E-3</v>
      </c>
      <c r="L401" s="50">
        <v>0.51478862416707849</v>
      </c>
      <c r="M401" s="50">
        <v>4.6674839869428251</v>
      </c>
      <c r="N401" s="50">
        <v>104.979</v>
      </c>
      <c r="O401" s="60">
        <v>100.31151601305717</v>
      </c>
    </row>
    <row r="402" spans="1:15" x14ac:dyDescent="0.25">
      <c r="A402" s="65" t="s">
        <v>1321</v>
      </c>
      <c r="B402" s="65" t="s">
        <v>1397</v>
      </c>
      <c r="C402" s="65" t="s">
        <v>1399</v>
      </c>
      <c r="D402" s="65" t="s">
        <v>2935</v>
      </c>
      <c r="E402" s="75">
        <v>0.32213901948807699</v>
      </c>
      <c r="F402" s="50">
        <v>0.31818956350010202</v>
      </c>
      <c r="G402" s="50" t="s">
        <v>203</v>
      </c>
      <c r="H402" s="50">
        <v>0.3181816969608684</v>
      </c>
      <c r="I402" s="50" t="s">
        <v>368</v>
      </c>
      <c r="J402" s="50"/>
      <c r="K402" s="50" t="s">
        <v>203</v>
      </c>
      <c r="L402" s="50" t="s">
        <v>203</v>
      </c>
      <c r="M402" s="50" t="s">
        <v>203</v>
      </c>
      <c r="N402" s="50" t="s">
        <v>203</v>
      </c>
      <c r="O402" s="60" t="s">
        <v>203</v>
      </c>
    </row>
    <row r="403" spans="1:15" x14ac:dyDescent="0.25">
      <c r="A403" s="65" t="s">
        <v>1321</v>
      </c>
      <c r="B403" s="65" t="s">
        <v>2663</v>
      </c>
      <c r="C403" s="65" t="s">
        <v>2664</v>
      </c>
      <c r="D403" s="65" t="s">
        <v>2936</v>
      </c>
      <c r="E403" s="75">
        <v>0.134533911845125</v>
      </c>
      <c r="F403" s="50">
        <v>0.13343797816434899</v>
      </c>
      <c r="G403" s="50">
        <v>1.01938341126805E-3</v>
      </c>
      <c r="H403" s="50">
        <v>0.13389116122590231</v>
      </c>
      <c r="I403" s="50" t="s">
        <v>357</v>
      </c>
      <c r="J403" s="50"/>
      <c r="K403" s="50">
        <v>7.5353772137580125E-6</v>
      </c>
      <c r="L403" s="50">
        <v>7.3248110129497946E-7</v>
      </c>
      <c r="M403" s="50">
        <v>3.8625986684492088E-3</v>
      </c>
      <c r="N403" s="50">
        <v>100.25900000000001</v>
      </c>
      <c r="O403" s="60">
        <v>100.25513740133157</v>
      </c>
    </row>
    <row r="404" spans="1:15" x14ac:dyDescent="0.25">
      <c r="A404" s="65" t="s">
        <v>1321</v>
      </c>
      <c r="B404" s="65" t="s">
        <v>1439</v>
      </c>
      <c r="C404" s="65" t="s">
        <v>1441</v>
      </c>
      <c r="D404" s="65" t="s">
        <v>1440</v>
      </c>
      <c r="E404" s="75">
        <v>3.3092993924555003E-2</v>
      </c>
      <c r="F404" s="50">
        <v>3.2785848897269397E-2</v>
      </c>
      <c r="G404" s="50" t="s">
        <v>203</v>
      </c>
      <c r="H404" s="50">
        <v>3.2782273623655572E-2</v>
      </c>
      <c r="I404" s="50" t="s">
        <v>368</v>
      </c>
      <c r="J404" s="50"/>
      <c r="K404" s="50" t="s">
        <v>203</v>
      </c>
      <c r="L404" s="50" t="s">
        <v>203</v>
      </c>
      <c r="M404" s="50" t="s">
        <v>203</v>
      </c>
      <c r="N404" s="50" t="s">
        <v>203</v>
      </c>
      <c r="O404" s="60" t="s">
        <v>203</v>
      </c>
    </row>
    <row r="405" spans="1:15" x14ac:dyDescent="0.25">
      <c r="A405" s="65" t="s">
        <v>1321</v>
      </c>
      <c r="B405" s="65" t="s">
        <v>1402</v>
      </c>
      <c r="C405" s="65" t="s">
        <v>1404</v>
      </c>
      <c r="D405" s="65" t="s">
        <v>2937</v>
      </c>
      <c r="E405" s="75">
        <v>1.3741660123948001</v>
      </c>
      <c r="F405" s="50">
        <v>1.3601755413063501</v>
      </c>
      <c r="G405" s="50" t="s">
        <v>203</v>
      </c>
      <c r="H405" s="50">
        <v>1.3598419138451157</v>
      </c>
      <c r="I405" s="50" t="s">
        <v>368</v>
      </c>
      <c r="J405" s="50"/>
      <c r="K405" s="50" t="s">
        <v>203</v>
      </c>
      <c r="L405" s="50" t="s">
        <v>203</v>
      </c>
      <c r="M405" s="50" t="s">
        <v>203</v>
      </c>
      <c r="N405" s="50" t="s">
        <v>203</v>
      </c>
      <c r="O405" s="60" t="s">
        <v>203</v>
      </c>
    </row>
    <row r="406" spans="1:15" x14ac:dyDescent="0.25">
      <c r="A406" s="65" t="s">
        <v>1321</v>
      </c>
      <c r="B406" s="65" t="s">
        <v>1535</v>
      </c>
      <c r="C406" s="65" t="s">
        <v>1537</v>
      </c>
      <c r="D406" s="65" t="s">
        <v>2938</v>
      </c>
      <c r="E406" s="75">
        <v>0.117547991520439</v>
      </c>
      <c r="F406" s="50">
        <v>0.116982833348827</v>
      </c>
      <c r="G406" s="50" t="s">
        <v>203</v>
      </c>
      <c r="H406" s="50">
        <v>0.11693266668203685</v>
      </c>
      <c r="I406" s="50" t="s">
        <v>368</v>
      </c>
      <c r="J406" s="50"/>
      <c r="K406" s="50" t="s">
        <v>203</v>
      </c>
      <c r="L406" s="50" t="s">
        <v>203</v>
      </c>
      <c r="M406" s="50" t="s">
        <v>203</v>
      </c>
      <c r="N406" s="50" t="s">
        <v>203</v>
      </c>
      <c r="O406" s="60" t="s">
        <v>203</v>
      </c>
    </row>
    <row r="407" spans="1:15" x14ac:dyDescent="0.25">
      <c r="A407" s="65" t="s">
        <v>1321</v>
      </c>
      <c r="B407" s="65" t="s">
        <v>1443</v>
      </c>
      <c r="C407" s="65" t="s">
        <v>1445</v>
      </c>
      <c r="D407" s="65" t="s">
        <v>1444</v>
      </c>
      <c r="E407" s="75">
        <v>0.70789807447937403</v>
      </c>
      <c r="F407" s="50">
        <v>0.70335236349891905</v>
      </c>
      <c r="G407" s="50" t="s">
        <v>203</v>
      </c>
      <c r="H407" s="50">
        <v>0.70324036831075853</v>
      </c>
      <c r="I407" s="50" t="s">
        <v>368</v>
      </c>
      <c r="J407" s="50"/>
      <c r="K407" s="50" t="s">
        <v>203</v>
      </c>
      <c r="L407" s="50" t="s">
        <v>203</v>
      </c>
      <c r="M407" s="50" t="s">
        <v>203</v>
      </c>
      <c r="N407" s="50" t="s">
        <v>203</v>
      </c>
      <c r="O407" s="60" t="s">
        <v>203</v>
      </c>
    </row>
    <row r="408" spans="1:15" x14ac:dyDescent="0.25">
      <c r="A408" s="65" t="s">
        <v>1321</v>
      </c>
      <c r="B408" s="65" t="s">
        <v>1345</v>
      </c>
      <c r="C408" s="65" t="s">
        <v>1347</v>
      </c>
      <c r="D408" s="65" t="s">
        <v>1346</v>
      </c>
      <c r="E408" s="75">
        <v>0.72810632094260097</v>
      </c>
      <c r="F408" s="50">
        <v>0.71710532264979099</v>
      </c>
      <c r="G408" s="50" t="s">
        <v>203</v>
      </c>
      <c r="H408" s="50">
        <v>0.71699572006059131</v>
      </c>
      <c r="I408" s="50" t="s">
        <v>368</v>
      </c>
      <c r="J408" s="50"/>
      <c r="K408" s="50" t="s">
        <v>203</v>
      </c>
      <c r="L408" s="50" t="s">
        <v>203</v>
      </c>
      <c r="M408" s="50" t="s">
        <v>203</v>
      </c>
      <c r="N408" s="50" t="s">
        <v>203</v>
      </c>
      <c r="O408" s="60" t="s">
        <v>203</v>
      </c>
    </row>
    <row r="409" spans="1:15" x14ac:dyDescent="0.25">
      <c r="A409" s="65" t="s">
        <v>1321</v>
      </c>
      <c r="B409" s="65" t="s">
        <v>1471</v>
      </c>
      <c r="C409" s="65" t="s">
        <v>1473</v>
      </c>
      <c r="D409" s="65" t="s">
        <v>2939</v>
      </c>
      <c r="E409" s="75">
        <v>0.200436237700785</v>
      </c>
      <c r="F409" s="50">
        <v>0.20016800008074001</v>
      </c>
      <c r="G409" s="50" t="s">
        <v>203</v>
      </c>
      <c r="H409" s="50">
        <v>0.20016000008066864</v>
      </c>
      <c r="I409" s="50" t="s">
        <v>368</v>
      </c>
      <c r="J409" s="50"/>
      <c r="K409" s="50" t="s">
        <v>203</v>
      </c>
      <c r="L409" s="50" t="s">
        <v>203</v>
      </c>
      <c r="M409" s="50" t="s">
        <v>203</v>
      </c>
      <c r="N409" s="50" t="s">
        <v>203</v>
      </c>
      <c r="O409" s="60" t="s">
        <v>203</v>
      </c>
    </row>
    <row r="410" spans="1:15" x14ac:dyDescent="0.25">
      <c r="A410" s="65" t="s">
        <v>1321</v>
      </c>
      <c r="B410" s="65" t="s">
        <v>1050</v>
      </c>
      <c r="C410" s="65" t="s">
        <v>1052</v>
      </c>
      <c r="D410" s="65" t="s">
        <v>2940</v>
      </c>
      <c r="E410" s="75">
        <v>0.41594789215011502</v>
      </c>
      <c r="F410" s="50">
        <v>0.39477378288425402</v>
      </c>
      <c r="G410" s="50" t="s">
        <v>203</v>
      </c>
      <c r="H410" s="50">
        <v>0.39481887094741408</v>
      </c>
      <c r="I410" s="50" t="s">
        <v>368</v>
      </c>
      <c r="J410" s="50"/>
      <c r="K410" s="50" t="s">
        <v>203</v>
      </c>
      <c r="L410" s="50" t="s">
        <v>203</v>
      </c>
      <c r="M410" s="50" t="s">
        <v>203</v>
      </c>
      <c r="N410" s="50" t="s">
        <v>203</v>
      </c>
      <c r="O410" s="60" t="s">
        <v>203</v>
      </c>
    </row>
    <row r="411" spans="1:15" x14ac:dyDescent="0.25">
      <c r="A411" s="65" t="s">
        <v>1321</v>
      </c>
      <c r="B411" s="65" t="s">
        <v>1597</v>
      </c>
      <c r="C411" s="65" t="s">
        <v>1599</v>
      </c>
      <c r="D411" s="65" t="s">
        <v>2941</v>
      </c>
      <c r="E411" s="75" t="s">
        <v>203</v>
      </c>
      <c r="F411" s="50" t="s">
        <v>203</v>
      </c>
      <c r="G411" s="50" t="s">
        <v>203</v>
      </c>
      <c r="H411" s="50" t="s">
        <v>203</v>
      </c>
      <c r="I411" s="50" t="s">
        <v>203</v>
      </c>
      <c r="J411" s="50"/>
      <c r="K411" s="50" t="s">
        <v>203</v>
      </c>
      <c r="L411" s="50" t="s">
        <v>203</v>
      </c>
      <c r="M411" s="50" t="s">
        <v>203</v>
      </c>
      <c r="N411" s="50" t="s">
        <v>203</v>
      </c>
      <c r="O411" s="60" t="s">
        <v>203</v>
      </c>
    </row>
    <row r="412" spans="1:15" x14ac:dyDescent="0.25">
      <c r="A412" s="65" t="s">
        <v>1321</v>
      </c>
      <c r="B412" s="65" t="s">
        <v>1079</v>
      </c>
      <c r="C412" s="65" t="s">
        <v>1081</v>
      </c>
      <c r="D412" s="65" t="s">
        <v>1556</v>
      </c>
      <c r="E412" s="75">
        <v>0.101294673537211</v>
      </c>
      <c r="F412" s="50">
        <v>9.8266539363908598E-2</v>
      </c>
      <c r="G412" s="50" t="s">
        <v>203</v>
      </c>
      <c r="H412" s="50">
        <v>9.8329317663236132E-2</v>
      </c>
      <c r="I412" s="50" t="s">
        <v>368</v>
      </c>
      <c r="J412" s="50"/>
      <c r="K412" s="50" t="s">
        <v>203</v>
      </c>
      <c r="L412" s="50" t="s">
        <v>203</v>
      </c>
      <c r="M412" s="50" t="s">
        <v>203</v>
      </c>
      <c r="N412" s="50" t="s">
        <v>203</v>
      </c>
      <c r="O412" s="60" t="s">
        <v>203</v>
      </c>
    </row>
    <row r="413" spans="1:15" x14ac:dyDescent="0.25">
      <c r="A413" s="65" t="s">
        <v>1321</v>
      </c>
      <c r="B413" s="65" t="s">
        <v>1553</v>
      </c>
      <c r="C413" s="65" t="s">
        <v>1555</v>
      </c>
      <c r="D413" s="65" t="s">
        <v>1554</v>
      </c>
      <c r="E413" s="75">
        <v>0.182065666074749</v>
      </c>
      <c r="F413" s="50">
        <v>0.175112169600324</v>
      </c>
      <c r="G413" s="50" t="s">
        <v>203</v>
      </c>
      <c r="H413" s="50">
        <v>0.17537571463903606</v>
      </c>
      <c r="I413" s="50" t="s">
        <v>368</v>
      </c>
      <c r="J413" s="50"/>
      <c r="K413" s="50" t="s">
        <v>203</v>
      </c>
      <c r="L413" s="50" t="s">
        <v>203</v>
      </c>
      <c r="M413" s="50" t="s">
        <v>203</v>
      </c>
      <c r="N413" s="50" t="s">
        <v>203</v>
      </c>
      <c r="O413" s="60" t="s">
        <v>203</v>
      </c>
    </row>
    <row r="414" spans="1:15" x14ac:dyDescent="0.25">
      <c r="A414" s="65" t="s">
        <v>1321</v>
      </c>
      <c r="B414" s="65" t="s">
        <v>1557</v>
      </c>
      <c r="C414" s="65" t="s">
        <v>1559</v>
      </c>
      <c r="D414" s="65" t="s">
        <v>1558</v>
      </c>
      <c r="E414" s="75">
        <v>0.31586325375698698</v>
      </c>
      <c r="F414" s="50">
        <v>0.30978595882070198</v>
      </c>
      <c r="G414" s="50" t="s">
        <v>203</v>
      </c>
      <c r="H414" s="50">
        <v>0.30975705370145223</v>
      </c>
      <c r="I414" s="50" t="s">
        <v>368</v>
      </c>
      <c r="J414" s="50"/>
      <c r="K414" s="50" t="s">
        <v>203</v>
      </c>
      <c r="L414" s="50" t="s">
        <v>203</v>
      </c>
      <c r="M414" s="50" t="s">
        <v>203</v>
      </c>
      <c r="N414" s="50" t="s">
        <v>203</v>
      </c>
      <c r="O414" s="60" t="s">
        <v>203</v>
      </c>
    </row>
    <row r="415" spans="1:15" x14ac:dyDescent="0.25">
      <c r="A415" s="65" t="s">
        <v>1321</v>
      </c>
      <c r="B415" s="65" t="s">
        <v>1562</v>
      </c>
      <c r="C415" s="65" t="s">
        <v>2942</v>
      </c>
      <c r="D415" s="65" t="s">
        <v>2943</v>
      </c>
      <c r="E415" s="75">
        <v>0.39407979252601399</v>
      </c>
      <c r="F415" s="50">
        <v>0.38282155863084699</v>
      </c>
      <c r="G415" s="50" t="s">
        <v>203</v>
      </c>
      <c r="H415" s="50">
        <v>0.38253416272482299</v>
      </c>
      <c r="I415" s="50" t="s">
        <v>368</v>
      </c>
      <c r="J415" s="50"/>
      <c r="K415" s="50" t="s">
        <v>203</v>
      </c>
      <c r="L415" s="50" t="s">
        <v>203</v>
      </c>
      <c r="M415" s="50" t="s">
        <v>203</v>
      </c>
      <c r="N415" s="50" t="s">
        <v>203</v>
      </c>
      <c r="O415" s="60" t="s">
        <v>203</v>
      </c>
    </row>
    <row r="416" spans="1:15" x14ac:dyDescent="0.25">
      <c r="A416" s="65" t="s">
        <v>1321</v>
      </c>
      <c r="B416" s="65" t="s">
        <v>1545</v>
      </c>
      <c r="C416" s="65" t="s">
        <v>1547</v>
      </c>
      <c r="D416" s="65" t="s">
        <v>2944</v>
      </c>
      <c r="E416" s="75">
        <v>0.66367145041681397</v>
      </c>
      <c r="F416" s="50">
        <v>0.65275183164499395</v>
      </c>
      <c r="G416" s="50" t="s">
        <v>203</v>
      </c>
      <c r="H416" s="50">
        <v>0.90052683320271887</v>
      </c>
      <c r="I416" s="50" t="s">
        <v>381</v>
      </c>
      <c r="J416" s="50"/>
      <c r="K416" s="50" t="s">
        <v>203</v>
      </c>
      <c r="L416" s="50" t="s">
        <v>203</v>
      </c>
      <c r="M416" s="50" t="s">
        <v>203</v>
      </c>
      <c r="N416" s="50" t="s">
        <v>203</v>
      </c>
      <c r="O416" s="60" t="s">
        <v>203</v>
      </c>
    </row>
    <row r="417" spans="1:15" x14ac:dyDescent="0.25">
      <c r="A417" s="65" t="s">
        <v>1321</v>
      </c>
      <c r="B417" s="65" t="s">
        <v>1571</v>
      </c>
      <c r="C417" s="65" t="s">
        <v>1573</v>
      </c>
      <c r="D417" s="65" t="s">
        <v>2945</v>
      </c>
      <c r="E417" s="75">
        <v>0.72029700111002604</v>
      </c>
      <c r="F417" s="50">
        <v>0.71145168400043701</v>
      </c>
      <c r="G417" s="50" t="s">
        <v>203</v>
      </c>
      <c r="H417" s="50">
        <v>0.95850806730703586</v>
      </c>
      <c r="I417" s="50" t="s">
        <v>381</v>
      </c>
      <c r="J417" s="50"/>
      <c r="K417" s="50" t="s">
        <v>203</v>
      </c>
      <c r="L417" s="50" t="s">
        <v>203</v>
      </c>
      <c r="M417" s="50" t="s">
        <v>203</v>
      </c>
      <c r="N417" s="50" t="s">
        <v>203</v>
      </c>
      <c r="O417" s="60" t="s">
        <v>203</v>
      </c>
    </row>
    <row r="418" spans="1:15" x14ac:dyDescent="0.25">
      <c r="A418" s="65" t="s">
        <v>1321</v>
      </c>
      <c r="B418" s="65" t="s">
        <v>1133</v>
      </c>
      <c r="C418" s="65" t="s">
        <v>1135</v>
      </c>
      <c r="D418" s="65" t="s">
        <v>2946</v>
      </c>
      <c r="E418" s="75">
        <v>3.46466977007083</v>
      </c>
      <c r="F418" s="50">
        <v>0.98945842972142894</v>
      </c>
      <c r="G418" s="50">
        <v>-2.1583310529016902E-12</v>
      </c>
      <c r="H418" s="50">
        <v>0.99774416645556285</v>
      </c>
      <c r="I418" s="50" t="s">
        <v>357</v>
      </c>
      <c r="J418" s="50"/>
      <c r="K418" s="50">
        <v>6.9411679622841813E-5</v>
      </c>
      <c r="L418" s="50">
        <v>2.0403011748157951E-3</v>
      </c>
      <c r="M418" s="50">
        <v>-0.93030328494529613</v>
      </c>
      <c r="N418" s="50">
        <v>346.41699999999997</v>
      </c>
      <c r="O418" s="60">
        <v>347.34730328494527</v>
      </c>
    </row>
    <row r="419" spans="1:15" x14ac:dyDescent="0.25">
      <c r="A419" s="65" t="s">
        <v>1321</v>
      </c>
      <c r="B419" s="65" t="s">
        <v>1009</v>
      </c>
      <c r="C419" s="65" t="s">
        <v>1011</v>
      </c>
      <c r="D419" s="65" t="s">
        <v>2947</v>
      </c>
      <c r="E419" s="75">
        <v>1.4647868014854699</v>
      </c>
      <c r="F419" s="50">
        <v>1.4234555691583599</v>
      </c>
      <c r="G419" s="50" t="s">
        <v>203</v>
      </c>
      <c r="H419" s="50">
        <v>1.423804819812752</v>
      </c>
      <c r="I419" s="50" t="s">
        <v>368</v>
      </c>
      <c r="J419" s="50"/>
      <c r="K419" s="50" t="s">
        <v>203</v>
      </c>
      <c r="L419" s="50" t="s">
        <v>203</v>
      </c>
      <c r="M419" s="50" t="s">
        <v>203</v>
      </c>
      <c r="N419" s="50" t="s">
        <v>203</v>
      </c>
      <c r="O419" s="60" t="s">
        <v>203</v>
      </c>
    </row>
    <row r="420" spans="1:15" x14ac:dyDescent="0.25">
      <c r="A420" s="65" t="s">
        <v>1321</v>
      </c>
      <c r="B420" s="65" t="s">
        <v>1587</v>
      </c>
      <c r="C420" s="65" t="s">
        <v>1589</v>
      </c>
      <c r="D420" s="65" t="s">
        <v>2948</v>
      </c>
      <c r="E420" s="75">
        <v>1.0114096201363101</v>
      </c>
      <c r="F420" s="50">
        <v>0.99477892352581099</v>
      </c>
      <c r="G420" s="50" t="s">
        <v>203</v>
      </c>
      <c r="H420" s="50">
        <v>1.2360878615682112</v>
      </c>
      <c r="I420" s="50" t="s">
        <v>381</v>
      </c>
      <c r="J420" s="50"/>
      <c r="K420" s="50" t="s">
        <v>203</v>
      </c>
      <c r="L420" s="50" t="s">
        <v>203</v>
      </c>
      <c r="M420" s="50" t="s">
        <v>203</v>
      </c>
      <c r="N420" s="50" t="s">
        <v>203</v>
      </c>
      <c r="O420" s="60" t="s">
        <v>203</v>
      </c>
    </row>
    <row r="421" spans="1:15" x14ac:dyDescent="0.25">
      <c r="A421" s="65" t="s">
        <v>1321</v>
      </c>
      <c r="B421" s="65" t="s">
        <v>1581</v>
      </c>
      <c r="C421" s="65" t="s">
        <v>2949</v>
      </c>
      <c r="D421" s="65" t="s">
        <v>2950</v>
      </c>
      <c r="E421" s="75">
        <v>2.0950010571809199</v>
      </c>
      <c r="F421" s="50">
        <v>2.03111740004569</v>
      </c>
      <c r="G421" s="50" t="s">
        <v>203</v>
      </c>
      <c r="H421" s="50">
        <v>2.2707128463951607</v>
      </c>
      <c r="I421" s="50" t="s">
        <v>381</v>
      </c>
      <c r="J421" s="50"/>
      <c r="K421" s="50" t="s">
        <v>203</v>
      </c>
      <c r="L421" s="50" t="s">
        <v>203</v>
      </c>
      <c r="M421" s="50" t="s">
        <v>203</v>
      </c>
      <c r="N421" s="50" t="s">
        <v>203</v>
      </c>
      <c r="O421" s="60" t="s">
        <v>203</v>
      </c>
    </row>
    <row r="422" spans="1:15" x14ac:dyDescent="0.25">
      <c r="A422" s="65" t="s">
        <v>1321</v>
      </c>
      <c r="B422" s="65" t="s">
        <v>2827</v>
      </c>
      <c r="C422" s="65" t="s">
        <v>2951</v>
      </c>
      <c r="D422" s="65" t="s">
        <v>2952</v>
      </c>
      <c r="E422" s="75">
        <v>0.82727957996979695</v>
      </c>
      <c r="F422" s="50">
        <v>0.79830397606278103</v>
      </c>
      <c r="G422" s="50" t="s">
        <v>203</v>
      </c>
      <c r="H422" s="50">
        <v>1.0402329249315421</v>
      </c>
      <c r="I422" s="50" t="s">
        <v>381</v>
      </c>
      <c r="J422" s="50"/>
      <c r="K422" s="50" t="s">
        <v>203</v>
      </c>
      <c r="L422" s="50" t="s">
        <v>203</v>
      </c>
      <c r="M422" s="50" t="s">
        <v>203</v>
      </c>
      <c r="N422" s="50" t="s">
        <v>203</v>
      </c>
      <c r="O422" s="60" t="s">
        <v>203</v>
      </c>
    </row>
    <row r="423" spans="1:15" x14ac:dyDescent="0.25">
      <c r="A423" s="65" t="s">
        <v>1321</v>
      </c>
      <c r="B423" s="65" t="s">
        <v>1568</v>
      </c>
      <c r="C423" s="65" t="s">
        <v>1570</v>
      </c>
      <c r="D423" s="65" t="s">
        <v>2953</v>
      </c>
      <c r="E423" s="75">
        <v>0.24212418077098599</v>
      </c>
      <c r="F423" s="50">
        <v>0.24174759913545199</v>
      </c>
      <c r="G423" s="50" t="s">
        <v>203</v>
      </c>
      <c r="H423" s="50">
        <v>0.24176088983877383</v>
      </c>
      <c r="I423" s="50" t="s">
        <v>368</v>
      </c>
      <c r="J423" s="50"/>
      <c r="K423" s="50" t="s">
        <v>203</v>
      </c>
      <c r="L423" s="50" t="s">
        <v>203</v>
      </c>
      <c r="M423" s="50" t="s">
        <v>203</v>
      </c>
      <c r="N423" s="50" t="s">
        <v>203</v>
      </c>
      <c r="O423" s="60" t="s">
        <v>203</v>
      </c>
    </row>
    <row r="424" spans="1:15" x14ac:dyDescent="0.25">
      <c r="A424" s="65" t="s">
        <v>1321</v>
      </c>
      <c r="B424" s="65" t="s">
        <v>1576</v>
      </c>
      <c r="C424" s="65" t="s">
        <v>1578</v>
      </c>
      <c r="D424" s="65" t="s">
        <v>2954</v>
      </c>
      <c r="E424" s="75">
        <v>0.249362836136413</v>
      </c>
      <c r="F424" s="50">
        <v>0.24801209737479901</v>
      </c>
      <c r="G424" s="50" t="s">
        <v>203</v>
      </c>
      <c r="H424" s="50">
        <v>0.24802198626409935</v>
      </c>
      <c r="I424" s="50" t="s">
        <v>368</v>
      </c>
      <c r="J424" s="50"/>
      <c r="K424" s="50" t="s">
        <v>203</v>
      </c>
      <c r="L424" s="50" t="s">
        <v>203</v>
      </c>
      <c r="M424" s="50" t="s">
        <v>203</v>
      </c>
      <c r="N424" s="50" t="s">
        <v>203</v>
      </c>
      <c r="O424" s="60" t="s">
        <v>203</v>
      </c>
    </row>
    <row r="425" spans="1:15" x14ac:dyDescent="0.25">
      <c r="A425" s="65" t="s">
        <v>1321</v>
      </c>
      <c r="B425" s="65" t="s">
        <v>1550</v>
      </c>
      <c r="C425" s="65" t="s">
        <v>1552</v>
      </c>
      <c r="D425" s="65" t="s">
        <v>1551</v>
      </c>
      <c r="E425" s="75">
        <v>0.16150538838175499</v>
      </c>
      <c r="F425" s="50">
        <v>0.16129326506875599</v>
      </c>
      <c r="G425" s="50" t="s">
        <v>203</v>
      </c>
      <c r="H425" s="50">
        <v>0.16129971315675265</v>
      </c>
      <c r="I425" s="50" t="s">
        <v>368</v>
      </c>
      <c r="J425" s="50"/>
      <c r="K425" s="50" t="s">
        <v>203</v>
      </c>
      <c r="L425" s="50" t="s">
        <v>203</v>
      </c>
      <c r="M425" s="50" t="s">
        <v>203</v>
      </c>
      <c r="N425" s="50" t="s">
        <v>203</v>
      </c>
      <c r="O425" s="60" t="s">
        <v>203</v>
      </c>
    </row>
    <row r="426" spans="1:15" x14ac:dyDescent="0.25">
      <c r="A426" s="65" t="s">
        <v>1321</v>
      </c>
      <c r="B426" s="65" t="s">
        <v>1046</v>
      </c>
      <c r="C426" s="65" t="s">
        <v>1048</v>
      </c>
      <c r="D426" s="65" t="s">
        <v>2955</v>
      </c>
      <c r="E426" s="75">
        <v>7.2718769674651199E-2</v>
      </c>
      <c r="F426" s="50">
        <v>6.8265051389800102E-2</v>
      </c>
      <c r="G426" s="50" t="s">
        <v>203</v>
      </c>
      <c r="H426" s="50">
        <v>6.8250136571980854E-2</v>
      </c>
      <c r="I426" s="50" t="s">
        <v>368</v>
      </c>
      <c r="J426" s="50"/>
      <c r="K426" s="50" t="s">
        <v>203</v>
      </c>
      <c r="L426" s="50" t="s">
        <v>203</v>
      </c>
      <c r="M426" s="50" t="s">
        <v>203</v>
      </c>
      <c r="N426" s="50" t="s">
        <v>203</v>
      </c>
      <c r="O426" s="60" t="s">
        <v>203</v>
      </c>
    </row>
    <row r="427" spans="1:15" x14ac:dyDescent="0.25">
      <c r="A427" s="65" t="s">
        <v>1321</v>
      </c>
      <c r="B427" s="65" t="s">
        <v>694</v>
      </c>
      <c r="C427" s="65" t="s">
        <v>2626</v>
      </c>
      <c r="D427" s="65" t="s">
        <v>1459</v>
      </c>
      <c r="E427" s="75">
        <v>0.15773858237295699</v>
      </c>
      <c r="F427" s="50">
        <v>0.15020877034648999</v>
      </c>
      <c r="G427" s="50" t="s">
        <v>203</v>
      </c>
      <c r="H427" s="50">
        <v>6.4394395107710016</v>
      </c>
      <c r="I427" s="50" t="s">
        <v>368</v>
      </c>
      <c r="J427" s="50"/>
      <c r="K427" s="50" t="s">
        <v>203</v>
      </c>
      <c r="L427" s="50" t="s">
        <v>203</v>
      </c>
      <c r="M427" s="50" t="s">
        <v>203</v>
      </c>
      <c r="N427" s="50" t="s">
        <v>203</v>
      </c>
      <c r="O427" s="60" t="s">
        <v>203</v>
      </c>
    </row>
    <row r="428" spans="1:15" x14ac:dyDescent="0.25">
      <c r="A428" s="65" t="s">
        <v>1321</v>
      </c>
      <c r="B428" s="65" t="s">
        <v>1446</v>
      </c>
      <c r="C428" s="65" t="s">
        <v>1448</v>
      </c>
      <c r="D428" s="65" t="s">
        <v>1447</v>
      </c>
      <c r="E428" s="75">
        <v>3.9757919751082199E-2</v>
      </c>
      <c r="F428" s="50">
        <v>3.8240236293187901E-2</v>
      </c>
      <c r="G428" s="50" t="s">
        <v>203</v>
      </c>
      <c r="H428" s="50">
        <v>3.8228084233897577E-2</v>
      </c>
      <c r="I428" s="50" t="s">
        <v>368</v>
      </c>
      <c r="J428" s="50"/>
      <c r="K428" s="50" t="s">
        <v>203</v>
      </c>
      <c r="L428" s="50" t="s">
        <v>203</v>
      </c>
      <c r="M428" s="50" t="s">
        <v>203</v>
      </c>
      <c r="N428" s="50" t="s">
        <v>203</v>
      </c>
      <c r="O428" s="60" t="s">
        <v>203</v>
      </c>
    </row>
    <row r="429" spans="1:15" x14ac:dyDescent="0.25">
      <c r="A429" s="65" t="s">
        <v>1321</v>
      </c>
      <c r="B429" s="65" t="s">
        <v>1407</v>
      </c>
      <c r="C429" s="65" t="s">
        <v>1409</v>
      </c>
      <c r="D429" s="65" t="s">
        <v>2956</v>
      </c>
      <c r="E429" s="75">
        <v>0.34199339457217098</v>
      </c>
      <c r="F429" s="50">
        <v>0.32046359162576599</v>
      </c>
      <c r="G429" s="50" t="s">
        <v>203</v>
      </c>
      <c r="H429" s="50">
        <v>0.32030237597414274</v>
      </c>
      <c r="I429" s="50" t="s">
        <v>368</v>
      </c>
      <c r="J429" s="50"/>
      <c r="K429" s="50" t="s">
        <v>203</v>
      </c>
      <c r="L429" s="50" t="s">
        <v>203</v>
      </c>
      <c r="M429" s="50" t="s">
        <v>203</v>
      </c>
      <c r="N429" s="50" t="s">
        <v>203</v>
      </c>
      <c r="O429" s="60" t="s">
        <v>203</v>
      </c>
    </row>
    <row r="430" spans="1:15" x14ac:dyDescent="0.25">
      <c r="A430" s="65" t="s">
        <v>1321</v>
      </c>
      <c r="B430" s="65" t="s">
        <v>1468</v>
      </c>
      <c r="C430" s="65" t="s">
        <v>1470</v>
      </c>
      <c r="D430" s="65" t="s">
        <v>1469</v>
      </c>
      <c r="E430" s="75">
        <v>0.893109372700707</v>
      </c>
      <c r="F430" s="50">
        <v>0.85891572801495897</v>
      </c>
      <c r="G430" s="50" t="s">
        <v>203</v>
      </c>
      <c r="H430" s="50">
        <v>0.85839851796318345</v>
      </c>
      <c r="I430" s="50" t="s">
        <v>368</v>
      </c>
      <c r="J430" s="50"/>
      <c r="K430" s="50" t="s">
        <v>203</v>
      </c>
      <c r="L430" s="50" t="s">
        <v>203</v>
      </c>
      <c r="M430" s="50" t="s">
        <v>203</v>
      </c>
      <c r="N430" s="50" t="s">
        <v>203</v>
      </c>
      <c r="O430" s="60" t="s">
        <v>203</v>
      </c>
    </row>
    <row r="431" spans="1:15" x14ac:dyDescent="0.25">
      <c r="A431" s="65" t="s">
        <v>1321</v>
      </c>
      <c r="B431" s="65" t="s">
        <v>1041</v>
      </c>
      <c r="C431" s="65" t="s">
        <v>1043</v>
      </c>
      <c r="D431" s="65" t="s">
        <v>2957</v>
      </c>
      <c r="E431" s="75">
        <v>9.0388403051378005E-2</v>
      </c>
      <c r="F431" s="50">
        <v>8.7394136044409695E-2</v>
      </c>
      <c r="G431" s="50" t="s">
        <v>203</v>
      </c>
      <c r="H431" s="50">
        <v>8.7391765016136172E-2</v>
      </c>
      <c r="I431" s="50" t="s">
        <v>368</v>
      </c>
      <c r="J431" s="50"/>
      <c r="K431" s="50" t="s">
        <v>203</v>
      </c>
      <c r="L431" s="50" t="s">
        <v>203</v>
      </c>
      <c r="M431" s="50" t="s">
        <v>203</v>
      </c>
      <c r="N431" s="50" t="s">
        <v>203</v>
      </c>
      <c r="O431" s="60" t="s">
        <v>203</v>
      </c>
    </row>
    <row r="432" spans="1:15" x14ac:dyDescent="0.25">
      <c r="A432" s="65" t="s">
        <v>1321</v>
      </c>
      <c r="B432" s="65" t="s">
        <v>1055</v>
      </c>
      <c r="C432" s="65" t="s">
        <v>1057</v>
      </c>
      <c r="D432" s="65" t="s">
        <v>2958</v>
      </c>
      <c r="E432" s="75">
        <v>0.26901603974778299</v>
      </c>
      <c r="F432" s="50">
        <v>0.26317349923909</v>
      </c>
      <c r="G432" s="50" t="s">
        <v>203</v>
      </c>
      <c r="H432" s="50">
        <v>0.26319283848147962</v>
      </c>
      <c r="I432" s="50" t="s">
        <v>368</v>
      </c>
      <c r="J432" s="50"/>
      <c r="K432" s="50" t="s">
        <v>203</v>
      </c>
      <c r="L432" s="50" t="s">
        <v>203</v>
      </c>
      <c r="M432" s="50" t="s">
        <v>203</v>
      </c>
      <c r="N432" s="50" t="s">
        <v>203</v>
      </c>
      <c r="O432" s="60" t="s">
        <v>203</v>
      </c>
    </row>
    <row r="433" spans="1:15" x14ac:dyDescent="0.25">
      <c r="A433" s="65" t="s">
        <v>1321</v>
      </c>
      <c r="B433" s="65" t="s">
        <v>1379</v>
      </c>
      <c r="C433" s="65" t="s">
        <v>1381</v>
      </c>
      <c r="D433" s="65" t="s">
        <v>2959</v>
      </c>
      <c r="E433" s="75">
        <v>2.7960947461025398E-2</v>
      </c>
      <c r="F433" s="50">
        <v>2.73157306481372E-2</v>
      </c>
      <c r="G433" s="50" t="s">
        <v>203</v>
      </c>
      <c r="H433" s="50">
        <v>2.7311722472027403E-2</v>
      </c>
      <c r="I433" s="50" t="s">
        <v>368</v>
      </c>
      <c r="J433" s="50"/>
      <c r="K433" s="50" t="s">
        <v>203</v>
      </c>
      <c r="L433" s="50" t="s">
        <v>203</v>
      </c>
      <c r="M433" s="50" t="s">
        <v>203</v>
      </c>
      <c r="N433" s="50" t="s">
        <v>203</v>
      </c>
      <c r="O433" s="60" t="s">
        <v>203</v>
      </c>
    </row>
    <row r="434" spans="1:15" x14ac:dyDescent="0.25">
      <c r="A434" s="65" t="s">
        <v>1321</v>
      </c>
      <c r="B434" s="65" t="s">
        <v>1349</v>
      </c>
      <c r="C434" s="65" t="s">
        <v>1351</v>
      </c>
      <c r="D434" s="65" t="s">
        <v>2960</v>
      </c>
      <c r="E434" s="75">
        <v>0.78886682708372302</v>
      </c>
      <c r="F434" s="50">
        <v>0.75983412431929898</v>
      </c>
      <c r="G434" s="50" t="s">
        <v>203</v>
      </c>
      <c r="H434" s="50">
        <v>0.75954449424340065</v>
      </c>
      <c r="I434" s="50" t="s">
        <v>368</v>
      </c>
      <c r="J434" s="50"/>
      <c r="K434" s="50" t="s">
        <v>203</v>
      </c>
      <c r="L434" s="50" t="s">
        <v>203</v>
      </c>
      <c r="M434" s="50" t="s">
        <v>203</v>
      </c>
      <c r="N434" s="50" t="s">
        <v>203</v>
      </c>
      <c r="O434" s="60" t="s">
        <v>203</v>
      </c>
    </row>
    <row r="435" spans="1:15" x14ac:dyDescent="0.25">
      <c r="A435" s="65" t="s">
        <v>1321</v>
      </c>
      <c r="B435" s="65" t="s">
        <v>1525</v>
      </c>
      <c r="C435" s="65" t="s">
        <v>1527</v>
      </c>
      <c r="D435" s="65" t="s">
        <v>2961</v>
      </c>
      <c r="E435" s="75">
        <v>0.52925931664376002</v>
      </c>
      <c r="F435" s="50">
        <v>0.51546336578505103</v>
      </c>
      <c r="G435" s="50" t="s">
        <v>203</v>
      </c>
      <c r="H435" s="50">
        <v>0.76130838102581089</v>
      </c>
      <c r="I435" s="50" t="s">
        <v>381</v>
      </c>
      <c r="J435" s="50"/>
      <c r="K435" s="50" t="s">
        <v>203</v>
      </c>
      <c r="L435" s="50" t="s">
        <v>203</v>
      </c>
      <c r="M435" s="50" t="s">
        <v>203</v>
      </c>
      <c r="N435" s="50" t="s">
        <v>203</v>
      </c>
      <c r="O435" s="60" t="s">
        <v>203</v>
      </c>
    </row>
    <row r="436" spans="1:15" x14ac:dyDescent="0.25">
      <c r="A436" s="65" t="s">
        <v>1321</v>
      </c>
      <c r="B436" s="65" t="s">
        <v>1391</v>
      </c>
      <c r="C436" s="65" t="s">
        <v>1393</v>
      </c>
      <c r="D436" s="65" t="s">
        <v>2962</v>
      </c>
      <c r="E436" s="75">
        <v>0.730712749568596</v>
      </c>
      <c r="F436" s="50">
        <v>0.71378730333382201</v>
      </c>
      <c r="G436" s="50" t="s">
        <v>203</v>
      </c>
      <c r="H436" s="50">
        <v>0.95703136245044762</v>
      </c>
      <c r="I436" s="50" t="s">
        <v>381</v>
      </c>
      <c r="J436" s="50"/>
      <c r="K436" s="50" t="s">
        <v>203</v>
      </c>
      <c r="L436" s="50" t="s">
        <v>203</v>
      </c>
      <c r="M436" s="50" t="s">
        <v>203</v>
      </c>
      <c r="N436" s="50" t="s">
        <v>203</v>
      </c>
      <c r="O436" s="60" t="s">
        <v>203</v>
      </c>
    </row>
    <row r="437" spans="1:15" x14ac:dyDescent="0.25">
      <c r="A437" s="65" t="s">
        <v>1321</v>
      </c>
      <c r="B437" s="65" t="s">
        <v>1036</v>
      </c>
      <c r="C437" s="65" t="s">
        <v>1038</v>
      </c>
      <c r="D437" s="65" t="s">
        <v>2963</v>
      </c>
      <c r="E437" s="75">
        <v>0.16230610812968399</v>
      </c>
      <c r="F437" s="50">
        <v>0.155458616168241</v>
      </c>
      <c r="G437" s="50" t="s">
        <v>203</v>
      </c>
      <c r="H437" s="50">
        <v>0.15582465990400715</v>
      </c>
      <c r="I437" s="50" t="s">
        <v>368</v>
      </c>
      <c r="J437" s="50"/>
      <c r="K437" s="50" t="s">
        <v>203</v>
      </c>
      <c r="L437" s="50" t="s">
        <v>203</v>
      </c>
      <c r="M437" s="50" t="s">
        <v>203</v>
      </c>
      <c r="N437" s="50" t="s">
        <v>203</v>
      </c>
      <c r="O437" s="60" t="s">
        <v>203</v>
      </c>
    </row>
    <row r="438" spans="1:15" x14ac:dyDescent="0.25">
      <c r="A438" s="65" t="s">
        <v>1321</v>
      </c>
      <c r="B438" s="65" t="s">
        <v>1355</v>
      </c>
      <c r="C438" s="65" t="s">
        <v>1357</v>
      </c>
      <c r="D438" s="65" t="s">
        <v>1356</v>
      </c>
      <c r="E438" s="75">
        <v>0.17335215689868699</v>
      </c>
      <c r="F438" s="50">
        <v>0.169808002056654</v>
      </c>
      <c r="G438" s="50" t="s">
        <v>203</v>
      </c>
      <c r="H438" s="50">
        <v>0.16989720618996326</v>
      </c>
      <c r="I438" s="50" t="s">
        <v>368</v>
      </c>
      <c r="J438" s="50"/>
      <c r="K438" s="50" t="s">
        <v>203</v>
      </c>
      <c r="L438" s="50" t="s">
        <v>203</v>
      </c>
      <c r="M438" s="50" t="s">
        <v>203</v>
      </c>
      <c r="N438" s="50" t="s">
        <v>203</v>
      </c>
      <c r="O438" s="60" t="s">
        <v>203</v>
      </c>
    </row>
    <row r="439" spans="1:15" x14ac:dyDescent="0.25">
      <c r="A439" s="65" t="s">
        <v>1321</v>
      </c>
      <c r="B439" s="65" t="s">
        <v>1449</v>
      </c>
      <c r="C439" s="65" t="s">
        <v>1451</v>
      </c>
      <c r="D439" s="65" t="s">
        <v>1450</v>
      </c>
      <c r="E439" s="75">
        <v>0.76427728366965697</v>
      </c>
      <c r="F439" s="50">
        <v>0.74459957038880398</v>
      </c>
      <c r="G439" s="50" t="s">
        <v>203</v>
      </c>
      <c r="H439" s="50">
        <v>0.74432344465523048</v>
      </c>
      <c r="I439" s="50" t="s">
        <v>368</v>
      </c>
      <c r="J439" s="50"/>
      <c r="K439" s="50" t="s">
        <v>203</v>
      </c>
      <c r="L439" s="50" t="s">
        <v>203</v>
      </c>
      <c r="M439" s="50" t="s">
        <v>203</v>
      </c>
      <c r="N439" s="50" t="s">
        <v>203</v>
      </c>
      <c r="O439" s="60" t="s">
        <v>203</v>
      </c>
    </row>
    <row r="440" spans="1:15" x14ac:dyDescent="0.25">
      <c r="A440" s="65" t="s">
        <v>1321</v>
      </c>
      <c r="B440" s="65" t="s">
        <v>989</v>
      </c>
      <c r="C440" s="65" t="s">
        <v>2759</v>
      </c>
      <c r="D440" s="65" t="s">
        <v>990</v>
      </c>
      <c r="E440" s="75">
        <v>0.23313798154447299</v>
      </c>
      <c r="F440" s="50">
        <v>0.221714195636598</v>
      </c>
      <c r="G440" s="50" t="s">
        <v>203</v>
      </c>
      <c r="H440" s="50">
        <v>0.22186779030127032</v>
      </c>
      <c r="I440" s="50" t="s">
        <v>368</v>
      </c>
      <c r="J440" s="50"/>
      <c r="K440" s="50" t="s">
        <v>203</v>
      </c>
      <c r="L440" s="50" t="s">
        <v>203</v>
      </c>
      <c r="M440" s="50" t="s">
        <v>203</v>
      </c>
      <c r="N440" s="50" t="s">
        <v>203</v>
      </c>
      <c r="O440" s="60" t="s">
        <v>203</v>
      </c>
    </row>
    <row r="441" spans="1:15" x14ac:dyDescent="0.25">
      <c r="A441" s="65" t="s">
        <v>1321</v>
      </c>
      <c r="B441" s="65" t="s">
        <v>1060</v>
      </c>
      <c r="C441" s="65" t="s">
        <v>1062</v>
      </c>
      <c r="D441" s="65" t="s">
        <v>2964</v>
      </c>
      <c r="E441" s="75">
        <v>0.70494019516331696</v>
      </c>
      <c r="F441" s="50">
        <v>0.68900922625808803</v>
      </c>
      <c r="G441" s="50" t="s">
        <v>203</v>
      </c>
      <c r="H441" s="50">
        <v>0.689126678819456</v>
      </c>
      <c r="I441" s="50" t="s">
        <v>368</v>
      </c>
      <c r="J441" s="50"/>
      <c r="K441" s="50" t="s">
        <v>203</v>
      </c>
      <c r="L441" s="50" t="s">
        <v>203</v>
      </c>
      <c r="M441" s="50" t="s">
        <v>203</v>
      </c>
      <c r="N441" s="50" t="s">
        <v>203</v>
      </c>
      <c r="O441" s="60" t="s">
        <v>203</v>
      </c>
    </row>
    <row r="442" spans="1:15" x14ac:dyDescent="0.25">
      <c r="A442" s="65" t="s">
        <v>1321</v>
      </c>
      <c r="B442" s="65" t="s">
        <v>1412</v>
      </c>
      <c r="C442" s="65" t="s">
        <v>1414</v>
      </c>
      <c r="D442" s="65" t="s">
        <v>2965</v>
      </c>
      <c r="E442" s="75">
        <v>0.50786401225195699</v>
      </c>
      <c r="F442" s="50">
        <v>0.494604841545013</v>
      </c>
      <c r="G442" s="50" t="s">
        <v>203</v>
      </c>
      <c r="H442" s="50">
        <v>0.4944524459536927</v>
      </c>
      <c r="I442" s="50" t="s">
        <v>368</v>
      </c>
      <c r="J442" s="50"/>
      <c r="K442" s="50" t="s">
        <v>203</v>
      </c>
      <c r="L442" s="50" t="s">
        <v>203</v>
      </c>
      <c r="M442" s="50" t="s">
        <v>203</v>
      </c>
      <c r="N442" s="50" t="s">
        <v>203</v>
      </c>
      <c r="O442" s="60" t="s">
        <v>203</v>
      </c>
    </row>
    <row r="443" spans="1:15" x14ac:dyDescent="0.25">
      <c r="A443" s="65" t="s">
        <v>1321</v>
      </c>
      <c r="B443" s="65" t="s">
        <v>1530</v>
      </c>
      <c r="C443" s="65" t="s">
        <v>1532</v>
      </c>
      <c r="D443" s="65" t="s">
        <v>2966</v>
      </c>
      <c r="E443" s="75">
        <v>1.4779741004908</v>
      </c>
      <c r="F443" s="50">
        <v>1.4383327679186999</v>
      </c>
      <c r="G443" s="50" t="s">
        <v>203</v>
      </c>
      <c r="H443" s="50">
        <v>1.6834906568044066</v>
      </c>
      <c r="I443" s="50" t="s">
        <v>381</v>
      </c>
      <c r="J443" s="50"/>
      <c r="K443" s="50" t="s">
        <v>203</v>
      </c>
      <c r="L443" s="50" t="s">
        <v>203</v>
      </c>
      <c r="M443" s="50" t="s">
        <v>203</v>
      </c>
      <c r="N443" s="50" t="s">
        <v>203</v>
      </c>
      <c r="O443" s="60" t="s">
        <v>203</v>
      </c>
    </row>
    <row r="444" spans="1:15" x14ac:dyDescent="0.25">
      <c r="A444" s="65" t="s">
        <v>1321</v>
      </c>
      <c r="B444" s="65" t="s">
        <v>1454</v>
      </c>
      <c r="C444" s="65" t="s">
        <v>1456</v>
      </c>
      <c r="D444" s="65" t="s">
        <v>1455</v>
      </c>
      <c r="E444" s="75">
        <v>0.72230535161352805</v>
      </c>
      <c r="F444" s="50">
        <v>0.70865457714803104</v>
      </c>
      <c r="G444" s="50" t="s">
        <v>203</v>
      </c>
      <c r="H444" s="50">
        <v>0.70846654826475186</v>
      </c>
      <c r="I444" s="50" t="s">
        <v>368</v>
      </c>
      <c r="J444" s="50"/>
      <c r="K444" s="50" t="s">
        <v>203</v>
      </c>
      <c r="L444" s="50" t="s">
        <v>203</v>
      </c>
      <c r="M444" s="50" t="s">
        <v>203</v>
      </c>
      <c r="N444" s="50" t="s">
        <v>203</v>
      </c>
      <c r="O444" s="60" t="s">
        <v>203</v>
      </c>
    </row>
    <row r="445" spans="1:15" x14ac:dyDescent="0.25">
      <c r="A445" s="65" t="s">
        <v>1321</v>
      </c>
      <c r="B445" s="65" t="s">
        <v>1514</v>
      </c>
      <c r="C445" s="65" t="s">
        <v>1516</v>
      </c>
      <c r="D445" s="65" t="s">
        <v>2967</v>
      </c>
      <c r="E445" s="75">
        <v>0.525768522725656</v>
      </c>
      <c r="F445" s="50">
        <v>0.51888677540692196</v>
      </c>
      <c r="G445" s="50" t="s">
        <v>203</v>
      </c>
      <c r="H445" s="50">
        <v>0.76888345772233646</v>
      </c>
      <c r="I445" s="50" t="s">
        <v>381</v>
      </c>
      <c r="J445" s="50"/>
      <c r="K445" s="50" t="s">
        <v>203</v>
      </c>
      <c r="L445" s="50" t="s">
        <v>203</v>
      </c>
      <c r="M445" s="50" t="s">
        <v>203</v>
      </c>
      <c r="N445" s="50" t="s">
        <v>203</v>
      </c>
      <c r="O445" s="60" t="s">
        <v>203</v>
      </c>
    </row>
    <row r="446" spans="1:15" x14ac:dyDescent="0.25">
      <c r="A446" s="65" t="s">
        <v>1321</v>
      </c>
      <c r="B446" s="65" t="s">
        <v>1460</v>
      </c>
      <c r="C446" s="65" t="s">
        <v>1462</v>
      </c>
      <c r="D446" s="65" t="s">
        <v>1461</v>
      </c>
      <c r="E446" s="75">
        <v>0.871095358078122</v>
      </c>
      <c r="F446" s="50">
        <v>0.860516253302961</v>
      </c>
      <c r="G446" s="50" t="s">
        <v>203</v>
      </c>
      <c r="H446" s="50">
        <v>0.86029920989181352</v>
      </c>
      <c r="I446" s="50" t="s">
        <v>368</v>
      </c>
      <c r="J446" s="50"/>
      <c r="K446" s="50" t="s">
        <v>203</v>
      </c>
      <c r="L446" s="50" t="s">
        <v>203</v>
      </c>
      <c r="M446" s="50" t="s">
        <v>203</v>
      </c>
      <c r="N446" s="50" t="s">
        <v>203</v>
      </c>
      <c r="O446" s="60" t="s">
        <v>203</v>
      </c>
    </row>
    <row r="447" spans="1:15" x14ac:dyDescent="0.25">
      <c r="A447" s="65" t="s">
        <v>1321</v>
      </c>
      <c r="B447" s="65" t="s">
        <v>1497</v>
      </c>
      <c r="C447" s="65" t="s">
        <v>1499</v>
      </c>
      <c r="D447" s="65" t="s">
        <v>2968</v>
      </c>
      <c r="E447" s="75">
        <v>0.91318585770139304</v>
      </c>
      <c r="F447" s="50">
        <v>0.90145140759113995</v>
      </c>
      <c r="G447" s="50" t="s">
        <v>203</v>
      </c>
      <c r="H447" s="50">
        <v>0.90109061927546508</v>
      </c>
      <c r="I447" s="50" t="s">
        <v>368</v>
      </c>
      <c r="J447" s="50"/>
      <c r="K447" s="50" t="s">
        <v>203</v>
      </c>
      <c r="L447" s="50" t="s">
        <v>203</v>
      </c>
      <c r="M447" s="50" t="s">
        <v>203</v>
      </c>
      <c r="N447" s="50" t="s">
        <v>203</v>
      </c>
      <c r="O447" s="60" t="s">
        <v>203</v>
      </c>
    </row>
    <row r="448" spans="1:15" x14ac:dyDescent="0.25">
      <c r="A448" s="65" t="s">
        <v>1321</v>
      </c>
      <c r="B448" s="65" t="s">
        <v>1023</v>
      </c>
      <c r="C448" s="65" t="s">
        <v>2969</v>
      </c>
      <c r="D448" s="65" t="s">
        <v>2970</v>
      </c>
      <c r="E448" s="75">
        <v>1.1061274945397801</v>
      </c>
      <c r="F448" s="50">
        <v>1.05140204773687</v>
      </c>
      <c r="G448" s="50" t="s">
        <v>203</v>
      </c>
      <c r="H448" s="50">
        <v>1.0521907574731948</v>
      </c>
      <c r="I448" s="50" t="s">
        <v>368</v>
      </c>
      <c r="J448" s="50"/>
      <c r="K448" s="50" t="s">
        <v>203</v>
      </c>
      <c r="L448" s="50" t="s">
        <v>203</v>
      </c>
      <c r="M448" s="50" t="s">
        <v>203</v>
      </c>
      <c r="N448" s="50" t="s">
        <v>203</v>
      </c>
      <c r="O448" s="60" t="s">
        <v>203</v>
      </c>
    </row>
    <row r="449" spans="1:15" x14ac:dyDescent="0.25">
      <c r="A449" s="65" t="s">
        <v>1321</v>
      </c>
      <c r="B449" s="65" t="s">
        <v>1418</v>
      </c>
      <c r="C449" s="65" t="s">
        <v>1420</v>
      </c>
      <c r="D449" s="65" t="s">
        <v>1419</v>
      </c>
      <c r="E449" s="75">
        <v>0.79837955579620301</v>
      </c>
      <c r="F449" s="50">
        <v>0.78835218900214599</v>
      </c>
      <c r="G449" s="50" t="s">
        <v>203</v>
      </c>
      <c r="H449" s="50">
        <v>0.78832877556076952</v>
      </c>
      <c r="I449" s="50" t="s">
        <v>368</v>
      </c>
      <c r="J449" s="50"/>
      <c r="K449" s="50" t="s">
        <v>203</v>
      </c>
      <c r="L449" s="50" t="s">
        <v>203</v>
      </c>
      <c r="M449" s="50" t="s">
        <v>203</v>
      </c>
      <c r="N449" s="50" t="s">
        <v>203</v>
      </c>
      <c r="O449" s="60" t="s">
        <v>203</v>
      </c>
    </row>
    <row r="450" spans="1:15" x14ac:dyDescent="0.25">
      <c r="A450" s="65" t="s">
        <v>1321</v>
      </c>
      <c r="B450" s="65" t="s">
        <v>97</v>
      </c>
      <c r="C450" s="65" t="s">
        <v>2710</v>
      </c>
      <c r="D450" s="65" t="s">
        <v>760</v>
      </c>
      <c r="E450" s="75">
        <v>8.5061981248202301E-2</v>
      </c>
      <c r="F450" s="50">
        <v>8.4135372794336E-2</v>
      </c>
      <c r="G450" s="50">
        <v>9.6908630720736907E-6</v>
      </c>
      <c r="H450" s="50">
        <v>8.42527938583707E-2</v>
      </c>
      <c r="I450" s="50" t="s">
        <v>357</v>
      </c>
      <c r="J450" s="50"/>
      <c r="K450" s="50">
        <v>5.0993971454772586E-8</v>
      </c>
      <c r="L450" s="50">
        <v>6.1684266256634145E-8</v>
      </c>
      <c r="M450" s="50">
        <v>-1.3487379628873895E-2</v>
      </c>
      <c r="N450" s="50">
        <v>100.32399999999998</v>
      </c>
      <c r="O450" s="60">
        <v>100.33748737962885</v>
      </c>
    </row>
    <row r="451" spans="1:15" x14ac:dyDescent="0.25">
      <c r="A451" s="65" t="s">
        <v>1321</v>
      </c>
      <c r="B451" s="65" t="s">
        <v>1324</v>
      </c>
      <c r="C451" s="65" t="s">
        <v>2971</v>
      </c>
      <c r="D451" s="65" t="s">
        <v>2972</v>
      </c>
      <c r="E451" s="75">
        <v>1.7265063789089701</v>
      </c>
      <c r="F451" s="50">
        <v>1.6575767096726199</v>
      </c>
      <c r="G451" s="50" t="s">
        <v>203</v>
      </c>
      <c r="H451" s="50">
        <v>1.896364412108559</v>
      </c>
      <c r="I451" s="50" t="s">
        <v>381</v>
      </c>
      <c r="J451" s="50"/>
      <c r="K451" s="50" t="s">
        <v>203</v>
      </c>
      <c r="L451" s="50" t="s">
        <v>203</v>
      </c>
      <c r="M451" s="50" t="s">
        <v>203</v>
      </c>
      <c r="N451" s="50" t="s">
        <v>203</v>
      </c>
      <c r="O451" s="60" t="s">
        <v>203</v>
      </c>
    </row>
    <row r="452" spans="1:15" x14ac:dyDescent="0.25">
      <c r="A452" s="65" t="s">
        <v>1321</v>
      </c>
      <c r="B452" s="65" t="s">
        <v>1370</v>
      </c>
      <c r="C452" s="65" t="s">
        <v>1372</v>
      </c>
      <c r="D452" s="65" t="s">
        <v>1371</v>
      </c>
      <c r="E452" s="75">
        <v>0.693097650481178</v>
      </c>
      <c r="F452" s="50">
        <v>0.68678548846040399</v>
      </c>
      <c r="G452" s="50" t="s">
        <v>203</v>
      </c>
      <c r="H452" s="50">
        <v>0.68675481988526788</v>
      </c>
      <c r="I452" s="50" t="s">
        <v>368</v>
      </c>
      <c r="J452" s="50"/>
      <c r="K452" s="50" t="s">
        <v>203</v>
      </c>
      <c r="L452" s="50" t="s">
        <v>203</v>
      </c>
      <c r="M452" s="50" t="s">
        <v>203</v>
      </c>
      <c r="N452" s="50" t="s">
        <v>203</v>
      </c>
      <c r="O452" s="60" t="s">
        <v>203</v>
      </c>
    </row>
    <row r="453" spans="1:15" x14ac:dyDescent="0.25">
      <c r="A453" s="65" t="s">
        <v>1321</v>
      </c>
      <c r="B453" s="65" t="s">
        <v>818</v>
      </c>
      <c r="C453" s="65" t="s">
        <v>898</v>
      </c>
      <c r="D453" s="65" t="s">
        <v>2924</v>
      </c>
      <c r="E453" s="75">
        <v>0.18669653816019099</v>
      </c>
      <c r="F453" s="50">
        <v>0.18602191787202901</v>
      </c>
      <c r="G453" s="50">
        <v>1.4746844809637401E-12</v>
      </c>
      <c r="H453" s="50">
        <v>0.18615512335057571</v>
      </c>
      <c r="I453" s="50" t="s">
        <v>357</v>
      </c>
      <c r="J453" s="50"/>
      <c r="K453" s="50">
        <v>-6.6015193386146157E-14</v>
      </c>
      <c r="L453" s="50">
        <v>2.6921043172478675E-13</v>
      </c>
      <c r="M453" s="50">
        <v>-2.5830114568059795E-2</v>
      </c>
      <c r="N453" s="50">
        <v>100.08499999999999</v>
      </c>
      <c r="O453" s="60">
        <v>100.11083011456806</v>
      </c>
    </row>
    <row r="454" spans="1:15" x14ac:dyDescent="0.25">
      <c r="A454" s="65" t="s">
        <v>1321</v>
      </c>
      <c r="B454" s="65" t="s">
        <v>1481</v>
      </c>
      <c r="C454" s="65" t="s">
        <v>1483</v>
      </c>
      <c r="D454" s="65" t="s">
        <v>2973</v>
      </c>
      <c r="E454" s="75">
        <v>0.19057759582352701</v>
      </c>
      <c r="F454" s="50">
        <v>0.18912629232315201</v>
      </c>
      <c r="G454" s="50" t="s">
        <v>203</v>
      </c>
      <c r="H454" s="50">
        <v>0.18911783831071485</v>
      </c>
      <c r="I454" s="50" t="s">
        <v>368</v>
      </c>
      <c r="J454" s="50"/>
      <c r="K454" s="50" t="s">
        <v>203</v>
      </c>
      <c r="L454" s="50" t="s">
        <v>203</v>
      </c>
      <c r="M454" s="50" t="s">
        <v>203</v>
      </c>
      <c r="N454" s="50" t="s">
        <v>203</v>
      </c>
      <c r="O454" s="60" t="s">
        <v>203</v>
      </c>
    </row>
    <row r="455" spans="1:15" x14ac:dyDescent="0.25">
      <c r="A455" s="65" t="s">
        <v>1321</v>
      </c>
      <c r="B455" s="65" t="s">
        <v>1421</v>
      </c>
      <c r="C455" s="65" t="s">
        <v>1423</v>
      </c>
      <c r="D455" s="65" t="s">
        <v>2974</v>
      </c>
      <c r="E455" s="75">
        <v>0.28760724278669197</v>
      </c>
      <c r="F455" s="50">
        <v>0.285255494544918</v>
      </c>
      <c r="G455" s="50" t="s">
        <v>203</v>
      </c>
      <c r="H455" s="50">
        <v>0.28524133645870653</v>
      </c>
      <c r="I455" s="50" t="s">
        <v>368</v>
      </c>
      <c r="J455" s="50"/>
      <c r="K455" s="50" t="s">
        <v>203</v>
      </c>
      <c r="L455" s="50" t="s">
        <v>203</v>
      </c>
      <c r="M455" s="50" t="s">
        <v>203</v>
      </c>
      <c r="N455" s="50" t="s">
        <v>203</v>
      </c>
      <c r="O455" s="60" t="s">
        <v>203</v>
      </c>
    </row>
    <row r="456" spans="1:15" x14ac:dyDescent="0.25">
      <c r="A456" s="65" t="s">
        <v>1321</v>
      </c>
      <c r="B456" s="65" t="s">
        <v>1065</v>
      </c>
      <c r="C456" s="65" t="s">
        <v>1067</v>
      </c>
      <c r="D456" s="65" t="s">
        <v>2975</v>
      </c>
      <c r="E456" s="75">
        <v>4.1244697990094899E-2</v>
      </c>
      <c r="F456" s="50">
        <v>4.0980551422732603E-2</v>
      </c>
      <c r="G456" s="50" t="s">
        <v>203</v>
      </c>
      <c r="H456" s="50">
        <v>4.0982182609829686E-2</v>
      </c>
      <c r="I456" s="50" t="s">
        <v>368</v>
      </c>
      <c r="J456" s="50"/>
      <c r="K456" s="50" t="s">
        <v>203</v>
      </c>
      <c r="L456" s="50" t="s">
        <v>203</v>
      </c>
      <c r="M456" s="50" t="s">
        <v>203</v>
      </c>
      <c r="N456" s="50" t="s">
        <v>203</v>
      </c>
      <c r="O456" s="60" t="s">
        <v>203</v>
      </c>
    </row>
    <row r="457" spans="1:15" x14ac:dyDescent="0.25">
      <c r="A457" s="65" t="s">
        <v>1321</v>
      </c>
      <c r="B457" s="65" t="s">
        <v>1426</v>
      </c>
      <c r="C457" s="65" t="s">
        <v>1428</v>
      </c>
      <c r="D457" s="65" t="s">
        <v>2976</v>
      </c>
      <c r="E457" s="75">
        <v>0.39282123157917698</v>
      </c>
      <c r="F457" s="50">
        <v>0.38396012083555803</v>
      </c>
      <c r="G457" s="50" t="s">
        <v>203</v>
      </c>
      <c r="H457" s="50">
        <v>0.38368099004180151</v>
      </c>
      <c r="I457" s="50" t="s">
        <v>368</v>
      </c>
      <c r="J457" s="50"/>
      <c r="K457" s="50" t="s">
        <v>203</v>
      </c>
      <c r="L457" s="50" t="s">
        <v>203</v>
      </c>
      <c r="M457" s="50" t="s">
        <v>203</v>
      </c>
      <c r="N457" s="50" t="s">
        <v>203</v>
      </c>
      <c r="O457" s="60" t="s">
        <v>203</v>
      </c>
    </row>
    <row r="458" spans="1:15" x14ac:dyDescent="0.25">
      <c r="A458" s="65" t="s">
        <v>1321</v>
      </c>
      <c r="B458" s="65" t="s">
        <v>1386</v>
      </c>
      <c r="C458" s="65" t="s">
        <v>1388</v>
      </c>
      <c r="D458" s="65" t="s">
        <v>2977</v>
      </c>
      <c r="E458" s="75">
        <v>0.33327912438636498</v>
      </c>
      <c r="F458" s="50">
        <v>0.33166769163175502</v>
      </c>
      <c r="G458" s="50" t="s">
        <v>203</v>
      </c>
      <c r="H458" s="50">
        <v>0.41646671666609802</v>
      </c>
      <c r="I458" s="50" t="s">
        <v>381</v>
      </c>
      <c r="J458" s="50"/>
      <c r="K458" s="50" t="s">
        <v>203</v>
      </c>
      <c r="L458" s="50" t="s">
        <v>203</v>
      </c>
      <c r="M458" s="50" t="s">
        <v>203</v>
      </c>
      <c r="N458" s="50" t="s">
        <v>203</v>
      </c>
      <c r="O458" s="60" t="s">
        <v>203</v>
      </c>
    </row>
    <row r="459" spans="1:15" x14ac:dyDescent="0.25">
      <c r="A459" s="65" t="s">
        <v>1321</v>
      </c>
      <c r="B459" s="65" t="s">
        <v>701</v>
      </c>
      <c r="C459" s="65" t="s">
        <v>2926</v>
      </c>
      <c r="D459" s="65" t="s">
        <v>2927</v>
      </c>
      <c r="E459" s="75">
        <v>0.45359308819072902</v>
      </c>
      <c r="F459" s="50">
        <v>0.45103767214802198</v>
      </c>
      <c r="G459" s="50">
        <v>1.8261755616861199</v>
      </c>
      <c r="H459" s="50">
        <v>0.4520638365393479</v>
      </c>
      <c r="I459" s="50" t="s">
        <v>357</v>
      </c>
      <c r="J459" s="50"/>
      <c r="K459" s="50">
        <v>2.5782922272822657E-3</v>
      </c>
      <c r="L459" s="50">
        <v>1.6337058612516556E-2</v>
      </c>
      <c r="M459" s="50">
        <v>2.4647261367048486E-2</v>
      </c>
      <c r="N459" s="50">
        <v>100.15900000000001</v>
      </c>
      <c r="O459" s="60">
        <v>100.13435273863296</v>
      </c>
    </row>
    <row r="460" spans="1:15" x14ac:dyDescent="0.25">
      <c r="A460" s="65" t="s">
        <v>1321</v>
      </c>
      <c r="B460" s="65" t="s">
        <v>731</v>
      </c>
      <c r="C460" s="65" t="s">
        <v>2714</v>
      </c>
      <c r="D460" s="65" t="s">
        <v>2978</v>
      </c>
      <c r="E460" s="75">
        <v>0.818733793867921</v>
      </c>
      <c r="F460" s="50">
        <v>0.81009052440220897</v>
      </c>
      <c r="G460" s="50" t="s">
        <v>203</v>
      </c>
      <c r="H460" s="50">
        <v>0.89527455625606389</v>
      </c>
      <c r="I460" s="50" t="s">
        <v>381</v>
      </c>
      <c r="J460" s="50"/>
      <c r="K460" s="50" t="s">
        <v>203</v>
      </c>
      <c r="L460" s="50" t="s">
        <v>203</v>
      </c>
      <c r="M460" s="50" t="s">
        <v>203</v>
      </c>
      <c r="N460" s="50" t="s">
        <v>203</v>
      </c>
      <c r="O460" s="60" t="s">
        <v>203</v>
      </c>
    </row>
    <row r="461" spans="1:15" x14ac:dyDescent="0.25">
      <c r="A461" s="65" t="s">
        <v>1321</v>
      </c>
      <c r="B461" s="65" t="s">
        <v>1431</v>
      </c>
      <c r="C461" s="65" t="s">
        <v>1433</v>
      </c>
      <c r="D461" s="65" t="s">
        <v>2979</v>
      </c>
      <c r="E461" s="75">
        <v>1.0838426707529401</v>
      </c>
      <c r="F461" s="50">
        <v>1.0602693323471899</v>
      </c>
      <c r="G461" s="50" t="s">
        <v>203</v>
      </c>
      <c r="H461" s="50">
        <v>1.059902832258496</v>
      </c>
      <c r="I461" s="50" t="s">
        <v>368</v>
      </c>
      <c r="J461" s="50"/>
      <c r="K461" s="50" t="s">
        <v>203</v>
      </c>
      <c r="L461" s="50" t="s">
        <v>203</v>
      </c>
      <c r="M461" s="50" t="s">
        <v>203</v>
      </c>
      <c r="N461" s="50" t="s">
        <v>203</v>
      </c>
      <c r="O461" s="60" t="s">
        <v>203</v>
      </c>
    </row>
    <row r="462" spans="1:15" x14ac:dyDescent="0.25">
      <c r="A462" s="65" t="s">
        <v>1321</v>
      </c>
      <c r="B462" s="65" t="s">
        <v>1475</v>
      </c>
      <c r="C462" s="65" t="s">
        <v>1477</v>
      </c>
      <c r="D462" s="65" t="s">
        <v>2980</v>
      </c>
      <c r="E462" s="75">
        <v>0.83934932871372303</v>
      </c>
      <c r="F462" s="50">
        <v>0.83259079537790703</v>
      </c>
      <c r="G462" s="50" t="s">
        <v>203</v>
      </c>
      <c r="H462" s="50">
        <v>0.8323550902261142</v>
      </c>
      <c r="I462" s="50" t="s">
        <v>368</v>
      </c>
      <c r="J462" s="50"/>
      <c r="K462" s="50" t="s">
        <v>203</v>
      </c>
      <c r="L462" s="50" t="s">
        <v>203</v>
      </c>
      <c r="M462" s="50" t="s">
        <v>203</v>
      </c>
      <c r="N462" s="50" t="s">
        <v>203</v>
      </c>
      <c r="O462" s="60" t="s">
        <v>203</v>
      </c>
    </row>
    <row r="463" spans="1:15" x14ac:dyDescent="0.25">
      <c r="A463" s="65" t="s">
        <v>1321</v>
      </c>
      <c r="B463" s="65" t="s">
        <v>1360</v>
      </c>
      <c r="C463" s="65" t="s">
        <v>1362</v>
      </c>
      <c r="D463" s="65" t="s">
        <v>2981</v>
      </c>
      <c r="E463" s="75">
        <v>0.63418111785935605</v>
      </c>
      <c r="F463" s="50">
        <v>0.62848761972789802</v>
      </c>
      <c r="G463" s="50" t="s">
        <v>203</v>
      </c>
      <c r="H463" s="50">
        <v>0.6283068046146798</v>
      </c>
      <c r="I463" s="50" t="s">
        <v>381</v>
      </c>
      <c r="J463" s="50"/>
      <c r="K463" s="50" t="s">
        <v>203</v>
      </c>
      <c r="L463" s="50" t="s">
        <v>203</v>
      </c>
      <c r="M463" s="50" t="s">
        <v>203</v>
      </c>
      <c r="N463" s="50" t="s">
        <v>203</v>
      </c>
      <c r="O463" s="60" t="s">
        <v>203</v>
      </c>
    </row>
    <row r="464" spans="1:15" x14ac:dyDescent="0.25">
      <c r="A464" s="65" t="s">
        <v>1321</v>
      </c>
      <c r="B464" s="65" t="s">
        <v>1068</v>
      </c>
      <c r="C464" s="65" t="s">
        <v>1070</v>
      </c>
      <c r="D464" s="65" t="s">
        <v>2982</v>
      </c>
      <c r="E464" s="75">
        <v>0.14593933610882501</v>
      </c>
      <c r="F464" s="50">
        <v>0.14523666032148799</v>
      </c>
      <c r="G464" s="50" t="s">
        <v>203</v>
      </c>
      <c r="H464" s="50">
        <v>0.22194717072862488</v>
      </c>
      <c r="I464" s="50" t="s">
        <v>381</v>
      </c>
      <c r="J464" s="50"/>
      <c r="K464" s="50" t="s">
        <v>203</v>
      </c>
      <c r="L464" s="50" t="s">
        <v>203</v>
      </c>
      <c r="M464" s="50" t="s">
        <v>203</v>
      </c>
      <c r="N464" s="50" t="s">
        <v>203</v>
      </c>
      <c r="O464" s="60" t="s">
        <v>203</v>
      </c>
    </row>
    <row r="465" spans="1:15" x14ac:dyDescent="0.25">
      <c r="A465" s="65" t="s">
        <v>1321</v>
      </c>
      <c r="B465" s="65" t="s">
        <v>1465</v>
      </c>
      <c r="C465" s="65" t="s">
        <v>1467</v>
      </c>
      <c r="D465" s="65" t="s">
        <v>1466</v>
      </c>
      <c r="E465" s="75">
        <v>0.16191874696645001</v>
      </c>
      <c r="F465" s="50">
        <v>0.16175617812398399</v>
      </c>
      <c r="G465" s="50" t="s">
        <v>203</v>
      </c>
      <c r="H465" s="50">
        <v>0.24672205494490229</v>
      </c>
      <c r="I465" s="50" t="s">
        <v>381</v>
      </c>
      <c r="J465" s="50"/>
      <c r="K465" s="50" t="s">
        <v>203</v>
      </c>
      <c r="L465" s="50" t="s">
        <v>203</v>
      </c>
      <c r="M465" s="50" t="s">
        <v>203</v>
      </c>
      <c r="N465" s="50" t="s">
        <v>203</v>
      </c>
      <c r="O465" s="60" t="s">
        <v>203</v>
      </c>
    </row>
    <row r="466" spans="1:15" x14ac:dyDescent="0.25">
      <c r="A466" s="65" t="s">
        <v>1321</v>
      </c>
      <c r="B466" s="65" t="s">
        <v>1365</v>
      </c>
      <c r="C466" s="65" t="s">
        <v>1367</v>
      </c>
      <c r="D466" s="65" t="s">
        <v>2983</v>
      </c>
      <c r="E466" s="75">
        <v>0.114210947070603</v>
      </c>
      <c r="F466" s="50">
        <v>0.11396684737655401</v>
      </c>
      <c r="G466" s="50" t="s">
        <v>203</v>
      </c>
      <c r="H466" s="50">
        <v>0.11395432494212614</v>
      </c>
      <c r="I466" s="50" t="s">
        <v>368</v>
      </c>
      <c r="J466" s="50"/>
      <c r="K466" s="50" t="s">
        <v>203</v>
      </c>
      <c r="L466" s="50" t="s">
        <v>203</v>
      </c>
      <c r="M466" s="50" t="s">
        <v>203</v>
      </c>
      <c r="N466" s="50" t="s">
        <v>203</v>
      </c>
      <c r="O466" s="60" t="s">
        <v>203</v>
      </c>
    </row>
    <row r="467" spans="1:15" x14ac:dyDescent="0.25">
      <c r="A467" s="65" t="s">
        <v>1321</v>
      </c>
      <c r="B467" s="65" t="s">
        <v>1490</v>
      </c>
      <c r="C467" s="65" t="s">
        <v>1492</v>
      </c>
      <c r="D467" s="65" t="s">
        <v>2984</v>
      </c>
      <c r="E467" s="75">
        <v>0.33248841597384199</v>
      </c>
      <c r="F467" s="50">
        <v>0.41521299560241498</v>
      </c>
      <c r="G467" s="50" t="s">
        <v>203</v>
      </c>
      <c r="H467" s="50">
        <v>0.4152689350828952</v>
      </c>
      <c r="I467" s="50" t="s">
        <v>381</v>
      </c>
      <c r="J467" s="50"/>
      <c r="K467" s="50" t="s">
        <v>203</v>
      </c>
      <c r="L467" s="50" t="s">
        <v>203</v>
      </c>
      <c r="M467" s="50" t="s">
        <v>203</v>
      </c>
      <c r="N467" s="50" t="s">
        <v>203</v>
      </c>
      <c r="O467" s="60" t="s">
        <v>203</v>
      </c>
    </row>
    <row r="468" spans="1:15" x14ac:dyDescent="0.25">
      <c r="A468" s="65" t="s">
        <v>1321</v>
      </c>
      <c r="B468" s="65" t="s">
        <v>1517</v>
      </c>
      <c r="C468" s="65" t="s">
        <v>1519</v>
      </c>
      <c r="D468" s="65" t="s">
        <v>2985</v>
      </c>
      <c r="E468" s="75">
        <v>4.3875048991992599E-2</v>
      </c>
      <c r="F468" s="50">
        <v>4.3709336948065697E-2</v>
      </c>
      <c r="G468" s="50" t="s">
        <v>203</v>
      </c>
      <c r="H468" s="50">
        <v>4.3720674724093828E-2</v>
      </c>
      <c r="I468" s="50" t="s">
        <v>368</v>
      </c>
      <c r="J468" s="50"/>
      <c r="K468" s="50" t="s">
        <v>203</v>
      </c>
      <c r="L468" s="50" t="s">
        <v>203</v>
      </c>
      <c r="M468" s="50" t="s">
        <v>203</v>
      </c>
      <c r="N468" s="50" t="s">
        <v>203</v>
      </c>
      <c r="O468" s="60" t="s">
        <v>203</v>
      </c>
    </row>
    <row r="469" spans="1:15" x14ac:dyDescent="0.25">
      <c r="A469" s="65" t="s">
        <v>1321</v>
      </c>
      <c r="B469" s="65" t="s">
        <v>469</v>
      </c>
      <c r="C469" s="65" t="s">
        <v>470</v>
      </c>
      <c r="D469" s="65" t="s">
        <v>2986</v>
      </c>
      <c r="E469" s="75">
        <v>0.28122819599403198</v>
      </c>
      <c r="F469" s="50">
        <v>0.27962913777161402</v>
      </c>
      <c r="G469" s="50" t="s">
        <v>203</v>
      </c>
      <c r="H469" s="50">
        <v>0.2796656092223806</v>
      </c>
      <c r="I469" s="50" t="s">
        <v>368</v>
      </c>
      <c r="J469" s="50"/>
      <c r="K469" s="50" t="s">
        <v>203</v>
      </c>
      <c r="L469" s="50" t="s">
        <v>203</v>
      </c>
      <c r="M469" s="50" t="s">
        <v>203</v>
      </c>
      <c r="N469" s="50" t="s">
        <v>203</v>
      </c>
      <c r="O469" s="60" t="s">
        <v>203</v>
      </c>
    </row>
    <row r="470" spans="1:15" x14ac:dyDescent="0.25">
      <c r="A470" s="65" t="s">
        <v>1321</v>
      </c>
      <c r="B470" s="65" t="s">
        <v>908</v>
      </c>
      <c r="C470" s="65" t="s">
        <v>2729</v>
      </c>
      <c r="D470" s="65" t="s">
        <v>2987</v>
      </c>
      <c r="E470" s="75">
        <v>0.74360597103719805</v>
      </c>
      <c r="F470" s="50">
        <v>0.73849486077732196</v>
      </c>
      <c r="G470" s="50" t="s">
        <v>203</v>
      </c>
      <c r="H470" s="50">
        <v>0.73926044745071762</v>
      </c>
      <c r="I470" s="50" t="s">
        <v>368</v>
      </c>
      <c r="J470" s="50"/>
      <c r="K470" s="50" t="s">
        <v>203</v>
      </c>
      <c r="L470" s="50" t="s">
        <v>203</v>
      </c>
      <c r="M470" s="50" t="s">
        <v>203</v>
      </c>
      <c r="N470" s="50" t="s">
        <v>203</v>
      </c>
      <c r="O470" s="60" t="s">
        <v>203</v>
      </c>
    </row>
    <row r="471" spans="1:15" x14ac:dyDescent="0.25">
      <c r="A471" s="65" t="s">
        <v>1321</v>
      </c>
      <c r="B471" s="65" t="s">
        <v>1502</v>
      </c>
      <c r="C471" s="65" t="s">
        <v>1504</v>
      </c>
      <c r="D471" s="65" t="s">
        <v>2988</v>
      </c>
      <c r="E471" s="75">
        <v>1.6194945404841099</v>
      </c>
      <c r="F471" s="50">
        <v>1.57347001931084</v>
      </c>
      <c r="G471" s="50" t="s">
        <v>203</v>
      </c>
      <c r="H471" s="50">
        <v>1.5732538973386525</v>
      </c>
      <c r="I471" s="50" t="s">
        <v>368</v>
      </c>
      <c r="J471" s="50"/>
      <c r="K471" s="50" t="s">
        <v>203</v>
      </c>
      <c r="L471" s="50" t="s">
        <v>203</v>
      </c>
      <c r="M471" s="50" t="s">
        <v>203</v>
      </c>
      <c r="N471" s="50" t="s">
        <v>203</v>
      </c>
      <c r="O471" s="60" t="s">
        <v>203</v>
      </c>
    </row>
    <row r="472" spans="1:15" x14ac:dyDescent="0.25">
      <c r="A472" s="65" t="s">
        <v>1321</v>
      </c>
      <c r="B472" s="65" t="s">
        <v>1505</v>
      </c>
      <c r="C472" s="65" t="s">
        <v>1507</v>
      </c>
      <c r="D472" s="65" t="s">
        <v>2989</v>
      </c>
      <c r="E472" s="75">
        <v>1.26390588049929</v>
      </c>
      <c r="F472" s="50">
        <v>1.2446474671658101</v>
      </c>
      <c r="G472" s="50" t="s">
        <v>203</v>
      </c>
      <c r="H472" s="50">
        <v>1.24454824299537</v>
      </c>
      <c r="I472" s="50" t="s">
        <v>368</v>
      </c>
      <c r="J472" s="50"/>
      <c r="K472" s="50" t="s">
        <v>203</v>
      </c>
      <c r="L472" s="50" t="s">
        <v>203</v>
      </c>
      <c r="M472" s="50" t="s">
        <v>203</v>
      </c>
      <c r="N472" s="50" t="s">
        <v>203</v>
      </c>
      <c r="O472" s="60" t="s">
        <v>203</v>
      </c>
    </row>
    <row r="473" spans="1:15" x14ac:dyDescent="0.25">
      <c r="A473" s="65" t="s">
        <v>1321</v>
      </c>
      <c r="B473" s="65" t="s">
        <v>1591</v>
      </c>
      <c r="C473" s="65" t="s">
        <v>1593</v>
      </c>
      <c r="D473" s="65" t="s">
        <v>2990</v>
      </c>
      <c r="E473" s="75">
        <v>1.20950572519121</v>
      </c>
      <c r="F473" s="50">
        <v>1.1926691124553099</v>
      </c>
      <c r="G473" s="50" t="s">
        <v>203</v>
      </c>
      <c r="H473" s="50">
        <v>1.2765314593408799</v>
      </c>
      <c r="I473" s="50" t="s">
        <v>381</v>
      </c>
      <c r="J473" s="50"/>
      <c r="K473" s="50" t="s">
        <v>203</v>
      </c>
      <c r="L473" s="50" t="s">
        <v>203</v>
      </c>
      <c r="M473" s="50" t="s">
        <v>203</v>
      </c>
      <c r="N473" s="50" t="s">
        <v>203</v>
      </c>
      <c r="O473" s="60" t="s">
        <v>203</v>
      </c>
    </row>
    <row r="474" spans="1:15" x14ac:dyDescent="0.25">
      <c r="A474" s="65" t="s">
        <v>1321</v>
      </c>
      <c r="B474" s="65" t="s">
        <v>1522</v>
      </c>
      <c r="C474" s="65" t="s">
        <v>1524</v>
      </c>
      <c r="D474" s="65" t="s">
        <v>2991</v>
      </c>
      <c r="E474" s="75">
        <v>1.52315820276456</v>
      </c>
      <c r="F474" s="50">
        <v>1.50706475827182</v>
      </c>
      <c r="G474" s="50" t="s">
        <v>203</v>
      </c>
      <c r="H474" s="50">
        <v>1.5069255111494613</v>
      </c>
      <c r="I474" s="50" t="s">
        <v>368</v>
      </c>
      <c r="J474" s="50"/>
      <c r="K474" s="50" t="s">
        <v>203</v>
      </c>
      <c r="L474" s="50" t="s">
        <v>203</v>
      </c>
      <c r="M474" s="50" t="s">
        <v>203</v>
      </c>
      <c r="N474" s="50" t="s">
        <v>203</v>
      </c>
      <c r="O474" s="60" t="s">
        <v>203</v>
      </c>
    </row>
    <row r="475" spans="1:15" x14ac:dyDescent="0.25">
      <c r="A475" s="65" t="s">
        <v>1321</v>
      </c>
      <c r="B475" s="65" t="s">
        <v>1508</v>
      </c>
      <c r="C475" s="65" t="s">
        <v>1510</v>
      </c>
      <c r="D475" s="65" t="s">
        <v>2992</v>
      </c>
      <c r="E475" s="75">
        <v>1.7287375101737701</v>
      </c>
      <c r="F475" s="50">
        <v>1.7055926786045399</v>
      </c>
      <c r="G475" s="50" t="s">
        <v>203</v>
      </c>
      <c r="H475" s="50">
        <v>1.7869491920008302</v>
      </c>
      <c r="I475" s="50" t="s">
        <v>381</v>
      </c>
      <c r="J475" s="50"/>
      <c r="K475" s="50" t="s">
        <v>203</v>
      </c>
      <c r="L475" s="50" t="s">
        <v>203</v>
      </c>
      <c r="M475" s="50" t="s">
        <v>203</v>
      </c>
      <c r="N475" s="50" t="s">
        <v>203</v>
      </c>
      <c r="O475" s="60" t="s">
        <v>203</v>
      </c>
    </row>
    <row r="476" spans="1:15" x14ac:dyDescent="0.25">
      <c r="A476" s="65" t="s">
        <v>1321</v>
      </c>
      <c r="B476" s="65" t="s">
        <v>1373</v>
      </c>
      <c r="C476" s="65" t="s">
        <v>1375</v>
      </c>
      <c r="D476" s="65" t="s">
        <v>1374</v>
      </c>
      <c r="E476" s="75">
        <v>0.78601518669927395</v>
      </c>
      <c r="F476" s="50">
        <v>0.78295747055327003</v>
      </c>
      <c r="G476" s="50" t="s">
        <v>203</v>
      </c>
      <c r="H476" s="50">
        <v>0.8680563353067603</v>
      </c>
      <c r="I476" s="50" t="s">
        <v>381</v>
      </c>
      <c r="J476" s="50"/>
      <c r="K476" s="50" t="s">
        <v>203</v>
      </c>
      <c r="L476" s="50" t="s">
        <v>203</v>
      </c>
      <c r="M476" s="50" t="s">
        <v>203</v>
      </c>
      <c r="N476" s="50" t="s">
        <v>203</v>
      </c>
      <c r="O476" s="60" t="s">
        <v>203</v>
      </c>
    </row>
    <row r="477" spans="1:15" x14ac:dyDescent="0.25">
      <c r="A477" s="65" t="s">
        <v>1321</v>
      </c>
      <c r="B477" s="65" t="s">
        <v>1073</v>
      </c>
      <c r="C477" s="65" t="s">
        <v>1075</v>
      </c>
      <c r="D477" s="65" t="s">
        <v>2993</v>
      </c>
      <c r="E477" s="75">
        <v>2.4443021217244598</v>
      </c>
      <c r="F477" s="50">
        <v>2.3774620480425801</v>
      </c>
      <c r="G477" s="50" t="s">
        <v>203</v>
      </c>
      <c r="H477" s="50">
        <v>2.4608616881249112</v>
      </c>
      <c r="I477" s="50" t="s">
        <v>381</v>
      </c>
      <c r="J477" s="50"/>
      <c r="K477" s="50" t="s">
        <v>203</v>
      </c>
      <c r="L477" s="50" t="s">
        <v>203</v>
      </c>
      <c r="M477" s="50" t="s">
        <v>203</v>
      </c>
      <c r="N477" s="50" t="s">
        <v>203</v>
      </c>
      <c r="O477" s="60" t="s">
        <v>203</v>
      </c>
    </row>
    <row r="478" spans="1:15" x14ac:dyDescent="0.25">
      <c r="A478" s="65" t="s">
        <v>1321</v>
      </c>
      <c r="B478" s="65" t="s">
        <v>1539</v>
      </c>
      <c r="C478" s="65" t="s">
        <v>1541</v>
      </c>
      <c r="D478" s="65" t="s">
        <v>2994</v>
      </c>
      <c r="E478" s="75">
        <v>1.81551472630304</v>
      </c>
      <c r="F478" s="50">
        <v>1.81186875115945</v>
      </c>
      <c r="G478" s="50" t="s">
        <v>203</v>
      </c>
      <c r="H478" s="50">
        <v>1.8968052489358163</v>
      </c>
      <c r="I478" s="50" t="s">
        <v>381</v>
      </c>
      <c r="J478" s="50"/>
      <c r="K478" s="50" t="s">
        <v>203</v>
      </c>
      <c r="L478" s="50" t="s">
        <v>203</v>
      </c>
      <c r="M478" s="50" t="s">
        <v>203</v>
      </c>
      <c r="N478" s="50" t="s">
        <v>203</v>
      </c>
      <c r="O478" s="60" t="s">
        <v>203</v>
      </c>
    </row>
    <row r="479" spans="1:15" x14ac:dyDescent="0.25">
      <c r="A479" s="65" t="s">
        <v>1867</v>
      </c>
      <c r="B479" s="65" t="s">
        <v>31</v>
      </c>
      <c r="C479" s="65" t="s">
        <v>799</v>
      </c>
      <c r="D479" s="65" t="s">
        <v>2896</v>
      </c>
      <c r="E479" s="75">
        <v>0.43885603367641601</v>
      </c>
      <c r="F479" s="50">
        <v>0.43178082272241097</v>
      </c>
      <c r="G479" s="50">
        <v>5.8720094462867099E-2</v>
      </c>
      <c r="H479" s="50">
        <v>0.43579178164812793</v>
      </c>
      <c r="I479" s="50" t="s">
        <v>357</v>
      </c>
      <c r="J479" s="50"/>
      <c r="K479" s="50">
        <v>1.0943051044708926E-4</v>
      </c>
      <c r="L479" s="50">
        <v>7.170744500981527E-4</v>
      </c>
      <c r="M479" s="50">
        <v>1.0047924689162756E-2</v>
      </c>
      <c r="N479" s="50">
        <v>100.02800000000001</v>
      </c>
      <c r="O479" s="60">
        <v>100.01795207531084</v>
      </c>
    </row>
    <row r="480" spans="1:15" x14ac:dyDescent="0.25">
      <c r="A480" s="65" t="s">
        <v>1867</v>
      </c>
      <c r="B480" s="65" t="s">
        <v>1187</v>
      </c>
      <c r="C480" s="65" t="s">
        <v>1189</v>
      </c>
      <c r="D480" s="65" t="s">
        <v>2995</v>
      </c>
      <c r="E480" s="75">
        <v>4.5960454139056104</v>
      </c>
      <c r="F480" s="50">
        <v>4.7458484287514402</v>
      </c>
      <c r="G480" s="50" t="s">
        <v>203</v>
      </c>
      <c r="H480" s="50">
        <v>4.9375716262373563</v>
      </c>
      <c r="I480" s="50" t="s">
        <v>381</v>
      </c>
      <c r="J480" s="50"/>
      <c r="K480" s="50" t="s">
        <v>203</v>
      </c>
      <c r="L480" s="50" t="s">
        <v>203</v>
      </c>
      <c r="M480" s="50" t="s">
        <v>203</v>
      </c>
      <c r="N480" s="50" t="s">
        <v>203</v>
      </c>
      <c r="O480" s="60" t="s">
        <v>203</v>
      </c>
    </row>
    <row r="481" spans="1:15" x14ac:dyDescent="0.25">
      <c r="A481" s="65" t="s">
        <v>1867</v>
      </c>
      <c r="B481" s="65" t="s">
        <v>315</v>
      </c>
      <c r="C481" s="65" t="s">
        <v>2996</v>
      </c>
      <c r="D481" s="65" t="s">
        <v>316</v>
      </c>
      <c r="E481" s="75">
        <v>7.6070496013436205E-7</v>
      </c>
      <c r="F481" s="50">
        <v>2.36686206053465</v>
      </c>
      <c r="G481" s="50">
        <v>4.9564565409238099</v>
      </c>
      <c r="H481" s="50">
        <v>2.4926671947240062</v>
      </c>
      <c r="I481" s="50" t="s">
        <v>357</v>
      </c>
      <c r="J481" s="50"/>
      <c r="K481" s="50">
        <v>3.1085859251632139E-3</v>
      </c>
      <c r="L481" s="50">
        <v>0.10670736232704076</v>
      </c>
      <c r="M481" s="50">
        <v>1.3832438984917681</v>
      </c>
      <c r="N481" s="50">
        <v>82.192999999999998</v>
      </c>
      <c r="O481" s="60">
        <v>80.809756101508228</v>
      </c>
    </row>
    <row r="482" spans="1:15" x14ac:dyDescent="0.25">
      <c r="A482" s="65" t="s">
        <v>1867</v>
      </c>
      <c r="B482" s="65" t="s">
        <v>1127</v>
      </c>
      <c r="C482" s="65" t="s">
        <v>2746</v>
      </c>
      <c r="D482" s="65" t="s">
        <v>2997</v>
      </c>
      <c r="E482" s="75">
        <v>2.7153538315332102</v>
      </c>
      <c r="F482" s="50">
        <v>2.7337623001537499</v>
      </c>
      <c r="G482" s="50">
        <v>7.1792843944930702</v>
      </c>
      <c r="H482" s="50">
        <v>2.7797774887538127</v>
      </c>
      <c r="I482" s="50" t="s">
        <v>357</v>
      </c>
      <c r="J482" s="50"/>
      <c r="K482" s="50">
        <v>4.6602451374061068E-3</v>
      </c>
      <c r="L482" s="50">
        <v>0.15778263220312511</v>
      </c>
      <c r="M482" s="50">
        <v>0.86808173274288136</v>
      </c>
      <c r="N482" s="50">
        <v>99.41</v>
      </c>
      <c r="O482" s="60">
        <v>98.541918267257117</v>
      </c>
    </row>
    <row r="483" spans="1:15" x14ac:dyDescent="0.25">
      <c r="A483" s="65" t="s">
        <v>1867</v>
      </c>
      <c r="B483" s="65" t="s">
        <v>2005</v>
      </c>
      <c r="C483" s="65" t="s">
        <v>2007</v>
      </c>
      <c r="D483" s="65" t="s">
        <v>2998</v>
      </c>
      <c r="E483" s="75" t="s">
        <v>203</v>
      </c>
      <c r="F483" s="50" t="s">
        <v>203</v>
      </c>
      <c r="G483" s="50" t="s">
        <v>203</v>
      </c>
      <c r="H483" s="50" t="s">
        <v>203</v>
      </c>
      <c r="I483" s="50" t="s">
        <v>203</v>
      </c>
      <c r="J483" s="50"/>
      <c r="K483" s="50" t="s">
        <v>203</v>
      </c>
      <c r="L483" s="50" t="s">
        <v>203</v>
      </c>
      <c r="M483" s="50" t="s">
        <v>203</v>
      </c>
      <c r="N483" s="50" t="s">
        <v>203</v>
      </c>
      <c r="O483" s="60" t="s">
        <v>203</v>
      </c>
    </row>
    <row r="484" spans="1:15" x14ac:dyDescent="0.25">
      <c r="A484" s="65" t="s">
        <v>1867</v>
      </c>
      <c r="B484" s="65" t="s">
        <v>1963</v>
      </c>
      <c r="C484" s="65" t="s">
        <v>1965</v>
      </c>
      <c r="D484" s="65" t="s">
        <v>2999</v>
      </c>
      <c r="E484" s="75">
        <v>4.2471748306311996</v>
      </c>
      <c r="F484" s="50">
        <v>3.6158615507217</v>
      </c>
      <c r="G484" s="50" t="s">
        <v>203</v>
      </c>
      <c r="H484" s="50">
        <v>3.6388249520675013</v>
      </c>
      <c r="I484" s="50" t="s">
        <v>405</v>
      </c>
      <c r="J484" s="50"/>
      <c r="K484" s="50" t="s">
        <v>203</v>
      </c>
      <c r="L484" s="50" t="s">
        <v>203</v>
      </c>
      <c r="M484" s="50" t="s">
        <v>203</v>
      </c>
      <c r="N484" s="50" t="s">
        <v>203</v>
      </c>
      <c r="O484" s="60" t="s">
        <v>203</v>
      </c>
    </row>
    <row r="485" spans="1:15" x14ac:dyDescent="0.25">
      <c r="A485" s="65" t="s">
        <v>1867</v>
      </c>
      <c r="B485" s="65" t="s">
        <v>50</v>
      </c>
      <c r="C485" s="65" t="s">
        <v>939</v>
      </c>
      <c r="D485" s="65" t="s">
        <v>2915</v>
      </c>
      <c r="E485" s="75">
        <v>0.36082472556841999</v>
      </c>
      <c r="F485" s="50">
        <v>1.5884630014894301</v>
      </c>
      <c r="G485" s="50">
        <v>8.0835407486050503E-2</v>
      </c>
      <c r="H485" s="50">
        <v>1.6887214639214403</v>
      </c>
      <c r="I485" s="50" t="s">
        <v>357</v>
      </c>
      <c r="J485" s="50"/>
      <c r="K485" s="50">
        <v>1.8839045019661976E-3</v>
      </c>
      <c r="L485" s="50">
        <v>1.0280895752424968E-2</v>
      </c>
      <c r="M485" s="50">
        <v>0.15840226529164525</v>
      </c>
      <c r="N485" s="50">
        <v>22.274999999999999</v>
      </c>
      <c r="O485" s="60">
        <v>22.116597734708353</v>
      </c>
    </row>
    <row r="486" spans="1:15" x14ac:dyDescent="0.25">
      <c r="A486" s="65" t="s">
        <v>1867</v>
      </c>
      <c r="B486" s="65" t="s">
        <v>52</v>
      </c>
      <c r="C486" s="65" t="s">
        <v>2682</v>
      </c>
      <c r="D486" s="65" t="s">
        <v>325</v>
      </c>
      <c r="E486" s="75">
        <v>1.0111398577766599</v>
      </c>
      <c r="F486" s="50">
        <v>1.9685038728230599</v>
      </c>
      <c r="G486" s="50">
        <v>1.69479188032024</v>
      </c>
      <c r="H486" s="50">
        <v>2.0833410999909643</v>
      </c>
      <c r="I486" s="50" t="s">
        <v>357</v>
      </c>
      <c r="J486" s="50"/>
      <c r="K486" s="50">
        <v>2.7757178051526698E-3</v>
      </c>
      <c r="L486" s="50">
        <v>5.8265797636551042E-2</v>
      </c>
      <c r="M486" s="50">
        <v>1.1993390475082037</v>
      </c>
      <c r="N486" s="50">
        <v>50.991</v>
      </c>
      <c r="O486" s="60">
        <v>49.791660952491796</v>
      </c>
    </row>
    <row r="487" spans="1:15" x14ac:dyDescent="0.25">
      <c r="A487" s="65" t="s">
        <v>1867</v>
      </c>
      <c r="B487" s="65" t="s">
        <v>1313</v>
      </c>
      <c r="C487" s="65" t="s">
        <v>2619</v>
      </c>
      <c r="D487" s="65" t="s">
        <v>1314</v>
      </c>
      <c r="E487" s="75">
        <v>2.68121007515489</v>
      </c>
      <c r="F487" s="50">
        <v>4.0578265852969597</v>
      </c>
      <c r="G487" s="50">
        <v>32.454439990894997</v>
      </c>
      <c r="H487" s="50">
        <v>4.1191817715587042</v>
      </c>
      <c r="I487" s="50" t="s">
        <v>357</v>
      </c>
      <c r="J487" s="50"/>
      <c r="K487" s="50">
        <v>4.2345434099247802E-3</v>
      </c>
      <c r="L487" s="50">
        <v>0.22360369440233541</v>
      </c>
      <c r="M487" s="50">
        <v>7.1131266035133294</v>
      </c>
      <c r="N487" s="50">
        <v>66.376999999999995</v>
      </c>
      <c r="O487" s="60">
        <v>59.263873396486666</v>
      </c>
    </row>
    <row r="488" spans="1:15" x14ac:dyDescent="0.25">
      <c r="A488" s="65" t="s">
        <v>1867</v>
      </c>
      <c r="B488" s="65" t="s">
        <v>1276</v>
      </c>
      <c r="C488" s="65" t="s">
        <v>1278</v>
      </c>
      <c r="D488" s="65" t="s">
        <v>2857</v>
      </c>
      <c r="E488" s="75">
        <v>4.4338262443346803</v>
      </c>
      <c r="F488" s="50">
        <v>4.6916747276854398</v>
      </c>
      <c r="G488" s="50" t="s">
        <v>203</v>
      </c>
      <c r="H488" s="50">
        <v>4.7210393178488488</v>
      </c>
      <c r="I488" s="50" t="s">
        <v>405</v>
      </c>
      <c r="J488" s="50"/>
      <c r="K488" s="50" t="s">
        <v>203</v>
      </c>
      <c r="L488" s="50" t="s">
        <v>203</v>
      </c>
      <c r="M488" s="50" t="s">
        <v>203</v>
      </c>
      <c r="N488" s="50" t="s">
        <v>203</v>
      </c>
      <c r="O488" s="60" t="s">
        <v>203</v>
      </c>
    </row>
    <row r="489" spans="1:15" x14ac:dyDescent="0.25">
      <c r="A489" s="65" t="s">
        <v>1867</v>
      </c>
      <c r="B489" s="65" t="s">
        <v>666</v>
      </c>
      <c r="C489" s="65" t="s">
        <v>2624</v>
      </c>
      <c r="D489" s="65" t="s">
        <v>667</v>
      </c>
      <c r="E489" s="75">
        <v>3.6527125914979299</v>
      </c>
      <c r="F489" s="50">
        <v>3.5900138626410101</v>
      </c>
      <c r="G489" s="50" t="s">
        <v>203</v>
      </c>
      <c r="H489" s="50">
        <v>3.5982251118494202</v>
      </c>
      <c r="I489" s="50" t="s">
        <v>381</v>
      </c>
      <c r="J489" s="50"/>
      <c r="K489" s="50" t="s">
        <v>203</v>
      </c>
      <c r="L489" s="50" t="s">
        <v>203</v>
      </c>
      <c r="M489" s="50" t="s">
        <v>203</v>
      </c>
      <c r="N489" s="50" t="s">
        <v>203</v>
      </c>
      <c r="O489" s="60" t="s">
        <v>203</v>
      </c>
    </row>
    <row r="490" spans="1:15" x14ac:dyDescent="0.25">
      <c r="A490" s="65" t="s">
        <v>1867</v>
      </c>
      <c r="B490" s="65" t="s">
        <v>1994</v>
      </c>
      <c r="C490" s="65" t="s">
        <v>1996</v>
      </c>
      <c r="D490" s="65" t="s">
        <v>1995</v>
      </c>
      <c r="E490" s="75">
        <v>6.4826629322965301</v>
      </c>
      <c r="F490" s="50">
        <v>6.0176861356536202</v>
      </c>
      <c r="G490" s="50" t="s">
        <v>203</v>
      </c>
      <c r="H490" s="50">
        <v>6.2464310791664168</v>
      </c>
      <c r="I490" s="50" t="s">
        <v>405</v>
      </c>
      <c r="J490" s="50"/>
      <c r="K490" s="50" t="s">
        <v>203</v>
      </c>
      <c r="L490" s="50" t="s">
        <v>203</v>
      </c>
      <c r="M490" s="50" t="s">
        <v>203</v>
      </c>
      <c r="N490" s="50" t="s">
        <v>203</v>
      </c>
      <c r="O490" s="60" t="s">
        <v>203</v>
      </c>
    </row>
    <row r="491" spans="1:15" x14ac:dyDescent="0.25">
      <c r="A491" s="65" t="s">
        <v>1867</v>
      </c>
      <c r="B491" s="65" t="s">
        <v>2002</v>
      </c>
      <c r="C491" s="65" t="s">
        <v>2004</v>
      </c>
      <c r="D491" s="65" t="s">
        <v>2003</v>
      </c>
      <c r="E491" s="75">
        <v>3.4135655709882</v>
      </c>
      <c r="F491" s="50">
        <v>3.67403993433089</v>
      </c>
      <c r="G491" s="50" t="s">
        <v>203</v>
      </c>
      <c r="H491" s="50">
        <v>3.6705100265432247</v>
      </c>
      <c r="I491" s="50" t="s">
        <v>381</v>
      </c>
      <c r="J491" s="50"/>
      <c r="K491" s="50" t="s">
        <v>203</v>
      </c>
      <c r="L491" s="50" t="s">
        <v>203</v>
      </c>
      <c r="M491" s="50" t="s">
        <v>203</v>
      </c>
      <c r="N491" s="50" t="s">
        <v>203</v>
      </c>
      <c r="O491" s="60" t="s">
        <v>203</v>
      </c>
    </row>
    <row r="492" spans="1:15" x14ac:dyDescent="0.25">
      <c r="A492" s="65" t="s">
        <v>1867</v>
      </c>
      <c r="B492" s="65" t="s">
        <v>1296</v>
      </c>
      <c r="C492" s="65" t="s">
        <v>1298</v>
      </c>
      <c r="D492" s="65" t="s">
        <v>3000</v>
      </c>
      <c r="E492" s="75">
        <v>3.2335854496754002</v>
      </c>
      <c r="F492" s="50">
        <v>5.81238117536435</v>
      </c>
      <c r="G492" s="50">
        <v>26.878356662269599</v>
      </c>
      <c r="H492" s="50">
        <v>5.8491378564487944</v>
      </c>
      <c r="I492" s="50" t="s">
        <v>357</v>
      </c>
      <c r="J492" s="50"/>
      <c r="K492" s="50">
        <v>6.0929065498727814E-3</v>
      </c>
      <c r="L492" s="50">
        <v>0.29823855793399545</v>
      </c>
      <c r="M492" s="50">
        <v>3.8741269441088022</v>
      </c>
      <c r="N492" s="50">
        <v>55.587000000000003</v>
      </c>
      <c r="O492" s="60">
        <v>51.712873055891201</v>
      </c>
    </row>
    <row r="493" spans="1:15" x14ac:dyDescent="0.25">
      <c r="A493" s="65" t="s">
        <v>1867</v>
      </c>
      <c r="B493" s="65" t="s">
        <v>1270</v>
      </c>
      <c r="C493" s="65" t="s">
        <v>2631</v>
      </c>
      <c r="D493" s="65" t="s">
        <v>2860</v>
      </c>
      <c r="E493" s="75">
        <v>5.7750669781512398</v>
      </c>
      <c r="F493" s="50">
        <v>5.3968854777955704</v>
      </c>
      <c r="G493" s="50" t="s">
        <v>203</v>
      </c>
      <c r="H493" s="50">
        <v>5.6327758389458982</v>
      </c>
      <c r="I493" s="50" t="s">
        <v>405</v>
      </c>
      <c r="J493" s="50"/>
      <c r="K493" s="50" t="s">
        <v>203</v>
      </c>
      <c r="L493" s="50" t="s">
        <v>203</v>
      </c>
      <c r="M493" s="50" t="s">
        <v>203</v>
      </c>
      <c r="N493" s="50" t="s">
        <v>203</v>
      </c>
      <c r="O493" s="60" t="s">
        <v>203</v>
      </c>
    </row>
    <row r="494" spans="1:15" x14ac:dyDescent="0.25">
      <c r="A494" s="65" t="s">
        <v>1867</v>
      </c>
      <c r="B494" s="65" t="s">
        <v>1117</v>
      </c>
      <c r="C494" s="65" t="s">
        <v>1119</v>
      </c>
      <c r="D494" s="65" t="s">
        <v>3001</v>
      </c>
      <c r="E494" s="75">
        <v>0.390381012005037</v>
      </c>
      <c r="F494" s="50">
        <v>0.38231815112342799</v>
      </c>
      <c r="G494" s="50">
        <v>9.0783622686474708E-12</v>
      </c>
      <c r="H494" s="50">
        <v>0.38527220179074634</v>
      </c>
      <c r="I494" s="50" t="s">
        <v>357</v>
      </c>
      <c r="J494" s="50"/>
      <c r="K494" s="50">
        <v>1.2382645690777732E-14</v>
      </c>
      <c r="L494" s="50">
        <v>-3.5652192309498788E-13</v>
      </c>
      <c r="M494" s="50">
        <v>7.6332263284712093E-5</v>
      </c>
      <c r="N494" s="50">
        <v>100.366</v>
      </c>
      <c r="O494" s="60">
        <v>100.36592366773671</v>
      </c>
    </row>
    <row r="495" spans="1:15" x14ac:dyDescent="0.25">
      <c r="A495" s="65" t="s">
        <v>1867</v>
      </c>
      <c r="B495" s="65" t="s">
        <v>1908</v>
      </c>
      <c r="C495" s="65" t="s">
        <v>1910</v>
      </c>
      <c r="D495" s="65" t="s">
        <v>3002</v>
      </c>
      <c r="E495" s="75">
        <v>1.6486547065483099</v>
      </c>
      <c r="F495" s="50">
        <v>1.53357801748894</v>
      </c>
      <c r="G495" s="50" t="s">
        <v>203</v>
      </c>
      <c r="H495" s="50">
        <v>1.9917364338283436</v>
      </c>
      <c r="I495" s="50" t="s">
        <v>381</v>
      </c>
      <c r="J495" s="50"/>
      <c r="K495" s="50" t="s">
        <v>203</v>
      </c>
      <c r="L495" s="50" t="s">
        <v>203</v>
      </c>
      <c r="M495" s="50" t="s">
        <v>203</v>
      </c>
      <c r="N495" s="50" t="s">
        <v>203</v>
      </c>
      <c r="O495" s="60" t="s">
        <v>203</v>
      </c>
    </row>
    <row r="496" spans="1:15" x14ac:dyDescent="0.25">
      <c r="A496" s="65" t="s">
        <v>1867</v>
      </c>
      <c r="B496" s="65" t="s">
        <v>1265</v>
      </c>
      <c r="C496" s="65" t="s">
        <v>1267</v>
      </c>
      <c r="D496" s="65" t="s">
        <v>2871</v>
      </c>
      <c r="E496" s="75">
        <v>6.1584456093797302</v>
      </c>
      <c r="F496" s="50">
        <v>5.5310845178356702</v>
      </c>
      <c r="G496" s="50" t="s">
        <v>203</v>
      </c>
      <c r="H496" s="50">
        <v>5.5624535813230995</v>
      </c>
      <c r="I496" s="50" t="s">
        <v>381</v>
      </c>
      <c r="J496" s="50"/>
      <c r="K496" s="50" t="s">
        <v>203</v>
      </c>
      <c r="L496" s="50" t="s">
        <v>203</v>
      </c>
      <c r="M496" s="50" t="s">
        <v>203</v>
      </c>
      <c r="N496" s="50" t="s">
        <v>203</v>
      </c>
      <c r="O496" s="60" t="s">
        <v>203</v>
      </c>
    </row>
    <row r="497" spans="1:15" x14ac:dyDescent="0.25">
      <c r="A497" s="65" t="s">
        <v>1867</v>
      </c>
      <c r="B497" s="65" t="s">
        <v>1878</v>
      </c>
      <c r="C497" s="65" t="s">
        <v>1880</v>
      </c>
      <c r="D497" s="65" t="s">
        <v>3003</v>
      </c>
      <c r="E497" s="75">
        <v>4.3290126341915398</v>
      </c>
      <c r="F497" s="50">
        <v>4.2228590952343596</v>
      </c>
      <c r="G497" s="50" t="s">
        <v>203</v>
      </c>
      <c r="H497" s="50">
        <v>4.4413257427407089</v>
      </c>
      <c r="I497" s="50" t="s">
        <v>381</v>
      </c>
      <c r="J497" s="50"/>
      <c r="K497" s="50" t="s">
        <v>203</v>
      </c>
      <c r="L497" s="50" t="s">
        <v>203</v>
      </c>
      <c r="M497" s="50" t="s">
        <v>203</v>
      </c>
      <c r="N497" s="50" t="s">
        <v>203</v>
      </c>
      <c r="O497" s="60" t="s">
        <v>203</v>
      </c>
    </row>
    <row r="498" spans="1:15" x14ac:dyDescent="0.25">
      <c r="A498" s="65" t="s">
        <v>1867</v>
      </c>
      <c r="B498" s="65" t="s">
        <v>1913</v>
      </c>
      <c r="C498" s="65" t="s">
        <v>1915</v>
      </c>
      <c r="D498" s="65" t="s">
        <v>3004</v>
      </c>
      <c r="E498" s="75">
        <v>2.56762950783695E-2</v>
      </c>
      <c r="F498" s="50">
        <v>2.2262861850707801E-2</v>
      </c>
      <c r="G498" s="50" t="s">
        <v>203</v>
      </c>
      <c r="H498" s="50">
        <v>3.1640347113154155</v>
      </c>
      <c r="I498" s="50" t="s">
        <v>381</v>
      </c>
      <c r="J498" s="50"/>
      <c r="K498" s="50" t="s">
        <v>203</v>
      </c>
      <c r="L498" s="50" t="s">
        <v>203</v>
      </c>
      <c r="M498" s="50" t="s">
        <v>203</v>
      </c>
      <c r="N498" s="50" t="s">
        <v>203</v>
      </c>
      <c r="O498" s="60" t="s">
        <v>203</v>
      </c>
    </row>
    <row r="499" spans="1:15" x14ac:dyDescent="0.25">
      <c r="A499" s="65" t="s">
        <v>1867</v>
      </c>
      <c r="B499" s="65" t="s">
        <v>1105</v>
      </c>
      <c r="C499" s="65" t="s">
        <v>2636</v>
      </c>
      <c r="D499" s="65" t="s">
        <v>1106</v>
      </c>
      <c r="E499" s="75">
        <v>0.42857119263714999</v>
      </c>
      <c r="F499" s="50">
        <v>0.42697066836415998</v>
      </c>
      <c r="G499" s="50">
        <v>1.4029490595883301E-3</v>
      </c>
      <c r="H499" s="50">
        <v>0.43031823973062233</v>
      </c>
      <c r="I499" s="50" t="s">
        <v>357</v>
      </c>
      <c r="J499" s="50"/>
      <c r="K499" s="50">
        <v>2.4126964990581757E-4</v>
      </c>
      <c r="L499" s="50">
        <v>1.8570925808744506E-3</v>
      </c>
      <c r="M499" s="50">
        <v>1.0705263911979273E-2</v>
      </c>
      <c r="N499" s="50">
        <v>97.916007995605469</v>
      </c>
      <c r="O499" s="60">
        <v>97.905302731693496</v>
      </c>
    </row>
    <row r="500" spans="1:15" x14ac:dyDescent="0.25">
      <c r="A500" s="65" t="s">
        <v>1867</v>
      </c>
      <c r="B500" s="65" t="s">
        <v>701</v>
      </c>
      <c r="C500" s="65" t="s">
        <v>2926</v>
      </c>
      <c r="D500" s="65" t="s">
        <v>2927</v>
      </c>
      <c r="E500" s="75">
        <v>0.45359308819072902</v>
      </c>
      <c r="F500" s="50">
        <v>0.45103767214802198</v>
      </c>
      <c r="G500" s="50">
        <v>1.8261755616861199</v>
      </c>
      <c r="H500" s="50">
        <v>0.4520638365393479</v>
      </c>
      <c r="I500" s="50" t="s">
        <v>357</v>
      </c>
      <c r="J500" s="50"/>
      <c r="K500" s="50">
        <v>2.5782922272822657E-3</v>
      </c>
      <c r="L500" s="50">
        <v>1.6337058612516556E-2</v>
      </c>
      <c r="M500" s="50">
        <v>2.4647261367048486E-2</v>
      </c>
      <c r="N500" s="50">
        <v>100.15900000000001</v>
      </c>
      <c r="O500" s="60">
        <v>100.13435273863296</v>
      </c>
    </row>
    <row r="501" spans="1:15" x14ac:dyDescent="0.25">
      <c r="A501" s="65" t="s">
        <v>1867</v>
      </c>
      <c r="B501" s="65" t="s">
        <v>1752</v>
      </c>
      <c r="C501" s="65" t="s">
        <v>1754</v>
      </c>
      <c r="D501" s="65" t="s">
        <v>2876</v>
      </c>
      <c r="E501" s="75">
        <v>2.0825348156918699</v>
      </c>
      <c r="F501" s="50">
        <v>1.90177546183919</v>
      </c>
      <c r="G501" s="50" t="s">
        <v>203</v>
      </c>
      <c r="H501" s="50">
        <v>1.9206000646839854</v>
      </c>
      <c r="I501" s="50" t="s">
        <v>405</v>
      </c>
      <c r="J501" s="50"/>
      <c r="K501" s="50" t="s">
        <v>203</v>
      </c>
      <c r="L501" s="50" t="s">
        <v>203</v>
      </c>
      <c r="M501" s="50" t="s">
        <v>203</v>
      </c>
      <c r="N501" s="50" t="s">
        <v>203</v>
      </c>
      <c r="O501" s="60" t="s">
        <v>203</v>
      </c>
    </row>
    <row r="502" spans="1:15" x14ac:dyDescent="0.25">
      <c r="A502" s="65" t="s">
        <v>1867</v>
      </c>
      <c r="B502" s="65" t="s">
        <v>1018</v>
      </c>
      <c r="C502" s="65" t="s">
        <v>1020</v>
      </c>
      <c r="D502" s="65" t="s">
        <v>3005</v>
      </c>
      <c r="E502" s="75">
        <v>2.5427233853747601E-2</v>
      </c>
      <c r="F502" s="50">
        <v>0.82035288565280395</v>
      </c>
      <c r="G502" s="50" t="s">
        <v>203</v>
      </c>
      <c r="H502" s="50">
        <v>3.4346125558340952</v>
      </c>
      <c r="I502" s="50" t="s">
        <v>381</v>
      </c>
      <c r="J502" s="50"/>
      <c r="K502" s="50" t="s">
        <v>203</v>
      </c>
      <c r="L502" s="50" t="s">
        <v>203</v>
      </c>
      <c r="M502" s="50" t="s">
        <v>203</v>
      </c>
      <c r="N502" s="50" t="s">
        <v>203</v>
      </c>
      <c r="O502" s="60" t="s">
        <v>203</v>
      </c>
    </row>
    <row r="503" spans="1:15" x14ac:dyDescent="0.25">
      <c r="A503" s="65" t="s">
        <v>1867</v>
      </c>
      <c r="B503" s="65" t="s">
        <v>1883</v>
      </c>
      <c r="C503" s="65" t="s">
        <v>1885</v>
      </c>
      <c r="D503" s="65" t="s">
        <v>3006</v>
      </c>
      <c r="E503" s="75">
        <v>0.216163453794849</v>
      </c>
      <c r="F503" s="50">
        <v>0.207834779482548</v>
      </c>
      <c r="G503" s="50" t="s">
        <v>203</v>
      </c>
      <c r="H503" s="50">
        <v>3.0083185758320781</v>
      </c>
      <c r="I503" s="50" t="s">
        <v>381</v>
      </c>
      <c r="J503" s="50"/>
      <c r="K503" s="50" t="s">
        <v>203</v>
      </c>
      <c r="L503" s="50" t="s">
        <v>203</v>
      </c>
      <c r="M503" s="50" t="s">
        <v>203</v>
      </c>
      <c r="N503" s="50" t="s">
        <v>203</v>
      </c>
      <c r="O503" s="60" t="s">
        <v>203</v>
      </c>
    </row>
    <row r="504" spans="1:15" x14ac:dyDescent="0.25">
      <c r="A504" s="65" t="s">
        <v>1867</v>
      </c>
      <c r="B504" s="65" t="s">
        <v>1099</v>
      </c>
      <c r="C504" s="65" t="s">
        <v>2767</v>
      </c>
      <c r="D504" s="65" t="s">
        <v>1100</v>
      </c>
      <c r="E504" s="75">
        <v>1.09920521843563</v>
      </c>
      <c r="F504" s="50">
        <v>1.0654401396430999</v>
      </c>
      <c r="G504" s="50">
        <v>26.026318606808601</v>
      </c>
      <c r="H504" s="50">
        <v>1.0709598629730004</v>
      </c>
      <c r="I504" s="50" t="s">
        <v>357</v>
      </c>
      <c r="J504" s="50"/>
      <c r="K504" s="50">
        <v>1.3669564425218812E-2</v>
      </c>
      <c r="L504" s="50">
        <v>0.27635458258658036</v>
      </c>
      <c r="M504" s="50">
        <v>2.9544292551366089</v>
      </c>
      <c r="N504" s="50">
        <v>102.70300000000002</v>
      </c>
      <c r="O504" s="60">
        <v>99.748570744863414</v>
      </c>
    </row>
    <row r="505" spans="1:15" x14ac:dyDescent="0.25">
      <c r="A505" s="65" t="s">
        <v>1867</v>
      </c>
      <c r="B505" s="65" t="s">
        <v>1917</v>
      </c>
      <c r="C505" s="65" t="s">
        <v>1919</v>
      </c>
      <c r="D505" s="65" t="s">
        <v>3007</v>
      </c>
      <c r="E505" s="75">
        <v>2.1675595021079599</v>
      </c>
      <c r="F505" s="50">
        <v>2.1182990035764799</v>
      </c>
      <c r="G505" s="50" t="s">
        <v>203</v>
      </c>
      <c r="H505" s="50">
        <v>3.9304433409880652</v>
      </c>
      <c r="I505" s="50" t="s">
        <v>381</v>
      </c>
      <c r="J505" s="50"/>
      <c r="K505" s="50" t="s">
        <v>203</v>
      </c>
      <c r="L505" s="50" t="s">
        <v>203</v>
      </c>
      <c r="M505" s="50" t="s">
        <v>203</v>
      </c>
      <c r="N505" s="50" t="s">
        <v>203</v>
      </c>
      <c r="O505" s="60" t="s">
        <v>203</v>
      </c>
    </row>
    <row r="506" spans="1:15" x14ac:dyDescent="0.25">
      <c r="A506" s="65" t="s">
        <v>1867</v>
      </c>
      <c r="B506" s="65" t="s">
        <v>1922</v>
      </c>
      <c r="C506" s="65" t="s">
        <v>1924</v>
      </c>
      <c r="D506" s="65" t="s">
        <v>3008</v>
      </c>
      <c r="E506" s="75">
        <v>3.0778671221952401</v>
      </c>
      <c r="F506" s="50">
        <v>3.0598075812707801</v>
      </c>
      <c r="G506" s="50" t="s">
        <v>203</v>
      </c>
      <c r="H506" s="50">
        <v>3.112619708213495</v>
      </c>
      <c r="I506" s="50" t="s">
        <v>381</v>
      </c>
      <c r="J506" s="50"/>
      <c r="K506" s="50" t="s">
        <v>203</v>
      </c>
      <c r="L506" s="50" t="s">
        <v>203</v>
      </c>
      <c r="M506" s="50" t="s">
        <v>203</v>
      </c>
      <c r="N506" s="50" t="s">
        <v>203</v>
      </c>
      <c r="O506" s="60" t="s">
        <v>203</v>
      </c>
    </row>
    <row r="507" spans="1:15" x14ac:dyDescent="0.25">
      <c r="A507" s="65" t="s">
        <v>1867</v>
      </c>
      <c r="B507" s="65" t="s">
        <v>1969</v>
      </c>
      <c r="C507" s="65" t="s">
        <v>1971</v>
      </c>
      <c r="D507" s="65" t="s">
        <v>3009</v>
      </c>
      <c r="E507" s="75">
        <v>2.3299556843170401E-2</v>
      </c>
      <c r="F507" s="50">
        <v>0.333248002319946</v>
      </c>
      <c r="G507" s="50" t="s">
        <v>203</v>
      </c>
      <c r="H507" s="50">
        <v>2.9724561186483718</v>
      </c>
      <c r="I507" s="50" t="s">
        <v>381</v>
      </c>
      <c r="J507" s="50"/>
      <c r="K507" s="50" t="s">
        <v>203</v>
      </c>
      <c r="L507" s="50" t="s">
        <v>203</v>
      </c>
      <c r="M507" s="50" t="s">
        <v>203</v>
      </c>
      <c r="N507" s="50" t="s">
        <v>203</v>
      </c>
      <c r="O507" s="60" t="s">
        <v>203</v>
      </c>
    </row>
    <row r="508" spans="1:15" x14ac:dyDescent="0.25">
      <c r="A508" s="65" t="s">
        <v>1867</v>
      </c>
      <c r="B508" s="65" t="s">
        <v>1198</v>
      </c>
      <c r="C508" s="65" t="s">
        <v>1200</v>
      </c>
      <c r="D508" s="65" t="s">
        <v>3010</v>
      </c>
      <c r="E508" s="75">
        <v>0.38838871871575997</v>
      </c>
      <c r="F508" s="50">
        <v>0.36960125874268501</v>
      </c>
      <c r="G508" s="50" t="s">
        <v>203</v>
      </c>
      <c r="H508" s="50">
        <v>3.8152484838377365</v>
      </c>
      <c r="I508" s="50" t="s">
        <v>381</v>
      </c>
      <c r="J508" s="50"/>
      <c r="K508" s="50" t="s">
        <v>203</v>
      </c>
      <c r="L508" s="50" t="s">
        <v>203</v>
      </c>
      <c r="M508" s="50" t="s">
        <v>203</v>
      </c>
      <c r="N508" s="50" t="s">
        <v>203</v>
      </c>
      <c r="O508" s="60" t="s">
        <v>203</v>
      </c>
    </row>
    <row r="509" spans="1:15" x14ac:dyDescent="0.25">
      <c r="A509" s="65" t="s">
        <v>1867</v>
      </c>
      <c r="B509" s="65" t="s">
        <v>1928</v>
      </c>
      <c r="C509" s="65" t="s">
        <v>1930</v>
      </c>
      <c r="D509" s="65" t="s">
        <v>1929</v>
      </c>
      <c r="E509" s="75">
        <v>3.4557225628113</v>
      </c>
      <c r="F509" s="50">
        <v>3.20611452266562</v>
      </c>
      <c r="G509" s="50" t="s">
        <v>203</v>
      </c>
      <c r="H509" s="50">
        <v>3.4352432209577692</v>
      </c>
      <c r="I509" s="50" t="s">
        <v>381</v>
      </c>
      <c r="J509" s="50"/>
      <c r="K509" s="50" t="s">
        <v>203</v>
      </c>
      <c r="L509" s="50" t="s">
        <v>203</v>
      </c>
      <c r="M509" s="50" t="s">
        <v>203</v>
      </c>
      <c r="N509" s="50" t="s">
        <v>203</v>
      </c>
      <c r="O509" s="60" t="s">
        <v>203</v>
      </c>
    </row>
    <row r="510" spans="1:15" x14ac:dyDescent="0.25">
      <c r="A510" s="65" t="s">
        <v>1867</v>
      </c>
      <c r="B510" s="65" t="s">
        <v>1888</v>
      </c>
      <c r="C510" s="65" t="s">
        <v>1890</v>
      </c>
      <c r="D510" s="65" t="s">
        <v>3011</v>
      </c>
      <c r="E510" s="75">
        <v>2.3003226156248498E-2</v>
      </c>
      <c r="F510" s="50">
        <v>0.60117233336750697</v>
      </c>
      <c r="G510" s="50" t="s">
        <v>203</v>
      </c>
      <c r="H510" s="50">
        <v>3.3169835996939336</v>
      </c>
      <c r="I510" s="50" t="s">
        <v>381</v>
      </c>
      <c r="J510" s="50"/>
      <c r="K510" s="50" t="s">
        <v>203</v>
      </c>
      <c r="L510" s="50" t="s">
        <v>203</v>
      </c>
      <c r="M510" s="50" t="s">
        <v>203</v>
      </c>
      <c r="N510" s="50" t="s">
        <v>203</v>
      </c>
      <c r="O510" s="60" t="s">
        <v>203</v>
      </c>
    </row>
    <row r="511" spans="1:15" x14ac:dyDescent="0.25">
      <c r="A511" s="65" t="s">
        <v>1867</v>
      </c>
      <c r="B511" s="65" t="s">
        <v>1931</v>
      </c>
      <c r="C511" s="65" t="s">
        <v>1933</v>
      </c>
      <c r="D511" s="65" t="s">
        <v>3012</v>
      </c>
      <c r="E511" s="75">
        <v>0.61467893305575705</v>
      </c>
      <c r="F511" s="50">
        <v>1.47746349542823</v>
      </c>
      <c r="G511" s="50" t="s">
        <v>203</v>
      </c>
      <c r="H511" s="50">
        <v>3.9564393563127807</v>
      </c>
      <c r="I511" s="50" t="s">
        <v>381</v>
      </c>
      <c r="J511" s="50"/>
      <c r="K511" s="50" t="s">
        <v>203</v>
      </c>
      <c r="L511" s="50" t="s">
        <v>203</v>
      </c>
      <c r="M511" s="50" t="s">
        <v>203</v>
      </c>
      <c r="N511" s="50" t="s">
        <v>203</v>
      </c>
      <c r="O511" s="60" t="s">
        <v>203</v>
      </c>
    </row>
    <row r="512" spans="1:15" x14ac:dyDescent="0.25">
      <c r="A512" s="65" t="s">
        <v>1867</v>
      </c>
      <c r="B512" s="65" t="s">
        <v>1893</v>
      </c>
      <c r="C512" s="65" t="s">
        <v>1895</v>
      </c>
      <c r="D512" s="65" t="s">
        <v>3013</v>
      </c>
      <c r="E512" s="75">
        <v>7.9889018252288196E-2</v>
      </c>
      <c r="F512" s="50">
        <v>0.66820826268164002</v>
      </c>
      <c r="G512" s="50" t="s">
        <v>203</v>
      </c>
      <c r="H512" s="50">
        <v>4.3476552908042994</v>
      </c>
      <c r="I512" s="50" t="s">
        <v>381</v>
      </c>
      <c r="J512" s="50"/>
      <c r="K512" s="50" t="s">
        <v>203</v>
      </c>
      <c r="L512" s="50" t="s">
        <v>203</v>
      </c>
      <c r="M512" s="50" t="s">
        <v>203</v>
      </c>
      <c r="N512" s="50" t="s">
        <v>203</v>
      </c>
      <c r="O512" s="60" t="s">
        <v>203</v>
      </c>
    </row>
    <row r="513" spans="1:15" x14ac:dyDescent="0.25">
      <c r="A513" s="65" t="s">
        <v>1867</v>
      </c>
      <c r="B513" s="65" t="s">
        <v>1974</v>
      </c>
      <c r="C513" s="65" t="s">
        <v>1976</v>
      </c>
      <c r="D513" s="65" t="s">
        <v>3014</v>
      </c>
      <c r="E513" s="75">
        <v>3.3512713495078099</v>
      </c>
      <c r="F513" s="50">
        <v>3.3224140993853699</v>
      </c>
      <c r="G513" s="50" t="s">
        <v>203</v>
      </c>
      <c r="H513" s="50">
        <v>3.3939579710616785</v>
      </c>
      <c r="I513" s="50" t="s">
        <v>381</v>
      </c>
      <c r="J513" s="50"/>
      <c r="K513" s="50" t="s">
        <v>203</v>
      </c>
      <c r="L513" s="50" t="s">
        <v>203</v>
      </c>
      <c r="M513" s="50" t="s">
        <v>203</v>
      </c>
      <c r="N513" s="50" t="s">
        <v>203</v>
      </c>
      <c r="O513" s="60" t="s">
        <v>203</v>
      </c>
    </row>
    <row r="514" spans="1:15" x14ac:dyDescent="0.25">
      <c r="A514" s="65" t="s">
        <v>1867</v>
      </c>
      <c r="B514" s="65" t="s">
        <v>1936</v>
      </c>
      <c r="C514" s="65" t="s">
        <v>1938</v>
      </c>
      <c r="D514" s="65" t="s">
        <v>3015</v>
      </c>
      <c r="E514" s="75">
        <v>6.1167236788662596</v>
      </c>
      <c r="F514" s="50">
        <v>5.5847915531714101</v>
      </c>
      <c r="G514" s="50" t="s">
        <v>203</v>
      </c>
      <c r="H514" s="50">
        <v>5.7092361743697886</v>
      </c>
      <c r="I514" s="50" t="s">
        <v>405</v>
      </c>
      <c r="J514" s="50"/>
      <c r="K514" s="50" t="s">
        <v>203</v>
      </c>
      <c r="L514" s="50" t="s">
        <v>203</v>
      </c>
      <c r="M514" s="50" t="s">
        <v>203</v>
      </c>
      <c r="N514" s="50" t="s">
        <v>203</v>
      </c>
      <c r="O514" s="60" t="s">
        <v>203</v>
      </c>
    </row>
    <row r="515" spans="1:15" x14ac:dyDescent="0.25">
      <c r="A515" s="65" t="s">
        <v>1867</v>
      </c>
      <c r="B515" s="65" t="s">
        <v>1939</v>
      </c>
      <c r="C515" s="65" t="s">
        <v>1941</v>
      </c>
      <c r="D515" s="65" t="s">
        <v>3016</v>
      </c>
      <c r="E515" s="75">
        <v>8.4775083864485595E-2</v>
      </c>
      <c r="F515" s="50">
        <v>7.7916477467387807E-2</v>
      </c>
      <c r="G515" s="50" t="s">
        <v>203</v>
      </c>
      <c r="H515" s="50">
        <v>4.5119453460092718</v>
      </c>
      <c r="I515" s="50" t="s">
        <v>381</v>
      </c>
      <c r="J515" s="50"/>
      <c r="K515" s="50" t="s">
        <v>203</v>
      </c>
      <c r="L515" s="50" t="s">
        <v>203</v>
      </c>
      <c r="M515" s="50" t="s">
        <v>203</v>
      </c>
      <c r="N515" s="50" t="s">
        <v>203</v>
      </c>
      <c r="O515" s="60" t="s">
        <v>203</v>
      </c>
    </row>
    <row r="516" spans="1:15" x14ac:dyDescent="0.25">
      <c r="A516" s="65" t="s">
        <v>1867</v>
      </c>
      <c r="B516" s="65" t="s">
        <v>1898</v>
      </c>
      <c r="C516" s="65" t="s">
        <v>1900</v>
      </c>
      <c r="D516" s="65" t="s">
        <v>3017</v>
      </c>
      <c r="E516" s="75">
        <v>0.21402509184511601</v>
      </c>
      <c r="F516" s="50">
        <v>0.20812978889464001</v>
      </c>
      <c r="G516" s="50" t="s">
        <v>203</v>
      </c>
      <c r="H516" s="50">
        <v>3.8767432450516957</v>
      </c>
      <c r="I516" s="50" t="s">
        <v>381</v>
      </c>
      <c r="J516" s="50"/>
      <c r="K516" s="50" t="s">
        <v>203</v>
      </c>
      <c r="L516" s="50" t="s">
        <v>203</v>
      </c>
      <c r="M516" s="50" t="s">
        <v>203</v>
      </c>
      <c r="N516" s="50" t="s">
        <v>203</v>
      </c>
      <c r="O516" s="60" t="s">
        <v>203</v>
      </c>
    </row>
    <row r="517" spans="1:15" x14ac:dyDescent="0.25">
      <c r="A517" s="65" t="s">
        <v>1867</v>
      </c>
      <c r="B517" s="65" t="s">
        <v>1903</v>
      </c>
      <c r="C517" s="65" t="s">
        <v>1905</v>
      </c>
      <c r="D517" s="65" t="s">
        <v>3018</v>
      </c>
      <c r="E517" s="75">
        <v>6.6396605002530897</v>
      </c>
      <c r="F517" s="50">
        <v>5.8496535303049502</v>
      </c>
      <c r="G517" s="50" t="s">
        <v>203</v>
      </c>
      <c r="H517" s="50">
        <v>6.1155344660435826</v>
      </c>
      <c r="I517" s="50" t="s">
        <v>381</v>
      </c>
      <c r="J517" s="50"/>
      <c r="K517" s="50" t="s">
        <v>203</v>
      </c>
      <c r="L517" s="50" t="s">
        <v>203</v>
      </c>
      <c r="M517" s="50" t="s">
        <v>203</v>
      </c>
      <c r="N517" s="50" t="s">
        <v>203</v>
      </c>
      <c r="O517" s="60" t="s">
        <v>203</v>
      </c>
    </row>
    <row r="518" spans="1:15" x14ac:dyDescent="0.25">
      <c r="A518" s="65" t="s">
        <v>1867</v>
      </c>
      <c r="B518" s="65" t="s">
        <v>1944</v>
      </c>
      <c r="C518" s="65" t="s">
        <v>1946</v>
      </c>
      <c r="D518" s="65" t="s">
        <v>3019</v>
      </c>
      <c r="E518" s="75">
        <v>0.38724399042351398</v>
      </c>
      <c r="F518" s="50">
        <v>0.372700705218377</v>
      </c>
      <c r="G518" s="50" t="s">
        <v>203</v>
      </c>
      <c r="H518" s="50">
        <v>4.8428353534338191</v>
      </c>
      <c r="I518" s="50" t="s">
        <v>381</v>
      </c>
      <c r="J518" s="50"/>
      <c r="K518" s="50" t="s">
        <v>203</v>
      </c>
      <c r="L518" s="50" t="s">
        <v>203</v>
      </c>
      <c r="M518" s="50" t="s">
        <v>203</v>
      </c>
      <c r="N518" s="50" t="s">
        <v>203</v>
      </c>
      <c r="O518" s="60" t="s">
        <v>203</v>
      </c>
    </row>
    <row r="519" spans="1:15" x14ac:dyDescent="0.25">
      <c r="A519" s="65" t="s">
        <v>1867</v>
      </c>
      <c r="B519" s="65" t="s">
        <v>1979</v>
      </c>
      <c r="C519" s="65" t="s">
        <v>1981</v>
      </c>
      <c r="D519" s="65" t="s">
        <v>3020</v>
      </c>
      <c r="E519" s="75">
        <v>3.4800881112609301</v>
      </c>
      <c r="F519" s="50">
        <v>3.6892997180027001</v>
      </c>
      <c r="G519" s="50" t="s">
        <v>203</v>
      </c>
      <c r="H519" s="50">
        <v>3.8172842793820729</v>
      </c>
      <c r="I519" s="50" t="s">
        <v>381</v>
      </c>
      <c r="J519" s="50"/>
      <c r="K519" s="50" t="s">
        <v>203</v>
      </c>
      <c r="L519" s="50" t="s">
        <v>203</v>
      </c>
      <c r="M519" s="50" t="s">
        <v>203</v>
      </c>
      <c r="N519" s="50" t="s">
        <v>203</v>
      </c>
      <c r="O519" s="60" t="s">
        <v>203</v>
      </c>
    </row>
    <row r="520" spans="1:15" x14ac:dyDescent="0.25">
      <c r="A520" s="65" t="s">
        <v>1867</v>
      </c>
      <c r="B520" s="65" t="s">
        <v>1991</v>
      </c>
      <c r="C520" s="65" t="s">
        <v>1993</v>
      </c>
      <c r="D520" s="65" t="s">
        <v>1992</v>
      </c>
      <c r="E520" s="75">
        <v>5.1549883481193604</v>
      </c>
      <c r="F520" s="50">
        <v>5.2309190257349298</v>
      </c>
      <c r="G520" s="50" t="s">
        <v>203</v>
      </c>
      <c r="H520" s="50">
        <v>5.3842339674952102</v>
      </c>
      <c r="I520" s="50" t="s">
        <v>381</v>
      </c>
      <c r="J520" s="50"/>
      <c r="K520" s="50" t="s">
        <v>203</v>
      </c>
      <c r="L520" s="50" t="s">
        <v>203</v>
      </c>
      <c r="M520" s="50" t="s">
        <v>203</v>
      </c>
      <c r="N520" s="50" t="s">
        <v>203</v>
      </c>
      <c r="O520" s="60" t="s">
        <v>203</v>
      </c>
    </row>
    <row r="521" spans="1:15" x14ac:dyDescent="0.25">
      <c r="A521" s="65" t="s">
        <v>1867</v>
      </c>
      <c r="B521" s="65" t="s">
        <v>1984</v>
      </c>
      <c r="C521" s="65" t="s">
        <v>1986</v>
      </c>
      <c r="D521" s="65" t="s">
        <v>1985</v>
      </c>
      <c r="E521" s="75">
        <v>1.44451980562934</v>
      </c>
      <c r="F521" s="50">
        <v>1.3822964436925</v>
      </c>
      <c r="G521" s="50" t="s">
        <v>203</v>
      </c>
      <c r="H521" s="50">
        <v>5.0325255954777086</v>
      </c>
      <c r="I521" s="50" t="s">
        <v>381</v>
      </c>
      <c r="J521" s="50"/>
      <c r="K521" s="50" t="s">
        <v>203</v>
      </c>
      <c r="L521" s="50" t="s">
        <v>203</v>
      </c>
      <c r="M521" s="50" t="s">
        <v>203</v>
      </c>
      <c r="N521" s="50" t="s">
        <v>203</v>
      </c>
      <c r="O521" s="60" t="s">
        <v>203</v>
      </c>
    </row>
    <row r="522" spans="1:15" x14ac:dyDescent="0.25">
      <c r="A522" s="65" t="s">
        <v>1867</v>
      </c>
      <c r="B522" s="65" t="s">
        <v>1997</v>
      </c>
      <c r="C522" s="65" t="s">
        <v>1999</v>
      </c>
      <c r="D522" s="65" t="s">
        <v>1998</v>
      </c>
      <c r="E522" s="75">
        <v>5.25471913678075</v>
      </c>
      <c r="F522" s="50">
        <v>5.2466801678722597</v>
      </c>
      <c r="G522" s="50" t="s">
        <v>203</v>
      </c>
      <c r="H522" s="50">
        <v>5.3421622741275723</v>
      </c>
      <c r="I522" s="50" t="s">
        <v>381</v>
      </c>
      <c r="J522" s="50"/>
      <c r="K522" s="50" t="s">
        <v>203</v>
      </c>
      <c r="L522" s="50" t="s">
        <v>203</v>
      </c>
      <c r="M522" s="50" t="s">
        <v>203</v>
      </c>
      <c r="N522" s="50" t="s">
        <v>203</v>
      </c>
      <c r="O522" s="60" t="s">
        <v>203</v>
      </c>
    </row>
    <row r="523" spans="1:15" x14ac:dyDescent="0.25">
      <c r="A523" s="65" t="s">
        <v>1867</v>
      </c>
      <c r="B523" s="65" t="s">
        <v>1033</v>
      </c>
      <c r="C523" s="65" t="s">
        <v>2288</v>
      </c>
      <c r="D523" s="65" t="s">
        <v>1034</v>
      </c>
      <c r="E523" s="75">
        <v>0.87059179421089505</v>
      </c>
      <c r="F523" s="50">
        <v>2.55658785938002</v>
      </c>
      <c r="G523" s="50" t="s">
        <v>203</v>
      </c>
      <c r="H523" s="50">
        <v>2.7551897698380201</v>
      </c>
      <c r="I523" s="50" t="s">
        <v>381</v>
      </c>
      <c r="J523" s="50"/>
      <c r="K523" s="50" t="s">
        <v>203</v>
      </c>
      <c r="L523" s="50" t="s">
        <v>203</v>
      </c>
      <c r="M523" s="50" t="s">
        <v>203</v>
      </c>
      <c r="N523" s="50" t="s">
        <v>203</v>
      </c>
      <c r="O523" s="60" t="s">
        <v>203</v>
      </c>
    </row>
    <row r="524" spans="1:15" x14ac:dyDescent="0.25">
      <c r="A524" s="65" t="s">
        <v>1867</v>
      </c>
      <c r="B524" s="65" t="s">
        <v>1781</v>
      </c>
      <c r="C524" s="65" t="s">
        <v>2885</v>
      </c>
      <c r="D524" s="65" t="s">
        <v>2886</v>
      </c>
      <c r="E524" s="75">
        <v>4.1699174458649697</v>
      </c>
      <c r="F524" s="50">
        <v>3.6769777008754101</v>
      </c>
      <c r="G524" s="50" t="s">
        <v>203</v>
      </c>
      <c r="H524" s="50">
        <v>3.9157008463646106</v>
      </c>
      <c r="I524" s="50" t="s">
        <v>405</v>
      </c>
      <c r="J524" s="50"/>
      <c r="K524" s="50" t="s">
        <v>203</v>
      </c>
      <c r="L524" s="50" t="s">
        <v>203</v>
      </c>
      <c r="M524" s="50" t="s">
        <v>203</v>
      </c>
      <c r="N524" s="50" t="s">
        <v>203</v>
      </c>
      <c r="O524" s="60" t="s">
        <v>203</v>
      </c>
    </row>
    <row r="525" spans="1:15" x14ac:dyDescent="0.25">
      <c r="A525" s="65" t="s">
        <v>1867</v>
      </c>
      <c r="B525" s="65" t="s">
        <v>1955</v>
      </c>
      <c r="C525" s="65" t="s">
        <v>3021</v>
      </c>
      <c r="D525" s="65" t="s">
        <v>3022</v>
      </c>
      <c r="E525" s="75">
        <v>3.8154502749982599</v>
      </c>
      <c r="F525" s="50">
        <v>3.7792147202267601</v>
      </c>
      <c r="G525" s="50" t="s">
        <v>203</v>
      </c>
      <c r="H525" s="50">
        <v>3.8314807310696981</v>
      </c>
      <c r="I525" s="50" t="s">
        <v>381</v>
      </c>
      <c r="J525" s="50"/>
      <c r="K525" s="50" t="s">
        <v>203</v>
      </c>
      <c r="L525" s="50" t="s">
        <v>203</v>
      </c>
      <c r="M525" s="50" t="s">
        <v>203</v>
      </c>
      <c r="N525" s="50" t="s">
        <v>203</v>
      </c>
      <c r="O525" s="60" t="s">
        <v>203</v>
      </c>
    </row>
    <row r="526" spans="1:15" x14ac:dyDescent="0.25">
      <c r="A526" s="65" t="s">
        <v>1867</v>
      </c>
      <c r="B526" s="65" t="s">
        <v>1949</v>
      </c>
      <c r="C526" s="65" t="s">
        <v>1951</v>
      </c>
      <c r="D526" s="65" t="s">
        <v>1950</v>
      </c>
      <c r="E526" s="75">
        <v>3.7797546832543101</v>
      </c>
      <c r="F526" s="50">
        <v>3.7013493076973698</v>
      </c>
      <c r="G526" s="50" t="s">
        <v>203</v>
      </c>
      <c r="H526" s="50">
        <v>6.2186757189176767</v>
      </c>
      <c r="I526" s="50" t="s">
        <v>381</v>
      </c>
      <c r="J526" s="50"/>
      <c r="K526" s="50" t="s">
        <v>203</v>
      </c>
      <c r="L526" s="50" t="s">
        <v>203</v>
      </c>
      <c r="M526" s="50" t="s">
        <v>203</v>
      </c>
      <c r="N526" s="50" t="s">
        <v>203</v>
      </c>
      <c r="O526" s="60" t="s">
        <v>203</v>
      </c>
    </row>
    <row r="527" spans="1:15" x14ac:dyDescent="0.25">
      <c r="A527" s="65" t="s">
        <v>1867</v>
      </c>
      <c r="B527" s="65" t="s">
        <v>1159</v>
      </c>
      <c r="C527" s="65" t="s">
        <v>1161</v>
      </c>
      <c r="D527" s="65" t="s">
        <v>3023</v>
      </c>
      <c r="E527" s="75">
        <v>1.39904873505756</v>
      </c>
      <c r="F527" s="50">
        <v>1.2641015936183799</v>
      </c>
      <c r="G527" s="50" t="s">
        <v>203</v>
      </c>
      <c r="H527" s="50">
        <v>4.977790791972577</v>
      </c>
      <c r="I527" s="50" t="s">
        <v>381</v>
      </c>
      <c r="J527" s="50"/>
      <c r="K527" s="50" t="s">
        <v>203</v>
      </c>
      <c r="L527" s="50" t="s">
        <v>203</v>
      </c>
      <c r="M527" s="50" t="s">
        <v>203</v>
      </c>
      <c r="N527" s="50" t="s">
        <v>203</v>
      </c>
      <c r="O527" s="60" t="s">
        <v>203</v>
      </c>
    </row>
    <row r="528" spans="1:15" x14ac:dyDescent="0.25">
      <c r="A528" s="65" t="s">
        <v>1867</v>
      </c>
      <c r="B528" s="65" t="s">
        <v>1227</v>
      </c>
      <c r="C528" s="65" t="s">
        <v>2657</v>
      </c>
      <c r="D528" s="65" t="s">
        <v>3024</v>
      </c>
      <c r="E528" s="75">
        <v>3.3598961730071202</v>
      </c>
      <c r="F528" s="50">
        <v>3.1882114290401802</v>
      </c>
      <c r="G528" s="50" t="s">
        <v>203</v>
      </c>
      <c r="H528" s="50">
        <v>4.8880277850208751</v>
      </c>
      <c r="I528" s="50" t="s">
        <v>381</v>
      </c>
      <c r="J528" s="50"/>
      <c r="K528" s="50" t="s">
        <v>203</v>
      </c>
      <c r="L528" s="50" t="s">
        <v>203</v>
      </c>
      <c r="M528" s="50" t="s">
        <v>203</v>
      </c>
      <c r="N528" s="50" t="s">
        <v>203</v>
      </c>
      <c r="O528" s="60" t="s">
        <v>203</v>
      </c>
    </row>
    <row r="529" spans="1:15" x14ac:dyDescent="0.25">
      <c r="A529" s="65" t="s">
        <v>1867</v>
      </c>
      <c r="B529" s="65" t="s">
        <v>1272</v>
      </c>
      <c r="C529" s="65" t="s">
        <v>2659</v>
      </c>
      <c r="D529" s="65" t="s">
        <v>2892</v>
      </c>
      <c r="E529" s="75">
        <v>4.7564066791011301</v>
      </c>
      <c r="F529" s="50">
        <v>4.2994528215894201</v>
      </c>
      <c r="G529" s="50" t="s">
        <v>203</v>
      </c>
      <c r="H529" s="50">
        <v>4.5323543727277338</v>
      </c>
      <c r="I529" s="50" t="s">
        <v>405</v>
      </c>
      <c r="J529" s="50"/>
      <c r="K529" s="50" t="s">
        <v>203</v>
      </c>
      <c r="L529" s="50" t="s">
        <v>203</v>
      </c>
      <c r="M529" s="50" t="s">
        <v>203</v>
      </c>
      <c r="N529" s="50" t="s">
        <v>203</v>
      </c>
      <c r="O529" s="60" t="s">
        <v>203</v>
      </c>
    </row>
    <row r="530" spans="1:15" x14ac:dyDescent="0.25">
      <c r="A530" s="65" t="s">
        <v>1867</v>
      </c>
      <c r="B530" s="65" t="s">
        <v>1248</v>
      </c>
      <c r="C530" s="65" t="s">
        <v>2660</v>
      </c>
      <c r="D530" s="65" t="s">
        <v>3025</v>
      </c>
      <c r="E530" s="75">
        <v>1.86028043292694</v>
      </c>
      <c r="F530" s="50">
        <v>3.5562100679604201</v>
      </c>
      <c r="G530" s="50" t="s">
        <v>203</v>
      </c>
      <c r="H530" s="50">
        <v>4.7728779940134958</v>
      </c>
      <c r="I530" s="50" t="s">
        <v>381</v>
      </c>
      <c r="J530" s="50"/>
      <c r="K530" s="50" t="s">
        <v>203</v>
      </c>
      <c r="L530" s="50" t="s">
        <v>203</v>
      </c>
      <c r="M530" s="50" t="s">
        <v>203</v>
      </c>
      <c r="N530" s="50" t="s">
        <v>203</v>
      </c>
      <c r="O530" s="60" t="s">
        <v>203</v>
      </c>
    </row>
    <row r="531" spans="1:15" x14ac:dyDescent="0.25">
      <c r="A531" s="65" t="s">
        <v>1867</v>
      </c>
      <c r="B531" s="65" t="s">
        <v>1253</v>
      </c>
      <c r="C531" s="65" t="s">
        <v>2661</v>
      </c>
      <c r="D531" s="65" t="s">
        <v>3026</v>
      </c>
      <c r="E531" s="75">
        <v>5.7541970680823296</v>
      </c>
      <c r="F531" s="50">
        <v>5.5907183916996601</v>
      </c>
      <c r="G531" s="50" t="s">
        <v>203</v>
      </c>
      <c r="H531" s="50">
        <v>5.8010290070954778</v>
      </c>
      <c r="I531" s="50" t="s">
        <v>381</v>
      </c>
      <c r="J531" s="50"/>
      <c r="K531" s="50" t="s">
        <v>203</v>
      </c>
      <c r="L531" s="50" t="s">
        <v>203</v>
      </c>
      <c r="M531" s="50" t="s">
        <v>203</v>
      </c>
      <c r="N531" s="50" t="s">
        <v>203</v>
      </c>
      <c r="O531" s="60" t="s">
        <v>203</v>
      </c>
    </row>
    <row r="532" spans="1:15" x14ac:dyDescent="0.25">
      <c r="A532" s="65" t="s">
        <v>3054</v>
      </c>
      <c r="B532" s="65" t="s">
        <v>3029</v>
      </c>
      <c r="C532" s="65" t="s">
        <v>3055</v>
      </c>
      <c r="D532" s="65"/>
      <c r="E532" s="75">
        <v>0.76769529410185555</v>
      </c>
      <c r="F532" s="50">
        <v>0.74857299689614343</v>
      </c>
      <c r="G532" s="50" t="s">
        <v>203</v>
      </c>
      <c r="H532" s="50">
        <v>0.74691606256148713</v>
      </c>
      <c r="I532" s="50" t="s">
        <v>405</v>
      </c>
      <c r="J532" s="50"/>
      <c r="K532" s="50" t="s">
        <v>203</v>
      </c>
      <c r="L532" s="50" t="s">
        <v>203</v>
      </c>
      <c r="M532" s="50" t="s">
        <v>203</v>
      </c>
      <c r="N532" s="50" t="s">
        <v>203</v>
      </c>
      <c r="O532" s="60" t="s">
        <v>203</v>
      </c>
    </row>
    <row r="533" spans="1:15" x14ac:dyDescent="0.25">
      <c r="A533" s="65" t="s">
        <v>3054</v>
      </c>
      <c r="B533" s="65" t="s">
        <v>3030</v>
      </c>
      <c r="C533" s="65" t="s">
        <v>3056</v>
      </c>
      <c r="D533" s="65"/>
      <c r="E533" s="75">
        <v>5.9250289463278705</v>
      </c>
      <c r="F533" s="50">
        <v>5.4941360640139729</v>
      </c>
      <c r="G533" s="50" t="s">
        <v>203</v>
      </c>
      <c r="H533" s="50">
        <v>5.4881970508702569</v>
      </c>
      <c r="I533" s="50" t="s">
        <v>368</v>
      </c>
      <c r="J533" s="50"/>
      <c r="K533" s="50" t="s">
        <v>203</v>
      </c>
      <c r="L533" s="50" t="s">
        <v>203</v>
      </c>
      <c r="M533" s="50" t="s">
        <v>203</v>
      </c>
      <c r="N533" s="50" t="s">
        <v>203</v>
      </c>
      <c r="O533" s="60" t="s">
        <v>203</v>
      </c>
    </row>
    <row r="534" spans="1:15" x14ac:dyDescent="0.25">
      <c r="A534" s="65" t="s">
        <v>3054</v>
      </c>
      <c r="B534" s="65" t="s">
        <v>3031</v>
      </c>
      <c r="C534" s="65" t="s">
        <v>3057</v>
      </c>
      <c r="D534" s="65"/>
      <c r="E534" s="75">
        <v>10.439295007548566</v>
      </c>
      <c r="F534" s="50">
        <v>8.9762230170675572</v>
      </c>
      <c r="G534" s="50" t="s">
        <v>203</v>
      </c>
      <c r="H534" s="50">
        <v>9.1807085706909639</v>
      </c>
      <c r="I534" s="50" t="s">
        <v>381</v>
      </c>
      <c r="J534" s="50"/>
      <c r="K534" s="50" t="s">
        <v>203</v>
      </c>
      <c r="L534" s="50" t="s">
        <v>203</v>
      </c>
      <c r="M534" s="50" t="s">
        <v>203</v>
      </c>
      <c r="N534" s="50" t="s">
        <v>203</v>
      </c>
      <c r="O534" s="60" t="s">
        <v>203</v>
      </c>
    </row>
    <row r="535" spans="1:15" x14ac:dyDescent="0.25">
      <c r="A535" s="65" t="s">
        <v>3054</v>
      </c>
      <c r="B535" s="65" t="s">
        <v>3032</v>
      </c>
      <c r="C535" s="65" t="s">
        <v>3058</v>
      </c>
      <c r="D535" s="65"/>
      <c r="E535" s="75">
        <v>4.9609517602824837</v>
      </c>
      <c r="F535" s="50">
        <v>4.664082884672478</v>
      </c>
      <c r="G535" s="50" t="s">
        <v>203</v>
      </c>
      <c r="H535" s="50">
        <v>4.8962509585108895</v>
      </c>
      <c r="I535" s="50" t="s">
        <v>381</v>
      </c>
      <c r="J535" s="50"/>
      <c r="K535" s="50" t="s">
        <v>203</v>
      </c>
      <c r="L535" s="50" t="s">
        <v>203</v>
      </c>
      <c r="M535" s="50" t="s">
        <v>203</v>
      </c>
      <c r="N535" s="50" t="s">
        <v>203</v>
      </c>
      <c r="O535" s="60" t="s">
        <v>203</v>
      </c>
    </row>
    <row r="536" spans="1:15" x14ac:dyDescent="0.25">
      <c r="A536" s="65" t="s">
        <v>3054</v>
      </c>
      <c r="B536" s="65" t="s">
        <v>3033</v>
      </c>
      <c r="C536" s="65" t="s">
        <v>3059</v>
      </c>
      <c r="D536" s="65"/>
      <c r="E536" s="75">
        <v>5.0839587724105684</v>
      </c>
      <c r="F536" s="50">
        <v>4.8342126064655453</v>
      </c>
      <c r="G536" s="50" t="s">
        <v>203</v>
      </c>
      <c r="H536" s="50">
        <v>4.8307587889775032</v>
      </c>
      <c r="I536" s="50" t="s">
        <v>368</v>
      </c>
      <c r="J536" s="50"/>
      <c r="K536" s="50" t="s">
        <v>203</v>
      </c>
      <c r="L536" s="50" t="s">
        <v>203</v>
      </c>
      <c r="M536" s="50" t="s">
        <v>203</v>
      </c>
      <c r="N536" s="50" t="s">
        <v>203</v>
      </c>
      <c r="O536" s="60" t="s">
        <v>203</v>
      </c>
    </row>
    <row r="537" spans="1:15" x14ac:dyDescent="0.25">
      <c r="A537" s="65" t="s">
        <v>3054</v>
      </c>
      <c r="B537" s="65" t="s">
        <v>3034</v>
      </c>
      <c r="C537" s="65" t="s">
        <v>3060</v>
      </c>
      <c r="D537" s="65"/>
      <c r="E537" s="75">
        <v>10.790014758940458</v>
      </c>
      <c r="F537" s="50">
        <v>10.435290256213305</v>
      </c>
      <c r="G537" s="50" t="s">
        <v>203</v>
      </c>
      <c r="H537" s="50">
        <v>10.425704142786156</v>
      </c>
      <c r="I537" s="50" t="s">
        <v>368</v>
      </c>
      <c r="J537" s="50"/>
      <c r="K537" s="50" t="s">
        <v>203</v>
      </c>
      <c r="L537" s="50" t="s">
        <v>203</v>
      </c>
      <c r="M537" s="50" t="s">
        <v>203</v>
      </c>
      <c r="N537" s="50" t="s">
        <v>203</v>
      </c>
      <c r="O537" s="60" t="s">
        <v>203</v>
      </c>
    </row>
    <row r="538" spans="1:15" x14ac:dyDescent="0.25">
      <c r="A538" s="65" t="s">
        <v>3054</v>
      </c>
      <c r="B538" s="65" t="s">
        <v>3035</v>
      </c>
      <c r="C538" s="65" t="s">
        <v>3061</v>
      </c>
      <c r="D538" s="65"/>
      <c r="E538" s="75">
        <v>5.6494584424903849</v>
      </c>
      <c r="F538" s="50">
        <v>5.493566291056541</v>
      </c>
      <c r="G538" s="50" t="s">
        <v>203</v>
      </c>
      <c r="H538" s="50">
        <v>5.73179886508448</v>
      </c>
      <c r="I538" s="50" t="s">
        <v>381</v>
      </c>
      <c r="J538" s="50"/>
      <c r="K538" s="50" t="s">
        <v>203</v>
      </c>
      <c r="L538" s="50" t="s">
        <v>203</v>
      </c>
      <c r="M538" s="50" t="s">
        <v>203</v>
      </c>
      <c r="N538" s="50" t="s">
        <v>203</v>
      </c>
      <c r="O538" s="60" t="s">
        <v>203</v>
      </c>
    </row>
    <row r="539" spans="1:15" x14ac:dyDescent="0.25">
      <c r="A539" s="65" t="s">
        <v>3054</v>
      </c>
      <c r="B539" s="65" t="s">
        <v>3036</v>
      </c>
      <c r="C539" s="65" t="s">
        <v>3062</v>
      </c>
      <c r="D539" s="65"/>
      <c r="E539" s="75">
        <v>8.0563737324268914</v>
      </c>
      <c r="F539" s="50">
        <v>7.6188226323119341</v>
      </c>
      <c r="G539" s="50" t="s">
        <v>203</v>
      </c>
      <c r="H539" s="50">
        <v>7.6147372859238658</v>
      </c>
      <c r="I539" s="50" t="s">
        <v>368</v>
      </c>
      <c r="J539" s="50"/>
      <c r="K539" s="50" t="s">
        <v>203</v>
      </c>
      <c r="L539" s="50" t="s">
        <v>203</v>
      </c>
      <c r="M539" s="50" t="s">
        <v>203</v>
      </c>
      <c r="N539" s="50" t="s">
        <v>203</v>
      </c>
      <c r="O539" s="60" t="s">
        <v>203</v>
      </c>
    </row>
    <row r="540" spans="1:15" x14ac:dyDescent="0.25">
      <c r="A540" s="65" t="s">
        <v>3054</v>
      </c>
      <c r="B540" s="65" t="s">
        <v>3037</v>
      </c>
      <c r="C540" s="65" t="s">
        <v>3063</v>
      </c>
      <c r="D540" s="65"/>
      <c r="E540" s="75">
        <v>11.183932898153159</v>
      </c>
      <c r="F540" s="50">
        <v>10.594115800769583</v>
      </c>
      <c r="G540" s="50" t="s">
        <v>203</v>
      </c>
      <c r="H540" s="50">
        <v>10.588233162619154</v>
      </c>
      <c r="I540" s="50" t="s">
        <v>368</v>
      </c>
      <c r="J540" s="50"/>
      <c r="K540" s="50" t="s">
        <v>203</v>
      </c>
      <c r="L540" s="50" t="s">
        <v>203</v>
      </c>
      <c r="M540" s="50" t="s">
        <v>203</v>
      </c>
      <c r="N540" s="50" t="s">
        <v>203</v>
      </c>
      <c r="O540" s="60" t="s">
        <v>203</v>
      </c>
    </row>
    <row r="541" spans="1:15" x14ac:dyDescent="0.25">
      <c r="A541" s="65" t="s">
        <v>3054</v>
      </c>
      <c r="B541" s="65" t="s">
        <v>3038</v>
      </c>
      <c r="C541" s="65" t="s">
        <v>3064</v>
      </c>
      <c r="D541" s="65"/>
      <c r="E541" s="75">
        <v>7.2362013848831452</v>
      </c>
      <c r="F541" s="50">
        <v>6.7264486822410205</v>
      </c>
      <c r="G541" s="50" t="s">
        <v>203</v>
      </c>
      <c r="H541" s="50">
        <v>6.724101269768501</v>
      </c>
      <c r="I541" s="50" t="s">
        <v>368</v>
      </c>
      <c r="J541" s="50"/>
      <c r="K541" s="50" t="s">
        <v>203</v>
      </c>
      <c r="L541" s="50" t="s">
        <v>203</v>
      </c>
      <c r="M541" s="50" t="s">
        <v>203</v>
      </c>
      <c r="N541" s="50" t="s">
        <v>203</v>
      </c>
      <c r="O541" s="60" t="s">
        <v>203</v>
      </c>
    </row>
    <row r="542" spans="1:15" x14ac:dyDescent="0.25">
      <c r="A542" s="65" t="s">
        <v>3054</v>
      </c>
      <c r="B542" s="65" t="s">
        <v>3039</v>
      </c>
      <c r="C542" s="65" t="s">
        <v>3065</v>
      </c>
      <c r="D542" s="65"/>
      <c r="E542" s="75">
        <v>6.582573201330888</v>
      </c>
      <c r="F542" s="50">
        <v>6.2483638404150117</v>
      </c>
      <c r="G542" s="50" t="s">
        <v>203</v>
      </c>
      <c r="H542" s="50">
        <v>6.2397171298676319</v>
      </c>
      <c r="I542" s="50" t="s">
        <v>368</v>
      </c>
      <c r="J542" s="50"/>
      <c r="K542" s="50" t="s">
        <v>203</v>
      </c>
      <c r="L542" s="50" t="s">
        <v>203</v>
      </c>
      <c r="M542" s="50" t="s">
        <v>203</v>
      </c>
      <c r="N542" s="50" t="s">
        <v>203</v>
      </c>
      <c r="O542" s="60" t="s">
        <v>203</v>
      </c>
    </row>
    <row r="543" spans="1:15" x14ac:dyDescent="0.25">
      <c r="A543" s="65" t="s">
        <v>3054</v>
      </c>
      <c r="B543" s="65" t="s">
        <v>3040</v>
      </c>
      <c r="C543" s="65" t="s">
        <v>3066</v>
      </c>
      <c r="D543" s="65"/>
      <c r="E543" s="75">
        <v>2.4700846537974996</v>
      </c>
      <c r="F543" s="50">
        <v>2.3975707911658133</v>
      </c>
      <c r="G543" s="50" t="s">
        <v>203</v>
      </c>
      <c r="H543" s="50">
        <v>2.3962224714804576</v>
      </c>
      <c r="I543" s="50" t="s">
        <v>405</v>
      </c>
      <c r="J543" s="50"/>
      <c r="K543" s="50" t="s">
        <v>203</v>
      </c>
      <c r="L543" s="50" t="s">
        <v>203</v>
      </c>
      <c r="M543" s="50" t="s">
        <v>203</v>
      </c>
      <c r="N543" s="50" t="s">
        <v>203</v>
      </c>
      <c r="O543" s="60" t="s">
        <v>203</v>
      </c>
    </row>
    <row r="544" spans="1:15" x14ac:dyDescent="0.25">
      <c r="A544" s="65" t="s">
        <v>3054</v>
      </c>
      <c r="B544" s="65" t="s">
        <v>3041</v>
      </c>
      <c r="C544" s="65" t="s">
        <v>3067</v>
      </c>
      <c r="D544" s="65"/>
      <c r="E544" s="75">
        <v>3.70634610804359</v>
      </c>
      <c r="F544" s="50">
        <v>3.5800499029939248</v>
      </c>
      <c r="G544" s="50" t="s">
        <v>203</v>
      </c>
      <c r="H544" s="50">
        <v>3.5811068704951192</v>
      </c>
      <c r="I544" s="50" t="s">
        <v>405</v>
      </c>
      <c r="J544" s="50"/>
      <c r="K544" s="50" t="s">
        <v>203</v>
      </c>
      <c r="L544" s="50" t="s">
        <v>203</v>
      </c>
      <c r="M544" s="50" t="s">
        <v>203</v>
      </c>
      <c r="N544" s="50" t="s">
        <v>203</v>
      </c>
      <c r="O544" s="60" t="s">
        <v>203</v>
      </c>
    </row>
    <row r="545" spans="1:15" x14ac:dyDescent="0.25">
      <c r="A545" s="65" t="s">
        <v>3054</v>
      </c>
      <c r="B545" s="65" t="s">
        <v>3042</v>
      </c>
      <c r="C545" s="65" t="s">
        <v>3068</v>
      </c>
      <c r="D545" s="65"/>
      <c r="E545" s="75">
        <v>4.6407634320210889</v>
      </c>
      <c r="F545" s="50">
        <v>4.4209372399184765</v>
      </c>
      <c r="G545" s="50" t="s">
        <v>203</v>
      </c>
      <c r="H545" s="50">
        <v>4.4175166457114603</v>
      </c>
      <c r="I545" s="50" t="s">
        <v>368</v>
      </c>
      <c r="J545" s="50"/>
      <c r="K545" s="50" t="s">
        <v>203</v>
      </c>
      <c r="L545" s="50" t="s">
        <v>203</v>
      </c>
      <c r="M545" s="50" t="s">
        <v>203</v>
      </c>
      <c r="N545" s="50" t="s">
        <v>203</v>
      </c>
      <c r="O545" s="60" t="s">
        <v>203</v>
      </c>
    </row>
    <row r="546" spans="1:15" x14ac:dyDescent="0.25">
      <c r="A546" s="65" t="s">
        <v>3054</v>
      </c>
      <c r="B546" s="65" t="s">
        <v>3043</v>
      </c>
      <c r="C546" s="65" t="s">
        <v>3069</v>
      </c>
      <c r="D546" s="65"/>
      <c r="E546" s="75">
        <v>3.6913072996277663</v>
      </c>
      <c r="F546" s="50">
        <v>3.5381326901398529</v>
      </c>
      <c r="G546" s="50" t="s">
        <v>203</v>
      </c>
      <c r="H546" s="50">
        <v>3.6949046394571443</v>
      </c>
      <c r="I546" s="50" t="s">
        <v>381</v>
      </c>
      <c r="J546" s="50"/>
      <c r="K546" s="50" t="s">
        <v>203</v>
      </c>
      <c r="L546" s="50" t="s">
        <v>203</v>
      </c>
      <c r="M546" s="50" t="s">
        <v>203</v>
      </c>
      <c r="N546" s="50" t="s">
        <v>203</v>
      </c>
      <c r="O546" s="60" t="s">
        <v>203</v>
      </c>
    </row>
    <row r="547" spans="1:15" x14ac:dyDescent="0.25">
      <c r="A547" s="65" t="s">
        <v>3054</v>
      </c>
      <c r="B547" s="65" t="s">
        <v>3044</v>
      </c>
      <c r="C547" s="65" t="s">
        <v>3070</v>
      </c>
      <c r="D547" s="65"/>
      <c r="E547" s="75">
        <v>5.0319056981727783</v>
      </c>
      <c r="F547" s="50">
        <v>4.7971517472522471</v>
      </c>
      <c r="G547" s="50" t="s">
        <v>203</v>
      </c>
      <c r="H547" s="50">
        <v>4.7951415753414555</v>
      </c>
      <c r="I547" s="50" t="s">
        <v>368</v>
      </c>
      <c r="J547" s="50"/>
      <c r="K547" s="50" t="s">
        <v>203</v>
      </c>
      <c r="L547" s="50" t="s">
        <v>203</v>
      </c>
      <c r="M547" s="50" t="s">
        <v>203</v>
      </c>
      <c r="N547" s="50" t="s">
        <v>203</v>
      </c>
      <c r="O547" s="60" t="s">
        <v>203</v>
      </c>
    </row>
    <row r="548" spans="1:15" x14ac:dyDescent="0.25">
      <c r="A548" s="65" t="s">
        <v>3054</v>
      </c>
      <c r="B548" s="65" t="s">
        <v>3045</v>
      </c>
      <c r="C548" s="65" t="s">
        <v>3071</v>
      </c>
      <c r="D548" s="65"/>
      <c r="E548" s="75">
        <v>6.9411354317431062</v>
      </c>
      <c r="F548" s="50">
        <v>6.7308016204385712</v>
      </c>
      <c r="G548" s="50" t="s">
        <v>203</v>
      </c>
      <c r="H548" s="50">
        <v>7.6911690565537301</v>
      </c>
      <c r="I548" s="50" t="s">
        <v>381</v>
      </c>
      <c r="J548" s="50"/>
      <c r="K548" s="50" t="s">
        <v>203</v>
      </c>
      <c r="L548" s="50" t="s">
        <v>203</v>
      </c>
      <c r="M548" s="50" t="s">
        <v>203</v>
      </c>
      <c r="N548" s="50" t="s">
        <v>203</v>
      </c>
      <c r="O548" s="60" t="s">
        <v>203</v>
      </c>
    </row>
    <row r="549" spans="1:15" x14ac:dyDescent="0.25">
      <c r="A549" s="65" t="s">
        <v>3054</v>
      </c>
      <c r="B549" s="65" t="s">
        <v>3046</v>
      </c>
      <c r="C549" s="65" t="s">
        <v>3072</v>
      </c>
      <c r="D549" s="65"/>
      <c r="E549" s="75">
        <v>10.243210623771404</v>
      </c>
      <c r="F549" s="50">
        <v>10.080596599788212</v>
      </c>
      <c r="G549" s="50" t="s">
        <v>203</v>
      </c>
      <c r="H549" s="50">
        <v>10.079064968788018</v>
      </c>
      <c r="I549" s="50" t="s">
        <v>368</v>
      </c>
      <c r="J549" s="50"/>
      <c r="K549" s="50" t="s">
        <v>203</v>
      </c>
      <c r="L549" s="50" t="s">
        <v>203</v>
      </c>
      <c r="M549" s="50" t="s">
        <v>203</v>
      </c>
      <c r="N549" s="50" t="s">
        <v>203</v>
      </c>
      <c r="O549" s="60" t="s">
        <v>203</v>
      </c>
    </row>
    <row r="550" spans="1:15" x14ac:dyDescent="0.25">
      <c r="A550" s="65" t="s">
        <v>3054</v>
      </c>
      <c r="B550" s="65" t="s">
        <v>3047</v>
      </c>
      <c r="C550" s="65" t="s">
        <v>3073</v>
      </c>
      <c r="D550" s="65"/>
      <c r="E550" s="75">
        <v>10.202951765204205</v>
      </c>
      <c r="F550" s="50">
        <v>10.059293871722797</v>
      </c>
      <c r="G550" s="50" t="s">
        <v>203</v>
      </c>
      <c r="H550" s="50">
        <v>10.056984153722205</v>
      </c>
      <c r="I550" s="50" t="s">
        <v>368</v>
      </c>
      <c r="J550" s="50"/>
      <c r="K550" s="50" t="s">
        <v>203</v>
      </c>
      <c r="L550" s="50" t="s">
        <v>203</v>
      </c>
      <c r="M550" s="50" t="s">
        <v>203</v>
      </c>
      <c r="N550" s="50" t="s">
        <v>203</v>
      </c>
      <c r="O550" s="60" t="s">
        <v>203</v>
      </c>
    </row>
    <row r="551" spans="1:15" x14ac:dyDescent="0.25">
      <c r="A551" s="65" t="s">
        <v>3054</v>
      </c>
      <c r="B551" s="65" t="s">
        <v>3048</v>
      </c>
      <c r="C551" s="65" t="s">
        <v>3074</v>
      </c>
      <c r="D551" s="65"/>
      <c r="E551" s="75">
        <v>11.236780689730352</v>
      </c>
      <c r="F551" s="50">
        <v>10.812446237152168</v>
      </c>
      <c r="G551" s="50" t="s">
        <v>203</v>
      </c>
      <c r="H551" s="50">
        <v>10.807141188375716</v>
      </c>
      <c r="I551" s="50" t="s">
        <v>368</v>
      </c>
      <c r="J551" s="50"/>
      <c r="K551" s="50" t="s">
        <v>203</v>
      </c>
      <c r="L551" s="50" t="s">
        <v>203</v>
      </c>
      <c r="M551" s="50" t="s">
        <v>203</v>
      </c>
      <c r="N551" s="50" t="s">
        <v>203</v>
      </c>
      <c r="O551" s="60" t="s">
        <v>203</v>
      </c>
    </row>
    <row r="552" spans="1:15" x14ac:dyDescent="0.25">
      <c r="A552" s="65" t="s">
        <v>3054</v>
      </c>
      <c r="B552" s="65" t="s">
        <v>3049</v>
      </c>
      <c r="C552" s="65" t="s">
        <v>3075</v>
      </c>
      <c r="D552" s="65"/>
      <c r="E552" s="75">
        <v>6.1332732653404776</v>
      </c>
      <c r="F552" s="50">
        <v>6.0904691101356976</v>
      </c>
      <c r="G552" s="50" t="s">
        <v>203</v>
      </c>
      <c r="H552" s="50">
        <v>6.0852120591052934</v>
      </c>
      <c r="I552" s="50" t="s">
        <v>368</v>
      </c>
      <c r="J552" s="50"/>
      <c r="K552" s="50" t="s">
        <v>203</v>
      </c>
      <c r="L552" s="50" t="s">
        <v>203</v>
      </c>
      <c r="M552" s="50" t="s">
        <v>203</v>
      </c>
      <c r="N552" s="50" t="s">
        <v>203</v>
      </c>
      <c r="O552" s="60" t="s">
        <v>203</v>
      </c>
    </row>
    <row r="553" spans="1:15" x14ac:dyDescent="0.25">
      <c r="A553" s="65" t="s">
        <v>3054</v>
      </c>
      <c r="B553" s="65" t="s">
        <v>3050</v>
      </c>
      <c r="C553" s="65" t="s">
        <v>3076</v>
      </c>
      <c r="D553" s="65"/>
      <c r="E553" s="75">
        <v>6.1037154993648812</v>
      </c>
      <c r="F553" s="50">
        <v>5.7246036243414808</v>
      </c>
      <c r="G553" s="50" t="s">
        <v>203</v>
      </c>
      <c r="H553" s="50">
        <v>5.7209059967010694</v>
      </c>
      <c r="I553" s="50" t="s">
        <v>368</v>
      </c>
      <c r="J553" s="50"/>
      <c r="K553" s="50" t="s">
        <v>203</v>
      </c>
      <c r="L553" s="50" t="s">
        <v>203</v>
      </c>
      <c r="M553" s="50" t="s">
        <v>203</v>
      </c>
      <c r="N553" s="50" t="s">
        <v>203</v>
      </c>
      <c r="O553" s="60" t="s">
        <v>203</v>
      </c>
    </row>
    <row r="554" spans="1:15" x14ac:dyDescent="0.25">
      <c r="A554" s="65" t="s">
        <v>3054</v>
      </c>
      <c r="B554" s="65" t="s">
        <v>3051</v>
      </c>
      <c r="C554" s="65" t="s">
        <v>3077</v>
      </c>
      <c r="D554" s="65"/>
      <c r="E554" s="75">
        <v>7.5318545002218684</v>
      </c>
      <c r="F554" s="50">
        <v>7.4985878484306756</v>
      </c>
      <c r="G554" s="50" t="s">
        <v>203</v>
      </c>
      <c r="H554" s="50">
        <v>7.497437212541465</v>
      </c>
      <c r="I554" s="50" t="s">
        <v>368</v>
      </c>
      <c r="J554" s="50"/>
      <c r="K554" s="50" t="s">
        <v>203</v>
      </c>
      <c r="L554" s="50" t="s">
        <v>203</v>
      </c>
      <c r="M554" s="50" t="s">
        <v>203</v>
      </c>
      <c r="N554" s="50" t="s">
        <v>203</v>
      </c>
      <c r="O554" s="60" t="s">
        <v>203</v>
      </c>
    </row>
    <row r="555" spans="1:15" x14ac:dyDescent="0.25">
      <c r="A555" s="65" t="s">
        <v>3054</v>
      </c>
      <c r="B555" s="65" t="s">
        <v>3052</v>
      </c>
      <c r="C555" s="65" t="s">
        <v>3078</v>
      </c>
      <c r="D555" s="65"/>
      <c r="E555" s="75">
        <v>7.137072820798096</v>
      </c>
      <c r="F555" s="50">
        <v>7.1402264207955577</v>
      </c>
      <c r="G555" s="50" t="s">
        <v>203</v>
      </c>
      <c r="H555" s="50">
        <v>7.1364485539205331</v>
      </c>
      <c r="I555" s="50" t="s">
        <v>381</v>
      </c>
      <c r="J555" s="50"/>
      <c r="K555" s="50" t="s">
        <v>203</v>
      </c>
      <c r="L555" s="50" t="s">
        <v>203</v>
      </c>
      <c r="M555" s="50" t="s">
        <v>203</v>
      </c>
      <c r="N555" s="50" t="s">
        <v>203</v>
      </c>
      <c r="O555" s="60" t="s">
        <v>203</v>
      </c>
    </row>
    <row r="556" spans="1:15" x14ac:dyDescent="0.25">
      <c r="A556" s="65" t="s">
        <v>3054</v>
      </c>
      <c r="B556" s="65" t="s">
        <v>3053</v>
      </c>
      <c r="C556" s="65" t="s">
        <v>3079</v>
      </c>
      <c r="D556" s="65"/>
      <c r="E556" s="75">
        <v>6.8736095302270428</v>
      </c>
      <c r="F556" s="50">
        <v>6.69236176063154</v>
      </c>
      <c r="G556" s="50" t="s">
        <v>203</v>
      </c>
      <c r="H556" s="50">
        <v>6.9059995884131506</v>
      </c>
      <c r="I556" s="50" t="s">
        <v>405</v>
      </c>
      <c r="J556" s="50"/>
      <c r="K556" s="50" t="s">
        <v>203</v>
      </c>
      <c r="L556" s="50" t="s">
        <v>203</v>
      </c>
      <c r="M556" s="50" t="s">
        <v>203</v>
      </c>
      <c r="N556" s="50" t="s">
        <v>203</v>
      </c>
      <c r="O556" s="60" t="s">
        <v>203</v>
      </c>
    </row>
    <row r="557" spans="1:15" x14ac:dyDescent="0.25">
      <c r="A557" s="65" t="s">
        <v>1321</v>
      </c>
      <c r="B557" s="65" t="s">
        <v>1330</v>
      </c>
      <c r="C557" s="65"/>
      <c r="D557" s="65"/>
      <c r="E557" s="75" t="s">
        <v>203</v>
      </c>
      <c r="F557" s="50">
        <v>7.2222222222222215E-2</v>
      </c>
      <c r="G557" s="50" t="s">
        <v>203</v>
      </c>
      <c r="H557" s="50">
        <v>7.2222222222222215E-2</v>
      </c>
      <c r="I557" s="50" t="s">
        <v>203</v>
      </c>
      <c r="J557" s="50"/>
      <c r="K557" s="50" t="s">
        <v>203</v>
      </c>
      <c r="L557" s="50" t="s">
        <v>203</v>
      </c>
      <c r="M557" s="50" t="s">
        <v>203</v>
      </c>
      <c r="N557" s="50" t="s">
        <v>203</v>
      </c>
      <c r="O557" s="60" t="s">
        <v>203</v>
      </c>
    </row>
    <row r="558" spans="1:15" x14ac:dyDescent="0.25">
      <c r="A558" s="65" t="s">
        <v>1321</v>
      </c>
      <c r="B558" s="65" t="s">
        <v>2818</v>
      </c>
      <c r="C558" s="65"/>
      <c r="D558" s="65"/>
      <c r="E558" s="75" t="s">
        <v>203</v>
      </c>
      <c r="F558" s="50">
        <v>0.21388888888888888</v>
      </c>
      <c r="G558" s="50" t="s">
        <v>203</v>
      </c>
      <c r="H558" s="50">
        <v>0.21388888888888888</v>
      </c>
      <c r="I558" s="50" t="s">
        <v>203</v>
      </c>
      <c r="J558" s="50"/>
      <c r="K558" s="50" t="s">
        <v>203</v>
      </c>
      <c r="L558" s="50" t="s">
        <v>203</v>
      </c>
      <c r="M558" s="50" t="s">
        <v>203</v>
      </c>
      <c r="N558" s="50" t="s">
        <v>203</v>
      </c>
      <c r="O558" s="60" t="s">
        <v>203</v>
      </c>
    </row>
    <row r="559" spans="1:15" x14ac:dyDescent="0.25">
      <c r="A559" s="11"/>
      <c r="B559" s="70" t="s">
        <v>3080</v>
      </c>
      <c r="C559" s="11" t="s">
        <v>3356</v>
      </c>
      <c r="D559" s="65"/>
      <c r="E559" s="75" t="s">
        <v>203</v>
      </c>
      <c r="F559" s="50" t="s">
        <v>203</v>
      </c>
      <c r="G559" s="50" t="s">
        <v>203</v>
      </c>
      <c r="H559" s="50" t="s">
        <v>203</v>
      </c>
      <c r="I559" s="50" t="s">
        <v>203</v>
      </c>
      <c r="J559" s="50"/>
      <c r="K559" s="50" t="s">
        <v>203</v>
      </c>
      <c r="L559" s="50" t="s">
        <v>203</v>
      </c>
      <c r="M559" s="50" t="s">
        <v>203</v>
      </c>
      <c r="N559" s="50" t="s">
        <v>203</v>
      </c>
      <c r="O559" s="60" t="s">
        <v>203</v>
      </c>
    </row>
    <row r="560" spans="1:15" x14ac:dyDescent="0.25">
      <c r="A560" s="11"/>
      <c r="B560" s="11" t="s">
        <v>3081</v>
      </c>
      <c r="C560" s="11" t="s">
        <v>3357</v>
      </c>
      <c r="D560" s="65"/>
      <c r="E560" s="75">
        <v>6.7375680110380642</v>
      </c>
      <c r="F560" s="50">
        <v>5.9696357089029162</v>
      </c>
      <c r="G560" s="50" t="s">
        <v>203</v>
      </c>
      <c r="H560" s="50">
        <v>5.9586875478423407</v>
      </c>
      <c r="I560" s="50" t="s">
        <v>368</v>
      </c>
      <c r="J560" s="50"/>
      <c r="K560" s="50" t="s">
        <v>203</v>
      </c>
      <c r="L560" s="50" t="s">
        <v>203</v>
      </c>
      <c r="M560" s="50" t="s">
        <v>203</v>
      </c>
      <c r="N560" s="50" t="s">
        <v>203</v>
      </c>
      <c r="O560" s="60" t="s">
        <v>203</v>
      </c>
    </row>
    <row r="561" spans="1:15" x14ac:dyDescent="0.25">
      <c r="A561" s="11"/>
      <c r="B561" s="11" t="s">
        <v>3082</v>
      </c>
      <c r="C561" s="11" t="s">
        <v>3358</v>
      </c>
      <c r="D561" s="65"/>
      <c r="E561" s="75">
        <v>2.7326660378534484</v>
      </c>
      <c r="F561" s="50">
        <v>2.6217119556430153</v>
      </c>
      <c r="G561" s="50" t="s">
        <v>203</v>
      </c>
      <c r="H561" s="50">
        <v>2.6181925977433296</v>
      </c>
      <c r="I561" s="50" t="s">
        <v>368</v>
      </c>
      <c r="J561" s="50"/>
      <c r="K561" s="50" t="s">
        <v>203</v>
      </c>
      <c r="L561" s="50" t="s">
        <v>203</v>
      </c>
      <c r="M561" s="50" t="s">
        <v>203</v>
      </c>
      <c r="N561" s="50" t="s">
        <v>203</v>
      </c>
      <c r="O561" s="60" t="s">
        <v>203</v>
      </c>
    </row>
    <row r="562" spans="1:15" x14ac:dyDescent="0.25">
      <c r="A562" s="11"/>
      <c r="B562" s="11" t="s">
        <v>3083</v>
      </c>
      <c r="C562" s="11" t="s">
        <v>3359</v>
      </c>
      <c r="D562" s="65"/>
      <c r="E562" s="75">
        <v>2.991104462113725</v>
      </c>
      <c r="F562" s="50">
        <v>2.8283367797772736</v>
      </c>
      <c r="G562" s="50" t="s">
        <v>203</v>
      </c>
      <c r="H562" s="50">
        <v>2.8282291638072321</v>
      </c>
      <c r="I562" s="50" t="s">
        <v>405</v>
      </c>
      <c r="J562" s="50"/>
      <c r="K562" s="50" t="s">
        <v>203</v>
      </c>
      <c r="L562" s="50" t="s">
        <v>203</v>
      </c>
      <c r="M562" s="50" t="s">
        <v>203</v>
      </c>
      <c r="N562" s="50" t="s">
        <v>203</v>
      </c>
      <c r="O562" s="60" t="s">
        <v>203</v>
      </c>
    </row>
    <row r="563" spans="1:15" x14ac:dyDescent="0.25">
      <c r="A563" s="11"/>
      <c r="B563" s="11" t="s">
        <v>3084</v>
      </c>
      <c r="C563" s="11" t="s">
        <v>3360</v>
      </c>
      <c r="D563" s="65"/>
      <c r="E563" s="75">
        <v>7.413068550844315</v>
      </c>
      <c r="F563" s="50">
        <v>6.6351873613721528</v>
      </c>
      <c r="G563" s="50" t="s">
        <v>203</v>
      </c>
      <c r="H563" s="50">
        <v>6.8506171938377021</v>
      </c>
      <c r="I563" s="50" t="s">
        <v>381</v>
      </c>
      <c r="J563" s="50"/>
      <c r="K563" s="50" t="s">
        <v>203</v>
      </c>
      <c r="L563" s="50" t="s">
        <v>203</v>
      </c>
      <c r="M563" s="50" t="s">
        <v>203</v>
      </c>
      <c r="N563" s="50" t="s">
        <v>203</v>
      </c>
      <c r="O563" s="60" t="s">
        <v>203</v>
      </c>
    </row>
    <row r="564" spans="1:15" x14ac:dyDescent="0.25">
      <c r="A564" s="11"/>
      <c r="B564" s="11" t="s">
        <v>3085</v>
      </c>
      <c r="C564" s="11" t="s">
        <v>3361</v>
      </c>
      <c r="D564" s="65"/>
      <c r="E564" s="75">
        <v>10.702893008924974</v>
      </c>
      <c r="F564" s="50">
        <v>9.1622107858951747</v>
      </c>
      <c r="G564" s="50" t="s">
        <v>203</v>
      </c>
      <c r="H564" s="50">
        <v>9.3599497558277509</v>
      </c>
      <c r="I564" s="50" t="s">
        <v>381</v>
      </c>
      <c r="J564" s="50"/>
      <c r="K564" s="50" t="s">
        <v>203</v>
      </c>
      <c r="L564" s="50" t="s">
        <v>203</v>
      </c>
      <c r="M564" s="50" t="s">
        <v>203</v>
      </c>
      <c r="N564" s="50" t="s">
        <v>203</v>
      </c>
      <c r="O564" s="60" t="s">
        <v>203</v>
      </c>
    </row>
    <row r="565" spans="1:15" x14ac:dyDescent="0.25">
      <c r="A565" s="11"/>
      <c r="B565" s="11" t="s">
        <v>3086</v>
      </c>
      <c r="C565" s="11" t="s">
        <v>3362</v>
      </c>
      <c r="D565" s="65"/>
      <c r="E565" s="75">
        <v>2.7429361895919158</v>
      </c>
      <c r="F565" s="50">
        <v>2.6588269310481829</v>
      </c>
      <c r="G565" s="50" t="s">
        <v>203</v>
      </c>
      <c r="H565" s="50">
        <v>2.6574748261525074</v>
      </c>
      <c r="I565" s="50" t="s">
        <v>381</v>
      </c>
      <c r="J565" s="50"/>
      <c r="K565" s="50" t="s">
        <v>203</v>
      </c>
      <c r="L565" s="50" t="s">
        <v>203</v>
      </c>
      <c r="M565" s="50" t="s">
        <v>203</v>
      </c>
      <c r="N565" s="50" t="s">
        <v>203</v>
      </c>
      <c r="O565" s="60" t="s">
        <v>203</v>
      </c>
    </row>
    <row r="566" spans="1:15" x14ac:dyDescent="0.25">
      <c r="A566" s="11"/>
      <c r="B566" s="11" t="s">
        <v>2356</v>
      </c>
      <c r="C566" s="11" t="s">
        <v>2536</v>
      </c>
      <c r="D566" s="65"/>
      <c r="E566" s="75">
        <v>4.9417058983749484</v>
      </c>
      <c r="F566" s="50">
        <v>4.6205303050671098</v>
      </c>
      <c r="G566" s="50" t="s">
        <v>203</v>
      </c>
      <c r="H566" s="50">
        <v>4.6089848309898827</v>
      </c>
      <c r="I566" s="50" t="s">
        <v>368</v>
      </c>
      <c r="J566" s="50"/>
      <c r="K566" s="50" t="s">
        <v>203</v>
      </c>
      <c r="L566" s="50" t="s">
        <v>203</v>
      </c>
      <c r="M566" s="50" t="s">
        <v>203</v>
      </c>
      <c r="N566" s="50" t="s">
        <v>203</v>
      </c>
      <c r="O566" s="60" t="s">
        <v>203</v>
      </c>
    </row>
    <row r="567" spans="1:15" x14ac:dyDescent="0.25">
      <c r="A567" s="11"/>
      <c r="B567" s="11" t="s">
        <v>3087</v>
      </c>
      <c r="C567" s="11" t="s">
        <v>3363</v>
      </c>
      <c r="D567" s="65"/>
      <c r="E567" s="75">
        <v>4.6804172517937559</v>
      </c>
      <c r="F567" s="50">
        <v>4.324384185594921</v>
      </c>
      <c r="G567" s="50" t="s">
        <v>203</v>
      </c>
      <c r="H567" s="50">
        <v>4.5544920115258085</v>
      </c>
      <c r="I567" s="50" t="s">
        <v>381</v>
      </c>
      <c r="J567" s="50"/>
      <c r="K567" s="50" t="s">
        <v>203</v>
      </c>
      <c r="L567" s="50" t="s">
        <v>203</v>
      </c>
      <c r="M567" s="50" t="s">
        <v>203</v>
      </c>
      <c r="N567" s="50" t="s">
        <v>203</v>
      </c>
      <c r="O567" s="60" t="s">
        <v>203</v>
      </c>
    </row>
    <row r="568" spans="1:15" x14ac:dyDescent="0.25">
      <c r="A568" s="11"/>
      <c r="B568" s="11" t="s">
        <v>3088</v>
      </c>
      <c r="C568" s="11" t="s">
        <v>3364</v>
      </c>
      <c r="D568" s="65"/>
      <c r="E568" s="75">
        <v>8.3651184485596275</v>
      </c>
      <c r="F568" s="50">
        <v>7.0441997592867951</v>
      </c>
      <c r="G568" s="50" t="s">
        <v>203</v>
      </c>
      <c r="H568" s="50">
        <v>7.236190075784922</v>
      </c>
      <c r="I568" s="50" t="s">
        <v>381</v>
      </c>
      <c r="J568" s="50"/>
      <c r="K568" s="50" t="s">
        <v>203</v>
      </c>
      <c r="L568" s="50" t="s">
        <v>203</v>
      </c>
      <c r="M568" s="50" t="s">
        <v>203</v>
      </c>
      <c r="N568" s="50" t="s">
        <v>203</v>
      </c>
      <c r="O568" s="60" t="s">
        <v>203</v>
      </c>
    </row>
    <row r="569" spans="1:15" x14ac:dyDescent="0.25">
      <c r="A569" s="11"/>
      <c r="B569" s="11" t="s">
        <v>3089</v>
      </c>
      <c r="C569" s="11" t="s">
        <v>3365</v>
      </c>
      <c r="D569" s="65"/>
      <c r="E569" s="75">
        <v>7.7769534378361982</v>
      </c>
      <c r="F569" s="50">
        <v>6.7219697515062924</v>
      </c>
      <c r="G569" s="50" t="s">
        <v>203</v>
      </c>
      <c r="H569" s="50">
        <v>6.7176756057004825</v>
      </c>
      <c r="I569" s="50" t="s">
        <v>368</v>
      </c>
      <c r="J569" s="50"/>
      <c r="K569" s="50" t="s">
        <v>203</v>
      </c>
      <c r="L569" s="50" t="s">
        <v>203</v>
      </c>
      <c r="M569" s="50" t="s">
        <v>203</v>
      </c>
      <c r="N569" s="50" t="s">
        <v>203</v>
      </c>
      <c r="O569" s="60" t="s">
        <v>203</v>
      </c>
    </row>
    <row r="570" spans="1:15" x14ac:dyDescent="0.25">
      <c r="A570" s="11"/>
      <c r="B570" s="11" t="s">
        <v>3090</v>
      </c>
      <c r="C570" s="11" t="s">
        <v>3366</v>
      </c>
      <c r="D570" s="65"/>
      <c r="E570" s="75">
        <v>8.4876264433717097</v>
      </c>
      <c r="F570" s="50">
        <v>7.5587908355415809</v>
      </c>
      <c r="G570" s="50" t="s">
        <v>203</v>
      </c>
      <c r="H570" s="50">
        <v>7.5477865954148946</v>
      </c>
      <c r="I570" s="50" t="s">
        <v>368</v>
      </c>
      <c r="J570" s="50"/>
      <c r="K570" s="50" t="s">
        <v>203</v>
      </c>
      <c r="L570" s="50" t="s">
        <v>203</v>
      </c>
      <c r="M570" s="50" t="s">
        <v>203</v>
      </c>
      <c r="N570" s="50" t="s">
        <v>203</v>
      </c>
      <c r="O570" s="60" t="s">
        <v>203</v>
      </c>
    </row>
    <row r="571" spans="1:15" x14ac:dyDescent="0.25">
      <c r="A571" s="11"/>
      <c r="B571" s="11" t="s">
        <v>3091</v>
      </c>
      <c r="C571" s="11" t="s">
        <v>3367</v>
      </c>
      <c r="D571" s="65"/>
      <c r="E571" s="75">
        <v>5.4912153666450081</v>
      </c>
      <c r="F571" s="50">
        <v>4.8555753264022208</v>
      </c>
      <c r="G571" s="50" t="s">
        <v>203</v>
      </c>
      <c r="H571" s="50">
        <v>4.8534399812677984</v>
      </c>
      <c r="I571" s="50" t="s">
        <v>368</v>
      </c>
      <c r="J571" s="50"/>
      <c r="K571" s="50" t="s">
        <v>203</v>
      </c>
      <c r="L571" s="50" t="s">
        <v>203</v>
      </c>
      <c r="M571" s="50" t="s">
        <v>203</v>
      </c>
      <c r="N571" s="50" t="s">
        <v>203</v>
      </c>
      <c r="O571" s="60" t="s">
        <v>203</v>
      </c>
    </row>
    <row r="572" spans="1:15" x14ac:dyDescent="0.25">
      <c r="A572" s="11"/>
      <c r="B572" s="11" t="s">
        <v>3092</v>
      </c>
      <c r="C572" s="11" t="s">
        <v>3368</v>
      </c>
      <c r="D572" s="65"/>
      <c r="E572" s="75">
        <v>8.5449680033129027</v>
      </c>
      <c r="F572" s="50">
        <v>7.2232865540186451</v>
      </c>
      <c r="G572" s="50" t="s">
        <v>203</v>
      </c>
      <c r="H572" s="50">
        <v>7.209961694675278</v>
      </c>
      <c r="I572" s="50" t="s">
        <v>368</v>
      </c>
      <c r="J572" s="50"/>
      <c r="K572" s="50" t="s">
        <v>203</v>
      </c>
      <c r="L572" s="50" t="s">
        <v>203</v>
      </c>
      <c r="M572" s="50" t="s">
        <v>203</v>
      </c>
      <c r="N572" s="50" t="s">
        <v>203</v>
      </c>
      <c r="O572" s="60" t="s">
        <v>203</v>
      </c>
    </row>
    <row r="573" spans="1:15" x14ac:dyDescent="0.25">
      <c r="A573" s="11"/>
      <c r="B573" s="11" t="s">
        <v>3093</v>
      </c>
      <c r="C573" s="11" t="s">
        <v>3369</v>
      </c>
      <c r="D573" s="65"/>
      <c r="E573" s="75">
        <v>6.2015176794865567</v>
      </c>
      <c r="F573" s="50">
        <v>5.7356893477001449</v>
      </c>
      <c r="G573" s="50" t="s">
        <v>203</v>
      </c>
      <c r="H573" s="50">
        <v>5.9603623655345883</v>
      </c>
      <c r="I573" s="50" t="s">
        <v>381</v>
      </c>
      <c r="J573" s="50"/>
      <c r="K573" s="50" t="s">
        <v>203</v>
      </c>
      <c r="L573" s="50" t="s">
        <v>203</v>
      </c>
      <c r="M573" s="50" t="s">
        <v>203</v>
      </c>
      <c r="N573" s="50" t="s">
        <v>203</v>
      </c>
      <c r="O573" s="60" t="s">
        <v>203</v>
      </c>
    </row>
    <row r="574" spans="1:15" x14ac:dyDescent="0.25">
      <c r="A574" s="11"/>
      <c r="B574" s="11" t="s">
        <v>3094</v>
      </c>
      <c r="C574" s="11" t="s">
        <v>3370</v>
      </c>
      <c r="D574" s="65"/>
      <c r="E574" s="75">
        <v>5.1059431711578895</v>
      </c>
      <c r="F574" s="50">
        <v>4.7267029580025364</v>
      </c>
      <c r="G574" s="50" t="s">
        <v>203</v>
      </c>
      <c r="H574" s="50">
        <v>4.9532022973214254</v>
      </c>
      <c r="I574" s="50" t="s">
        <v>381</v>
      </c>
      <c r="J574" s="50"/>
      <c r="K574" s="50" t="s">
        <v>203</v>
      </c>
      <c r="L574" s="50" t="s">
        <v>203</v>
      </c>
      <c r="M574" s="50" t="s">
        <v>203</v>
      </c>
      <c r="N574" s="50" t="s">
        <v>203</v>
      </c>
      <c r="O574" s="60" t="s">
        <v>203</v>
      </c>
    </row>
    <row r="575" spans="1:15" x14ac:dyDescent="0.25">
      <c r="A575" s="11"/>
      <c r="B575" s="11" t="s">
        <v>3095</v>
      </c>
      <c r="C575" s="11" t="s">
        <v>3371</v>
      </c>
      <c r="D575" s="65"/>
      <c r="E575" s="75">
        <v>6.0845382867150022</v>
      </c>
      <c r="F575" s="50">
        <v>5.6357489309477513</v>
      </c>
      <c r="G575" s="50" t="s">
        <v>203</v>
      </c>
      <c r="H575" s="50">
        <v>5.8558613650263256</v>
      </c>
      <c r="I575" s="50" t="s">
        <v>381</v>
      </c>
      <c r="J575" s="50"/>
      <c r="K575" s="50" t="s">
        <v>203</v>
      </c>
      <c r="L575" s="50" t="s">
        <v>203</v>
      </c>
      <c r="M575" s="50" t="s">
        <v>203</v>
      </c>
      <c r="N575" s="50" t="s">
        <v>203</v>
      </c>
      <c r="O575" s="60" t="s">
        <v>203</v>
      </c>
    </row>
    <row r="576" spans="1:15" x14ac:dyDescent="0.25">
      <c r="A576" s="11"/>
      <c r="B576" s="11" t="s">
        <v>3096</v>
      </c>
      <c r="C576" s="11" t="s">
        <v>3372</v>
      </c>
      <c r="D576" s="65"/>
      <c r="E576" s="75">
        <v>4.1553094895917297</v>
      </c>
      <c r="F576" s="50">
        <v>3.8630712132149339</v>
      </c>
      <c r="G576" s="50" t="s">
        <v>203</v>
      </c>
      <c r="H576" s="50">
        <v>3.8592797742076947</v>
      </c>
      <c r="I576" s="50" t="s">
        <v>368</v>
      </c>
      <c r="J576" s="50"/>
      <c r="K576" s="50" t="s">
        <v>203</v>
      </c>
      <c r="L576" s="50" t="s">
        <v>203</v>
      </c>
      <c r="M576" s="50" t="s">
        <v>203</v>
      </c>
      <c r="N576" s="50" t="s">
        <v>203</v>
      </c>
      <c r="O576" s="60" t="s">
        <v>203</v>
      </c>
    </row>
    <row r="577" spans="1:15" x14ac:dyDescent="0.25">
      <c r="A577" s="11"/>
      <c r="B577" s="11" t="s">
        <v>3097</v>
      </c>
      <c r="C577" s="11" t="s">
        <v>3373</v>
      </c>
      <c r="D577" s="65"/>
      <c r="E577" s="75">
        <v>8.4624261063460438</v>
      </c>
      <c r="F577" s="50">
        <v>7.5620815672451585</v>
      </c>
      <c r="G577" s="50" t="s">
        <v>203</v>
      </c>
      <c r="H577" s="50">
        <v>7.7667447562321286</v>
      </c>
      <c r="I577" s="50" t="s">
        <v>381</v>
      </c>
      <c r="J577" s="50"/>
      <c r="K577" s="50" t="s">
        <v>203</v>
      </c>
      <c r="L577" s="50" t="s">
        <v>203</v>
      </c>
      <c r="M577" s="50" t="s">
        <v>203</v>
      </c>
      <c r="N577" s="50" t="s">
        <v>203</v>
      </c>
      <c r="O577" s="60" t="s">
        <v>203</v>
      </c>
    </row>
    <row r="578" spans="1:15" x14ac:dyDescent="0.25">
      <c r="A578" s="11"/>
      <c r="B578" s="11" t="s">
        <v>3098</v>
      </c>
      <c r="C578" s="11" t="s">
        <v>3374</v>
      </c>
      <c r="D578" s="65"/>
      <c r="E578" s="75">
        <v>3.3494801703959354</v>
      </c>
      <c r="F578" s="50">
        <v>3.1450655574143949</v>
      </c>
      <c r="G578" s="50" t="s">
        <v>203</v>
      </c>
      <c r="H578" s="50">
        <v>3.1426174991222617</v>
      </c>
      <c r="I578" s="50" t="s">
        <v>368</v>
      </c>
      <c r="J578" s="50"/>
      <c r="K578" s="50" t="s">
        <v>203</v>
      </c>
      <c r="L578" s="50" t="s">
        <v>203</v>
      </c>
      <c r="M578" s="50" t="s">
        <v>203</v>
      </c>
      <c r="N578" s="50" t="s">
        <v>203</v>
      </c>
      <c r="O578" s="60" t="s">
        <v>203</v>
      </c>
    </row>
    <row r="579" spans="1:15" x14ac:dyDescent="0.25">
      <c r="A579" s="11"/>
      <c r="B579" s="11" t="s">
        <v>3099</v>
      </c>
      <c r="C579" s="11" t="s">
        <v>3375</v>
      </c>
      <c r="D579" s="65"/>
      <c r="E579" s="75">
        <v>1.1942749123377894</v>
      </c>
      <c r="F579" s="50">
        <v>1.1792014866499265</v>
      </c>
      <c r="G579" s="50" t="s">
        <v>203</v>
      </c>
      <c r="H579" s="50">
        <v>1.2651689027881681</v>
      </c>
      <c r="I579" s="50" t="s">
        <v>381</v>
      </c>
      <c r="J579" s="50"/>
      <c r="K579" s="50" t="s">
        <v>203</v>
      </c>
      <c r="L579" s="50" t="s">
        <v>203</v>
      </c>
      <c r="M579" s="50" t="s">
        <v>203</v>
      </c>
      <c r="N579" s="50" t="s">
        <v>203</v>
      </c>
      <c r="O579" s="60" t="s">
        <v>203</v>
      </c>
    </row>
    <row r="580" spans="1:15" x14ac:dyDescent="0.25">
      <c r="A580" s="11"/>
      <c r="B580" s="11" t="s">
        <v>3100</v>
      </c>
      <c r="C580" s="11" t="s">
        <v>3376</v>
      </c>
      <c r="D580" s="65"/>
      <c r="E580" s="75">
        <v>16.126274363047344</v>
      </c>
      <c r="F580" s="50">
        <v>14.457756211998841</v>
      </c>
      <c r="G580" s="50" t="s">
        <v>203</v>
      </c>
      <c r="H580" s="50">
        <v>14.432858291836007</v>
      </c>
      <c r="I580" s="50" t="s">
        <v>368</v>
      </c>
      <c r="J580" s="50"/>
      <c r="K580" s="50" t="s">
        <v>203</v>
      </c>
      <c r="L580" s="50" t="s">
        <v>203</v>
      </c>
      <c r="M580" s="50" t="s">
        <v>203</v>
      </c>
      <c r="N580" s="50" t="s">
        <v>203</v>
      </c>
      <c r="O580" s="60" t="s">
        <v>203</v>
      </c>
    </row>
    <row r="581" spans="1:15" x14ac:dyDescent="0.25">
      <c r="A581" s="11"/>
      <c r="B581" s="11" t="s">
        <v>2057</v>
      </c>
      <c r="C581" s="11" t="s">
        <v>2059</v>
      </c>
      <c r="D581" s="65"/>
      <c r="E581" s="75">
        <v>0.428200710195625</v>
      </c>
      <c r="F581" s="50">
        <v>0.41462486768508899</v>
      </c>
      <c r="G581" s="50" t="s">
        <v>203</v>
      </c>
      <c r="H581" s="50">
        <v>3.298268560587446</v>
      </c>
      <c r="I581" s="50" t="s">
        <v>381</v>
      </c>
      <c r="J581" s="50"/>
      <c r="K581" s="50" t="s">
        <v>203</v>
      </c>
      <c r="L581" s="50" t="s">
        <v>203</v>
      </c>
      <c r="M581" s="50" t="s">
        <v>203</v>
      </c>
      <c r="N581" s="50" t="s">
        <v>203</v>
      </c>
      <c r="O581" s="60" t="s">
        <v>203</v>
      </c>
    </row>
    <row r="582" spans="1:15" x14ac:dyDescent="0.25">
      <c r="A582" s="11"/>
      <c r="B582" s="11" t="s">
        <v>3101</v>
      </c>
      <c r="C582" s="11" t="s">
        <v>3377</v>
      </c>
      <c r="D582" s="65"/>
      <c r="E582" s="75">
        <v>1.2270524693583695</v>
      </c>
      <c r="F582" s="50">
        <v>1.1554087389589041</v>
      </c>
      <c r="G582" s="50" t="s">
        <v>203</v>
      </c>
      <c r="H582" s="50">
        <v>1.1513652506858609</v>
      </c>
      <c r="I582" s="50" t="s">
        <v>405</v>
      </c>
      <c r="J582" s="50"/>
      <c r="K582" s="50" t="s">
        <v>203</v>
      </c>
      <c r="L582" s="50" t="s">
        <v>203</v>
      </c>
      <c r="M582" s="50" t="s">
        <v>203</v>
      </c>
      <c r="N582" s="50" t="s">
        <v>203</v>
      </c>
      <c r="O582" s="60" t="s">
        <v>203</v>
      </c>
    </row>
    <row r="583" spans="1:15" x14ac:dyDescent="0.25">
      <c r="A583" s="11"/>
      <c r="B583" s="11" t="s">
        <v>3102</v>
      </c>
      <c r="C583" s="11" t="s">
        <v>3378</v>
      </c>
      <c r="D583" s="65"/>
      <c r="E583" s="75">
        <v>3.4968164174742355</v>
      </c>
      <c r="F583" s="50">
        <v>3.333153555346537</v>
      </c>
      <c r="G583" s="50" t="s">
        <v>203</v>
      </c>
      <c r="H583" s="50">
        <v>3.32818407667183</v>
      </c>
      <c r="I583" s="50" t="s">
        <v>368</v>
      </c>
      <c r="J583" s="50"/>
      <c r="K583" s="50" t="s">
        <v>203</v>
      </c>
      <c r="L583" s="50" t="s">
        <v>203</v>
      </c>
      <c r="M583" s="50" t="s">
        <v>203</v>
      </c>
      <c r="N583" s="50" t="s">
        <v>203</v>
      </c>
      <c r="O583" s="60" t="s">
        <v>203</v>
      </c>
    </row>
    <row r="584" spans="1:15" x14ac:dyDescent="0.25">
      <c r="A584" s="11"/>
      <c r="B584" s="11" t="s">
        <v>3103</v>
      </c>
      <c r="C584" s="11" t="s">
        <v>3379</v>
      </c>
      <c r="D584" s="65"/>
      <c r="E584" s="75">
        <v>3.0913728279699626</v>
      </c>
      <c r="F584" s="50">
        <v>2.8302617922731161</v>
      </c>
      <c r="G584" s="50" t="s">
        <v>203</v>
      </c>
      <c r="H584" s="50">
        <v>3.0274360131142637</v>
      </c>
      <c r="I584" s="50" t="s">
        <v>381</v>
      </c>
      <c r="J584" s="50"/>
      <c r="K584" s="50" t="s">
        <v>203</v>
      </c>
      <c r="L584" s="50" t="s">
        <v>203</v>
      </c>
      <c r="M584" s="50" t="s">
        <v>203</v>
      </c>
      <c r="N584" s="50" t="s">
        <v>203</v>
      </c>
      <c r="O584" s="60" t="s">
        <v>203</v>
      </c>
    </row>
    <row r="585" spans="1:15" x14ac:dyDescent="0.25">
      <c r="A585" s="11"/>
      <c r="B585" s="11" t="s">
        <v>3104</v>
      </c>
      <c r="C585" s="11" t="s">
        <v>3380</v>
      </c>
      <c r="D585" s="65"/>
      <c r="E585" s="75">
        <v>3.5383744122370331</v>
      </c>
      <c r="F585" s="50">
        <v>3.4543550338279507</v>
      </c>
      <c r="G585" s="50" t="s">
        <v>203</v>
      </c>
      <c r="H585" s="50">
        <v>3.4495782574566278</v>
      </c>
      <c r="I585" s="50" t="s">
        <v>368</v>
      </c>
      <c r="J585" s="50"/>
      <c r="K585" s="50" t="s">
        <v>203</v>
      </c>
      <c r="L585" s="50" t="s">
        <v>203</v>
      </c>
      <c r="M585" s="50" t="s">
        <v>203</v>
      </c>
      <c r="N585" s="50" t="s">
        <v>203</v>
      </c>
      <c r="O585" s="60" t="s">
        <v>203</v>
      </c>
    </row>
    <row r="586" spans="1:15" x14ac:dyDescent="0.25">
      <c r="A586" s="11"/>
      <c r="B586" s="11" t="s">
        <v>3105</v>
      </c>
      <c r="C586" s="11" t="s">
        <v>3381</v>
      </c>
      <c r="D586" s="65"/>
      <c r="E586" s="75">
        <v>6.338200082030454</v>
      </c>
      <c r="F586" s="50">
        <v>6.1040632662517345</v>
      </c>
      <c r="G586" s="50" t="s">
        <v>203</v>
      </c>
      <c r="H586" s="50">
        <v>6.3392263874929355</v>
      </c>
      <c r="I586" s="50" t="s">
        <v>381</v>
      </c>
      <c r="J586" s="50"/>
      <c r="K586" s="50" t="s">
        <v>203</v>
      </c>
      <c r="L586" s="50" t="s">
        <v>203</v>
      </c>
      <c r="M586" s="50" t="s">
        <v>203</v>
      </c>
      <c r="N586" s="50" t="s">
        <v>203</v>
      </c>
      <c r="O586" s="60" t="s">
        <v>203</v>
      </c>
    </row>
    <row r="587" spans="1:15" x14ac:dyDescent="0.25">
      <c r="A587" s="11"/>
      <c r="B587" s="11" t="s">
        <v>3106</v>
      </c>
      <c r="C587" s="11" t="s">
        <v>3382</v>
      </c>
      <c r="D587" s="65"/>
      <c r="E587" s="75">
        <v>2.2959586794954134</v>
      </c>
      <c r="F587" s="50">
        <v>2.423416441367432</v>
      </c>
      <c r="G587" s="50" t="s">
        <v>203</v>
      </c>
      <c r="H587" s="50">
        <v>2.4098856998577252</v>
      </c>
      <c r="I587" s="50" t="s">
        <v>381</v>
      </c>
      <c r="J587" s="50"/>
      <c r="K587" s="50" t="s">
        <v>203</v>
      </c>
      <c r="L587" s="50" t="s">
        <v>203</v>
      </c>
      <c r="M587" s="50" t="s">
        <v>203</v>
      </c>
      <c r="N587" s="50" t="s">
        <v>203</v>
      </c>
      <c r="O587" s="60" t="s">
        <v>203</v>
      </c>
    </row>
    <row r="588" spans="1:15" x14ac:dyDescent="0.25">
      <c r="A588" s="11"/>
      <c r="B588" s="11" t="s">
        <v>3107</v>
      </c>
      <c r="C588" s="11" t="s">
        <v>3383</v>
      </c>
      <c r="D588" s="65"/>
      <c r="E588" s="75">
        <v>4.9070152336369688</v>
      </c>
      <c r="F588" s="50">
        <v>5.3281555694268619</v>
      </c>
      <c r="G588" s="50" t="s">
        <v>203</v>
      </c>
      <c r="H588" s="50">
        <v>5.3231159350617405</v>
      </c>
      <c r="I588" s="50" t="s">
        <v>368</v>
      </c>
      <c r="J588" s="50"/>
      <c r="K588" s="50" t="s">
        <v>203</v>
      </c>
      <c r="L588" s="50" t="s">
        <v>203</v>
      </c>
      <c r="M588" s="50" t="s">
        <v>203</v>
      </c>
      <c r="N588" s="50" t="s">
        <v>203</v>
      </c>
      <c r="O588" s="60" t="s">
        <v>203</v>
      </c>
    </row>
    <row r="589" spans="1:15" x14ac:dyDescent="0.25">
      <c r="A589" s="11"/>
      <c r="B589" s="11" t="s">
        <v>3108</v>
      </c>
      <c r="C589" s="11" t="s">
        <v>3384</v>
      </c>
      <c r="D589" s="65"/>
      <c r="E589" s="75">
        <v>4.3723206756162369</v>
      </c>
      <c r="F589" s="50">
        <v>4.2356209416130719</v>
      </c>
      <c r="G589" s="50" t="s">
        <v>203</v>
      </c>
      <c r="H589" s="50">
        <v>4.4725118071580452</v>
      </c>
      <c r="I589" s="50" t="s">
        <v>381</v>
      </c>
      <c r="J589" s="50"/>
      <c r="K589" s="50" t="s">
        <v>203</v>
      </c>
      <c r="L589" s="50" t="s">
        <v>203</v>
      </c>
      <c r="M589" s="50" t="s">
        <v>203</v>
      </c>
      <c r="N589" s="50" t="s">
        <v>203</v>
      </c>
      <c r="O589" s="60" t="s">
        <v>203</v>
      </c>
    </row>
    <row r="590" spans="1:15" x14ac:dyDescent="0.25">
      <c r="A590" s="11"/>
      <c r="B590" s="11" t="s">
        <v>3109</v>
      </c>
      <c r="C590" s="11" t="s">
        <v>3385</v>
      </c>
      <c r="D590" s="65"/>
      <c r="E590" s="75">
        <v>5.2941417327630802</v>
      </c>
      <c r="F590" s="50">
        <v>5.0613975937984153</v>
      </c>
      <c r="G590" s="50" t="s">
        <v>203</v>
      </c>
      <c r="H590" s="50">
        <v>5.2856522565633428</v>
      </c>
      <c r="I590" s="50" t="s">
        <v>381</v>
      </c>
      <c r="J590" s="50"/>
      <c r="K590" s="50" t="s">
        <v>203</v>
      </c>
      <c r="L590" s="50" t="s">
        <v>203</v>
      </c>
      <c r="M590" s="50" t="s">
        <v>203</v>
      </c>
      <c r="N590" s="50" t="s">
        <v>203</v>
      </c>
      <c r="O590" s="60" t="s">
        <v>203</v>
      </c>
    </row>
    <row r="591" spans="1:15" x14ac:dyDescent="0.25">
      <c r="A591" s="11"/>
      <c r="B591" s="11" t="s">
        <v>3110</v>
      </c>
      <c r="C591" s="11" t="s">
        <v>3386</v>
      </c>
      <c r="D591" s="65"/>
      <c r="E591" s="75">
        <v>5.6872390227837855</v>
      </c>
      <c r="F591" s="50">
        <v>5.6619865627140813</v>
      </c>
      <c r="G591" s="50" t="s">
        <v>203</v>
      </c>
      <c r="H591" s="50">
        <v>5.6561889816920718</v>
      </c>
      <c r="I591" s="50" t="s">
        <v>368</v>
      </c>
      <c r="J591" s="50"/>
      <c r="K591" s="50" t="s">
        <v>203</v>
      </c>
      <c r="L591" s="50" t="s">
        <v>203</v>
      </c>
      <c r="M591" s="50" t="s">
        <v>203</v>
      </c>
      <c r="N591" s="50" t="s">
        <v>203</v>
      </c>
      <c r="O591" s="60" t="s">
        <v>203</v>
      </c>
    </row>
    <row r="592" spans="1:15" x14ac:dyDescent="0.25">
      <c r="A592" s="11"/>
      <c r="B592" s="11" t="s">
        <v>3111</v>
      </c>
      <c r="C592" s="11" t="s">
        <v>3387</v>
      </c>
      <c r="D592" s="65"/>
      <c r="E592" s="75">
        <v>6.548859266001017</v>
      </c>
      <c r="F592" s="50">
        <v>6.5671645625103272</v>
      </c>
      <c r="G592" s="50" t="s">
        <v>203</v>
      </c>
      <c r="H592" s="50">
        <v>6.5582732304598146</v>
      </c>
      <c r="I592" s="50" t="s">
        <v>368</v>
      </c>
      <c r="J592" s="50"/>
      <c r="K592" s="50" t="s">
        <v>203</v>
      </c>
      <c r="L592" s="50" t="s">
        <v>203</v>
      </c>
      <c r="M592" s="50" t="s">
        <v>203</v>
      </c>
      <c r="N592" s="50" t="s">
        <v>203</v>
      </c>
      <c r="O592" s="60" t="s">
        <v>203</v>
      </c>
    </row>
    <row r="593" spans="1:15" x14ac:dyDescent="0.25">
      <c r="A593" s="11"/>
      <c r="B593" s="11" t="s">
        <v>3112</v>
      </c>
      <c r="C593" s="11" t="s">
        <v>3388</v>
      </c>
      <c r="D593" s="65"/>
      <c r="E593" s="75">
        <v>8.4440408236133635</v>
      </c>
      <c r="F593" s="50">
        <v>8.1116669376230934</v>
      </c>
      <c r="G593" s="50" t="s">
        <v>203</v>
      </c>
      <c r="H593" s="50">
        <v>8.3385581380318694</v>
      </c>
      <c r="I593" s="50" t="s">
        <v>381</v>
      </c>
      <c r="J593" s="50"/>
      <c r="K593" s="50" t="s">
        <v>203</v>
      </c>
      <c r="L593" s="50" t="s">
        <v>203</v>
      </c>
      <c r="M593" s="50" t="s">
        <v>203</v>
      </c>
      <c r="N593" s="50" t="s">
        <v>203</v>
      </c>
      <c r="O593" s="60" t="s">
        <v>203</v>
      </c>
    </row>
    <row r="594" spans="1:15" x14ac:dyDescent="0.25">
      <c r="A594" s="11"/>
      <c r="B594" s="11" t="s">
        <v>3113</v>
      </c>
      <c r="C594" s="11" t="s">
        <v>3389</v>
      </c>
      <c r="D594" s="65"/>
      <c r="E594" s="75">
        <v>6.4859859421204646</v>
      </c>
      <c r="F594" s="50">
        <v>6.444739608625266</v>
      </c>
      <c r="G594" s="50" t="s">
        <v>203</v>
      </c>
      <c r="H594" s="50">
        <v>6.6921304479343755</v>
      </c>
      <c r="I594" s="50" t="s">
        <v>381</v>
      </c>
      <c r="J594" s="50"/>
      <c r="K594" s="50" t="s">
        <v>203</v>
      </c>
      <c r="L594" s="50" t="s">
        <v>203</v>
      </c>
      <c r="M594" s="50" t="s">
        <v>203</v>
      </c>
      <c r="N594" s="50" t="s">
        <v>203</v>
      </c>
      <c r="O594" s="60" t="s">
        <v>203</v>
      </c>
    </row>
    <row r="595" spans="1:15" x14ac:dyDescent="0.25">
      <c r="A595" s="11"/>
      <c r="B595" s="11" t="s">
        <v>3114</v>
      </c>
      <c r="C595" s="11" t="s">
        <v>3390</v>
      </c>
      <c r="D595" s="65"/>
      <c r="E595" s="75">
        <v>2.6231413495359845</v>
      </c>
      <c r="F595" s="50">
        <v>2.5745254913904128</v>
      </c>
      <c r="G595" s="50" t="s">
        <v>203</v>
      </c>
      <c r="H595" s="50">
        <v>2.5732696680403304</v>
      </c>
      <c r="I595" s="50" t="s">
        <v>368</v>
      </c>
      <c r="J595" s="50"/>
      <c r="K595" s="50" t="s">
        <v>203</v>
      </c>
      <c r="L595" s="50" t="s">
        <v>203</v>
      </c>
      <c r="M595" s="50" t="s">
        <v>203</v>
      </c>
      <c r="N595" s="50" t="s">
        <v>203</v>
      </c>
      <c r="O595" s="60" t="s">
        <v>203</v>
      </c>
    </row>
    <row r="596" spans="1:15" x14ac:dyDescent="0.25">
      <c r="A596" s="11"/>
      <c r="B596" s="11" t="s">
        <v>3115</v>
      </c>
      <c r="C596" s="11" t="s">
        <v>3391</v>
      </c>
      <c r="D596" s="65"/>
      <c r="E596" s="75">
        <v>6.4181102984278482</v>
      </c>
      <c r="F596" s="50">
        <v>5.6766888539678453</v>
      </c>
      <c r="G596" s="50" t="s">
        <v>203</v>
      </c>
      <c r="H596" s="50">
        <v>5.887694420991104</v>
      </c>
      <c r="I596" s="50" t="s">
        <v>381</v>
      </c>
      <c r="J596" s="50"/>
      <c r="K596" s="50" t="s">
        <v>203</v>
      </c>
      <c r="L596" s="50" t="s">
        <v>203</v>
      </c>
      <c r="M596" s="50" t="s">
        <v>203</v>
      </c>
      <c r="N596" s="50" t="s">
        <v>203</v>
      </c>
      <c r="O596" s="60" t="s">
        <v>203</v>
      </c>
    </row>
    <row r="597" spans="1:15" x14ac:dyDescent="0.25">
      <c r="A597" s="11"/>
      <c r="B597" s="11" t="s">
        <v>3116</v>
      </c>
      <c r="C597" s="11" t="s">
        <v>3392</v>
      </c>
      <c r="D597" s="65"/>
      <c r="E597" s="75">
        <v>1.8933228970304583</v>
      </c>
      <c r="F597" s="50">
        <v>1.8667684987095454</v>
      </c>
      <c r="G597" s="50" t="s">
        <v>203</v>
      </c>
      <c r="H597" s="50">
        <v>1.8653719799879165</v>
      </c>
      <c r="I597" s="50" t="s">
        <v>381</v>
      </c>
      <c r="J597" s="50"/>
      <c r="K597" s="50" t="s">
        <v>203</v>
      </c>
      <c r="L597" s="50" t="s">
        <v>203</v>
      </c>
      <c r="M597" s="50" t="s">
        <v>203</v>
      </c>
      <c r="N597" s="50" t="s">
        <v>203</v>
      </c>
      <c r="O597" s="60" t="s">
        <v>203</v>
      </c>
    </row>
    <row r="598" spans="1:15" x14ac:dyDescent="0.25">
      <c r="A598" s="11"/>
      <c r="B598" s="11" t="s">
        <v>3117</v>
      </c>
      <c r="C598" s="11" t="s">
        <v>3393</v>
      </c>
      <c r="D598" s="65"/>
      <c r="E598" s="75">
        <v>2.1332813600999145</v>
      </c>
      <c r="F598" s="50">
        <v>2.0881907044808359</v>
      </c>
      <c r="G598" s="50" t="s">
        <v>203</v>
      </c>
      <c r="H598" s="50">
        <v>2.088210651969582</v>
      </c>
      <c r="I598" s="50" t="s">
        <v>368</v>
      </c>
      <c r="J598" s="50"/>
      <c r="K598" s="50" t="s">
        <v>203</v>
      </c>
      <c r="L598" s="50" t="s">
        <v>203</v>
      </c>
      <c r="M598" s="50" t="s">
        <v>203</v>
      </c>
      <c r="N598" s="50" t="s">
        <v>203</v>
      </c>
      <c r="O598" s="60" t="s">
        <v>203</v>
      </c>
    </row>
    <row r="599" spans="1:15" x14ac:dyDescent="0.25">
      <c r="A599" s="11"/>
      <c r="B599" s="11" t="s">
        <v>3118</v>
      </c>
      <c r="C599" s="11" t="s">
        <v>3394</v>
      </c>
      <c r="D599" s="65"/>
      <c r="E599" s="75">
        <v>4.5167894154786836</v>
      </c>
      <c r="F599" s="50">
        <v>4.396833556846464</v>
      </c>
      <c r="G599" s="50" t="s">
        <v>203</v>
      </c>
      <c r="H599" s="50">
        <v>4.638896080407851</v>
      </c>
      <c r="I599" s="50" t="s">
        <v>381</v>
      </c>
      <c r="J599" s="50"/>
      <c r="K599" s="50" t="s">
        <v>203</v>
      </c>
      <c r="L599" s="50" t="s">
        <v>203</v>
      </c>
      <c r="M599" s="50" t="s">
        <v>203</v>
      </c>
      <c r="N599" s="50" t="s">
        <v>203</v>
      </c>
      <c r="O599" s="60" t="s">
        <v>203</v>
      </c>
    </row>
    <row r="600" spans="1:15" x14ac:dyDescent="0.25">
      <c r="A600" s="11"/>
      <c r="B600" s="11" t="s">
        <v>3119</v>
      </c>
      <c r="C600" s="11" t="s">
        <v>3395</v>
      </c>
      <c r="D600" s="65"/>
      <c r="E600" s="75">
        <v>8.8904508591788556</v>
      </c>
      <c r="F600" s="50">
        <v>7.8551411089286152</v>
      </c>
      <c r="G600" s="50" t="s">
        <v>203</v>
      </c>
      <c r="H600" s="50">
        <v>8.0559959993600305</v>
      </c>
      <c r="I600" s="50" t="s">
        <v>381</v>
      </c>
      <c r="J600" s="50"/>
      <c r="K600" s="50" t="s">
        <v>203</v>
      </c>
      <c r="L600" s="50" t="s">
        <v>203</v>
      </c>
      <c r="M600" s="50" t="s">
        <v>203</v>
      </c>
      <c r="N600" s="50" t="s">
        <v>203</v>
      </c>
      <c r="O600" s="60" t="s">
        <v>203</v>
      </c>
    </row>
    <row r="601" spans="1:15" x14ac:dyDescent="0.25">
      <c r="A601" s="11"/>
      <c r="B601" s="11" t="s">
        <v>3120</v>
      </c>
      <c r="C601" s="11" t="s">
        <v>3396</v>
      </c>
      <c r="D601" s="65"/>
      <c r="E601" s="75">
        <v>2.7757492110367821</v>
      </c>
      <c r="F601" s="50">
        <v>2.3513381505705513</v>
      </c>
      <c r="G601" s="50" t="s">
        <v>203</v>
      </c>
      <c r="H601" s="50">
        <v>2.3471734057793809</v>
      </c>
      <c r="I601" s="50" t="s">
        <v>381</v>
      </c>
      <c r="J601" s="50"/>
      <c r="K601" s="50" t="s">
        <v>203</v>
      </c>
      <c r="L601" s="50" t="s">
        <v>203</v>
      </c>
      <c r="M601" s="50" t="s">
        <v>203</v>
      </c>
      <c r="N601" s="50" t="s">
        <v>203</v>
      </c>
      <c r="O601" s="60" t="s">
        <v>203</v>
      </c>
    </row>
    <row r="602" spans="1:15" x14ac:dyDescent="0.25">
      <c r="A602" s="11"/>
      <c r="B602" s="11" t="s">
        <v>3121</v>
      </c>
      <c r="C602" s="11" t="s">
        <v>3397</v>
      </c>
      <c r="D602" s="65"/>
      <c r="E602" s="75">
        <v>5.2327721985662379</v>
      </c>
      <c r="F602" s="50">
        <v>4.5433115929935148</v>
      </c>
      <c r="G602" s="50" t="s">
        <v>203</v>
      </c>
      <c r="H602" s="50">
        <v>4.5367887443883159</v>
      </c>
      <c r="I602" s="50" t="s">
        <v>405</v>
      </c>
      <c r="J602" s="50"/>
      <c r="K602" s="50" t="s">
        <v>203</v>
      </c>
      <c r="L602" s="50" t="s">
        <v>203</v>
      </c>
      <c r="M602" s="50" t="s">
        <v>203</v>
      </c>
      <c r="N602" s="50" t="s">
        <v>203</v>
      </c>
      <c r="O602" s="60" t="s">
        <v>203</v>
      </c>
    </row>
    <row r="603" spans="1:15" x14ac:dyDescent="0.25">
      <c r="A603" s="11"/>
      <c r="B603" s="11" t="s">
        <v>2409</v>
      </c>
      <c r="C603" s="11" t="s">
        <v>2560</v>
      </c>
      <c r="D603" s="65"/>
      <c r="E603" s="75">
        <v>3.6739824072874683</v>
      </c>
      <c r="F603" s="50">
        <v>3.3655567896272522</v>
      </c>
      <c r="G603" s="50" t="s">
        <v>203</v>
      </c>
      <c r="H603" s="50">
        <v>3.5934805764232278</v>
      </c>
      <c r="I603" s="50" t="s">
        <v>381</v>
      </c>
      <c r="J603" s="50"/>
      <c r="K603" s="50" t="s">
        <v>203</v>
      </c>
      <c r="L603" s="50" t="s">
        <v>203</v>
      </c>
      <c r="M603" s="50" t="s">
        <v>203</v>
      </c>
      <c r="N603" s="50" t="s">
        <v>203</v>
      </c>
      <c r="O603" s="60" t="s">
        <v>203</v>
      </c>
    </row>
    <row r="604" spans="1:15" x14ac:dyDescent="0.25">
      <c r="A604" s="11"/>
      <c r="B604" s="11" t="s">
        <v>3122</v>
      </c>
      <c r="C604" s="11" t="s">
        <v>3398</v>
      </c>
      <c r="D604" s="65"/>
      <c r="E604" s="75">
        <v>5.3465871621426686</v>
      </c>
      <c r="F604" s="50">
        <v>4.6303912285514528</v>
      </c>
      <c r="G604" s="50" t="s">
        <v>203</v>
      </c>
      <c r="H604" s="50">
        <v>4.6268113678818725</v>
      </c>
      <c r="I604" s="50" t="s">
        <v>381</v>
      </c>
      <c r="J604" s="50"/>
      <c r="K604" s="50" t="s">
        <v>203</v>
      </c>
      <c r="L604" s="50" t="s">
        <v>203</v>
      </c>
      <c r="M604" s="50" t="s">
        <v>203</v>
      </c>
      <c r="N604" s="50" t="s">
        <v>203</v>
      </c>
      <c r="O604" s="60" t="s">
        <v>203</v>
      </c>
    </row>
    <row r="605" spans="1:15" x14ac:dyDescent="0.25">
      <c r="A605" s="11"/>
      <c r="B605" s="11" t="s">
        <v>1009</v>
      </c>
      <c r="C605" s="11" t="s">
        <v>1011</v>
      </c>
      <c r="D605" s="65"/>
      <c r="E605" s="75">
        <v>1.4647868014854699</v>
      </c>
      <c r="F605" s="50">
        <v>1.4234555691583599</v>
      </c>
      <c r="G605" s="50" t="s">
        <v>203</v>
      </c>
      <c r="H605" s="50">
        <v>1.4234457306992374</v>
      </c>
      <c r="I605" s="50" t="s">
        <v>368</v>
      </c>
      <c r="J605" s="50"/>
      <c r="K605" s="50" t="s">
        <v>203</v>
      </c>
      <c r="L605" s="50" t="s">
        <v>203</v>
      </c>
      <c r="M605" s="50" t="s">
        <v>203</v>
      </c>
      <c r="N605" s="50" t="s">
        <v>203</v>
      </c>
      <c r="O605" s="60" t="s">
        <v>203</v>
      </c>
    </row>
    <row r="606" spans="1:15" x14ac:dyDescent="0.25">
      <c r="A606" s="11"/>
      <c r="B606" s="11" t="s">
        <v>3123</v>
      </c>
      <c r="C606" s="11" t="s">
        <v>3399</v>
      </c>
      <c r="D606" s="65"/>
      <c r="E606" s="75">
        <v>4.1378170093821609</v>
      </c>
      <c r="F606" s="50">
        <v>3.493692972061968</v>
      </c>
      <c r="G606" s="50" t="s">
        <v>203</v>
      </c>
      <c r="H606" s="50">
        <v>3.49440336602997</v>
      </c>
      <c r="I606" s="50" t="s">
        <v>381</v>
      </c>
      <c r="J606" s="50"/>
      <c r="K606" s="50" t="s">
        <v>203</v>
      </c>
      <c r="L606" s="50" t="s">
        <v>203</v>
      </c>
      <c r="M606" s="50" t="s">
        <v>203</v>
      </c>
      <c r="N606" s="50" t="s">
        <v>203</v>
      </c>
      <c r="O606" s="60" t="s">
        <v>203</v>
      </c>
    </row>
    <row r="607" spans="1:15" x14ac:dyDescent="0.25">
      <c r="A607" s="11"/>
      <c r="B607" s="11" t="s">
        <v>3124</v>
      </c>
      <c r="C607" s="11" t="s">
        <v>3400</v>
      </c>
      <c r="D607" s="65"/>
      <c r="E607" s="75">
        <v>0.11714035036618498</v>
      </c>
      <c r="F607" s="50">
        <v>0.11499059182652965</v>
      </c>
      <c r="G607" s="50" t="s">
        <v>203</v>
      </c>
      <c r="H607" s="50">
        <v>0.11473096716984114</v>
      </c>
      <c r="I607" s="50" t="s">
        <v>368</v>
      </c>
      <c r="J607" s="50"/>
      <c r="K607" s="50" t="s">
        <v>203</v>
      </c>
      <c r="L607" s="50" t="s">
        <v>203</v>
      </c>
      <c r="M607" s="50" t="s">
        <v>203</v>
      </c>
      <c r="N607" s="50" t="s">
        <v>203</v>
      </c>
      <c r="O607" s="60" t="s">
        <v>203</v>
      </c>
    </row>
    <row r="608" spans="1:15" x14ac:dyDescent="0.25">
      <c r="A608" s="11"/>
      <c r="B608" s="11" t="s">
        <v>3125</v>
      </c>
      <c r="C608" s="11" t="s">
        <v>3401</v>
      </c>
      <c r="D608" s="65"/>
      <c r="E608" s="75">
        <v>7.6007097979527316</v>
      </c>
      <c r="F608" s="50">
        <v>7.0864500041343348</v>
      </c>
      <c r="G608" s="50" t="s">
        <v>203</v>
      </c>
      <c r="H608" s="50">
        <v>7.3126786533731254</v>
      </c>
      <c r="I608" s="50" t="s">
        <v>381</v>
      </c>
      <c r="J608" s="50"/>
      <c r="K608" s="50" t="s">
        <v>203</v>
      </c>
      <c r="L608" s="50" t="s">
        <v>203</v>
      </c>
      <c r="M608" s="50" t="s">
        <v>203</v>
      </c>
      <c r="N608" s="50" t="s">
        <v>203</v>
      </c>
      <c r="O608" s="60" t="s">
        <v>203</v>
      </c>
    </row>
    <row r="609" spans="1:15" x14ac:dyDescent="0.25">
      <c r="A609" s="11"/>
      <c r="B609" s="11" t="s">
        <v>3126</v>
      </c>
      <c r="C609" s="11" t="s">
        <v>3402</v>
      </c>
      <c r="D609" s="65"/>
      <c r="E609" s="75">
        <v>3.9963007719457266</v>
      </c>
      <c r="F609" s="50">
        <v>3.7274313703340711</v>
      </c>
      <c r="G609" s="50" t="s">
        <v>203</v>
      </c>
      <c r="H609" s="50">
        <v>3.958346533154558</v>
      </c>
      <c r="I609" s="50" t="s">
        <v>381</v>
      </c>
      <c r="J609" s="50"/>
      <c r="K609" s="50" t="s">
        <v>203</v>
      </c>
      <c r="L609" s="50" t="s">
        <v>203</v>
      </c>
      <c r="M609" s="50" t="s">
        <v>203</v>
      </c>
      <c r="N609" s="50" t="s">
        <v>203</v>
      </c>
      <c r="O609" s="60" t="s">
        <v>203</v>
      </c>
    </row>
    <row r="610" spans="1:15" x14ac:dyDescent="0.25">
      <c r="A610" s="11"/>
      <c r="B610" s="11" t="s">
        <v>3127</v>
      </c>
      <c r="C610" s="11" t="s">
        <v>3403</v>
      </c>
      <c r="D610" s="65"/>
      <c r="E610" s="75">
        <v>3.9657298802744378</v>
      </c>
      <c r="F610" s="50">
        <v>3.682447750399461</v>
      </c>
      <c r="G610" s="50" t="s">
        <v>203</v>
      </c>
      <c r="H610" s="50">
        <v>3.8901147093647515</v>
      </c>
      <c r="I610" s="50" t="s">
        <v>381</v>
      </c>
      <c r="J610" s="50"/>
      <c r="K610" s="50" t="s">
        <v>203</v>
      </c>
      <c r="L610" s="50" t="s">
        <v>203</v>
      </c>
      <c r="M610" s="50" t="s">
        <v>203</v>
      </c>
      <c r="N610" s="50" t="s">
        <v>203</v>
      </c>
      <c r="O610" s="60" t="s">
        <v>203</v>
      </c>
    </row>
    <row r="611" spans="1:15" x14ac:dyDescent="0.25">
      <c r="A611" s="11"/>
      <c r="B611" s="11" t="s">
        <v>3128</v>
      </c>
      <c r="C611" s="11" t="s">
        <v>3404</v>
      </c>
      <c r="D611" s="65"/>
      <c r="E611" s="75">
        <v>1.4328868992869559</v>
      </c>
      <c r="F611" s="50">
        <v>1.4139553924320718</v>
      </c>
      <c r="G611" s="50" t="s">
        <v>203</v>
      </c>
      <c r="H611" s="50">
        <v>1.404649790500117</v>
      </c>
      <c r="I611" s="50" t="s">
        <v>368</v>
      </c>
      <c r="J611" s="50"/>
      <c r="K611" s="50" t="s">
        <v>203</v>
      </c>
      <c r="L611" s="50" t="s">
        <v>203</v>
      </c>
      <c r="M611" s="50" t="s">
        <v>203</v>
      </c>
      <c r="N611" s="50" t="s">
        <v>203</v>
      </c>
      <c r="O611" s="60" t="s">
        <v>203</v>
      </c>
    </row>
    <row r="612" spans="1:15" x14ac:dyDescent="0.25">
      <c r="A612" s="11"/>
      <c r="B612" s="11" t="s">
        <v>3129</v>
      </c>
      <c r="C612" s="11" t="s">
        <v>3405</v>
      </c>
      <c r="D612" s="65"/>
      <c r="E612" s="75">
        <v>4.452388305487176</v>
      </c>
      <c r="F612" s="50">
        <v>4.1096133383814397</v>
      </c>
      <c r="G612" s="50" t="s">
        <v>203</v>
      </c>
      <c r="H612" s="50">
        <v>4.3334470559488629</v>
      </c>
      <c r="I612" s="50" t="s">
        <v>381</v>
      </c>
      <c r="J612" s="50"/>
      <c r="K612" s="50" t="s">
        <v>203</v>
      </c>
      <c r="L612" s="50" t="s">
        <v>203</v>
      </c>
      <c r="M612" s="50" t="s">
        <v>203</v>
      </c>
      <c r="N612" s="50" t="s">
        <v>203</v>
      </c>
      <c r="O612" s="60" t="s">
        <v>203</v>
      </c>
    </row>
    <row r="613" spans="1:15" x14ac:dyDescent="0.25">
      <c r="A613" s="11"/>
      <c r="B613" s="11" t="s">
        <v>3130</v>
      </c>
      <c r="C613" s="11" t="s">
        <v>3406</v>
      </c>
      <c r="D613" s="65"/>
      <c r="E613" s="75">
        <v>0.7742823016968714</v>
      </c>
      <c r="F613" s="50">
        <v>0.73851470128434893</v>
      </c>
      <c r="G613" s="50" t="s">
        <v>203</v>
      </c>
      <c r="H613" s="50">
        <v>5.134583592175181</v>
      </c>
      <c r="I613" s="50" t="s">
        <v>381</v>
      </c>
      <c r="J613" s="50"/>
      <c r="K613" s="50" t="s">
        <v>203</v>
      </c>
      <c r="L613" s="50" t="s">
        <v>203</v>
      </c>
      <c r="M613" s="50" t="s">
        <v>203</v>
      </c>
      <c r="N613" s="50" t="s">
        <v>203</v>
      </c>
      <c r="O613" s="60" t="s">
        <v>203</v>
      </c>
    </row>
    <row r="614" spans="1:15" x14ac:dyDescent="0.25">
      <c r="A614" s="11"/>
      <c r="B614" s="11" t="s">
        <v>3131</v>
      </c>
      <c r="C614" s="11" t="s">
        <v>3407</v>
      </c>
      <c r="D614" s="65"/>
      <c r="E614" s="75">
        <v>5.0467104417528219</v>
      </c>
      <c r="F614" s="50">
        <v>4.6429681060840187</v>
      </c>
      <c r="G614" s="50" t="s">
        <v>203</v>
      </c>
      <c r="H614" s="50">
        <v>4.6375269509656185</v>
      </c>
      <c r="I614" s="50" t="s">
        <v>381</v>
      </c>
      <c r="J614" s="50"/>
      <c r="K614" s="50" t="s">
        <v>203</v>
      </c>
      <c r="L614" s="50" t="s">
        <v>203</v>
      </c>
      <c r="M614" s="50" t="s">
        <v>203</v>
      </c>
      <c r="N614" s="50" t="s">
        <v>203</v>
      </c>
      <c r="O614" s="60" t="s">
        <v>203</v>
      </c>
    </row>
    <row r="615" spans="1:15" x14ac:dyDescent="0.25">
      <c r="A615" s="11"/>
      <c r="B615" s="11" t="s">
        <v>3132</v>
      </c>
      <c r="C615" s="11" t="s">
        <v>3408</v>
      </c>
      <c r="D615" s="65"/>
      <c r="E615" s="75">
        <v>6.0429899907326501</v>
      </c>
      <c r="F615" s="50">
        <v>5.4621285824402914</v>
      </c>
      <c r="G615" s="50" t="s">
        <v>203</v>
      </c>
      <c r="H615" s="50">
        <v>5.6766179682383866</v>
      </c>
      <c r="I615" s="50" t="s">
        <v>381</v>
      </c>
      <c r="J615" s="50"/>
      <c r="K615" s="50" t="s">
        <v>203</v>
      </c>
      <c r="L615" s="50" t="s">
        <v>203</v>
      </c>
      <c r="M615" s="50" t="s">
        <v>203</v>
      </c>
      <c r="N615" s="50" t="s">
        <v>203</v>
      </c>
      <c r="O615" s="60" t="s">
        <v>203</v>
      </c>
    </row>
    <row r="616" spans="1:15" x14ac:dyDescent="0.25">
      <c r="A616" s="11"/>
      <c r="B616" s="11" t="s">
        <v>3133</v>
      </c>
      <c r="C616" s="11" t="s">
        <v>3409</v>
      </c>
      <c r="D616" s="65"/>
      <c r="E616" s="75">
        <v>8.273789840757928</v>
      </c>
      <c r="F616" s="50">
        <v>7.1993002027337338</v>
      </c>
      <c r="G616" s="50" t="s">
        <v>203</v>
      </c>
      <c r="H616" s="50">
        <v>7.1972220495923818</v>
      </c>
      <c r="I616" s="50" t="s">
        <v>381</v>
      </c>
      <c r="J616" s="50"/>
      <c r="K616" s="50" t="s">
        <v>203</v>
      </c>
      <c r="L616" s="50" t="s">
        <v>203</v>
      </c>
      <c r="M616" s="50" t="s">
        <v>203</v>
      </c>
      <c r="N616" s="50" t="s">
        <v>203</v>
      </c>
      <c r="O616" s="60" t="s">
        <v>203</v>
      </c>
    </row>
    <row r="617" spans="1:15" x14ac:dyDescent="0.25">
      <c r="A617" s="11"/>
      <c r="B617" s="11" t="s">
        <v>3134</v>
      </c>
      <c r="C617" s="11" t="s">
        <v>3410</v>
      </c>
      <c r="D617" s="65"/>
      <c r="E617" s="75">
        <v>6.397445654936007</v>
      </c>
      <c r="F617" s="50">
        <v>5.8650435176065825</v>
      </c>
      <c r="G617" s="50" t="s">
        <v>203</v>
      </c>
      <c r="H617" s="50">
        <v>6.0826952498444848</v>
      </c>
      <c r="I617" s="50" t="s">
        <v>381</v>
      </c>
      <c r="J617" s="50"/>
      <c r="K617" s="50" t="s">
        <v>203</v>
      </c>
      <c r="L617" s="50" t="s">
        <v>203</v>
      </c>
      <c r="M617" s="50" t="s">
        <v>203</v>
      </c>
      <c r="N617" s="50" t="s">
        <v>203</v>
      </c>
      <c r="O617" s="60" t="s">
        <v>203</v>
      </c>
    </row>
    <row r="618" spans="1:15" x14ac:dyDescent="0.25">
      <c r="A618" s="11"/>
      <c r="B618" s="11" t="s">
        <v>3135</v>
      </c>
      <c r="C618" s="11" t="s">
        <v>3411</v>
      </c>
      <c r="D618" s="65"/>
      <c r="E618" s="75">
        <v>7.5179517972784993</v>
      </c>
      <c r="F618" s="50">
        <v>6.7216161503993046</v>
      </c>
      <c r="G618" s="50" t="s">
        <v>203</v>
      </c>
      <c r="H618" s="50">
        <v>6.9333760603324128</v>
      </c>
      <c r="I618" s="50" t="s">
        <v>381</v>
      </c>
      <c r="J618" s="50"/>
      <c r="K618" s="50" t="s">
        <v>203</v>
      </c>
      <c r="L618" s="50" t="s">
        <v>203</v>
      </c>
      <c r="M618" s="50" t="s">
        <v>203</v>
      </c>
      <c r="N618" s="50" t="s">
        <v>203</v>
      </c>
      <c r="O618" s="60" t="s">
        <v>203</v>
      </c>
    </row>
    <row r="619" spans="1:15" x14ac:dyDescent="0.25">
      <c r="A619" s="11"/>
      <c r="B619" s="11" t="s">
        <v>3136</v>
      </c>
      <c r="C619" s="11" t="s">
        <v>3412</v>
      </c>
      <c r="D619" s="65"/>
      <c r="E619" s="75">
        <v>2.6885967096760055</v>
      </c>
      <c r="F619" s="50">
        <v>2.6585046224309297</v>
      </c>
      <c r="G619" s="50" t="s">
        <v>203</v>
      </c>
      <c r="H619" s="50">
        <v>2.906861192150791</v>
      </c>
      <c r="I619" s="50" t="s">
        <v>381</v>
      </c>
      <c r="J619" s="50"/>
      <c r="K619" s="50" t="s">
        <v>203</v>
      </c>
      <c r="L619" s="50" t="s">
        <v>203</v>
      </c>
      <c r="M619" s="50" t="s">
        <v>203</v>
      </c>
      <c r="N619" s="50" t="s">
        <v>203</v>
      </c>
      <c r="O619" s="60" t="s">
        <v>203</v>
      </c>
    </row>
    <row r="620" spans="1:15" x14ac:dyDescent="0.25">
      <c r="A620" s="11"/>
      <c r="B620" s="11" t="s">
        <v>3137</v>
      </c>
      <c r="C620" s="11" t="s">
        <v>3413</v>
      </c>
      <c r="D620" s="65"/>
      <c r="E620" s="75">
        <v>7.0739104966179411</v>
      </c>
      <c r="F620" s="50">
        <v>6.7502922396706087</v>
      </c>
      <c r="G620" s="50" t="s">
        <v>203</v>
      </c>
      <c r="H620" s="50">
        <v>6.7489791400031232</v>
      </c>
      <c r="I620" s="50" t="s">
        <v>368</v>
      </c>
      <c r="J620" s="50"/>
      <c r="K620" s="50" t="s">
        <v>203</v>
      </c>
      <c r="L620" s="50" t="s">
        <v>203</v>
      </c>
      <c r="M620" s="50" t="s">
        <v>203</v>
      </c>
      <c r="N620" s="50" t="s">
        <v>203</v>
      </c>
      <c r="O620" s="60" t="s">
        <v>203</v>
      </c>
    </row>
    <row r="621" spans="1:15" x14ac:dyDescent="0.25">
      <c r="A621" s="11"/>
      <c r="B621" s="11" t="s">
        <v>3138</v>
      </c>
      <c r="C621" s="11" t="s">
        <v>3414</v>
      </c>
      <c r="D621" s="65"/>
      <c r="E621" s="75">
        <v>6.8785011019755871</v>
      </c>
      <c r="F621" s="50">
        <v>6.5084232408515099</v>
      </c>
      <c r="G621" s="50" t="s">
        <v>203</v>
      </c>
      <c r="H621" s="50">
        <v>6.7407960864991656</v>
      </c>
      <c r="I621" s="50" t="s">
        <v>381</v>
      </c>
      <c r="J621" s="50"/>
      <c r="K621" s="50" t="s">
        <v>203</v>
      </c>
      <c r="L621" s="50" t="s">
        <v>203</v>
      </c>
      <c r="M621" s="50" t="s">
        <v>203</v>
      </c>
      <c r="N621" s="50" t="s">
        <v>203</v>
      </c>
      <c r="O621" s="60" t="s">
        <v>203</v>
      </c>
    </row>
    <row r="622" spans="1:15" x14ac:dyDescent="0.25">
      <c r="A622" s="11"/>
      <c r="B622" s="11" t="s">
        <v>2198</v>
      </c>
      <c r="C622" s="11" t="s">
        <v>2200</v>
      </c>
      <c r="D622" s="65"/>
      <c r="E622" s="75">
        <v>3.2586138471494102</v>
      </c>
      <c r="F622" s="50">
        <v>3.1034797755674099</v>
      </c>
      <c r="G622" s="50" t="s">
        <v>203</v>
      </c>
      <c r="H622" s="50">
        <v>3.3426463081039182</v>
      </c>
      <c r="I622" s="50" t="s">
        <v>381</v>
      </c>
      <c r="J622" s="50"/>
      <c r="K622" s="50" t="s">
        <v>203</v>
      </c>
      <c r="L622" s="50" t="s">
        <v>203</v>
      </c>
      <c r="M622" s="50" t="s">
        <v>203</v>
      </c>
      <c r="N622" s="50" t="s">
        <v>203</v>
      </c>
      <c r="O622" s="60" t="s">
        <v>203</v>
      </c>
    </row>
    <row r="623" spans="1:15" x14ac:dyDescent="0.25">
      <c r="A623" s="11"/>
      <c r="B623" s="11" t="s">
        <v>3139</v>
      </c>
      <c r="C623" s="11" t="s">
        <v>3415</v>
      </c>
      <c r="D623" s="65"/>
      <c r="E623" s="75">
        <v>9.4547334761124091</v>
      </c>
      <c r="F623" s="50">
        <v>8.7840252567709296</v>
      </c>
      <c r="G623" s="50" t="s">
        <v>203</v>
      </c>
      <c r="H623" s="50">
        <v>8.7685722984848908</v>
      </c>
      <c r="I623" s="50" t="s">
        <v>368</v>
      </c>
      <c r="J623" s="50"/>
      <c r="K623" s="50" t="s">
        <v>203</v>
      </c>
      <c r="L623" s="50" t="s">
        <v>203</v>
      </c>
      <c r="M623" s="50" t="s">
        <v>203</v>
      </c>
      <c r="N623" s="50" t="s">
        <v>203</v>
      </c>
      <c r="O623" s="60" t="s">
        <v>203</v>
      </c>
    </row>
    <row r="624" spans="1:15" x14ac:dyDescent="0.25">
      <c r="A624" s="11"/>
      <c r="B624" s="11" t="s">
        <v>3140</v>
      </c>
      <c r="C624" s="11" t="s">
        <v>3416</v>
      </c>
      <c r="D624" s="65"/>
      <c r="E624" s="75">
        <v>4.1244192747541319</v>
      </c>
      <c r="F624" s="50">
        <v>4.08029286374886</v>
      </c>
      <c r="G624" s="50" t="s">
        <v>203</v>
      </c>
      <c r="H624" s="50">
        <v>4.1532838036995203</v>
      </c>
      <c r="I624" s="50" t="s">
        <v>381</v>
      </c>
      <c r="J624" s="50"/>
      <c r="K624" s="50" t="s">
        <v>203</v>
      </c>
      <c r="L624" s="50" t="s">
        <v>203</v>
      </c>
      <c r="M624" s="50" t="s">
        <v>203</v>
      </c>
      <c r="N624" s="50" t="s">
        <v>203</v>
      </c>
      <c r="O624" s="60" t="s">
        <v>203</v>
      </c>
    </row>
    <row r="625" spans="1:15" x14ac:dyDescent="0.25">
      <c r="A625" s="11"/>
      <c r="B625" s="11" t="s">
        <v>3141</v>
      </c>
      <c r="C625" s="11" t="s">
        <v>3417</v>
      </c>
      <c r="D625" s="65"/>
      <c r="E625" s="75">
        <v>4.0687292319894652</v>
      </c>
      <c r="F625" s="50">
        <v>3.7369655273731879</v>
      </c>
      <c r="G625" s="50" t="s">
        <v>203</v>
      </c>
      <c r="H625" s="50">
        <v>3.7425811123972799</v>
      </c>
      <c r="I625" s="50" t="s">
        <v>381</v>
      </c>
      <c r="J625" s="50"/>
      <c r="K625" s="50" t="s">
        <v>203</v>
      </c>
      <c r="L625" s="50" t="s">
        <v>203</v>
      </c>
      <c r="M625" s="50" t="s">
        <v>203</v>
      </c>
      <c r="N625" s="50" t="s">
        <v>203</v>
      </c>
      <c r="O625" s="60" t="s">
        <v>203</v>
      </c>
    </row>
    <row r="626" spans="1:15" x14ac:dyDescent="0.25">
      <c r="A626" s="11"/>
      <c r="B626" s="11" t="s">
        <v>3142</v>
      </c>
      <c r="C626" s="11" t="s">
        <v>3418</v>
      </c>
      <c r="D626" s="65"/>
      <c r="E626" s="75">
        <v>7.1714349398753541</v>
      </c>
      <c r="F626" s="50">
        <v>6.7275597625716461</v>
      </c>
      <c r="G626" s="50" t="s">
        <v>203</v>
      </c>
      <c r="H626" s="50">
        <v>6.9512862821757944</v>
      </c>
      <c r="I626" s="50" t="s">
        <v>381</v>
      </c>
      <c r="J626" s="50"/>
      <c r="K626" s="50" t="s">
        <v>203</v>
      </c>
      <c r="L626" s="50" t="s">
        <v>203</v>
      </c>
      <c r="M626" s="50" t="s">
        <v>203</v>
      </c>
      <c r="N626" s="50" t="s">
        <v>203</v>
      </c>
      <c r="O626" s="60" t="s">
        <v>203</v>
      </c>
    </row>
    <row r="627" spans="1:15" x14ac:dyDescent="0.25">
      <c r="A627" s="11"/>
      <c r="B627" s="11" t="s">
        <v>3143</v>
      </c>
      <c r="C627" s="11" t="s">
        <v>3419</v>
      </c>
      <c r="D627" s="65"/>
      <c r="E627" s="75">
        <v>8.7644652309670334</v>
      </c>
      <c r="F627" s="50">
        <v>8.2434009839933697</v>
      </c>
      <c r="G627" s="50" t="s">
        <v>203</v>
      </c>
      <c r="H627" s="50">
        <v>8.4732742130819005</v>
      </c>
      <c r="I627" s="50" t="s">
        <v>381</v>
      </c>
      <c r="J627" s="50"/>
      <c r="K627" s="50" t="s">
        <v>203</v>
      </c>
      <c r="L627" s="50" t="s">
        <v>203</v>
      </c>
      <c r="M627" s="50" t="s">
        <v>203</v>
      </c>
      <c r="N627" s="50" t="s">
        <v>203</v>
      </c>
      <c r="O627" s="60" t="s">
        <v>203</v>
      </c>
    </row>
    <row r="628" spans="1:15" x14ac:dyDescent="0.25">
      <c r="A628" s="11"/>
      <c r="B628" s="11" t="s">
        <v>3144</v>
      </c>
      <c r="C628" s="11" t="s">
        <v>3420</v>
      </c>
      <c r="D628" s="65"/>
      <c r="E628" s="75">
        <v>1.8885591462307616</v>
      </c>
      <c r="F628" s="50">
        <v>1.8330108054976624</v>
      </c>
      <c r="G628" s="50" t="s">
        <v>203</v>
      </c>
      <c r="H628" s="50">
        <v>2.07506046446496</v>
      </c>
      <c r="I628" s="50" t="s">
        <v>381</v>
      </c>
      <c r="J628" s="50"/>
      <c r="K628" s="50" t="s">
        <v>203</v>
      </c>
      <c r="L628" s="50" t="s">
        <v>203</v>
      </c>
      <c r="M628" s="50" t="s">
        <v>203</v>
      </c>
      <c r="N628" s="50" t="s">
        <v>203</v>
      </c>
      <c r="O628" s="60" t="s">
        <v>203</v>
      </c>
    </row>
    <row r="629" spans="1:15" x14ac:dyDescent="0.25">
      <c r="A629" s="11"/>
      <c r="B629" s="11" t="s">
        <v>3145</v>
      </c>
      <c r="C629" s="11" t="s">
        <v>3421</v>
      </c>
      <c r="D629" s="65"/>
      <c r="E629" s="75">
        <v>5.4441049332830005</v>
      </c>
      <c r="F629" s="50">
        <v>5.1774742305646937</v>
      </c>
      <c r="G629" s="50" t="s">
        <v>203</v>
      </c>
      <c r="H629" s="50">
        <v>5.4013283147708799</v>
      </c>
      <c r="I629" s="50" t="s">
        <v>381</v>
      </c>
      <c r="J629" s="50"/>
      <c r="K629" s="50" t="s">
        <v>203</v>
      </c>
      <c r="L629" s="50" t="s">
        <v>203</v>
      </c>
      <c r="M629" s="50" t="s">
        <v>203</v>
      </c>
      <c r="N629" s="50" t="s">
        <v>203</v>
      </c>
      <c r="O629" s="60" t="s">
        <v>203</v>
      </c>
    </row>
    <row r="630" spans="1:15" x14ac:dyDescent="0.25">
      <c r="A630" s="11"/>
      <c r="B630" s="11" t="s">
        <v>3146</v>
      </c>
      <c r="C630" s="11" t="s">
        <v>3422</v>
      </c>
      <c r="D630" s="65"/>
      <c r="E630" s="75">
        <v>4.0741461849790994</v>
      </c>
      <c r="F630" s="50">
        <v>3.9500951724106583</v>
      </c>
      <c r="G630" s="50" t="s">
        <v>203</v>
      </c>
      <c r="H630" s="50">
        <v>3.9476405758400879</v>
      </c>
      <c r="I630" s="50" t="s">
        <v>381</v>
      </c>
      <c r="J630" s="50"/>
      <c r="K630" s="50" t="s">
        <v>203</v>
      </c>
      <c r="L630" s="50" t="s">
        <v>203</v>
      </c>
      <c r="M630" s="50" t="s">
        <v>203</v>
      </c>
      <c r="N630" s="50" t="s">
        <v>203</v>
      </c>
      <c r="O630" s="60" t="s">
        <v>203</v>
      </c>
    </row>
    <row r="631" spans="1:15" x14ac:dyDescent="0.25">
      <c r="A631" s="11"/>
      <c r="B631" s="11" t="s">
        <v>3147</v>
      </c>
      <c r="C631" s="11" t="s">
        <v>3423</v>
      </c>
      <c r="D631" s="65"/>
      <c r="E631" s="75">
        <v>6.6167011746820492</v>
      </c>
      <c r="F631" s="50">
        <v>6.5226208571597226</v>
      </c>
      <c r="G631" s="50" t="s">
        <v>203</v>
      </c>
      <c r="H631" s="50">
        <v>6.7564778710599427</v>
      </c>
      <c r="I631" s="50" t="s">
        <v>381</v>
      </c>
      <c r="J631" s="50"/>
      <c r="K631" s="50" t="s">
        <v>203</v>
      </c>
      <c r="L631" s="50" t="s">
        <v>203</v>
      </c>
      <c r="M631" s="50" t="s">
        <v>203</v>
      </c>
      <c r="N631" s="50" t="s">
        <v>203</v>
      </c>
      <c r="O631" s="60" t="s">
        <v>203</v>
      </c>
    </row>
    <row r="632" spans="1:15" x14ac:dyDescent="0.25">
      <c r="A632" s="11"/>
      <c r="B632" s="11" t="s">
        <v>3148</v>
      </c>
      <c r="C632" s="11" t="s">
        <v>3424</v>
      </c>
      <c r="D632" s="65"/>
      <c r="E632" s="75">
        <v>5.9653425914888203</v>
      </c>
      <c r="F632" s="50">
        <v>5.7248382168753684</v>
      </c>
      <c r="G632" s="50" t="s">
        <v>203</v>
      </c>
      <c r="H632" s="50">
        <v>5.7200145846718149</v>
      </c>
      <c r="I632" s="50" t="s">
        <v>368</v>
      </c>
      <c r="J632" s="50"/>
      <c r="K632" s="50" t="s">
        <v>203</v>
      </c>
      <c r="L632" s="50" t="s">
        <v>203</v>
      </c>
      <c r="M632" s="50" t="s">
        <v>203</v>
      </c>
      <c r="N632" s="50" t="s">
        <v>203</v>
      </c>
      <c r="O632" s="60" t="s">
        <v>203</v>
      </c>
    </row>
    <row r="633" spans="1:15" x14ac:dyDescent="0.25">
      <c r="A633" s="11"/>
      <c r="B633" s="11" t="s">
        <v>2372</v>
      </c>
      <c r="C633" s="11" t="s">
        <v>2544</v>
      </c>
      <c r="D633" s="65"/>
      <c r="E633" s="75">
        <v>5.3227331007995815</v>
      </c>
      <c r="F633" s="50">
        <v>5.4856627188438756</v>
      </c>
      <c r="G633" s="50" t="s">
        <v>203</v>
      </c>
      <c r="H633" s="50">
        <v>5.4932518825227863</v>
      </c>
      <c r="I633" s="50" t="s">
        <v>368</v>
      </c>
      <c r="J633" s="50"/>
      <c r="K633" s="50" t="s">
        <v>203</v>
      </c>
      <c r="L633" s="50" t="s">
        <v>203</v>
      </c>
      <c r="M633" s="50" t="s">
        <v>203</v>
      </c>
      <c r="N633" s="50" t="s">
        <v>203</v>
      </c>
      <c r="O633" s="60" t="s">
        <v>203</v>
      </c>
    </row>
    <row r="634" spans="1:15" x14ac:dyDescent="0.25">
      <c r="A634" s="11"/>
      <c r="B634" s="11" t="s">
        <v>3149</v>
      </c>
      <c r="C634" s="11" t="s">
        <v>3425</v>
      </c>
      <c r="D634" s="65"/>
      <c r="E634" s="75">
        <v>8.8750574990079656</v>
      </c>
      <c r="F634" s="50">
        <v>8.4218336376065004</v>
      </c>
      <c r="G634" s="50" t="s">
        <v>203</v>
      </c>
      <c r="H634" s="50">
        <v>8.6460438981864201</v>
      </c>
      <c r="I634" s="50" t="s">
        <v>381</v>
      </c>
      <c r="J634" s="50"/>
      <c r="K634" s="50" t="s">
        <v>203</v>
      </c>
      <c r="L634" s="50" t="s">
        <v>203</v>
      </c>
      <c r="M634" s="50" t="s">
        <v>203</v>
      </c>
      <c r="N634" s="50" t="s">
        <v>203</v>
      </c>
      <c r="O634" s="60" t="s">
        <v>203</v>
      </c>
    </row>
    <row r="635" spans="1:15" x14ac:dyDescent="0.25">
      <c r="A635" s="11"/>
      <c r="B635" s="11" t="s">
        <v>3150</v>
      </c>
      <c r="C635" s="11" t="s">
        <v>3426</v>
      </c>
      <c r="D635" s="65"/>
      <c r="E635" s="75">
        <v>8.9574352363257503</v>
      </c>
      <c r="F635" s="50">
        <v>8.4169527237361468</v>
      </c>
      <c r="G635" s="50" t="s">
        <v>203</v>
      </c>
      <c r="H635" s="50">
        <v>8.6357781100510671</v>
      </c>
      <c r="I635" s="50" t="s">
        <v>381</v>
      </c>
      <c r="J635" s="50"/>
      <c r="K635" s="50" t="s">
        <v>203</v>
      </c>
      <c r="L635" s="50" t="s">
        <v>203</v>
      </c>
      <c r="M635" s="50" t="s">
        <v>203</v>
      </c>
      <c r="N635" s="50" t="s">
        <v>203</v>
      </c>
      <c r="O635" s="60" t="s">
        <v>203</v>
      </c>
    </row>
    <row r="636" spans="1:15" x14ac:dyDescent="0.25">
      <c r="A636" s="11"/>
      <c r="B636" s="11" t="s">
        <v>3151</v>
      </c>
      <c r="C636" s="11" t="s">
        <v>3427</v>
      </c>
      <c r="D636" s="65"/>
      <c r="E636" s="75">
        <v>2.9627799505142605</v>
      </c>
      <c r="F636" s="50">
        <v>2.869273615978583</v>
      </c>
      <c r="G636" s="50" t="s">
        <v>203</v>
      </c>
      <c r="H636" s="50">
        <v>3.0178745729400935</v>
      </c>
      <c r="I636" s="50" t="s">
        <v>381</v>
      </c>
      <c r="J636" s="50"/>
      <c r="K636" s="50" t="s">
        <v>203</v>
      </c>
      <c r="L636" s="50" t="s">
        <v>203</v>
      </c>
      <c r="M636" s="50" t="s">
        <v>203</v>
      </c>
      <c r="N636" s="50" t="s">
        <v>203</v>
      </c>
      <c r="O636" s="60" t="s">
        <v>203</v>
      </c>
    </row>
    <row r="637" spans="1:15" x14ac:dyDescent="0.25">
      <c r="A637" s="11"/>
      <c r="B637" s="11" t="s">
        <v>3152</v>
      </c>
      <c r="C637" s="11" t="s">
        <v>3428</v>
      </c>
      <c r="D637" s="65"/>
      <c r="E637" s="75">
        <v>4.8701966116276196</v>
      </c>
      <c r="F637" s="50">
        <v>4.7320419323078493</v>
      </c>
      <c r="G637" s="50" t="s">
        <v>203</v>
      </c>
      <c r="H637" s="50">
        <v>4.973258276135379</v>
      </c>
      <c r="I637" s="50" t="s">
        <v>381</v>
      </c>
      <c r="J637" s="50"/>
      <c r="K637" s="50" t="s">
        <v>203</v>
      </c>
      <c r="L637" s="50" t="s">
        <v>203</v>
      </c>
      <c r="M637" s="50" t="s">
        <v>203</v>
      </c>
      <c r="N637" s="50" t="s">
        <v>203</v>
      </c>
      <c r="O637" s="60" t="s">
        <v>203</v>
      </c>
    </row>
    <row r="638" spans="1:15" x14ac:dyDescent="0.25">
      <c r="A638" s="11"/>
      <c r="B638" s="11" t="s">
        <v>3153</v>
      </c>
      <c r="C638" s="11" t="s">
        <v>3429</v>
      </c>
      <c r="D638" s="65"/>
      <c r="E638" s="75">
        <v>5.6116532467420654</v>
      </c>
      <c r="F638" s="50">
        <v>5.3817928921049827</v>
      </c>
      <c r="G638" s="50" t="s">
        <v>203</v>
      </c>
      <c r="H638" s="50">
        <v>5.3790778683408522</v>
      </c>
      <c r="I638" s="50" t="s">
        <v>381</v>
      </c>
      <c r="J638" s="50"/>
      <c r="K638" s="50" t="s">
        <v>203</v>
      </c>
      <c r="L638" s="50" t="s">
        <v>203</v>
      </c>
      <c r="M638" s="50" t="s">
        <v>203</v>
      </c>
      <c r="N638" s="50" t="s">
        <v>203</v>
      </c>
      <c r="O638" s="60" t="s">
        <v>203</v>
      </c>
    </row>
    <row r="639" spans="1:15" x14ac:dyDescent="0.25">
      <c r="A639" s="11"/>
      <c r="B639" s="11" t="s">
        <v>3154</v>
      </c>
      <c r="C639" s="11" t="s">
        <v>3430</v>
      </c>
      <c r="D639" s="65"/>
      <c r="E639" s="75">
        <v>6.0594861070747186</v>
      </c>
      <c r="F639" s="50">
        <v>5.6931756734494776</v>
      </c>
      <c r="G639" s="50" t="s">
        <v>203</v>
      </c>
      <c r="H639" s="50">
        <v>5.6866065905068117</v>
      </c>
      <c r="I639" s="50" t="s">
        <v>368</v>
      </c>
      <c r="J639" s="50"/>
      <c r="K639" s="50" t="s">
        <v>203</v>
      </c>
      <c r="L639" s="50" t="s">
        <v>203</v>
      </c>
      <c r="M639" s="50" t="s">
        <v>203</v>
      </c>
      <c r="N639" s="50" t="s">
        <v>203</v>
      </c>
      <c r="O639" s="60" t="s">
        <v>203</v>
      </c>
    </row>
    <row r="640" spans="1:15" x14ac:dyDescent="0.25">
      <c r="A640" s="11"/>
      <c r="B640" s="11" t="s">
        <v>3155</v>
      </c>
      <c r="C640" s="11" t="s">
        <v>3431</v>
      </c>
      <c r="D640" s="65"/>
      <c r="E640" s="75">
        <v>2.0437826660412384</v>
      </c>
      <c r="F640" s="50">
        <v>2.0387157333099677</v>
      </c>
      <c r="G640" s="50" t="s">
        <v>203</v>
      </c>
      <c r="H640" s="50">
        <v>2.0369400267307931</v>
      </c>
      <c r="I640" s="50" t="s">
        <v>368</v>
      </c>
      <c r="J640" s="50"/>
      <c r="K640" s="50" t="s">
        <v>203</v>
      </c>
      <c r="L640" s="50" t="s">
        <v>203</v>
      </c>
      <c r="M640" s="50" t="s">
        <v>203</v>
      </c>
      <c r="N640" s="50" t="s">
        <v>203</v>
      </c>
      <c r="O640" s="60" t="s">
        <v>203</v>
      </c>
    </row>
    <row r="641" spans="1:15" x14ac:dyDescent="0.25">
      <c r="A641" s="11"/>
      <c r="B641" s="11" t="s">
        <v>3156</v>
      </c>
      <c r="C641" s="11" t="s">
        <v>3432</v>
      </c>
      <c r="D641" s="65"/>
      <c r="E641" s="75">
        <v>6.1549591017268312</v>
      </c>
      <c r="F641" s="50">
        <v>5.9562617887216733</v>
      </c>
      <c r="G641" s="50" t="s">
        <v>203</v>
      </c>
      <c r="H641" s="50">
        <v>5.9543711919284714</v>
      </c>
      <c r="I641" s="50" t="s">
        <v>368</v>
      </c>
      <c r="J641" s="50"/>
      <c r="K641" s="50" t="s">
        <v>203</v>
      </c>
      <c r="L641" s="50" t="s">
        <v>203</v>
      </c>
      <c r="M641" s="50" t="s">
        <v>203</v>
      </c>
      <c r="N641" s="50" t="s">
        <v>203</v>
      </c>
      <c r="O641" s="60" t="s">
        <v>203</v>
      </c>
    </row>
    <row r="642" spans="1:15" x14ac:dyDescent="0.25">
      <c r="A642" s="11"/>
      <c r="B642" s="11" t="s">
        <v>3157</v>
      </c>
      <c r="C642" s="11" t="s">
        <v>3433</v>
      </c>
      <c r="D642" s="65"/>
      <c r="E642" s="75">
        <v>11.156723543232516</v>
      </c>
      <c r="F642" s="50">
        <v>10.677168162178369</v>
      </c>
      <c r="G642" s="50" t="s">
        <v>203</v>
      </c>
      <c r="H642" s="50">
        <v>10.671258502861853</v>
      </c>
      <c r="I642" s="50" t="s">
        <v>368</v>
      </c>
      <c r="J642" s="50"/>
      <c r="K642" s="50" t="s">
        <v>203</v>
      </c>
      <c r="L642" s="50" t="s">
        <v>203</v>
      </c>
      <c r="M642" s="50" t="s">
        <v>203</v>
      </c>
      <c r="N642" s="50" t="s">
        <v>203</v>
      </c>
      <c r="O642" s="60" t="s">
        <v>203</v>
      </c>
    </row>
    <row r="643" spans="1:15" x14ac:dyDescent="0.25">
      <c r="A643" s="11"/>
      <c r="B643" s="11" t="s">
        <v>3158</v>
      </c>
      <c r="C643" s="11" t="s">
        <v>3434</v>
      </c>
      <c r="D643" s="65"/>
      <c r="E643" s="75">
        <v>5.6758939865069635</v>
      </c>
      <c r="F643" s="50">
        <v>5.5969901879475294</v>
      </c>
      <c r="G643" s="50" t="s">
        <v>203</v>
      </c>
      <c r="H643" s="50">
        <v>5.825569541389557</v>
      </c>
      <c r="I643" s="50" t="s">
        <v>381</v>
      </c>
      <c r="J643" s="50"/>
      <c r="K643" s="50" t="s">
        <v>203</v>
      </c>
      <c r="L643" s="50" t="s">
        <v>203</v>
      </c>
      <c r="M643" s="50" t="s">
        <v>203</v>
      </c>
      <c r="N643" s="50" t="s">
        <v>203</v>
      </c>
      <c r="O643" s="60" t="s">
        <v>203</v>
      </c>
    </row>
    <row r="644" spans="1:15" x14ac:dyDescent="0.25">
      <c r="A644" s="11"/>
      <c r="B644" s="11" t="s">
        <v>3159</v>
      </c>
      <c r="C644" s="11" t="s">
        <v>3435</v>
      </c>
      <c r="D644" s="65"/>
      <c r="E644" s="75">
        <v>6.2929381314127397</v>
      </c>
      <c r="F644" s="50">
        <v>6.170145474663669</v>
      </c>
      <c r="G644" s="50" t="s">
        <v>203</v>
      </c>
      <c r="H644" s="50">
        <v>6.3294362058713967</v>
      </c>
      <c r="I644" s="50" t="s">
        <v>381</v>
      </c>
      <c r="J644" s="50"/>
      <c r="K644" s="50" t="s">
        <v>203</v>
      </c>
      <c r="L644" s="50" t="s">
        <v>203</v>
      </c>
      <c r="M644" s="50" t="s">
        <v>203</v>
      </c>
      <c r="N644" s="50" t="s">
        <v>203</v>
      </c>
      <c r="O644" s="60" t="s">
        <v>203</v>
      </c>
    </row>
    <row r="645" spans="1:15" x14ac:dyDescent="0.25">
      <c r="A645" s="11"/>
      <c r="B645" s="11" t="s">
        <v>3160</v>
      </c>
      <c r="C645" s="11" t="s">
        <v>3436</v>
      </c>
      <c r="D645" s="65"/>
      <c r="E645" s="75">
        <v>6.5941421879188056</v>
      </c>
      <c r="F645" s="50">
        <v>6.8157293711027416</v>
      </c>
      <c r="G645" s="50" t="s">
        <v>203</v>
      </c>
      <c r="H645" s="50">
        <v>6.816835067410528</v>
      </c>
      <c r="I645" s="50" t="s">
        <v>381</v>
      </c>
      <c r="J645" s="50"/>
      <c r="K645" s="50" t="s">
        <v>203</v>
      </c>
      <c r="L645" s="50" t="s">
        <v>203</v>
      </c>
      <c r="M645" s="50" t="s">
        <v>203</v>
      </c>
      <c r="N645" s="50" t="s">
        <v>203</v>
      </c>
      <c r="O645" s="60" t="s">
        <v>203</v>
      </c>
    </row>
    <row r="646" spans="1:15" x14ac:dyDescent="0.25">
      <c r="A646" s="11"/>
      <c r="B646" s="11" t="s">
        <v>3161</v>
      </c>
      <c r="C646" s="11" t="s">
        <v>3437</v>
      </c>
      <c r="D646" s="65"/>
      <c r="E646" s="75">
        <v>26.937513242448574</v>
      </c>
      <c r="F646" s="50">
        <v>20.212584315148145</v>
      </c>
      <c r="G646" s="50" t="s">
        <v>203</v>
      </c>
      <c r="H646" s="50">
        <v>20.831494846255509</v>
      </c>
      <c r="I646" s="50" t="s">
        <v>3631</v>
      </c>
      <c r="J646" s="50"/>
      <c r="K646" s="50" t="s">
        <v>203</v>
      </c>
      <c r="L646" s="50" t="s">
        <v>203</v>
      </c>
      <c r="M646" s="50" t="s">
        <v>203</v>
      </c>
      <c r="N646" s="50" t="s">
        <v>203</v>
      </c>
      <c r="O646" s="60" t="s">
        <v>203</v>
      </c>
    </row>
    <row r="647" spans="1:15" x14ac:dyDescent="0.25">
      <c r="A647" s="11"/>
      <c r="B647" s="11" t="s">
        <v>3162</v>
      </c>
      <c r="C647" s="11" t="s">
        <v>3438</v>
      </c>
      <c r="D647" s="65"/>
      <c r="E647" s="75">
        <v>5.9165311979569424</v>
      </c>
      <c r="F647" s="50">
        <v>5.8229219993530776</v>
      </c>
      <c r="G647" s="50" t="s">
        <v>203</v>
      </c>
      <c r="H647" s="50">
        <v>6.0637260898146863</v>
      </c>
      <c r="I647" s="50" t="s">
        <v>381</v>
      </c>
      <c r="J647" s="50"/>
      <c r="K647" s="50" t="s">
        <v>203</v>
      </c>
      <c r="L647" s="50" t="s">
        <v>203</v>
      </c>
      <c r="M647" s="50" t="s">
        <v>203</v>
      </c>
      <c r="N647" s="50" t="s">
        <v>203</v>
      </c>
      <c r="O647" s="60" t="s">
        <v>203</v>
      </c>
    </row>
    <row r="648" spans="1:15" x14ac:dyDescent="0.25">
      <c r="A648" s="11"/>
      <c r="B648" s="11" t="s">
        <v>3163</v>
      </c>
      <c r="C648" s="11" t="s">
        <v>3439</v>
      </c>
      <c r="D648" s="65"/>
      <c r="E648" s="75">
        <v>4.3119668282578516</v>
      </c>
      <c r="F648" s="50">
        <v>3.9972055110007791</v>
      </c>
      <c r="G648" s="50" t="s">
        <v>203</v>
      </c>
      <c r="H648" s="50">
        <v>3.9923806174666221</v>
      </c>
      <c r="I648" s="50" t="s">
        <v>381</v>
      </c>
      <c r="J648" s="50"/>
      <c r="K648" s="50" t="s">
        <v>203</v>
      </c>
      <c r="L648" s="50" t="s">
        <v>203</v>
      </c>
      <c r="M648" s="50" t="s">
        <v>203</v>
      </c>
      <c r="N648" s="50" t="s">
        <v>203</v>
      </c>
      <c r="O648" s="60" t="s">
        <v>203</v>
      </c>
    </row>
    <row r="649" spans="1:15" x14ac:dyDescent="0.25">
      <c r="A649" s="11"/>
      <c r="B649" s="11" t="s">
        <v>3164</v>
      </c>
      <c r="C649" s="11" t="s">
        <v>3440</v>
      </c>
      <c r="D649" s="65"/>
      <c r="E649" s="75">
        <v>4.6010927993044959</v>
      </c>
      <c r="F649" s="50">
        <v>3.9430931763320576</v>
      </c>
      <c r="G649" s="50" t="s">
        <v>203</v>
      </c>
      <c r="H649" s="50">
        <v>3.9386076508407304</v>
      </c>
      <c r="I649" s="50" t="s">
        <v>381</v>
      </c>
      <c r="J649" s="50"/>
      <c r="K649" s="50" t="s">
        <v>203</v>
      </c>
      <c r="L649" s="50" t="s">
        <v>203</v>
      </c>
      <c r="M649" s="50" t="s">
        <v>203</v>
      </c>
      <c r="N649" s="50" t="s">
        <v>203</v>
      </c>
      <c r="O649" s="60" t="s">
        <v>203</v>
      </c>
    </row>
    <row r="650" spans="1:15" x14ac:dyDescent="0.25">
      <c r="A650" s="11"/>
      <c r="B650" s="11" t="s">
        <v>3165</v>
      </c>
      <c r="C650" s="11" t="s">
        <v>3441</v>
      </c>
      <c r="D650" s="65"/>
      <c r="E650" s="75">
        <v>12.421137014951711</v>
      </c>
      <c r="F650" s="50">
        <v>10.062042830637768</v>
      </c>
      <c r="G650" s="50" t="s">
        <v>203</v>
      </c>
      <c r="H650" s="50">
        <v>10.052130320734564</v>
      </c>
      <c r="I650" s="50" t="s">
        <v>368</v>
      </c>
      <c r="J650" s="50"/>
      <c r="K650" s="50" t="s">
        <v>203</v>
      </c>
      <c r="L650" s="50" t="s">
        <v>203</v>
      </c>
      <c r="M650" s="50" t="s">
        <v>203</v>
      </c>
      <c r="N650" s="50" t="s">
        <v>203</v>
      </c>
      <c r="O650" s="60" t="s">
        <v>203</v>
      </c>
    </row>
    <row r="651" spans="1:15" x14ac:dyDescent="0.25">
      <c r="A651" s="11"/>
      <c r="B651" s="11" t="s">
        <v>3166</v>
      </c>
      <c r="C651" s="11" t="s">
        <v>3442</v>
      </c>
      <c r="D651" s="65"/>
      <c r="E651" s="75">
        <v>7.5432288889459187</v>
      </c>
      <c r="F651" s="50">
        <v>6.4559844989163846</v>
      </c>
      <c r="G651" s="50" t="s">
        <v>203</v>
      </c>
      <c r="H651" s="50">
        <v>6.658766751012859</v>
      </c>
      <c r="I651" s="50" t="s">
        <v>381</v>
      </c>
      <c r="J651" s="50"/>
      <c r="K651" s="50" t="s">
        <v>203</v>
      </c>
      <c r="L651" s="50" t="s">
        <v>203</v>
      </c>
      <c r="M651" s="50" t="s">
        <v>203</v>
      </c>
      <c r="N651" s="50" t="s">
        <v>203</v>
      </c>
      <c r="O651" s="60" t="s">
        <v>203</v>
      </c>
    </row>
    <row r="652" spans="1:15" x14ac:dyDescent="0.25">
      <c r="A652" s="11"/>
      <c r="B652" s="11" t="s">
        <v>3167</v>
      </c>
      <c r="C652" s="11" t="s">
        <v>3443</v>
      </c>
      <c r="D652" s="65"/>
      <c r="E652" s="75">
        <v>0.2759104679853408</v>
      </c>
      <c r="F652" s="50">
        <v>0.26669293021831458</v>
      </c>
      <c r="G652" s="50" t="s">
        <v>203</v>
      </c>
      <c r="H652" s="50">
        <v>0.26465128624870043</v>
      </c>
      <c r="I652" s="50" t="s">
        <v>405</v>
      </c>
      <c r="J652" s="50"/>
      <c r="K652" s="50" t="s">
        <v>203</v>
      </c>
      <c r="L652" s="50" t="s">
        <v>203</v>
      </c>
      <c r="M652" s="50" t="s">
        <v>203</v>
      </c>
      <c r="N652" s="50" t="s">
        <v>203</v>
      </c>
      <c r="O652" s="60" t="s">
        <v>203</v>
      </c>
    </row>
    <row r="653" spans="1:15" x14ac:dyDescent="0.25">
      <c r="A653" s="11"/>
      <c r="B653" s="11" t="s">
        <v>2354</v>
      </c>
      <c r="C653" s="11" t="s">
        <v>2535</v>
      </c>
      <c r="D653" s="65"/>
      <c r="E653" s="75">
        <v>4.8465784812208312</v>
      </c>
      <c r="F653" s="50">
        <v>4.7885010155183636</v>
      </c>
      <c r="G653" s="50" t="s">
        <v>203</v>
      </c>
      <c r="H653" s="50">
        <v>4.7660674401913283</v>
      </c>
      <c r="I653" s="50" t="s">
        <v>368</v>
      </c>
      <c r="J653" s="50"/>
      <c r="K653" s="50" t="s">
        <v>203</v>
      </c>
      <c r="L653" s="50" t="s">
        <v>203</v>
      </c>
      <c r="M653" s="50" t="s">
        <v>203</v>
      </c>
      <c r="N653" s="50" t="s">
        <v>203</v>
      </c>
      <c r="O653" s="60" t="s">
        <v>203</v>
      </c>
    </row>
    <row r="654" spans="1:15" x14ac:dyDescent="0.25">
      <c r="A654" s="11"/>
      <c r="B654" s="11" t="s">
        <v>3168</v>
      </c>
      <c r="C654" s="11" t="s">
        <v>3444</v>
      </c>
      <c r="D654" s="65"/>
      <c r="E654" s="75">
        <v>9.416022545806868</v>
      </c>
      <c r="F654" s="50">
        <v>8.6612459771597159</v>
      </c>
      <c r="G654" s="50" t="s">
        <v>203</v>
      </c>
      <c r="H654" s="50">
        <v>8.8799225884560666</v>
      </c>
      <c r="I654" s="50" t="s">
        <v>381</v>
      </c>
      <c r="J654" s="50"/>
      <c r="K654" s="50" t="s">
        <v>203</v>
      </c>
      <c r="L654" s="50" t="s">
        <v>203</v>
      </c>
      <c r="M654" s="50" t="s">
        <v>203</v>
      </c>
      <c r="N654" s="50" t="s">
        <v>203</v>
      </c>
      <c r="O654" s="60" t="s">
        <v>203</v>
      </c>
    </row>
    <row r="655" spans="1:15" x14ac:dyDescent="0.25">
      <c r="A655" s="11"/>
      <c r="B655" s="11" t="s">
        <v>2380</v>
      </c>
      <c r="C655" s="11" t="s">
        <v>2546</v>
      </c>
      <c r="D655" s="65"/>
      <c r="E655" s="75">
        <v>9.2613973472559508</v>
      </c>
      <c r="F655" s="50">
        <v>8.7070112089035305</v>
      </c>
      <c r="G655" s="50" t="s">
        <v>203</v>
      </c>
      <c r="H655" s="50">
        <v>8.9242127799055329</v>
      </c>
      <c r="I655" s="50" t="s">
        <v>381</v>
      </c>
      <c r="J655" s="50"/>
      <c r="K655" s="50" t="s">
        <v>203</v>
      </c>
      <c r="L655" s="50" t="s">
        <v>203</v>
      </c>
      <c r="M655" s="50" t="s">
        <v>203</v>
      </c>
      <c r="N655" s="50" t="s">
        <v>203</v>
      </c>
      <c r="O655" s="60" t="s">
        <v>203</v>
      </c>
    </row>
    <row r="656" spans="1:15" x14ac:dyDescent="0.25">
      <c r="A656" s="11"/>
      <c r="B656" s="11" t="s">
        <v>3169</v>
      </c>
      <c r="C656" s="11" t="s">
        <v>3445</v>
      </c>
      <c r="D656" s="65"/>
      <c r="E656" s="75">
        <v>5.0739844938142653</v>
      </c>
      <c r="F656" s="50">
        <v>4.4866633449969635</v>
      </c>
      <c r="G656" s="50" t="s">
        <v>203</v>
      </c>
      <c r="H656" s="50">
        <v>4.7053835860474154</v>
      </c>
      <c r="I656" s="50" t="s">
        <v>381</v>
      </c>
      <c r="J656" s="50"/>
      <c r="K656" s="50" t="s">
        <v>203</v>
      </c>
      <c r="L656" s="50" t="s">
        <v>203</v>
      </c>
      <c r="M656" s="50" t="s">
        <v>203</v>
      </c>
      <c r="N656" s="50" t="s">
        <v>203</v>
      </c>
      <c r="O656" s="60" t="s">
        <v>203</v>
      </c>
    </row>
    <row r="657" spans="1:15" x14ac:dyDescent="0.25">
      <c r="A657" s="11"/>
      <c r="B657" s="11" t="s">
        <v>3170</v>
      </c>
      <c r="C657" s="11" t="s">
        <v>3446</v>
      </c>
      <c r="D657" s="65"/>
      <c r="E657" s="75">
        <v>11.891688272866929</v>
      </c>
      <c r="F657" s="50">
        <v>10.009704726048172</v>
      </c>
      <c r="G657" s="50" t="s">
        <v>203</v>
      </c>
      <c r="H657" s="50">
        <v>10.203729807822659</v>
      </c>
      <c r="I657" s="50" t="s">
        <v>381</v>
      </c>
      <c r="J657" s="50"/>
      <c r="K657" s="50" t="s">
        <v>203</v>
      </c>
      <c r="L657" s="50" t="s">
        <v>203</v>
      </c>
      <c r="M657" s="50" t="s">
        <v>203</v>
      </c>
      <c r="N657" s="50" t="s">
        <v>203</v>
      </c>
      <c r="O657" s="60" t="s">
        <v>203</v>
      </c>
    </row>
    <row r="658" spans="1:15" x14ac:dyDescent="0.25">
      <c r="A658" s="11"/>
      <c r="B658" s="11" t="s">
        <v>3171</v>
      </c>
      <c r="C658" s="11" t="s">
        <v>3447</v>
      </c>
      <c r="D658" s="65"/>
      <c r="E658" s="75">
        <v>9.6473025602755058</v>
      </c>
      <c r="F658" s="50">
        <v>8.4738822905012743</v>
      </c>
      <c r="G658" s="50" t="s">
        <v>203</v>
      </c>
      <c r="H658" s="50">
        <v>8.673271921991331</v>
      </c>
      <c r="I658" s="50" t="s">
        <v>381</v>
      </c>
      <c r="J658" s="50"/>
      <c r="K658" s="50" t="s">
        <v>203</v>
      </c>
      <c r="L658" s="50" t="s">
        <v>203</v>
      </c>
      <c r="M658" s="50" t="s">
        <v>203</v>
      </c>
      <c r="N658" s="50" t="s">
        <v>203</v>
      </c>
      <c r="O658" s="60" t="s">
        <v>203</v>
      </c>
    </row>
    <row r="659" spans="1:15" x14ac:dyDescent="0.25">
      <c r="A659" s="11"/>
      <c r="B659" s="11" t="s">
        <v>2399</v>
      </c>
      <c r="C659" s="11" t="s">
        <v>2555</v>
      </c>
      <c r="D659" s="65"/>
      <c r="E659" s="75">
        <v>7.3569804338596612</v>
      </c>
      <c r="F659" s="50">
        <v>6.93507068366723</v>
      </c>
      <c r="G659" s="50" t="s">
        <v>203</v>
      </c>
      <c r="H659" s="50">
        <v>7.1621843911065115</v>
      </c>
      <c r="I659" s="50" t="s">
        <v>381</v>
      </c>
      <c r="J659" s="50"/>
      <c r="K659" s="50" t="s">
        <v>203</v>
      </c>
      <c r="L659" s="50" t="s">
        <v>203</v>
      </c>
      <c r="M659" s="50" t="s">
        <v>203</v>
      </c>
      <c r="N659" s="50" t="s">
        <v>203</v>
      </c>
      <c r="O659" s="60" t="s">
        <v>203</v>
      </c>
    </row>
    <row r="660" spans="1:15" x14ac:dyDescent="0.25">
      <c r="A660" s="11"/>
      <c r="B660" s="11" t="s">
        <v>3172</v>
      </c>
      <c r="C660" s="11" t="s">
        <v>3448</v>
      </c>
      <c r="D660" s="65"/>
      <c r="E660" s="75">
        <v>9.4896459306355041</v>
      </c>
      <c r="F660" s="50">
        <v>8.5256348766993</v>
      </c>
      <c r="G660" s="50" t="s">
        <v>203</v>
      </c>
      <c r="H660" s="50">
        <v>8.7338608688306216</v>
      </c>
      <c r="I660" s="50" t="s">
        <v>381</v>
      </c>
      <c r="J660" s="50"/>
      <c r="K660" s="50" t="s">
        <v>203</v>
      </c>
      <c r="L660" s="50" t="s">
        <v>203</v>
      </c>
      <c r="M660" s="50" t="s">
        <v>203</v>
      </c>
      <c r="N660" s="50" t="s">
        <v>203</v>
      </c>
      <c r="O660" s="60" t="s">
        <v>203</v>
      </c>
    </row>
    <row r="661" spans="1:15" x14ac:dyDescent="0.25">
      <c r="A661" s="11"/>
      <c r="B661" s="11" t="s">
        <v>3173</v>
      </c>
      <c r="C661" s="11" t="s">
        <v>3449</v>
      </c>
      <c r="D661" s="65"/>
      <c r="E661" s="75">
        <v>6.1702864806591151</v>
      </c>
      <c r="F661" s="50">
        <v>5.8874817004288511</v>
      </c>
      <c r="G661" s="50" t="s">
        <v>203</v>
      </c>
      <c r="H661" s="50">
        <v>6.0338064615083891</v>
      </c>
      <c r="I661" s="50" t="s">
        <v>381</v>
      </c>
      <c r="J661" s="50"/>
      <c r="K661" s="50" t="s">
        <v>203</v>
      </c>
      <c r="L661" s="50" t="s">
        <v>203</v>
      </c>
      <c r="M661" s="50" t="s">
        <v>203</v>
      </c>
      <c r="N661" s="50" t="s">
        <v>203</v>
      </c>
      <c r="O661" s="60" t="s">
        <v>203</v>
      </c>
    </row>
    <row r="662" spans="1:15" x14ac:dyDescent="0.25">
      <c r="A662" s="11"/>
      <c r="B662" s="11" t="s">
        <v>1219</v>
      </c>
      <c r="C662" s="11" t="s">
        <v>1221</v>
      </c>
      <c r="D662" s="65"/>
      <c r="E662" s="75">
        <v>5.1009125993260804</v>
      </c>
      <c r="F662" s="50">
        <v>4.8267550533158001</v>
      </c>
      <c r="G662" s="50" t="s">
        <v>203</v>
      </c>
      <c r="H662" s="50">
        <v>5.0516953788765617</v>
      </c>
      <c r="I662" s="50" t="s">
        <v>381</v>
      </c>
      <c r="J662" s="50"/>
      <c r="K662" s="50" t="s">
        <v>203</v>
      </c>
      <c r="L662" s="50" t="s">
        <v>203</v>
      </c>
      <c r="M662" s="50" t="s">
        <v>203</v>
      </c>
      <c r="N662" s="50" t="s">
        <v>203</v>
      </c>
      <c r="O662" s="60" t="s">
        <v>203</v>
      </c>
    </row>
    <row r="663" spans="1:15" x14ac:dyDescent="0.25">
      <c r="A663" s="11"/>
      <c r="B663" s="11" t="s">
        <v>3174</v>
      </c>
      <c r="C663" s="11" t="s">
        <v>3450</v>
      </c>
      <c r="D663" s="65"/>
      <c r="E663" s="75">
        <v>7.8509394234288266</v>
      </c>
      <c r="F663" s="50">
        <v>7.0240129396775464</v>
      </c>
      <c r="G663" s="50" t="s">
        <v>203</v>
      </c>
      <c r="H663" s="50">
        <v>7.2085454778523443</v>
      </c>
      <c r="I663" s="50" t="s">
        <v>405</v>
      </c>
      <c r="J663" s="50"/>
      <c r="K663" s="50" t="s">
        <v>203</v>
      </c>
      <c r="L663" s="50" t="s">
        <v>203</v>
      </c>
      <c r="M663" s="50" t="s">
        <v>203</v>
      </c>
      <c r="N663" s="50" t="s">
        <v>203</v>
      </c>
      <c r="O663" s="60" t="s">
        <v>203</v>
      </c>
    </row>
    <row r="664" spans="1:15" x14ac:dyDescent="0.25">
      <c r="A664" s="11"/>
      <c r="B664" s="11" t="s">
        <v>3175</v>
      </c>
      <c r="C664" s="11" t="s">
        <v>3451</v>
      </c>
      <c r="D664" s="65"/>
      <c r="E664" s="75">
        <v>5.87116630581761</v>
      </c>
      <c r="F664" s="50">
        <v>5.500491490570222</v>
      </c>
      <c r="G664" s="50" t="s">
        <v>203</v>
      </c>
      <c r="H664" s="50">
        <v>5.724376319620462</v>
      </c>
      <c r="I664" s="50" t="s">
        <v>381</v>
      </c>
      <c r="J664" s="50"/>
      <c r="K664" s="50" t="s">
        <v>203</v>
      </c>
      <c r="L664" s="50" t="s">
        <v>203</v>
      </c>
      <c r="M664" s="50" t="s">
        <v>203</v>
      </c>
      <c r="N664" s="50" t="s">
        <v>203</v>
      </c>
      <c r="O664" s="60" t="s">
        <v>203</v>
      </c>
    </row>
    <row r="665" spans="1:15" x14ac:dyDescent="0.25">
      <c r="A665" s="11"/>
      <c r="B665" s="11" t="s">
        <v>3176</v>
      </c>
      <c r="C665" s="11" t="s">
        <v>3452</v>
      </c>
      <c r="D665" s="65"/>
      <c r="E665" s="75">
        <v>8.3577808976933454</v>
      </c>
      <c r="F665" s="50">
        <v>7.9220332566411908</v>
      </c>
      <c r="G665" s="50" t="s">
        <v>203</v>
      </c>
      <c r="H665" s="50">
        <v>8.1514550929818217</v>
      </c>
      <c r="I665" s="50" t="s">
        <v>381</v>
      </c>
      <c r="J665" s="50"/>
      <c r="K665" s="50" t="s">
        <v>203</v>
      </c>
      <c r="L665" s="50" t="s">
        <v>203</v>
      </c>
      <c r="M665" s="50" t="s">
        <v>203</v>
      </c>
      <c r="N665" s="50" t="s">
        <v>203</v>
      </c>
      <c r="O665" s="60" t="s">
        <v>203</v>
      </c>
    </row>
    <row r="666" spans="1:15" x14ac:dyDescent="0.25">
      <c r="A666" s="11"/>
      <c r="B666" s="11" t="s">
        <v>3177</v>
      </c>
      <c r="C666" s="11" t="s">
        <v>3453</v>
      </c>
      <c r="D666" s="65"/>
      <c r="E666" s="75">
        <v>4.739532633042387</v>
      </c>
      <c r="F666" s="50">
        <v>4.2235637226009031</v>
      </c>
      <c r="G666" s="50" t="s">
        <v>203</v>
      </c>
      <c r="H666" s="50">
        <v>4.3376853687554044</v>
      </c>
      <c r="I666" s="50" t="s">
        <v>405</v>
      </c>
      <c r="J666" s="50"/>
      <c r="K666" s="50" t="s">
        <v>203</v>
      </c>
      <c r="L666" s="50" t="s">
        <v>203</v>
      </c>
      <c r="M666" s="50" t="s">
        <v>203</v>
      </c>
      <c r="N666" s="50" t="s">
        <v>203</v>
      </c>
      <c r="O666" s="60" t="s">
        <v>203</v>
      </c>
    </row>
    <row r="667" spans="1:15" x14ac:dyDescent="0.25">
      <c r="A667" s="11"/>
      <c r="B667" s="11" t="s">
        <v>3178</v>
      </c>
      <c r="C667" s="11" t="s">
        <v>3454</v>
      </c>
      <c r="D667" s="65"/>
      <c r="E667" s="75">
        <v>2.0468751081985204</v>
      </c>
      <c r="F667" s="50">
        <v>2.1514410369534684</v>
      </c>
      <c r="G667" s="50" t="s">
        <v>203</v>
      </c>
      <c r="H667" s="50">
        <v>2.1582900663026896</v>
      </c>
      <c r="I667" s="50" t="s">
        <v>368</v>
      </c>
      <c r="J667" s="50"/>
      <c r="K667" s="50" t="s">
        <v>203</v>
      </c>
      <c r="L667" s="50" t="s">
        <v>203</v>
      </c>
      <c r="M667" s="50" t="s">
        <v>203</v>
      </c>
      <c r="N667" s="50" t="s">
        <v>203</v>
      </c>
      <c r="O667" s="60" t="s">
        <v>203</v>
      </c>
    </row>
    <row r="668" spans="1:15" x14ac:dyDescent="0.25">
      <c r="A668" s="11"/>
      <c r="B668" s="11" t="s">
        <v>3179</v>
      </c>
      <c r="C668" s="11" t="s">
        <v>3455</v>
      </c>
      <c r="D668" s="65"/>
      <c r="E668" s="75">
        <v>3.9772577129369324</v>
      </c>
      <c r="F668" s="50">
        <v>3.6294032737174216</v>
      </c>
      <c r="G668" s="50" t="s">
        <v>203</v>
      </c>
      <c r="H668" s="50">
        <v>3.6336160715964412</v>
      </c>
      <c r="I668" s="50" t="s">
        <v>368</v>
      </c>
      <c r="J668" s="50"/>
      <c r="K668" s="50" t="s">
        <v>203</v>
      </c>
      <c r="L668" s="50" t="s">
        <v>203</v>
      </c>
      <c r="M668" s="50" t="s">
        <v>203</v>
      </c>
      <c r="N668" s="50" t="s">
        <v>203</v>
      </c>
      <c r="O668" s="60" t="s">
        <v>203</v>
      </c>
    </row>
    <row r="669" spans="1:15" x14ac:dyDescent="0.25">
      <c r="A669" s="11"/>
      <c r="B669" s="11" t="s">
        <v>3180</v>
      </c>
      <c r="C669" s="11" t="s">
        <v>3456</v>
      </c>
      <c r="D669" s="65"/>
      <c r="E669" s="75">
        <v>8.7277113213744428</v>
      </c>
      <c r="F669" s="50">
        <v>7.7588508601874544</v>
      </c>
      <c r="G669" s="50" t="s">
        <v>203</v>
      </c>
      <c r="H669" s="50">
        <v>7.9464793588423968</v>
      </c>
      <c r="I669" s="50" t="s">
        <v>381</v>
      </c>
      <c r="J669" s="50"/>
      <c r="K669" s="50" t="s">
        <v>203</v>
      </c>
      <c r="L669" s="50" t="s">
        <v>203</v>
      </c>
      <c r="M669" s="50" t="s">
        <v>203</v>
      </c>
      <c r="N669" s="50" t="s">
        <v>203</v>
      </c>
      <c r="O669" s="60" t="s">
        <v>203</v>
      </c>
    </row>
    <row r="670" spans="1:15" x14ac:dyDescent="0.25">
      <c r="A670" s="11"/>
      <c r="B670" s="11" t="s">
        <v>3181</v>
      </c>
      <c r="C670" s="11" t="s">
        <v>3457</v>
      </c>
      <c r="D670" s="65"/>
      <c r="E670" s="75">
        <v>8.9223988935358989</v>
      </c>
      <c r="F670" s="50">
        <v>8.5176751417515977</v>
      </c>
      <c r="G670" s="50" t="s">
        <v>203</v>
      </c>
      <c r="H670" s="50">
        <v>8.740164428910413</v>
      </c>
      <c r="I670" s="50" t="s">
        <v>405</v>
      </c>
      <c r="J670" s="50"/>
      <c r="K670" s="50" t="s">
        <v>203</v>
      </c>
      <c r="L670" s="50" t="s">
        <v>203</v>
      </c>
      <c r="M670" s="50" t="s">
        <v>203</v>
      </c>
      <c r="N670" s="50" t="s">
        <v>203</v>
      </c>
      <c r="O670" s="60" t="s">
        <v>203</v>
      </c>
    </row>
    <row r="671" spans="1:15" x14ac:dyDescent="0.25">
      <c r="A671" s="11"/>
      <c r="B671" s="11" t="s">
        <v>3182</v>
      </c>
      <c r="C671" s="11" t="s">
        <v>3458</v>
      </c>
      <c r="D671" s="65"/>
      <c r="E671" s="75">
        <v>5.2153541796371883</v>
      </c>
      <c r="F671" s="50">
        <v>4.4712221473408844</v>
      </c>
      <c r="G671" s="50" t="s">
        <v>203</v>
      </c>
      <c r="H671" s="50">
        <v>4.4643235276003344</v>
      </c>
      <c r="I671" s="50" t="s">
        <v>405</v>
      </c>
      <c r="J671" s="50"/>
      <c r="K671" s="50" t="s">
        <v>203</v>
      </c>
      <c r="L671" s="50" t="s">
        <v>203</v>
      </c>
      <c r="M671" s="50" t="s">
        <v>203</v>
      </c>
      <c r="N671" s="50" t="s">
        <v>203</v>
      </c>
      <c r="O671" s="60" t="s">
        <v>203</v>
      </c>
    </row>
    <row r="672" spans="1:15" x14ac:dyDescent="0.25">
      <c r="A672" s="11"/>
      <c r="B672" s="11" t="s">
        <v>3183</v>
      </c>
      <c r="C672" s="11" t="s">
        <v>3459</v>
      </c>
      <c r="D672" s="65"/>
      <c r="E672" s="75">
        <v>11.534944699955929</v>
      </c>
      <c r="F672" s="50">
        <v>10.882199093343235</v>
      </c>
      <c r="G672" s="50" t="s">
        <v>203</v>
      </c>
      <c r="H672" s="50">
        <v>11.103369413308359</v>
      </c>
      <c r="I672" s="50" t="s">
        <v>381</v>
      </c>
      <c r="J672" s="50"/>
      <c r="K672" s="50" t="s">
        <v>203</v>
      </c>
      <c r="L672" s="50" t="s">
        <v>203</v>
      </c>
      <c r="M672" s="50" t="s">
        <v>203</v>
      </c>
      <c r="N672" s="50" t="s">
        <v>203</v>
      </c>
      <c r="O672" s="60" t="s">
        <v>203</v>
      </c>
    </row>
    <row r="673" spans="1:15" x14ac:dyDescent="0.25">
      <c r="A673" s="11"/>
      <c r="B673" s="11" t="s">
        <v>3184</v>
      </c>
      <c r="C673" s="11" t="s">
        <v>3460</v>
      </c>
      <c r="D673" s="65"/>
      <c r="E673" s="75">
        <v>6.0496791378042758</v>
      </c>
      <c r="F673" s="50">
        <v>5.7348142542486356</v>
      </c>
      <c r="G673" s="50" t="s">
        <v>203</v>
      </c>
      <c r="H673" s="50">
        <v>5.7300414413838077</v>
      </c>
      <c r="I673" s="50" t="s">
        <v>405</v>
      </c>
      <c r="J673" s="50"/>
      <c r="K673" s="50" t="s">
        <v>203</v>
      </c>
      <c r="L673" s="50" t="s">
        <v>203</v>
      </c>
      <c r="M673" s="50" t="s">
        <v>203</v>
      </c>
      <c r="N673" s="50" t="s">
        <v>203</v>
      </c>
      <c r="O673" s="60" t="s">
        <v>203</v>
      </c>
    </row>
    <row r="674" spans="1:15" x14ac:dyDescent="0.25">
      <c r="A674" s="11"/>
      <c r="B674" s="11" t="s">
        <v>3185</v>
      </c>
      <c r="C674" s="11" t="s">
        <v>3461</v>
      </c>
      <c r="D674" s="65"/>
      <c r="E674" s="75">
        <v>9.7809224825532226</v>
      </c>
      <c r="F674" s="50">
        <v>9.3468423212559575</v>
      </c>
      <c r="G674" s="50" t="s">
        <v>203</v>
      </c>
      <c r="H674" s="50">
        <v>9.3462621279277069</v>
      </c>
      <c r="I674" s="50" t="s">
        <v>368</v>
      </c>
      <c r="J674" s="50"/>
      <c r="K674" s="50" t="s">
        <v>203</v>
      </c>
      <c r="L674" s="50" t="s">
        <v>203</v>
      </c>
      <c r="M674" s="50" t="s">
        <v>203</v>
      </c>
      <c r="N674" s="50" t="s">
        <v>203</v>
      </c>
      <c r="O674" s="60" t="s">
        <v>203</v>
      </c>
    </row>
    <row r="675" spans="1:15" x14ac:dyDescent="0.25">
      <c r="A675" s="11"/>
      <c r="B675" s="11" t="s">
        <v>3186</v>
      </c>
      <c r="C675" s="11" t="s">
        <v>3462</v>
      </c>
      <c r="D675" s="65"/>
      <c r="E675" s="75">
        <v>4.5707878157301707</v>
      </c>
      <c r="F675" s="50">
        <v>4.3001094727112674</v>
      </c>
      <c r="G675" s="50" t="s">
        <v>203</v>
      </c>
      <c r="H675" s="50">
        <v>4.5389179929537233</v>
      </c>
      <c r="I675" s="50" t="s">
        <v>381</v>
      </c>
      <c r="J675" s="50"/>
      <c r="K675" s="50" t="s">
        <v>203</v>
      </c>
      <c r="L675" s="50" t="s">
        <v>203</v>
      </c>
      <c r="M675" s="50" t="s">
        <v>203</v>
      </c>
      <c r="N675" s="50" t="s">
        <v>203</v>
      </c>
      <c r="O675" s="60" t="s">
        <v>203</v>
      </c>
    </row>
    <row r="676" spans="1:15" x14ac:dyDescent="0.25">
      <c r="A676" s="11"/>
      <c r="B676" s="11" t="s">
        <v>3187</v>
      </c>
      <c r="C676" s="11" t="s">
        <v>3463</v>
      </c>
      <c r="D676" s="65"/>
      <c r="E676" s="75">
        <v>6.2747603851072142</v>
      </c>
      <c r="F676" s="50">
        <v>5.4266425750969924</v>
      </c>
      <c r="G676" s="50" t="s">
        <v>203</v>
      </c>
      <c r="H676" s="50">
        <v>5.6341038115181448</v>
      </c>
      <c r="I676" s="50" t="s">
        <v>381</v>
      </c>
      <c r="J676" s="50"/>
      <c r="K676" s="50" t="s">
        <v>203</v>
      </c>
      <c r="L676" s="50" t="s">
        <v>203</v>
      </c>
      <c r="M676" s="50" t="s">
        <v>203</v>
      </c>
      <c r="N676" s="50" t="s">
        <v>203</v>
      </c>
      <c r="O676" s="60" t="s">
        <v>203</v>
      </c>
    </row>
    <row r="677" spans="1:15" x14ac:dyDescent="0.25">
      <c r="A677" s="11"/>
      <c r="B677" s="11" t="s">
        <v>3187</v>
      </c>
      <c r="C677" s="11" t="s">
        <v>3463</v>
      </c>
      <c r="D677" s="65"/>
      <c r="E677" s="75">
        <v>6.2747603851072142</v>
      </c>
      <c r="F677" s="50">
        <v>5.4266425750969924</v>
      </c>
      <c r="G677" s="50" t="s">
        <v>203</v>
      </c>
      <c r="H677" s="50">
        <v>5.6341038115181448</v>
      </c>
      <c r="I677" s="50" t="s">
        <v>381</v>
      </c>
      <c r="J677" s="50"/>
      <c r="K677" s="50" t="s">
        <v>203</v>
      </c>
      <c r="L677" s="50" t="s">
        <v>203</v>
      </c>
      <c r="M677" s="50" t="s">
        <v>203</v>
      </c>
      <c r="N677" s="50" t="s">
        <v>203</v>
      </c>
      <c r="O677" s="60" t="s">
        <v>203</v>
      </c>
    </row>
    <row r="678" spans="1:15" x14ac:dyDescent="0.25">
      <c r="A678" s="11"/>
      <c r="B678" s="11" t="s">
        <v>3188</v>
      </c>
      <c r="C678" s="11" t="s">
        <v>3464</v>
      </c>
      <c r="D678" s="65"/>
      <c r="E678" s="75">
        <v>8.8790731083221885</v>
      </c>
      <c r="F678" s="50">
        <v>8.7238049163525364</v>
      </c>
      <c r="G678" s="50" t="s">
        <v>203</v>
      </c>
      <c r="H678" s="50">
        <v>8.9274139568883299</v>
      </c>
      <c r="I678" s="50" t="s">
        <v>381</v>
      </c>
      <c r="J678" s="50"/>
      <c r="K678" s="50" t="s">
        <v>203</v>
      </c>
      <c r="L678" s="50" t="s">
        <v>203</v>
      </c>
      <c r="M678" s="50" t="s">
        <v>203</v>
      </c>
      <c r="N678" s="50" t="s">
        <v>203</v>
      </c>
      <c r="O678" s="60" t="s">
        <v>203</v>
      </c>
    </row>
    <row r="679" spans="1:15" x14ac:dyDescent="0.25">
      <c r="A679" s="11"/>
      <c r="B679" s="11" t="s">
        <v>3189</v>
      </c>
      <c r="C679" s="11" t="s">
        <v>3465</v>
      </c>
      <c r="D679" s="65"/>
      <c r="E679" s="75">
        <v>4.563307032635322</v>
      </c>
      <c r="F679" s="50">
        <v>4.4594865210928765</v>
      </c>
      <c r="G679" s="50" t="s">
        <v>203</v>
      </c>
      <c r="H679" s="50">
        <v>4.6893341121751284</v>
      </c>
      <c r="I679" s="50" t="s">
        <v>381</v>
      </c>
      <c r="J679" s="50"/>
      <c r="K679" s="50" t="s">
        <v>203</v>
      </c>
      <c r="L679" s="50" t="s">
        <v>203</v>
      </c>
      <c r="M679" s="50" t="s">
        <v>203</v>
      </c>
      <c r="N679" s="50" t="s">
        <v>203</v>
      </c>
      <c r="O679" s="60" t="s">
        <v>203</v>
      </c>
    </row>
    <row r="680" spans="1:15" x14ac:dyDescent="0.25">
      <c r="A680" s="11"/>
      <c r="B680" s="11" t="s">
        <v>3190</v>
      </c>
      <c r="C680" s="11" t="s">
        <v>3466</v>
      </c>
      <c r="D680" s="65"/>
      <c r="E680" s="75">
        <v>6.3154663714044545</v>
      </c>
      <c r="F680" s="50">
        <v>5.6366465693201375</v>
      </c>
      <c r="G680" s="50" t="s">
        <v>203</v>
      </c>
      <c r="H680" s="50">
        <v>5.8504512384395477</v>
      </c>
      <c r="I680" s="50" t="s">
        <v>381</v>
      </c>
      <c r="J680" s="50"/>
      <c r="K680" s="50" t="s">
        <v>203</v>
      </c>
      <c r="L680" s="50" t="s">
        <v>203</v>
      </c>
      <c r="M680" s="50" t="s">
        <v>203</v>
      </c>
      <c r="N680" s="50" t="s">
        <v>203</v>
      </c>
      <c r="O680" s="60" t="s">
        <v>203</v>
      </c>
    </row>
    <row r="681" spans="1:15" x14ac:dyDescent="0.25">
      <c r="A681" s="11"/>
      <c r="B681" s="11" t="s">
        <v>3191</v>
      </c>
      <c r="C681" s="11" t="s">
        <v>3467</v>
      </c>
      <c r="D681" s="65"/>
      <c r="E681" s="75">
        <v>10.005051878091109</v>
      </c>
      <c r="F681" s="50">
        <v>9.7885230438983744</v>
      </c>
      <c r="G681" s="50" t="s">
        <v>203</v>
      </c>
      <c r="H681" s="50">
        <v>9.9007231668772597</v>
      </c>
      <c r="I681" s="50" t="s">
        <v>381</v>
      </c>
      <c r="J681" s="50"/>
      <c r="K681" s="50" t="s">
        <v>203</v>
      </c>
      <c r="L681" s="50" t="s">
        <v>203</v>
      </c>
      <c r="M681" s="50" t="s">
        <v>203</v>
      </c>
      <c r="N681" s="50" t="s">
        <v>203</v>
      </c>
      <c r="O681" s="60" t="s">
        <v>203</v>
      </c>
    </row>
    <row r="682" spans="1:15" x14ac:dyDescent="0.25">
      <c r="A682" s="11"/>
      <c r="B682" s="11" t="s">
        <v>2405</v>
      </c>
      <c r="C682" s="11" t="s">
        <v>2558</v>
      </c>
      <c r="D682" s="65"/>
      <c r="E682" s="75">
        <v>6.4818761925401702</v>
      </c>
      <c r="F682" s="50">
        <v>6.4306239435287624</v>
      </c>
      <c r="G682" s="50" t="s">
        <v>203</v>
      </c>
      <c r="H682" s="50">
        <v>6.6635811588377241</v>
      </c>
      <c r="I682" s="50" t="s">
        <v>381</v>
      </c>
      <c r="J682" s="50"/>
      <c r="K682" s="50" t="s">
        <v>203</v>
      </c>
      <c r="L682" s="50" t="s">
        <v>203</v>
      </c>
      <c r="M682" s="50" t="s">
        <v>203</v>
      </c>
      <c r="N682" s="50" t="s">
        <v>203</v>
      </c>
      <c r="O682" s="60" t="s">
        <v>203</v>
      </c>
    </row>
    <row r="683" spans="1:15" x14ac:dyDescent="0.25">
      <c r="A683" s="11"/>
      <c r="B683" s="11" t="s">
        <v>3192</v>
      </c>
      <c r="C683" s="11" t="s">
        <v>3468</v>
      </c>
      <c r="D683" s="65"/>
      <c r="E683" s="75">
        <v>6.8206252398596234</v>
      </c>
      <c r="F683" s="50">
        <v>6.8327894771086299</v>
      </c>
      <c r="G683" s="50" t="s">
        <v>203</v>
      </c>
      <c r="H683" s="50">
        <v>6.8296180937890778</v>
      </c>
      <c r="I683" s="50" t="s">
        <v>381</v>
      </c>
      <c r="J683" s="50"/>
      <c r="K683" s="50" t="s">
        <v>203</v>
      </c>
      <c r="L683" s="50" t="s">
        <v>203</v>
      </c>
      <c r="M683" s="50" t="s">
        <v>203</v>
      </c>
      <c r="N683" s="50" t="s">
        <v>203</v>
      </c>
      <c r="O683" s="60" t="s">
        <v>203</v>
      </c>
    </row>
    <row r="684" spans="1:15" x14ac:dyDescent="0.25">
      <c r="A684" s="11"/>
      <c r="B684" s="11" t="s">
        <v>3193</v>
      </c>
      <c r="C684" s="11" t="s">
        <v>3469</v>
      </c>
      <c r="D684" s="65"/>
      <c r="E684" s="75">
        <v>6.1269715800648328</v>
      </c>
      <c r="F684" s="50">
        <v>6.1139007346400227</v>
      </c>
      <c r="G684" s="50" t="s">
        <v>203</v>
      </c>
      <c r="H684" s="50">
        <v>6.1067582256994806</v>
      </c>
      <c r="I684" s="50" t="s">
        <v>368</v>
      </c>
      <c r="J684" s="50"/>
      <c r="K684" s="50" t="s">
        <v>203</v>
      </c>
      <c r="L684" s="50" t="s">
        <v>203</v>
      </c>
      <c r="M684" s="50" t="s">
        <v>203</v>
      </c>
      <c r="N684" s="50" t="s">
        <v>203</v>
      </c>
      <c r="O684" s="60" t="s">
        <v>203</v>
      </c>
    </row>
    <row r="685" spans="1:15" x14ac:dyDescent="0.25">
      <c r="A685" s="11"/>
      <c r="B685" s="11" t="s">
        <v>3194</v>
      </c>
      <c r="C685" s="11" t="s">
        <v>3470</v>
      </c>
      <c r="D685" s="65"/>
      <c r="E685" s="75">
        <v>3.9694982348798646</v>
      </c>
      <c r="F685" s="50">
        <v>3.8431160475179094</v>
      </c>
      <c r="G685" s="50" t="s">
        <v>203</v>
      </c>
      <c r="H685" s="50">
        <v>4.2277253361285823</v>
      </c>
      <c r="I685" s="50" t="s">
        <v>381</v>
      </c>
      <c r="J685" s="50"/>
      <c r="K685" s="50" t="s">
        <v>203</v>
      </c>
      <c r="L685" s="50" t="s">
        <v>203</v>
      </c>
      <c r="M685" s="50" t="s">
        <v>203</v>
      </c>
      <c r="N685" s="50" t="s">
        <v>203</v>
      </c>
      <c r="O685" s="60" t="s">
        <v>203</v>
      </c>
    </row>
    <row r="686" spans="1:15" x14ac:dyDescent="0.25">
      <c r="A686" s="11"/>
      <c r="B686" s="11" t="s">
        <v>3195</v>
      </c>
      <c r="C686" s="11" t="s">
        <v>3471</v>
      </c>
      <c r="D686" s="65"/>
      <c r="E686" s="75">
        <v>6.1958862768555889</v>
      </c>
      <c r="F686" s="50">
        <v>6.1877489631747302</v>
      </c>
      <c r="G686" s="50" t="s">
        <v>203</v>
      </c>
      <c r="H686" s="50">
        <v>6.1848749672748795</v>
      </c>
      <c r="I686" s="50" t="s">
        <v>368</v>
      </c>
      <c r="J686" s="50"/>
      <c r="K686" s="50" t="s">
        <v>203</v>
      </c>
      <c r="L686" s="50" t="s">
        <v>203</v>
      </c>
      <c r="M686" s="50" t="s">
        <v>203</v>
      </c>
      <c r="N686" s="50" t="s">
        <v>203</v>
      </c>
      <c r="O686" s="60" t="s">
        <v>203</v>
      </c>
    </row>
    <row r="687" spans="1:15" x14ac:dyDescent="0.25">
      <c r="A687" s="11"/>
      <c r="B687" s="11" t="s">
        <v>3196</v>
      </c>
      <c r="C687" s="11" t="s">
        <v>3472</v>
      </c>
      <c r="D687" s="65"/>
      <c r="E687" s="75">
        <v>6.3627093106248367</v>
      </c>
      <c r="F687" s="50">
        <v>5.8034470210393181</v>
      </c>
      <c r="G687" s="50" t="s">
        <v>203</v>
      </c>
      <c r="H687" s="50">
        <v>6.024385508385306</v>
      </c>
      <c r="I687" s="50" t="s">
        <v>381</v>
      </c>
      <c r="J687" s="50"/>
      <c r="K687" s="50" t="s">
        <v>203</v>
      </c>
      <c r="L687" s="50" t="s">
        <v>203</v>
      </c>
      <c r="M687" s="50" t="s">
        <v>203</v>
      </c>
      <c r="N687" s="50" t="s">
        <v>203</v>
      </c>
      <c r="O687" s="60" t="s">
        <v>203</v>
      </c>
    </row>
    <row r="688" spans="1:15" x14ac:dyDescent="0.25">
      <c r="A688" s="11"/>
      <c r="B688" s="11" t="s">
        <v>3197</v>
      </c>
      <c r="C688" s="11" t="s">
        <v>3473</v>
      </c>
      <c r="D688" s="65"/>
      <c r="E688" s="75">
        <v>2.5888105035861031</v>
      </c>
      <c r="F688" s="50">
        <v>2.4141984729892143</v>
      </c>
      <c r="G688" s="50" t="s">
        <v>203</v>
      </c>
      <c r="H688" s="50">
        <v>2.6467962162947312</v>
      </c>
      <c r="I688" s="50" t="s">
        <v>381</v>
      </c>
      <c r="J688" s="50"/>
      <c r="K688" s="50" t="s">
        <v>203</v>
      </c>
      <c r="L688" s="50" t="s">
        <v>203</v>
      </c>
      <c r="M688" s="50" t="s">
        <v>203</v>
      </c>
      <c r="N688" s="50" t="s">
        <v>203</v>
      </c>
      <c r="O688" s="60" t="s">
        <v>203</v>
      </c>
    </row>
    <row r="689" spans="1:15" x14ac:dyDescent="0.25">
      <c r="A689" s="11"/>
      <c r="B689" s="11" t="s">
        <v>3198</v>
      </c>
      <c r="C689" s="11" t="s">
        <v>3474</v>
      </c>
      <c r="D689" s="65"/>
      <c r="E689" s="75">
        <v>4.4402689383126415</v>
      </c>
      <c r="F689" s="50">
        <v>4.0628053781487941</v>
      </c>
      <c r="G689" s="50" t="s">
        <v>203</v>
      </c>
      <c r="H689" s="50">
        <v>4.2894953971981566</v>
      </c>
      <c r="I689" s="50" t="s">
        <v>381</v>
      </c>
      <c r="J689" s="50"/>
      <c r="K689" s="50" t="s">
        <v>203</v>
      </c>
      <c r="L689" s="50" t="s">
        <v>203</v>
      </c>
      <c r="M689" s="50" t="s">
        <v>203</v>
      </c>
      <c r="N689" s="50" t="s">
        <v>203</v>
      </c>
      <c r="O689" s="60" t="s">
        <v>203</v>
      </c>
    </row>
    <row r="690" spans="1:15" x14ac:dyDescent="0.25">
      <c r="A690" s="11"/>
      <c r="B690" s="11" t="s">
        <v>3199</v>
      </c>
      <c r="C690" s="11" t="s">
        <v>3475</v>
      </c>
      <c r="D690" s="65"/>
      <c r="E690" s="75">
        <v>5.6826162585167594</v>
      </c>
      <c r="F690" s="50">
        <v>5.2260591411553747</v>
      </c>
      <c r="G690" s="50" t="s">
        <v>203</v>
      </c>
      <c r="H690" s="50">
        <v>5.2273475003776397</v>
      </c>
      <c r="I690" s="50" t="s">
        <v>368</v>
      </c>
      <c r="J690" s="50"/>
      <c r="K690" s="50" t="s">
        <v>203</v>
      </c>
      <c r="L690" s="50" t="s">
        <v>203</v>
      </c>
      <c r="M690" s="50" t="s">
        <v>203</v>
      </c>
      <c r="N690" s="50" t="s">
        <v>203</v>
      </c>
      <c r="O690" s="60" t="s">
        <v>203</v>
      </c>
    </row>
    <row r="691" spans="1:15" x14ac:dyDescent="0.25">
      <c r="A691" s="11"/>
      <c r="B691" s="11" t="s">
        <v>3200</v>
      </c>
      <c r="C691" s="11" t="s">
        <v>3476</v>
      </c>
      <c r="D691" s="65"/>
      <c r="E691" s="75">
        <v>4.3215641620918177</v>
      </c>
      <c r="F691" s="50">
        <v>3.9739046629788657</v>
      </c>
      <c r="G691" s="50" t="s">
        <v>203</v>
      </c>
      <c r="H691" s="50">
        <v>4.191176076627861</v>
      </c>
      <c r="I691" s="50" t="s">
        <v>381</v>
      </c>
      <c r="J691" s="50"/>
      <c r="K691" s="50" t="s">
        <v>203</v>
      </c>
      <c r="L691" s="50" t="s">
        <v>203</v>
      </c>
      <c r="M691" s="50" t="s">
        <v>203</v>
      </c>
      <c r="N691" s="50" t="s">
        <v>203</v>
      </c>
      <c r="O691" s="60" t="s">
        <v>203</v>
      </c>
    </row>
    <row r="692" spans="1:15" x14ac:dyDescent="0.25">
      <c r="A692" s="11"/>
      <c r="B692" s="11" t="s">
        <v>3200</v>
      </c>
      <c r="C692" s="11" t="s">
        <v>3476</v>
      </c>
      <c r="D692" s="65"/>
      <c r="E692" s="75">
        <v>4.3215641620918177</v>
      </c>
      <c r="F692" s="50">
        <v>3.9739046629788657</v>
      </c>
      <c r="G692" s="50" t="s">
        <v>203</v>
      </c>
      <c r="H692" s="50">
        <v>4.191176076627861</v>
      </c>
      <c r="I692" s="50" t="s">
        <v>381</v>
      </c>
      <c r="J692" s="50"/>
      <c r="K692" s="50" t="s">
        <v>203</v>
      </c>
      <c r="L692" s="50" t="s">
        <v>203</v>
      </c>
      <c r="M692" s="50" t="s">
        <v>203</v>
      </c>
      <c r="N692" s="50" t="s">
        <v>203</v>
      </c>
      <c r="O692" s="60" t="s">
        <v>203</v>
      </c>
    </row>
    <row r="693" spans="1:15" x14ac:dyDescent="0.25">
      <c r="A693" s="11"/>
      <c r="B693" s="11" t="s">
        <v>1790</v>
      </c>
      <c r="C693" s="11" t="s">
        <v>1792</v>
      </c>
      <c r="D693" s="65"/>
      <c r="E693" s="75">
        <v>1.71698717648496</v>
      </c>
      <c r="F693" s="50">
        <v>1.5468230230501601</v>
      </c>
      <c r="G693" s="50" t="s">
        <v>203</v>
      </c>
      <c r="H693" s="50">
        <v>1.6466924644013881</v>
      </c>
      <c r="I693" s="50" t="s">
        <v>405</v>
      </c>
      <c r="J693" s="50"/>
      <c r="K693" s="50" t="s">
        <v>203</v>
      </c>
      <c r="L693" s="50" t="s">
        <v>203</v>
      </c>
      <c r="M693" s="50" t="s">
        <v>203</v>
      </c>
      <c r="N693" s="50" t="s">
        <v>203</v>
      </c>
      <c r="O693" s="60" t="s">
        <v>203</v>
      </c>
    </row>
    <row r="694" spans="1:15" x14ac:dyDescent="0.25">
      <c r="A694" s="11"/>
      <c r="B694" s="11" t="s">
        <v>3201</v>
      </c>
      <c r="C694" s="11" t="s">
        <v>3477</v>
      </c>
      <c r="D694" s="65"/>
      <c r="E694" s="75">
        <v>7.0330062503430213</v>
      </c>
      <c r="F694" s="50">
        <v>6.6629055764631699</v>
      </c>
      <c r="G694" s="50" t="s">
        <v>203</v>
      </c>
      <c r="H694" s="50">
        <v>6.8837279973553178</v>
      </c>
      <c r="I694" s="50" t="s">
        <v>381</v>
      </c>
      <c r="J694" s="50"/>
      <c r="K694" s="50" t="s">
        <v>203</v>
      </c>
      <c r="L694" s="50" t="s">
        <v>203</v>
      </c>
      <c r="M694" s="50" t="s">
        <v>203</v>
      </c>
      <c r="N694" s="50" t="s">
        <v>203</v>
      </c>
      <c r="O694" s="60" t="s">
        <v>203</v>
      </c>
    </row>
    <row r="695" spans="1:15" x14ac:dyDescent="0.25">
      <c r="A695" s="11"/>
      <c r="B695" s="11" t="s">
        <v>1716</v>
      </c>
      <c r="C695" s="11" t="s">
        <v>1718</v>
      </c>
      <c r="D695" s="65"/>
      <c r="E695" s="75">
        <v>1.8821385375339601</v>
      </c>
      <c r="F695" s="50">
        <v>1.5584064944541201</v>
      </c>
      <c r="G695" s="50" t="s">
        <v>203</v>
      </c>
      <c r="H695" s="50">
        <v>1.8195396465892795</v>
      </c>
      <c r="I695" s="50" t="s">
        <v>381</v>
      </c>
      <c r="J695" s="50"/>
      <c r="K695" s="50" t="s">
        <v>203</v>
      </c>
      <c r="L695" s="50" t="s">
        <v>203</v>
      </c>
      <c r="M695" s="50" t="s">
        <v>203</v>
      </c>
      <c r="N695" s="50" t="s">
        <v>203</v>
      </c>
      <c r="O695" s="60" t="s">
        <v>203</v>
      </c>
    </row>
    <row r="696" spans="1:15" x14ac:dyDescent="0.25">
      <c r="A696" s="11"/>
      <c r="B696" s="11" t="s">
        <v>3202</v>
      </c>
      <c r="C696" s="11" t="s">
        <v>3478</v>
      </c>
      <c r="D696" s="65"/>
      <c r="E696" s="75">
        <v>8.0379448982817792</v>
      </c>
      <c r="F696" s="50">
        <v>6.7020959807362299</v>
      </c>
      <c r="G696" s="50" t="s">
        <v>203</v>
      </c>
      <c r="H696" s="50">
        <v>6.6999074596831285</v>
      </c>
      <c r="I696" s="50" t="s">
        <v>368</v>
      </c>
      <c r="J696" s="50"/>
      <c r="K696" s="50" t="s">
        <v>203</v>
      </c>
      <c r="L696" s="50" t="s">
        <v>203</v>
      </c>
      <c r="M696" s="50" t="s">
        <v>203</v>
      </c>
      <c r="N696" s="50" t="s">
        <v>203</v>
      </c>
      <c r="O696" s="60" t="s">
        <v>203</v>
      </c>
    </row>
    <row r="697" spans="1:15" x14ac:dyDescent="0.25">
      <c r="A697" s="11"/>
      <c r="B697" s="11" t="s">
        <v>3203</v>
      </c>
      <c r="C697" s="11" t="s">
        <v>3479</v>
      </c>
      <c r="D697" s="65"/>
      <c r="E697" s="75">
        <v>5.5446268480061178</v>
      </c>
      <c r="F697" s="50">
        <v>5.1262971265710666</v>
      </c>
      <c r="G697" s="50" t="s">
        <v>203</v>
      </c>
      <c r="H697" s="50">
        <v>5.3514327186198463</v>
      </c>
      <c r="I697" s="50" t="s">
        <v>381</v>
      </c>
      <c r="J697" s="50"/>
      <c r="K697" s="50" t="s">
        <v>203</v>
      </c>
      <c r="L697" s="50" t="s">
        <v>203</v>
      </c>
      <c r="M697" s="50" t="s">
        <v>203</v>
      </c>
      <c r="N697" s="50" t="s">
        <v>203</v>
      </c>
      <c r="O697" s="60" t="s">
        <v>203</v>
      </c>
    </row>
    <row r="698" spans="1:15" x14ac:dyDescent="0.25">
      <c r="A698" s="11"/>
      <c r="B698" s="11" t="s">
        <v>3204</v>
      </c>
      <c r="C698" s="11" t="s">
        <v>3480</v>
      </c>
      <c r="D698" s="65"/>
      <c r="E698" s="75">
        <v>2.5476758906670227</v>
      </c>
      <c r="F698" s="50">
        <v>2.6036515455802416</v>
      </c>
      <c r="G698" s="50" t="s">
        <v>203</v>
      </c>
      <c r="H698" s="50">
        <v>2.5961190175250124</v>
      </c>
      <c r="I698" s="50" t="s">
        <v>368</v>
      </c>
      <c r="J698" s="50"/>
      <c r="K698" s="50" t="s">
        <v>203</v>
      </c>
      <c r="L698" s="50" t="s">
        <v>203</v>
      </c>
      <c r="M698" s="50" t="s">
        <v>203</v>
      </c>
      <c r="N698" s="50" t="s">
        <v>203</v>
      </c>
      <c r="O698" s="60" t="s">
        <v>203</v>
      </c>
    </row>
    <row r="699" spans="1:15" x14ac:dyDescent="0.25">
      <c r="A699" s="11"/>
      <c r="B699" s="11" t="s">
        <v>3205</v>
      </c>
      <c r="C699" s="11" t="s">
        <v>3481</v>
      </c>
      <c r="D699" s="65"/>
      <c r="E699" s="75">
        <v>10.691163463676645</v>
      </c>
      <c r="F699" s="50">
        <v>10.47030580812857</v>
      </c>
      <c r="G699" s="50" t="s">
        <v>203</v>
      </c>
      <c r="H699" s="50">
        <v>10.690908601681052</v>
      </c>
      <c r="I699" s="50" t="s">
        <v>381</v>
      </c>
      <c r="J699" s="50"/>
      <c r="K699" s="50" t="s">
        <v>203</v>
      </c>
      <c r="L699" s="50" t="s">
        <v>203</v>
      </c>
      <c r="M699" s="50" t="s">
        <v>203</v>
      </c>
      <c r="N699" s="50" t="s">
        <v>203</v>
      </c>
      <c r="O699" s="60" t="s">
        <v>203</v>
      </c>
    </row>
    <row r="700" spans="1:15" x14ac:dyDescent="0.25">
      <c r="A700" s="11"/>
      <c r="B700" s="11" t="s">
        <v>3206</v>
      </c>
      <c r="C700" s="11" t="s">
        <v>3482</v>
      </c>
      <c r="D700" s="65"/>
      <c r="E700" s="75">
        <v>10.173998361860015</v>
      </c>
      <c r="F700" s="50">
        <v>9.7208101956870347</v>
      </c>
      <c r="G700" s="50" t="s">
        <v>203</v>
      </c>
      <c r="H700" s="50">
        <v>9.7030159565289047</v>
      </c>
      <c r="I700" s="50" t="s">
        <v>381</v>
      </c>
      <c r="J700" s="50"/>
      <c r="K700" s="50" t="s">
        <v>203</v>
      </c>
      <c r="L700" s="50" t="s">
        <v>203</v>
      </c>
      <c r="M700" s="50" t="s">
        <v>203</v>
      </c>
      <c r="N700" s="50" t="s">
        <v>203</v>
      </c>
      <c r="O700" s="60" t="s">
        <v>203</v>
      </c>
    </row>
    <row r="701" spans="1:15" x14ac:dyDescent="0.25">
      <c r="A701" s="11"/>
      <c r="B701" s="11" t="s">
        <v>3207</v>
      </c>
      <c r="C701" s="11" t="s">
        <v>3483</v>
      </c>
      <c r="D701" s="65"/>
      <c r="E701" s="75">
        <v>4.9851420817923042</v>
      </c>
      <c r="F701" s="50">
        <v>4.3161403305560926</v>
      </c>
      <c r="G701" s="50" t="s">
        <v>203</v>
      </c>
      <c r="H701" s="50">
        <v>4.3114940032966773</v>
      </c>
      <c r="I701" s="50" t="s">
        <v>368</v>
      </c>
      <c r="J701" s="50"/>
      <c r="K701" s="50" t="s">
        <v>203</v>
      </c>
      <c r="L701" s="50" t="s">
        <v>203</v>
      </c>
      <c r="M701" s="50" t="s">
        <v>203</v>
      </c>
      <c r="N701" s="50" t="s">
        <v>203</v>
      </c>
      <c r="O701" s="60" t="s">
        <v>203</v>
      </c>
    </row>
    <row r="702" spans="1:15" x14ac:dyDescent="0.25">
      <c r="A702" s="11"/>
      <c r="B702" s="11" t="s">
        <v>3208</v>
      </c>
      <c r="C702" s="11" t="s">
        <v>3484</v>
      </c>
      <c r="D702" s="65"/>
      <c r="E702" s="75">
        <v>18.930646288642095</v>
      </c>
      <c r="F702" s="50">
        <v>17.650392704233649</v>
      </c>
      <c r="G702" s="50" t="s">
        <v>203</v>
      </c>
      <c r="H702" s="50">
        <v>17.628855986122449</v>
      </c>
      <c r="I702" s="50" t="s">
        <v>381</v>
      </c>
      <c r="J702" s="50"/>
      <c r="K702" s="50" t="s">
        <v>203</v>
      </c>
      <c r="L702" s="50" t="s">
        <v>203</v>
      </c>
      <c r="M702" s="50" t="s">
        <v>203</v>
      </c>
      <c r="N702" s="50" t="s">
        <v>203</v>
      </c>
      <c r="O702" s="60" t="s">
        <v>203</v>
      </c>
    </row>
    <row r="703" spans="1:15" x14ac:dyDescent="0.25">
      <c r="A703" s="11"/>
      <c r="B703" s="11" t="s">
        <v>3209</v>
      </c>
      <c r="C703" s="11" t="s">
        <v>3485</v>
      </c>
      <c r="D703" s="65"/>
      <c r="E703" s="75">
        <v>21.366112505128854</v>
      </c>
      <c r="F703" s="50">
        <v>15.155972841349564</v>
      </c>
      <c r="G703" s="50" t="s">
        <v>203</v>
      </c>
      <c r="H703" s="50">
        <v>15.109772850222564</v>
      </c>
      <c r="I703" s="50" t="s">
        <v>381</v>
      </c>
      <c r="J703" s="50"/>
      <c r="K703" s="50" t="s">
        <v>203</v>
      </c>
      <c r="L703" s="50" t="s">
        <v>203</v>
      </c>
      <c r="M703" s="50" t="s">
        <v>203</v>
      </c>
      <c r="N703" s="50" t="s">
        <v>203</v>
      </c>
      <c r="O703" s="60" t="s">
        <v>203</v>
      </c>
    </row>
    <row r="704" spans="1:15" x14ac:dyDescent="0.25">
      <c r="A704" s="11"/>
      <c r="B704" s="11" t="s">
        <v>3210</v>
      </c>
      <c r="C704" s="11" t="s">
        <v>3486</v>
      </c>
      <c r="D704" s="65"/>
      <c r="E704" s="75">
        <v>6.7129202222481865</v>
      </c>
      <c r="F704" s="50">
        <v>6.5022488058800896</v>
      </c>
      <c r="G704" s="50" t="s">
        <v>203</v>
      </c>
      <c r="H704" s="50">
        <v>6.6367407581484441</v>
      </c>
      <c r="I704" s="50" t="s">
        <v>381</v>
      </c>
      <c r="J704" s="50"/>
      <c r="K704" s="50" t="s">
        <v>203</v>
      </c>
      <c r="L704" s="50" t="s">
        <v>203</v>
      </c>
      <c r="M704" s="50" t="s">
        <v>203</v>
      </c>
      <c r="N704" s="50" t="s">
        <v>203</v>
      </c>
      <c r="O704" s="60" t="s">
        <v>203</v>
      </c>
    </row>
    <row r="705" spans="1:15" x14ac:dyDescent="0.25">
      <c r="A705" s="11"/>
      <c r="B705" s="11" t="s">
        <v>3211</v>
      </c>
      <c r="C705" s="11" t="s">
        <v>3487</v>
      </c>
      <c r="D705" s="65"/>
      <c r="E705" s="75">
        <v>26.718017611273126</v>
      </c>
      <c r="F705" s="50">
        <v>17.321681138954634</v>
      </c>
      <c r="G705" s="50" t="s">
        <v>203</v>
      </c>
      <c r="H705" s="50">
        <v>17.124584742119843</v>
      </c>
      <c r="I705" s="50" t="s">
        <v>381</v>
      </c>
      <c r="J705" s="50"/>
      <c r="K705" s="50" t="s">
        <v>203</v>
      </c>
      <c r="L705" s="50" t="s">
        <v>203</v>
      </c>
      <c r="M705" s="50" t="s">
        <v>203</v>
      </c>
      <c r="N705" s="50" t="s">
        <v>203</v>
      </c>
      <c r="O705" s="60" t="s">
        <v>203</v>
      </c>
    </row>
    <row r="706" spans="1:15" x14ac:dyDescent="0.25">
      <c r="A706" s="11"/>
      <c r="B706" s="11" t="s">
        <v>3212</v>
      </c>
      <c r="C706" s="11" t="s">
        <v>3488</v>
      </c>
      <c r="D706" s="65"/>
      <c r="E706" s="75">
        <v>14.261980994970713</v>
      </c>
      <c r="F706" s="50">
        <v>10.232140549597538</v>
      </c>
      <c r="G706" s="50" t="s">
        <v>203</v>
      </c>
      <c r="H706" s="50">
        <v>10.224766127427559</v>
      </c>
      <c r="I706" s="50" t="s">
        <v>368</v>
      </c>
      <c r="J706" s="50"/>
      <c r="K706" s="50" t="s">
        <v>203</v>
      </c>
      <c r="L706" s="50" t="s">
        <v>203</v>
      </c>
      <c r="M706" s="50" t="s">
        <v>203</v>
      </c>
      <c r="N706" s="50" t="s">
        <v>203</v>
      </c>
      <c r="O706" s="60" t="s">
        <v>203</v>
      </c>
    </row>
    <row r="707" spans="1:15" x14ac:dyDescent="0.25">
      <c r="A707" s="11"/>
      <c r="B707" s="11" t="s">
        <v>3213</v>
      </c>
      <c r="C707" s="11" t="s">
        <v>3489</v>
      </c>
      <c r="D707" s="65"/>
      <c r="E707" s="75">
        <v>2.5256847464227405</v>
      </c>
      <c r="F707" s="50">
        <v>2.4248431965484087</v>
      </c>
      <c r="G707" s="50" t="s">
        <v>203</v>
      </c>
      <c r="H707" s="50">
        <v>2.4236505230228187</v>
      </c>
      <c r="I707" s="50" t="s">
        <v>368</v>
      </c>
      <c r="J707" s="50"/>
      <c r="K707" s="50" t="s">
        <v>203</v>
      </c>
      <c r="L707" s="50" t="s">
        <v>203</v>
      </c>
      <c r="M707" s="50" t="s">
        <v>203</v>
      </c>
      <c r="N707" s="50" t="s">
        <v>203</v>
      </c>
      <c r="O707" s="60" t="s">
        <v>203</v>
      </c>
    </row>
    <row r="708" spans="1:15" x14ac:dyDescent="0.25">
      <c r="A708" s="11"/>
      <c r="B708" s="11" t="s">
        <v>3214</v>
      </c>
      <c r="C708" s="11" t="s">
        <v>3490</v>
      </c>
      <c r="D708" s="65"/>
      <c r="E708" s="75">
        <v>6.3577239289301701</v>
      </c>
      <c r="F708" s="50">
        <v>6.1825102155300744</v>
      </c>
      <c r="G708" s="50" t="s">
        <v>203</v>
      </c>
      <c r="H708" s="50">
        <v>6.323605174565011</v>
      </c>
      <c r="I708" s="50" t="s">
        <v>381</v>
      </c>
      <c r="J708" s="50"/>
      <c r="K708" s="50" t="s">
        <v>203</v>
      </c>
      <c r="L708" s="50" t="s">
        <v>203</v>
      </c>
      <c r="M708" s="50" t="s">
        <v>203</v>
      </c>
      <c r="N708" s="50" t="s">
        <v>203</v>
      </c>
      <c r="O708" s="60" t="s">
        <v>203</v>
      </c>
    </row>
    <row r="709" spans="1:15" x14ac:dyDescent="0.25">
      <c r="A709" s="11"/>
      <c r="B709" s="11" t="s">
        <v>3215</v>
      </c>
      <c r="C709" s="11" t="s">
        <v>3491</v>
      </c>
      <c r="D709" s="65"/>
      <c r="E709" s="75">
        <v>3.4891810444577231</v>
      </c>
      <c r="F709" s="50">
        <v>3.1360786270986543</v>
      </c>
      <c r="G709" s="50" t="s">
        <v>203</v>
      </c>
      <c r="H709" s="50">
        <v>3.1351141507306277</v>
      </c>
      <c r="I709" s="50" t="s">
        <v>368</v>
      </c>
      <c r="J709" s="50"/>
      <c r="K709" s="50" t="s">
        <v>203</v>
      </c>
      <c r="L709" s="50" t="s">
        <v>203</v>
      </c>
      <c r="M709" s="50" t="s">
        <v>203</v>
      </c>
      <c r="N709" s="50" t="s">
        <v>203</v>
      </c>
      <c r="O709" s="60" t="s">
        <v>203</v>
      </c>
    </row>
    <row r="710" spans="1:15" x14ac:dyDescent="0.25">
      <c r="A710" s="11"/>
      <c r="B710" s="11" t="s">
        <v>3216</v>
      </c>
      <c r="C710" s="11" t="s">
        <v>3492</v>
      </c>
      <c r="D710" s="65"/>
      <c r="E710" s="75">
        <v>9.3565518392097147</v>
      </c>
      <c r="F710" s="50">
        <v>8.8974352812112922</v>
      </c>
      <c r="G710" s="50" t="s">
        <v>203</v>
      </c>
      <c r="H710" s="50">
        <v>9.0809106234595038</v>
      </c>
      <c r="I710" s="50" t="s">
        <v>381</v>
      </c>
      <c r="J710" s="50"/>
      <c r="K710" s="50" t="s">
        <v>203</v>
      </c>
      <c r="L710" s="50" t="s">
        <v>203</v>
      </c>
      <c r="M710" s="50" t="s">
        <v>203</v>
      </c>
      <c r="N710" s="50" t="s">
        <v>203</v>
      </c>
      <c r="O710" s="60" t="s">
        <v>203</v>
      </c>
    </row>
    <row r="711" spans="1:15" x14ac:dyDescent="0.25">
      <c r="A711" s="11"/>
      <c r="B711" s="11" t="s">
        <v>3217</v>
      </c>
      <c r="C711" s="11" t="s">
        <v>3493</v>
      </c>
      <c r="D711" s="65"/>
      <c r="E711" s="75">
        <v>10.429388973929576</v>
      </c>
      <c r="F711" s="50">
        <v>9.8538574585317438</v>
      </c>
      <c r="G711" s="50" t="s">
        <v>203</v>
      </c>
      <c r="H711" s="50">
        <v>10.019576816047223</v>
      </c>
      <c r="I711" s="50" t="s">
        <v>381</v>
      </c>
      <c r="J711" s="50"/>
      <c r="K711" s="50" t="s">
        <v>203</v>
      </c>
      <c r="L711" s="50" t="s">
        <v>203</v>
      </c>
      <c r="M711" s="50" t="s">
        <v>203</v>
      </c>
      <c r="N711" s="50" t="s">
        <v>203</v>
      </c>
      <c r="O711" s="60" t="s">
        <v>203</v>
      </c>
    </row>
    <row r="712" spans="1:15" x14ac:dyDescent="0.25">
      <c r="A712" s="11"/>
      <c r="B712" s="11" t="s">
        <v>3218</v>
      </c>
      <c r="C712" s="11" t="s">
        <v>3494</v>
      </c>
      <c r="D712" s="65"/>
      <c r="E712" s="75">
        <v>6.6190612616026101</v>
      </c>
      <c r="F712" s="50">
        <v>6.2341933359940844</v>
      </c>
      <c r="G712" s="50" t="s">
        <v>203</v>
      </c>
      <c r="H712" s="50">
        <v>6.3725629510203934</v>
      </c>
      <c r="I712" s="50" t="s">
        <v>381</v>
      </c>
      <c r="J712" s="50"/>
      <c r="K712" s="50" t="s">
        <v>203</v>
      </c>
      <c r="L712" s="50" t="s">
        <v>203</v>
      </c>
      <c r="M712" s="50" t="s">
        <v>203</v>
      </c>
      <c r="N712" s="50" t="s">
        <v>203</v>
      </c>
      <c r="O712" s="60" t="s">
        <v>203</v>
      </c>
    </row>
    <row r="713" spans="1:15" x14ac:dyDescent="0.25">
      <c r="A713" s="11"/>
      <c r="B713" s="11" t="s">
        <v>3219</v>
      </c>
      <c r="C713" s="11" t="s">
        <v>3495</v>
      </c>
      <c r="D713" s="65"/>
      <c r="E713" s="75">
        <v>4.2442816956508977</v>
      </c>
      <c r="F713" s="50">
        <v>3.9553634881124848</v>
      </c>
      <c r="G713" s="50" t="s">
        <v>203</v>
      </c>
      <c r="H713" s="50">
        <v>4.0247948859908211</v>
      </c>
      <c r="I713" s="50" t="s">
        <v>381</v>
      </c>
      <c r="J713" s="50"/>
      <c r="K713" s="50" t="s">
        <v>203</v>
      </c>
      <c r="L713" s="50" t="s">
        <v>203</v>
      </c>
      <c r="M713" s="50" t="s">
        <v>203</v>
      </c>
      <c r="N713" s="50" t="s">
        <v>203</v>
      </c>
      <c r="O713" s="60" t="s">
        <v>203</v>
      </c>
    </row>
    <row r="714" spans="1:15" x14ac:dyDescent="0.25">
      <c r="A714" s="11"/>
      <c r="B714" s="11" t="s">
        <v>3220</v>
      </c>
      <c r="C714" s="11" t="s">
        <v>3496</v>
      </c>
      <c r="D714" s="65"/>
      <c r="E714" s="75">
        <v>9.0178858917674631</v>
      </c>
      <c r="F714" s="50">
        <v>7.4032616674002583</v>
      </c>
      <c r="G714" s="50" t="s">
        <v>203</v>
      </c>
      <c r="H714" s="50">
        <v>7.529448844389524</v>
      </c>
      <c r="I714" s="50" t="s">
        <v>381</v>
      </c>
      <c r="J714" s="50"/>
      <c r="K714" s="50" t="s">
        <v>203</v>
      </c>
      <c r="L714" s="50" t="s">
        <v>203</v>
      </c>
      <c r="M714" s="50" t="s">
        <v>203</v>
      </c>
      <c r="N714" s="50" t="s">
        <v>203</v>
      </c>
      <c r="O714" s="60" t="s">
        <v>203</v>
      </c>
    </row>
    <row r="715" spans="1:15" x14ac:dyDescent="0.25">
      <c r="A715" s="11"/>
      <c r="B715" s="11" t="s">
        <v>3221</v>
      </c>
      <c r="C715" s="11" t="s">
        <v>3497</v>
      </c>
      <c r="D715" s="65"/>
      <c r="E715" s="75">
        <v>8.9730695221604151</v>
      </c>
      <c r="F715" s="50">
        <v>8.2007451842454735</v>
      </c>
      <c r="G715" s="50" t="s">
        <v>203</v>
      </c>
      <c r="H715" s="50">
        <v>8.1749147766213497</v>
      </c>
      <c r="I715" s="50" t="s">
        <v>381</v>
      </c>
      <c r="J715" s="50"/>
      <c r="K715" s="50" t="s">
        <v>203</v>
      </c>
      <c r="L715" s="50" t="s">
        <v>203</v>
      </c>
      <c r="M715" s="50" t="s">
        <v>203</v>
      </c>
      <c r="N715" s="50" t="s">
        <v>203</v>
      </c>
      <c r="O715" s="60" t="s">
        <v>203</v>
      </c>
    </row>
    <row r="716" spans="1:15" x14ac:dyDescent="0.25">
      <c r="A716" s="11"/>
      <c r="B716" s="11" t="s">
        <v>3222</v>
      </c>
      <c r="C716" s="11" t="s">
        <v>3498</v>
      </c>
      <c r="D716" s="65"/>
      <c r="E716" s="75">
        <v>8.8247428052433463</v>
      </c>
      <c r="F716" s="50">
        <v>8.2425042134450113</v>
      </c>
      <c r="G716" s="50" t="s">
        <v>203</v>
      </c>
      <c r="H716" s="50">
        <v>8.429648413258656</v>
      </c>
      <c r="I716" s="50" t="s">
        <v>381</v>
      </c>
      <c r="J716" s="50"/>
      <c r="K716" s="50" t="s">
        <v>203</v>
      </c>
      <c r="L716" s="50" t="s">
        <v>203</v>
      </c>
      <c r="M716" s="50" t="s">
        <v>203</v>
      </c>
      <c r="N716" s="50" t="s">
        <v>203</v>
      </c>
      <c r="O716" s="60" t="s">
        <v>203</v>
      </c>
    </row>
    <row r="717" spans="1:15" x14ac:dyDescent="0.25">
      <c r="A717" s="11"/>
      <c r="B717" s="11" t="s">
        <v>3223</v>
      </c>
      <c r="C717" s="11" t="s">
        <v>3499</v>
      </c>
      <c r="D717" s="65"/>
      <c r="E717" s="75">
        <v>8.9870820049675615</v>
      </c>
      <c r="F717" s="50">
        <v>7.8395796485958504</v>
      </c>
      <c r="G717" s="50" t="s">
        <v>203</v>
      </c>
      <c r="H717" s="50">
        <v>8.0038815157261709</v>
      </c>
      <c r="I717" s="50" t="s">
        <v>381</v>
      </c>
      <c r="J717" s="50"/>
      <c r="K717" s="50" t="s">
        <v>203</v>
      </c>
      <c r="L717" s="50" t="s">
        <v>203</v>
      </c>
      <c r="M717" s="50" t="s">
        <v>203</v>
      </c>
      <c r="N717" s="50" t="s">
        <v>203</v>
      </c>
      <c r="O717" s="60" t="s">
        <v>203</v>
      </c>
    </row>
    <row r="718" spans="1:15" x14ac:dyDescent="0.25">
      <c r="A718" s="11"/>
      <c r="B718" s="11" t="s">
        <v>3224</v>
      </c>
      <c r="C718" s="11" t="s">
        <v>3500</v>
      </c>
      <c r="D718" s="65"/>
      <c r="E718" s="75">
        <v>9.0830536129743678</v>
      </c>
      <c r="F718" s="50">
        <v>7.9259126391871231</v>
      </c>
      <c r="G718" s="50" t="s">
        <v>203</v>
      </c>
      <c r="H718" s="50">
        <v>8.0892116729062575</v>
      </c>
      <c r="I718" s="50" t="s">
        <v>381</v>
      </c>
      <c r="J718" s="50"/>
      <c r="K718" s="50" t="s">
        <v>203</v>
      </c>
      <c r="L718" s="50" t="s">
        <v>203</v>
      </c>
      <c r="M718" s="50" t="s">
        <v>203</v>
      </c>
      <c r="N718" s="50" t="s">
        <v>203</v>
      </c>
      <c r="O718" s="60" t="s">
        <v>203</v>
      </c>
    </row>
    <row r="719" spans="1:15" x14ac:dyDescent="0.25">
      <c r="A719" s="11"/>
      <c r="B719" s="11" t="s">
        <v>3225</v>
      </c>
      <c r="C719" s="11" t="s">
        <v>3501</v>
      </c>
      <c r="D719" s="65"/>
      <c r="E719" s="75">
        <v>5.1362510061743194</v>
      </c>
      <c r="F719" s="50">
        <v>4.5370636899597718</v>
      </c>
      <c r="G719" s="50" t="s">
        <v>203</v>
      </c>
      <c r="H719" s="50">
        <v>4.5999135816287913</v>
      </c>
      <c r="I719" s="50" t="s">
        <v>381</v>
      </c>
      <c r="J719" s="50"/>
      <c r="K719" s="50" t="s">
        <v>203</v>
      </c>
      <c r="L719" s="50" t="s">
        <v>203</v>
      </c>
      <c r="M719" s="50" t="s">
        <v>203</v>
      </c>
      <c r="N719" s="50" t="s">
        <v>203</v>
      </c>
      <c r="O719" s="60" t="s">
        <v>203</v>
      </c>
    </row>
    <row r="720" spans="1:15" x14ac:dyDescent="0.25">
      <c r="A720" s="11"/>
      <c r="B720" s="11" t="s">
        <v>3226</v>
      </c>
      <c r="C720" s="11" t="s">
        <v>3502</v>
      </c>
      <c r="D720" s="65"/>
      <c r="E720" s="75">
        <v>6.2597944140357242</v>
      </c>
      <c r="F720" s="50">
        <v>5.8391207954272666</v>
      </c>
      <c r="G720" s="50" t="s">
        <v>203</v>
      </c>
      <c r="H720" s="50">
        <v>5.9753705657081273</v>
      </c>
      <c r="I720" s="50" t="s">
        <v>381</v>
      </c>
      <c r="J720" s="50"/>
      <c r="K720" s="50" t="s">
        <v>203</v>
      </c>
      <c r="L720" s="50" t="s">
        <v>203</v>
      </c>
      <c r="M720" s="50" t="s">
        <v>203</v>
      </c>
      <c r="N720" s="50" t="s">
        <v>203</v>
      </c>
      <c r="O720" s="60" t="s">
        <v>203</v>
      </c>
    </row>
    <row r="721" spans="1:15" x14ac:dyDescent="0.25">
      <c r="A721" s="11"/>
      <c r="B721" s="11" t="s">
        <v>3227</v>
      </c>
      <c r="C721" s="11" t="s">
        <v>3503</v>
      </c>
      <c r="D721" s="65"/>
      <c r="E721" s="75">
        <v>4.4836845932046288</v>
      </c>
      <c r="F721" s="50">
        <v>4.2547241756459089</v>
      </c>
      <c r="G721" s="50" t="s">
        <v>203</v>
      </c>
      <c r="H721" s="50">
        <v>4.3268659943522723</v>
      </c>
      <c r="I721" s="50" t="s">
        <v>381</v>
      </c>
      <c r="J721" s="50"/>
      <c r="K721" s="50" t="s">
        <v>203</v>
      </c>
      <c r="L721" s="50" t="s">
        <v>203</v>
      </c>
      <c r="M721" s="50" t="s">
        <v>203</v>
      </c>
      <c r="N721" s="50" t="s">
        <v>203</v>
      </c>
      <c r="O721" s="60" t="s">
        <v>203</v>
      </c>
    </row>
    <row r="722" spans="1:15" x14ac:dyDescent="0.25">
      <c r="A722" s="11"/>
      <c r="B722" s="11" t="s">
        <v>3228</v>
      </c>
      <c r="C722" s="11" t="s">
        <v>3504</v>
      </c>
      <c r="D722" s="65"/>
      <c r="E722" s="75">
        <v>19.963294491030581</v>
      </c>
      <c r="F722" s="50">
        <v>14.842020638377251</v>
      </c>
      <c r="G722" s="50" t="s">
        <v>203</v>
      </c>
      <c r="H722" s="50">
        <v>14.827685933165805</v>
      </c>
      <c r="I722" s="50" t="s">
        <v>381</v>
      </c>
      <c r="J722" s="50"/>
      <c r="K722" s="50" t="s">
        <v>203</v>
      </c>
      <c r="L722" s="50" t="s">
        <v>203</v>
      </c>
      <c r="M722" s="50" t="s">
        <v>203</v>
      </c>
      <c r="N722" s="50" t="s">
        <v>203</v>
      </c>
      <c r="O722" s="60" t="s">
        <v>203</v>
      </c>
    </row>
    <row r="723" spans="1:15" x14ac:dyDescent="0.25">
      <c r="A723" s="11"/>
      <c r="B723" s="11" t="s">
        <v>3229</v>
      </c>
      <c r="C723" s="11" t="s">
        <v>3505</v>
      </c>
      <c r="D723" s="65"/>
      <c r="E723" s="75">
        <v>5.0208176872132526</v>
      </c>
      <c r="F723" s="50">
        <v>4.7405060347846355</v>
      </c>
      <c r="G723" s="50" t="s">
        <v>203</v>
      </c>
      <c r="H723" s="50">
        <v>4.8100273041140413</v>
      </c>
      <c r="I723" s="50" t="s">
        <v>381</v>
      </c>
      <c r="J723" s="50"/>
      <c r="K723" s="50" t="s">
        <v>203</v>
      </c>
      <c r="L723" s="50" t="s">
        <v>203</v>
      </c>
      <c r="M723" s="50" t="s">
        <v>203</v>
      </c>
      <c r="N723" s="50" t="s">
        <v>203</v>
      </c>
      <c r="O723" s="60" t="s">
        <v>203</v>
      </c>
    </row>
    <row r="724" spans="1:15" x14ac:dyDescent="0.25">
      <c r="A724" s="11"/>
      <c r="B724" s="11" t="s">
        <v>3230</v>
      </c>
      <c r="C724" s="11" t="s">
        <v>3506</v>
      </c>
      <c r="D724" s="65"/>
      <c r="E724" s="75">
        <v>4.406391962637457</v>
      </c>
      <c r="F724" s="50">
        <v>4.1580889112420847</v>
      </c>
      <c r="G724" s="50" t="s">
        <v>203</v>
      </c>
      <c r="H724" s="50">
        <v>4.2298077722118395</v>
      </c>
      <c r="I724" s="50" t="s">
        <v>381</v>
      </c>
      <c r="J724" s="50"/>
      <c r="K724" s="50" t="s">
        <v>203</v>
      </c>
      <c r="L724" s="50" t="s">
        <v>203</v>
      </c>
      <c r="M724" s="50" t="s">
        <v>203</v>
      </c>
      <c r="N724" s="50" t="s">
        <v>203</v>
      </c>
      <c r="O724" s="60" t="s">
        <v>203</v>
      </c>
    </row>
    <row r="725" spans="1:15" x14ac:dyDescent="0.25">
      <c r="A725" s="11"/>
      <c r="B725" s="11" t="s">
        <v>3231</v>
      </c>
      <c r="C725" s="11" t="s">
        <v>3507</v>
      </c>
      <c r="D725" s="65"/>
      <c r="E725" s="75">
        <v>21.058941988722779</v>
      </c>
      <c r="F725" s="50">
        <v>19.809909580842458</v>
      </c>
      <c r="G725" s="50" t="s">
        <v>203</v>
      </c>
      <c r="H725" s="50">
        <v>19.797271123229983</v>
      </c>
      <c r="I725" s="50" t="s">
        <v>381</v>
      </c>
      <c r="J725" s="50"/>
      <c r="K725" s="50" t="s">
        <v>203</v>
      </c>
      <c r="L725" s="50" t="s">
        <v>203</v>
      </c>
      <c r="M725" s="50" t="s">
        <v>203</v>
      </c>
      <c r="N725" s="50" t="s">
        <v>203</v>
      </c>
      <c r="O725" s="60" t="s">
        <v>203</v>
      </c>
    </row>
    <row r="726" spans="1:15" x14ac:dyDescent="0.25">
      <c r="A726" s="11"/>
      <c r="B726" s="11" t="s">
        <v>3232</v>
      </c>
      <c r="C726" s="11" t="s">
        <v>3508</v>
      </c>
      <c r="D726" s="65"/>
      <c r="E726" s="75">
        <v>6.3449613894427159</v>
      </c>
      <c r="F726" s="50">
        <v>5.9542679538427725</v>
      </c>
      <c r="G726" s="50" t="s">
        <v>203</v>
      </c>
      <c r="H726" s="50">
        <v>5.9451816351867448</v>
      </c>
      <c r="I726" s="50" t="s">
        <v>381</v>
      </c>
      <c r="J726" s="50"/>
      <c r="K726" s="50" t="s">
        <v>203</v>
      </c>
      <c r="L726" s="50" t="s">
        <v>203</v>
      </c>
      <c r="M726" s="50" t="s">
        <v>203</v>
      </c>
      <c r="N726" s="50" t="s">
        <v>203</v>
      </c>
      <c r="O726" s="60" t="s">
        <v>203</v>
      </c>
    </row>
    <row r="727" spans="1:15" x14ac:dyDescent="0.25">
      <c r="A727" s="11"/>
      <c r="B727" s="11" t="s">
        <v>3233</v>
      </c>
      <c r="C727" s="11" t="s">
        <v>3509</v>
      </c>
      <c r="D727" s="65"/>
      <c r="E727" s="75">
        <v>1.4687693041885552</v>
      </c>
      <c r="F727" s="50">
        <v>1.4402868319278326</v>
      </c>
      <c r="G727" s="50" t="s">
        <v>203</v>
      </c>
      <c r="H727" s="50">
        <v>1.4402396820318975</v>
      </c>
      <c r="I727" s="50" t="s">
        <v>368</v>
      </c>
      <c r="J727" s="50"/>
      <c r="K727" s="50" t="s">
        <v>203</v>
      </c>
      <c r="L727" s="50" t="s">
        <v>203</v>
      </c>
      <c r="M727" s="50" t="s">
        <v>203</v>
      </c>
      <c r="N727" s="50" t="s">
        <v>203</v>
      </c>
      <c r="O727" s="60" t="s">
        <v>203</v>
      </c>
    </row>
    <row r="728" spans="1:15" x14ac:dyDescent="0.25">
      <c r="A728" s="11"/>
      <c r="B728" s="11" t="s">
        <v>3234</v>
      </c>
      <c r="C728" s="11" t="s">
        <v>3510</v>
      </c>
      <c r="D728" s="65"/>
      <c r="E728" s="75">
        <v>4.4313302424782819</v>
      </c>
      <c r="F728" s="50">
        <v>4.2302074946151844</v>
      </c>
      <c r="G728" s="50" t="s">
        <v>203</v>
      </c>
      <c r="H728" s="50">
        <v>4.2261890277407721</v>
      </c>
      <c r="I728" s="50" t="s">
        <v>381</v>
      </c>
      <c r="J728" s="50"/>
      <c r="K728" s="50" t="s">
        <v>203</v>
      </c>
      <c r="L728" s="50" t="s">
        <v>203</v>
      </c>
      <c r="M728" s="50" t="s">
        <v>203</v>
      </c>
      <c r="N728" s="50" t="s">
        <v>203</v>
      </c>
      <c r="O728" s="60" t="s">
        <v>203</v>
      </c>
    </row>
    <row r="729" spans="1:15" x14ac:dyDescent="0.25">
      <c r="A729" s="11"/>
      <c r="B729" s="11" t="s">
        <v>3235</v>
      </c>
      <c r="C729" s="11" t="s">
        <v>3511</v>
      </c>
      <c r="D729" s="65"/>
      <c r="E729" s="75">
        <v>4.4168139492946068</v>
      </c>
      <c r="F729" s="50">
        <v>4.2210463903498825</v>
      </c>
      <c r="G729" s="50" t="s">
        <v>203</v>
      </c>
      <c r="H729" s="50">
        <v>4.2169521643076333</v>
      </c>
      <c r="I729" s="50" t="s">
        <v>381</v>
      </c>
      <c r="J729" s="50"/>
      <c r="K729" s="50" t="s">
        <v>203</v>
      </c>
      <c r="L729" s="50" t="s">
        <v>203</v>
      </c>
      <c r="M729" s="50" t="s">
        <v>203</v>
      </c>
      <c r="N729" s="50" t="s">
        <v>203</v>
      </c>
      <c r="O729" s="60" t="s">
        <v>203</v>
      </c>
    </row>
    <row r="730" spans="1:15" x14ac:dyDescent="0.25">
      <c r="A730" s="11"/>
      <c r="B730" s="11" t="s">
        <v>3236</v>
      </c>
      <c r="C730" s="11" t="s">
        <v>3512</v>
      </c>
      <c r="D730" s="65"/>
      <c r="E730" s="75">
        <v>4.4480611734719844</v>
      </c>
      <c r="F730" s="50">
        <v>4.1628997643446963</v>
      </c>
      <c r="G730" s="50" t="s">
        <v>203</v>
      </c>
      <c r="H730" s="50">
        <v>4.2351225728091286</v>
      </c>
      <c r="I730" s="50" t="s">
        <v>381</v>
      </c>
      <c r="J730" s="50"/>
      <c r="K730" s="50" t="s">
        <v>203</v>
      </c>
      <c r="L730" s="50" t="s">
        <v>203</v>
      </c>
      <c r="M730" s="50" t="s">
        <v>203</v>
      </c>
      <c r="N730" s="50" t="s">
        <v>203</v>
      </c>
      <c r="O730" s="60" t="s">
        <v>203</v>
      </c>
    </row>
    <row r="731" spans="1:15" x14ac:dyDescent="0.25">
      <c r="A731" s="11"/>
      <c r="B731" s="11" t="s">
        <v>3237</v>
      </c>
      <c r="C731" s="11" t="s">
        <v>3513</v>
      </c>
      <c r="D731" s="65"/>
      <c r="E731" s="75">
        <v>1.4621961700299835</v>
      </c>
      <c r="F731" s="50">
        <v>1.4426535047650071</v>
      </c>
      <c r="G731" s="50" t="s">
        <v>203</v>
      </c>
      <c r="H731" s="50">
        <v>1.4416264668255816</v>
      </c>
      <c r="I731" s="50" t="s">
        <v>381</v>
      </c>
      <c r="J731" s="50"/>
      <c r="K731" s="50" t="s">
        <v>203</v>
      </c>
      <c r="L731" s="50" t="s">
        <v>203</v>
      </c>
      <c r="M731" s="50" t="s">
        <v>203</v>
      </c>
      <c r="N731" s="50" t="s">
        <v>203</v>
      </c>
      <c r="O731" s="60" t="s">
        <v>203</v>
      </c>
    </row>
    <row r="732" spans="1:15" x14ac:dyDescent="0.25">
      <c r="A732" s="11"/>
      <c r="B732" s="11" t="s">
        <v>3238</v>
      </c>
      <c r="C732" s="11" t="s">
        <v>3514</v>
      </c>
      <c r="D732" s="65"/>
      <c r="E732" s="75">
        <v>9.1968927635114994</v>
      </c>
      <c r="F732" s="50">
        <v>8.6297148246612618</v>
      </c>
      <c r="G732" s="50" t="s">
        <v>203</v>
      </c>
      <c r="H732" s="50">
        <v>8.7830176618100193</v>
      </c>
      <c r="I732" s="50" t="s">
        <v>381</v>
      </c>
      <c r="J732" s="50"/>
      <c r="K732" s="50" t="s">
        <v>203</v>
      </c>
      <c r="L732" s="50" t="s">
        <v>203</v>
      </c>
      <c r="M732" s="50" t="s">
        <v>203</v>
      </c>
      <c r="N732" s="50" t="s">
        <v>203</v>
      </c>
      <c r="O732" s="60" t="s">
        <v>203</v>
      </c>
    </row>
    <row r="733" spans="1:15" x14ac:dyDescent="0.25">
      <c r="A733" s="11"/>
      <c r="B733" s="11" t="s">
        <v>3239</v>
      </c>
      <c r="C733" s="11" t="s">
        <v>3515</v>
      </c>
      <c r="D733" s="65"/>
      <c r="E733" s="75">
        <v>20.949529426760449</v>
      </c>
      <c r="F733" s="50">
        <v>19.58600812303645</v>
      </c>
      <c r="G733" s="50" t="s">
        <v>203</v>
      </c>
      <c r="H733" s="50">
        <v>19.485538707172644</v>
      </c>
      <c r="I733" s="50" t="s">
        <v>381</v>
      </c>
      <c r="J733" s="50"/>
      <c r="K733" s="50" t="s">
        <v>203</v>
      </c>
      <c r="L733" s="50" t="s">
        <v>203</v>
      </c>
      <c r="M733" s="50" t="s">
        <v>203</v>
      </c>
      <c r="N733" s="50" t="s">
        <v>203</v>
      </c>
      <c r="O733" s="60" t="s">
        <v>203</v>
      </c>
    </row>
    <row r="734" spans="1:15" x14ac:dyDescent="0.25">
      <c r="A734" s="11"/>
      <c r="B734" s="11" t="s">
        <v>3240</v>
      </c>
      <c r="C734" s="11" t="s">
        <v>3516</v>
      </c>
      <c r="D734" s="65"/>
      <c r="E734" s="75">
        <v>15.308818747189434</v>
      </c>
      <c r="F734" s="50">
        <v>12.338775421948542</v>
      </c>
      <c r="G734" s="50" t="s">
        <v>203</v>
      </c>
      <c r="H734" s="50">
        <v>12.499358190929836</v>
      </c>
      <c r="I734" s="50" t="s">
        <v>381</v>
      </c>
      <c r="J734" s="50"/>
      <c r="K734" s="50" t="s">
        <v>203</v>
      </c>
      <c r="L734" s="50" t="s">
        <v>203</v>
      </c>
      <c r="M734" s="50" t="s">
        <v>203</v>
      </c>
      <c r="N734" s="50" t="s">
        <v>203</v>
      </c>
      <c r="O734" s="60" t="s">
        <v>203</v>
      </c>
    </row>
    <row r="735" spans="1:15" x14ac:dyDescent="0.25">
      <c r="A735" s="11"/>
      <c r="B735" s="11" t="s">
        <v>3241</v>
      </c>
      <c r="C735" s="11" t="s">
        <v>3517</v>
      </c>
      <c r="D735" s="65"/>
      <c r="E735" s="75">
        <v>6.6696696127593214</v>
      </c>
      <c r="F735" s="50">
        <v>6.4838836525210857</v>
      </c>
      <c r="G735" s="50" t="s">
        <v>203</v>
      </c>
      <c r="H735" s="50">
        <v>6.6151334729572788</v>
      </c>
      <c r="I735" s="50" t="s">
        <v>381</v>
      </c>
      <c r="J735" s="50"/>
      <c r="K735" s="50" t="s">
        <v>203</v>
      </c>
      <c r="L735" s="50" t="s">
        <v>203</v>
      </c>
      <c r="M735" s="50" t="s">
        <v>203</v>
      </c>
      <c r="N735" s="50" t="s">
        <v>203</v>
      </c>
      <c r="O735" s="60" t="s">
        <v>203</v>
      </c>
    </row>
    <row r="736" spans="1:15" x14ac:dyDescent="0.25">
      <c r="A736" s="11"/>
      <c r="B736" s="11" t="s">
        <v>3242</v>
      </c>
      <c r="C736" s="11" t="s">
        <v>3518</v>
      </c>
      <c r="D736" s="65"/>
      <c r="E736" s="75">
        <v>9.0123252733846471</v>
      </c>
      <c r="F736" s="50">
        <v>8.3835748577141231</v>
      </c>
      <c r="G736" s="50" t="s">
        <v>203</v>
      </c>
      <c r="H736" s="50">
        <v>8.5386936145211418</v>
      </c>
      <c r="I736" s="50" t="s">
        <v>381</v>
      </c>
      <c r="J736" s="50"/>
      <c r="K736" s="50" t="s">
        <v>203</v>
      </c>
      <c r="L736" s="50" t="s">
        <v>203</v>
      </c>
      <c r="M736" s="50" t="s">
        <v>203</v>
      </c>
      <c r="N736" s="50" t="s">
        <v>203</v>
      </c>
      <c r="O736" s="60" t="s">
        <v>203</v>
      </c>
    </row>
    <row r="737" spans="1:15" x14ac:dyDescent="0.25">
      <c r="A737" s="11"/>
      <c r="B737" s="11" t="s">
        <v>3243</v>
      </c>
      <c r="C737" s="11" t="s">
        <v>3519</v>
      </c>
      <c r="D737" s="65"/>
      <c r="E737" s="75">
        <v>8.6794496279019029</v>
      </c>
      <c r="F737" s="50">
        <v>8.4091161038313267</v>
      </c>
      <c r="G737" s="50" t="s">
        <v>203</v>
      </c>
      <c r="H737" s="50">
        <v>8.3825039615078634</v>
      </c>
      <c r="I737" s="50" t="s">
        <v>381</v>
      </c>
      <c r="J737" s="50"/>
      <c r="K737" s="50" t="s">
        <v>203</v>
      </c>
      <c r="L737" s="50" t="s">
        <v>203</v>
      </c>
      <c r="M737" s="50" t="s">
        <v>203</v>
      </c>
      <c r="N737" s="50" t="s">
        <v>203</v>
      </c>
      <c r="O737" s="60" t="s">
        <v>203</v>
      </c>
    </row>
    <row r="738" spans="1:15" x14ac:dyDescent="0.25">
      <c r="A738" s="11"/>
      <c r="B738" s="11" t="s">
        <v>3244</v>
      </c>
      <c r="C738" s="11" t="s">
        <v>3520</v>
      </c>
      <c r="D738" s="65"/>
      <c r="E738" s="75">
        <v>6.2793618827718944</v>
      </c>
      <c r="F738" s="50">
        <v>5.3577700675322992</v>
      </c>
      <c r="G738" s="50" t="s">
        <v>203</v>
      </c>
      <c r="H738" s="50">
        <v>5.3504200912330351</v>
      </c>
      <c r="I738" s="50" t="s">
        <v>368</v>
      </c>
      <c r="J738" s="50"/>
      <c r="K738" s="50" t="s">
        <v>203</v>
      </c>
      <c r="L738" s="50" t="s">
        <v>203</v>
      </c>
      <c r="M738" s="50" t="s">
        <v>203</v>
      </c>
      <c r="N738" s="50" t="s">
        <v>203</v>
      </c>
      <c r="O738" s="60" t="s">
        <v>203</v>
      </c>
    </row>
    <row r="739" spans="1:15" x14ac:dyDescent="0.25">
      <c r="A739" s="11"/>
      <c r="B739" s="11" t="s">
        <v>3245</v>
      </c>
      <c r="C739" s="11" t="s">
        <v>3521</v>
      </c>
      <c r="D739" s="65"/>
      <c r="E739" s="75">
        <v>21.641505491642476</v>
      </c>
      <c r="F739" s="50">
        <v>19.072112601146387</v>
      </c>
      <c r="G739" s="50" t="s">
        <v>203</v>
      </c>
      <c r="H739" s="50">
        <v>18.986530075052848</v>
      </c>
      <c r="I739" s="50" t="s">
        <v>381</v>
      </c>
      <c r="J739" s="50"/>
      <c r="K739" s="50" t="s">
        <v>203</v>
      </c>
      <c r="L739" s="50" t="s">
        <v>203</v>
      </c>
      <c r="M739" s="50" t="s">
        <v>203</v>
      </c>
      <c r="N739" s="50" t="s">
        <v>203</v>
      </c>
      <c r="O739" s="60" t="s">
        <v>203</v>
      </c>
    </row>
    <row r="740" spans="1:15" x14ac:dyDescent="0.25">
      <c r="A740" s="11"/>
      <c r="B740" s="11" t="s">
        <v>3246</v>
      </c>
      <c r="C740" s="11" t="s">
        <v>3522</v>
      </c>
      <c r="D740" s="65"/>
      <c r="E740" s="75">
        <v>8.6513490205362586</v>
      </c>
      <c r="F740" s="50">
        <v>7.6104325335603544</v>
      </c>
      <c r="G740" s="50" t="s">
        <v>203</v>
      </c>
      <c r="H740" s="50">
        <v>7.7469859323159964</v>
      </c>
      <c r="I740" s="50" t="s">
        <v>381</v>
      </c>
      <c r="J740" s="50"/>
      <c r="K740" s="50" t="s">
        <v>203</v>
      </c>
      <c r="L740" s="50" t="s">
        <v>203</v>
      </c>
      <c r="M740" s="50" t="s">
        <v>203</v>
      </c>
      <c r="N740" s="50" t="s">
        <v>203</v>
      </c>
      <c r="O740" s="60" t="s">
        <v>203</v>
      </c>
    </row>
    <row r="741" spans="1:15" x14ac:dyDescent="0.25">
      <c r="A741" s="11"/>
      <c r="B741" s="11" t="s">
        <v>3247</v>
      </c>
      <c r="C741" s="11" t="s">
        <v>3523</v>
      </c>
      <c r="D741" s="65"/>
      <c r="E741" s="75">
        <v>8.7187541212578878</v>
      </c>
      <c r="F741" s="50">
        <v>8.0426694543282657</v>
      </c>
      <c r="G741" s="50" t="s">
        <v>203</v>
      </c>
      <c r="H741" s="50">
        <v>8.1914153584219225</v>
      </c>
      <c r="I741" s="50" t="s">
        <v>381</v>
      </c>
      <c r="J741" s="50"/>
      <c r="K741" s="50" t="s">
        <v>203</v>
      </c>
      <c r="L741" s="50" t="s">
        <v>203</v>
      </c>
      <c r="M741" s="50" t="s">
        <v>203</v>
      </c>
      <c r="N741" s="50" t="s">
        <v>203</v>
      </c>
      <c r="O741" s="60" t="s">
        <v>203</v>
      </c>
    </row>
    <row r="742" spans="1:15" x14ac:dyDescent="0.25">
      <c r="A742" s="11"/>
      <c r="B742" s="11" t="s">
        <v>3248</v>
      </c>
      <c r="C742" s="11" t="s">
        <v>3524</v>
      </c>
      <c r="D742" s="65"/>
      <c r="E742" s="75">
        <v>4.6411387487509614</v>
      </c>
      <c r="F742" s="50">
        <v>4.6073987675760026</v>
      </c>
      <c r="G742" s="50" t="s">
        <v>203</v>
      </c>
      <c r="H742" s="50">
        <v>4.6026226638746985</v>
      </c>
      <c r="I742" s="50" t="s">
        <v>368</v>
      </c>
      <c r="J742" s="50"/>
      <c r="K742" s="50" t="s">
        <v>203</v>
      </c>
      <c r="L742" s="50" t="s">
        <v>203</v>
      </c>
      <c r="M742" s="50" t="s">
        <v>203</v>
      </c>
      <c r="N742" s="50" t="s">
        <v>203</v>
      </c>
      <c r="O742" s="60" t="s">
        <v>203</v>
      </c>
    </row>
    <row r="743" spans="1:15" x14ac:dyDescent="0.25">
      <c r="A743" s="11"/>
      <c r="B743" s="11" t="s">
        <v>3249</v>
      </c>
      <c r="C743" s="11" t="s">
        <v>3525</v>
      </c>
      <c r="D743" s="65"/>
      <c r="E743" s="75">
        <v>6.4309773292627881</v>
      </c>
      <c r="F743" s="50">
        <v>6.2450087542155108</v>
      </c>
      <c r="G743" s="50" t="s">
        <v>203</v>
      </c>
      <c r="H743" s="50">
        <v>6.2373264755872606</v>
      </c>
      <c r="I743" s="50" t="s">
        <v>381</v>
      </c>
      <c r="J743" s="50"/>
      <c r="K743" s="50" t="s">
        <v>203</v>
      </c>
      <c r="L743" s="50" t="s">
        <v>203</v>
      </c>
      <c r="M743" s="50" t="s">
        <v>203</v>
      </c>
      <c r="N743" s="50" t="s">
        <v>203</v>
      </c>
      <c r="O743" s="60" t="s">
        <v>203</v>
      </c>
    </row>
    <row r="744" spans="1:15" x14ac:dyDescent="0.25">
      <c r="A744" s="11"/>
      <c r="B744" s="11" t="s">
        <v>3250</v>
      </c>
      <c r="C744" s="11" t="s">
        <v>3526</v>
      </c>
      <c r="D744" s="65"/>
      <c r="E744" s="75">
        <v>6.3378487947417739</v>
      </c>
      <c r="F744" s="50">
        <v>6.0819965990810063</v>
      </c>
      <c r="G744" s="50" t="s">
        <v>203</v>
      </c>
      <c r="H744" s="50">
        <v>6.2265734820589493</v>
      </c>
      <c r="I744" s="50" t="s">
        <v>381</v>
      </c>
      <c r="J744" s="50"/>
      <c r="K744" s="50" t="s">
        <v>203</v>
      </c>
      <c r="L744" s="50" t="s">
        <v>203</v>
      </c>
      <c r="M744" s="50" t="s">
        <v>203</v>
      </c>
      <c r="N744" s="50" t="s">
        <v>203</v>
      </c>
      <c r="O744" s="60" t="s">
        <v>203</v>
      </c>
    </row>
    <row r="745" spans="1:15" x14ac:dyDescent="0.25">
      <c r="A745" s="11"/>
      <c r="B745" s="11" t="s">
        <v>3251</v>
      </c>
      <c r="C745" s="11" t="s">
        <v>3527</v>
      </c>
      <c r="D745" s="65"/>
      <c r="E745" s="75">
        <v>5.5938176865588218</v>
      </c>
      <c r="F745" s="50">
        <v>5.5444265487558679</v>
      </c>
      <c r="G745" s="50" t="s">
        <v>203</v>
      </c>
      <c r="H745" s="50">
        <v>5.6174249178921514</v>
      </c>
      <c r="I745" s="50" t="s">
        <v>381</v>
      </c>
      <c r="J745" s="50"/>
      <c r="K745" s="50" t="s">
        <v>203</v>
      </c>
      <c r="L745" s="50" t="s">
        <v>203</v>
      </c>
      <c r="M745" s="50" t="s">
        <v>203</v>
      </c>
      <c r="N745" s="50" t="s">
        <v>203</v>
      </c>
      <c r="O745" s="60" t="s">
        <v>203</v>
      </c>
    </row>
    <row r="746" spans="1:15" x14ac:dyDescent="0.25">
      <c r="A746" s="11"/>
      <c r="B746" s="11" t="s">
        <v>3252</v>
      </c>
      <c r="C746" s="11" t="s">
        <v>3528</v>
      </c>
      <c r="D746" s="65"/>
      <c r="E746" s="75">
        <v>19.882901727284974</v>
      </c>
      <c r="F746" s="50">
        <v>19.566647097098766</v>
      </c>
      <c r="G746" s="50" t="s">
        <v>203</v>
      </c>
      <c r="H746" s="50">
        <v>19.078616720198962</v>
      </c>
      <c r="I746" s="50" t="s">
        <v>381</v>
      </c>
      <c r="J746" s="50"/>
      <c r="K746" s="50" t="s">
        <v>203</v>
      </c>
      <c r="L746" s="50" t="s">
        <v>203</v>
      </c>
      <c r="M746" s="50" t="s">
        <v>203</v>
      </c>
      <c r="N746" s="50" t="s">
        <v>203</v>
      </c>
      <c r="O746" s="60" t="s">
        <v>203</v>
      </c>
    </row>
    <row r="747" spans="1:15" x14ac:dyDescent="0.25">
      <c r="A747" s="11"/>
      <c r="B747" s="11" t="s">
        <v>3253</v>
      </c>
      <c r="C747" s="11" t="s">
        <v>3529</v>
      </c>
      <c r="D747" s="65"/>
      <c r="E747" s="75">
        <v>4.8950611288546497</v>
      </c>
      <c r="F747" s="50">
        <v>4.8303775431740004</v>
      </c>
      <c r="G747" s="50" t="s">
        <v>203</v>
      </c>
      <c r="H747" s="50">
        <v>4.9057859538377944</v>
      </c>
      <c r="I747" s="50" t="s">
        <v>381</v>
      </c>
      <c r="J747" s="50"/>
      <c r="K747" s="50" t="s">
        <v>203</v>
      </c>
      <c r="L747" s="50" t="s">
        <v>203</v>
      </c>
      <c r="M747" s="50" t="s">
        <v>203</v>
      </c>
      <c r="N747" s="50" t="s">
        <v>203</v>
      </c>
      <c r="O747" s="60" t="s">
        <v>203</v>
      </c>
    </row>
    <row r="748" spans="1:15" x14ac:dyDescent="0.25">
      <c r="A748" s="11"/>
      <c r="B748" s="11" t="s">
        <v>3254</v>
      </c>
      <c r="C748" s="11" t="s">
        <v>3530</v>
      </c>
      <c r="D748" s="65"/>
      <c r="E748" s="75">
        <v>9.037369318853905</v>
      </c>
      <c r="F748" s="50">
        <v>9.0045965893117543</v>
      </c>
      <c r="G748" s="50" t="s">
        <v>203</v>
      </c>
      <c r="H748" s="50">
        <v>8.9812452272778618</v>
      </c>
      <c r="I748" s="50" t="s">
        <v>368</v>
      </c>
      <c r="J748" s="50"/>
      <c r="K748" s="50" t="s">
        <v>203</v>
      </c>
      <c r="L748" s="50" t="s">
        <v>203</v>
      </c>
      <c r="M748" s="50" t="s">
        <v>203</v>
      </c>
      <c r="N748" s="50" t="s">
        <v>203</v>
      </c>
      <c r="O748" s="60" t="s">
        <v>203</v>
      </c>
    </row>
    <row r="749" spans="1:15" x14ac:dyDescent="0.25">
      <c r="A749" s="11"/>
      <c r="B749" s="11" t="s">
        <v>3255</v>
      </c>
      <c r="C749" s="11" t="s">
        <v>3531</v>
      </c>
      <c r="D749" s="65"/>
      <c r="E749" s="75">
        <v>21.013904694710561</v>
      </c>
      <c r="F749" s="50">
        <v>19.647334353736813</v>
      </c>
      <c r="G749" s="50" t="s">
        <v>203</v>
      </c>
      <c r="H749" s="50">
        <v>19.614823242333326</v>
      </c>
      <c r="I749" s="50" t="s">
        <v>381</v>
      </c>
      <c r="J749" s="50"/>
      <c r="K749" s="50" t="s">
        <v>203</v>
      </c>
      <c r="L749" s="50" t="s">
        <v>203</v>
      </c>
      <c r="M749" s="50" t="s">
        <v>203</v>
      </c>
      <c r="N749" s="50" t="s">
        <v>203</v>
      </c>
      <c r="O749" s="60" t="s">
        <v>203</v>
      </c>
    </row>
    <row r="750" spans="1:15" x14ac:dyDescent="0.25">
      <c r="A750" s="11"/>
      <c r="B750" s="11" t="s">
        <v>3256</v>
      </c>
      <c r="C750" s="11" t="s">
        <v>3532</v>
      </c>
      <c r="D750" s="65"/>
      <c r="E750" s="75">
        <v>19.738460963759508</v>
      </c>
      <c r="F750" s="50">
        <v>18.888971448361595</v>
      </c>
      <c r="G750" s="50" t="s">
        <v>203</v>
      </c>
      <c r="H750" s="50">
        <v>18.855718307194746</v>
      </c>
      <c r="I750" s="50" t="s">
        <v>381</v>
      </c>
      <c r="J750" s="50"/>
      <c r="K750" s="50" t="s">
        <v>203</v>
      </c>
      <c r="L750" s="50" t="s">
        <v>203</v>
      </c>
      <c r="M750" s="50" t="s">
        <v>203</v>
      </c>
      <c r="N750" s="50" t="s">
        <v>203</v>
      </c>
      <c r="O750" s="60" t="s">
        <v>203</v>
      </c>
    </row>
    <row r="751" spans="1:15" x14ac:dyDescent="0.25">
      <c r="A751" s="11"/>
      <c r="B751" s="11" t="s">
        <v>3257</v>
      </c>
      <c r="C751" s="11" t="s">
        <v>3533</v>
      </c>
      <c r="D751" s="65"/>
      <c r="E751" s="75">
        <v>4.9586379963329819</v>
      </c>
      <c r="F751" s="50">
        <v>4.8651858841417353</v>
      </c>
      <c r="G751" s="50" t="s">
        <v>203</v>
      </c>
      <c r="H751" s="50">
        <v>4.9379860153282973</v>
      </c>
      <c r="I751" s="50" t="s">
        <v>381</v>
      </c>
      <c r="J751" s="50"/>
      <c r="K751" s="50" t="s">
        <v>203</v>
      </c>
      <c r="L751" s="50" t="s">
        <v>203</v>
      </c>
      <c r="M751" s="50" t="s">
        <v>203</v>
      </c>
      <c r="N751" s="50" t="s">
        <v>203</v>
      </c>
      <c r="O751" s="60" t="s">
        <v>203</v>
      </c>
    </row>
    <row r="752" spans="1:15" x14ac:dyDescent="0.25">
      <c r="A752" s="11"/>
      <c r="B752" s="11" t="s">
        <v>3258</v>
      </c>
      <c r="C752" s="11" t="s">
        <v>3534</v>
      </c>
      <c r="D752" s="65"/>
      <c r="E752" s="75">
        <v>20.912004903580339</v>
      </c>
      <c r="F752" s="50">
        <v>20.128159587515754</v>
      </c>
      <c r="G752" s="50" t="s">
        <v>203</v>
      </c>
      <c r="H752" s="50">
        <v>19.861697520510141</v>
      </c>
      <c r="I752" s="50" t="s">
        <v>381</v>
      </c>
      <c r="J752" s="50"/>
      <c r="K752" s="50" t="s">
        <v>203</v>
      </c>
      <c r="L752" s="50" t="s">
        <v>203</v>
      </c>
      <c r="M752" s="50" t="s">
        <v>203</v>
      </c>
      <c r="N752" s="50" t="s">
        <v>203</v>
      </c>
      <c r="O752" s="60" t="s">
        <v>203</v>
      </c>
    </row>
    <row r="753" spans="1:15" x14ac:dyDescent="0.25">
      <c r="A753" s="11"/>
      <c r="B753" s="11" t="s">
        <v>3259</v>
      </c>
      <c r="C753" s="11" t="s">
        <v>3535</v>
      </c>
      <c r="D753" s="65"/>
      <c r="E753" s="75">
        <v>9.0160252804643903</v>
      </c>
      <c r="F753" s="50">
        <v>8.884050732599615</v>
      </c>
      <c r="G753" s="50" t="s">
        <v>203</v>
      </c>
      <c r="H753" s="50">
        <v>8.8568723615733251</v>
      </c>
      <c r="I753" s="50" t="s">
        <v>381</v>
      </c>
      <c r="J753" s="50"/>
      <c r="K753" s="50" t="s">
        <v>203</v>
      </c>
      <c r="L753" s="50" t="s">
        <v>203</v>
      </c>
      <c r="M753" s="50" t="s">
        <v>203</v>
      </c>
      <c r="N753" s="50" t="s">
        <v>203</v>
      </c>
      <c r="O753" s="60" t="s">
        <v>203</v>
      </c>
    </row>
    <row r="754" spans="1:15" x14ac:dyDescent="0.25">
      <c r="A754" s="11"/>
      <c r="B754" s="11" t="s">
        <v>3260</v>
      </c>
      <c r="C754" s="11" t="s">
        <v>3536</v>
      </c>
      <c r="D754" s="65"/>
      <c r="E754" s="75">
        <v>4.7620677617850049</v>
      </c>
      <c r="F754" s="50">
        <v>4.6645483790102178</v>
      </c>
      <c r="G754" s="50" t="s">
        <v>203</v>
      </c>
      <c r="H754" s="50">
        <v>4.6562593630188243</v>
      </c>
      <c r="I754" s="50" t="s">
        <v>381</v>
      </c>
      <c r="J754" s="50"/>
      <c r="K754" s="50" t="s">
        <v>203</v>
      </c>
      <c r="L754" s="50" t="s">
        <v>203</v>
      </c>
      <c r="M754" s="50" t="s">
        <v>203</v>
      </c>
      <c r="N754" s="50" t="s">
        <v>203</v>
      </c>
      <c r="O754" s="60" t="s">
        <v>203</v>
      </c>
    </row>
    <row r="755" spans="1:15" x14ac:dyDescent="0.25">
      <c r="A755" s="11"/>
      <c r="B755" s="11" t="s">
        <v>3261</v>
      </c>
      <c r="C755" s="11" t="s">
        <v>3537</v>
      </c>
      <c r="D755" s="65"/>
      <c r="E755" s="75">
        <v>9.4667293526534024</v>
      </c>
      <c r="F755" s="50">
        <v>9.4681423150915833</v>
      </c>
      <c r="G755" s="50" t="s">
        <v>203</v>
      </c>
      <c r="H755" s="50">
        <v>9.44951709264447</v>
      </c>
      <c r="I755" s="50" t="s">
        <v>381</v>
      </c>
      <c r="J755" s="50"/>
      <c r="K755" s="50" t="s">
        <v>203</v>
      </c>
      <c r="L755" s="50" t="s">
        <v>203</v>
      </c>
      <c r="M755" s="50" t="s">
        <v>203</v>
      </c>
      <c r="N755" s="50" t="s">
        <v>203</v>
      </c>
      <c r="O755" s="60" t="s">
        <v>203</v>
      </c>
    </row>
    <row r="756" spans="1:15" x14ac:dyDescent="0.25">
      <c r="A756" s="11"/>
      <c r="B756" s="11" t="s">
        <v>3262</v>
      </c>
      <c r="C756" s="11" t="s">
        <v>3538</v>
      </c>
      <c r="D756" s="65"/>
      <c r="E756" s="75">
        <v>9.1284889460254703</v>
      </c>
      <c r="F756" s="50">
        <v>8.2873632438004687</v>
      </c>
      <c r="G756" s="50" t="s">
        <v>203</v>
      </c>
      <c r="H756" s="50">
        <v>8.4241977687067227</v>
      </c>
      <c r="I756" s="50" t="s">
        <v>381</v>
      </c>
      <c r="J756" s="50"/>
      <c r="K756" s="50" t="s">
        <v>203</v>
      </c>
      <c r="L756" s="50" t="s">
        <v>203</v>
      </c>
      <c r="M756" s="50" t="s">
        <v>203</v>
      </c>
      <c r="N756" s="50" t="s">
        <v>203</v>
      </c>
      <c r="O756" s="60" t="s">
        <v>203</v>
      </c>
    </row>
    <row r="757" spans="1:15" x14ac:dyDescent="0.25">
      <c r="A757" s="11"/>
      <c r="B757" s="11" t="s">
        <v>3263</v>
      </c>
      <c r="C757" s="11" t="s">
        <v>3539</v>
      </c>
      <c r="D757" s="65"/>
      <c r="E757" s="75">
        <v>6.6653455343519852</v>
      </c>
      <c r="F757" s="50">
        <v>6.1811088798324647</v>
      </c>
      <c r="G757" s="50" t="s">
        <v>203</v>
      </c>
      <c r="H757" s="50">
        <v>6.2995327122240647</v>
      </c>
      <c r="I757" s="50" t="s">
        <v>381</v>
      </c>
      <c r="J757" s="50"/>
      <c r="K757" s="50" t="s">
        <v>203</v>
      </c>
      <c r="L757" s="50" t="s">
        <v>203</v>
      </c>
      <c r="M757" s="50" t="s">
        <v>203</v>
      </c>
      <c r="N757" s="50" t="s">
        <v>203</v>
      </c>
      <c r="O757" s="60" t="s">
        <v>203</v>
      </c>
    </row>
    <row r="758" spans="1:15" x14ac:dyDescent="0.25">
      <c r="A758" s="11"/>
      <c r="B758" s="11" t="s">
        <v>3264</v>
      </c>
      <c r="C758" s="11" t="s">
        <v>3540</v>
      </c>
      <c r="D758" s="65"/>
      <c r="E758" s="75">
        <v>9.2110955476897516</v>
      </c>
      <c r="F758" s="50">
        <v>9.1268792971703281</v>
      </c>
      <c r="G758" s="50" t="s">
        <v>203</v>
      </c>
      <c r="H758" s="50">
        <v>9.3184520203139343</v>
      </c>
      <c r="I758" s="50" t="s">
        <v>381</v>
      </c>
      <c r="J758" s="50"/>
      <c r="K758" s="50" t="s">
        <v>203</v>
      </c>
      <c r="L758" s="50" t="s">
        <v>203</v>
      </c>
      <c r="M758" s="50" t="s">
        <v>203</v>
      </c>
      <c r="N758" s="50" t="s">
        <v>203</v>
      </c>
      <c r="O758" s="60" t="s">
        <v>203</v>
      </c>
    </row>
    <row r="759" spans="1:15" x14ac:dyDescent="0.25">
      <c r="A759" s="11"/>
      <c r="B759" s="11" t="s">
        <v>3265</v>
      </c>
      <c r="C759" s="11" t="s">
        <v>3541</v>
      </c>
      <c r="D759" s="65"/>
      <c r="E759" s="75">
        <v>9.2838915669695155</v>
      </c>
      <c r="F759" s="50">
        <v>9.1989575915300854</v>
      </c>
      <c r="G759" s="50" t="s">
        <v>203</v>
      </c>
      <c r="H759" s="50">
        <v>9.1703234950705372</v>
      </c>
      <c r="I759" s="50" t="s">
        <v>381</v>
      </c>
      <c r="J759" s="50"/>
      <c r="K759" s="50" t="s">
        <v>203</v>
      </c>
      <c r="L759" s="50" t="s">
        <v>203</v>
      </c>
      <c r="M759" s="50" t="s">
        <v>203</v>
      </c>
      <c r="N759" s="50" t="s">
        <v>203</v>
      </c>
      <c r="O759" s="60" t="s">
        <v>203</v>
      </c>
    </row>
    <row r="760" spans="1:15" x14ac:dyDescent="0.25">
      <c r="A760" s="11"/>
      <c r="B760" s="11" t="s">
        <v>3266</v>
      </c>
      <c r="C760" s="11" t="s">
        <v>3542</v>
      </c>
      <c r="D760" s="65"/>
      <c r="E760" s="75">
        <v>4.8005444136023812</v>
      </c>
      <c r="F760" s="50">
        <v>4.7487114351599775</v>
      </c>
      <c r="G760" s="50" t="s">
        <v>203</v>
      </c>
      <c r="H760" s="50">
        <v>4.7439193065718124</v>
      </c>
      <c r="I760" s="50" t="s">
        <v>381</v>
      </c>
      <c r="J760" s="50"/>
      <c r="K760" s="50" t="s">
        <v>203</v>
      </c>
      <c r="L760" s="50" t="s">
        <v>203</v>
      </c>
      <c r="M760" s="50" t="s">
        <v>203</v>
      </c>
      <c r="N760" s="50" t="s">
        <v>203</v>
      </c>
      <c r="O760" s="60" t="s">
        <v>203</v>
      </c>
    </row>
    <row r="761" spans="1:15" x14ac:dyDescent="0.25">
      <c r="A761" s="11"/>
      <c r="B761" s="11" t="s">
        <v>3267</v>
      </c>
      <c r="C761" s="11" t="s">
        <v>3543</v>
      </c>
      <c r="D761" s="65"/>
      <c r="E761" s="75">
        <v>6.5798507902314896</v>
      </c>
      <c r="F761" s="50">
        <v>6.5669314471139462</v>
      </c>
      <c r="G761" s="50" t="s">
        <v>203</v>
      </c>
      <c r="H761" s="50">
        <v>6.5592736757104584</v>
      </c>
      <c r="I761" s="50" t="s">
        <v>368</v>
      </c>
      <c r="J761" s="50"/>
      <c r="K761" s="50" t="s">
        <v>203</v>
      </c>
      <c r="L761" s="50" t="s">
        <v>203</v>
      </c>
      <c r="M761" s="50" t="s">
        <v>203</v>
      </c>
      <c r="N761" s="50" t="s">
        <v>203</v>
      </c>
      <c r="O761" s="60" t="s">
        <v>203</v>
      </c>
    </row>
    <row r="762" spans="1:15" x14ac:dyDescent="0.25">
      <c r="A762" s="11"/>
      <c r="B762" s="11" t="s">
        <v>3268</v>
      </c>
      <c r="C762" s="11" t="s">
        <v>3544</v>
      </c>
      <c r="D762" s="65"/>
      <c r="E762" s="75">
        <v>5.8952100642166272</v>
      </c>
      <c r="F762" s="50">
        <v>5.2920213542433601</v>
      </c>
      <c r="G762" s="50" t="s">
        <v>203</v>
      </c>
      <c r="H762" s="50">
        <v>5.4247177734944332</v>
      </c>
      <c r="I762" s="50" t="s">
        <v>381</v>
      </c>
      <c r="J762" s="50"/>
      <c r="K762" s="50" t="s">
        <v>203</v>
      </c>
      <c r="L762" s="50" t="s">
        <v>203</v>
      </c>
      <c r="M762" s="50" t="s">
        <v>203</v>
      </c>
      <c r="N762" s="50" t="s">
        <v>203</v>
      </c>
      <c r="O762" s="60" t="s">
        <v>203</v>
      </c>
    </row>
    <row r="763" spans="1:15" x14ac:dyDescent="0.25">
      <c r="A763" s="11"/>
      <c r="B763" s="11" t="s">
        <v>3269</v>
      </c>
      <c r="C763" s="11" t="s">
        <v>3545</v>
      </c>
      <c r="D763" s="65"/>
      <c r="E763" s="75">
        <v>22.389120111498073</v>
      </c>
      <c r="F763" s="50">
        <v>17.750290696873474</v>
      </c>
      <c r="G763" s="50" t="s">
        <v>203</v>
      </c>
      <c r="H763" s="50">
        <v>17.671948785701463</v>
      </c>
      <c r="I763" s="50" t="s">
        <v>381</v>
      </c>
      <c r="J763" s="50"/>
      <c r="K763" s="50" t="s">
        <v>203</v>
      </c>
      <c r="L763" s="50" t="s">
        <v>203</v>
      </c>
      <c r="M763" s="50" t="s">
        <v>203</v>
      </c>
      <c r="N763" s="50" t="s">
        <v>203</v>
      </c>
      <c r="O763" s="60" t="s">
        <v>203</v>
      </c>
    </row>
    <row r="764" spans="1:15" x14ac:dyDescent="0.25">
      <c r="A764" s="11"/>
      <c r="B764" s="11" t="s">
        <v>3270</v>
      </c>
      <c r="C764" s="11" t="s">
        <v>3546</v>
      </c>
      <c r="D764" s="65"/>
      <c r="E764" s="75">
        <v>3.0777163274983366</v>
      </c>
      <c r="F764" s="50">
        <v>2.7996861810006481</v>
      </c>
      <c r="G764" s="50" t="s">
        <v>203</v>
      </c>
      <c r="H764" s="50">
        <v>3.0194378677297222</v>
      </c>
      <c r="I764" s="50" t="s">
        <v>381</v>
      </c>
      <c r="J764" s="50"/>
      <c r="K764" s="50" t="s">
        <v>203</v>
      </c>
      <c r="L764" s="50" t="s">
        <v>203</v>
      </c>
      <c r="M764" s="50" t="s">
        <v>203</v>
      </c>
      <c r="N764" s="50" t="s">
        <v>203</v>
      </c>
      <c r="O764" s="60" t="s">
        <v>203</v>
      </c>
    </row>
    <row r="765" spans="1:15" x14ac:dyDescent="0.25">
      <c r="A765" s="11"/>
      <c r="B765" s="11" t="s">
        <v>3271</v>
      </c>
      <c r="C765" s="11" t="s">
        <v>3547</v>
      </c>
      <c r="D765" s="65"/>
      <c r="E765" s="75">
        <v>4.7762683468427269</v>
      </c>
      <c r="F765" s="50">
        <v>4.754005339836274</v>
      </c>
      <c r="G765" s="50" t="s">
        <v>203</v>
      </c>
      <c r="H765" s="50">
        <v>4.8281708248732436</v>
      </c>
      <c r="I765" s="50" t="s">
        <v>381</v>
      </c>
      <c r="J765" s="50"/>
      <c r="K765" s="50" t="s">
        <v>203</v>
      </c>
      <c r="L765" s="50" t="s">
        <v>203</v>
      </c>
      <c r="M765" s="50" t="s">
        <v>203</v>
      </c>
      <c r="N765" s="50" t="s">
        <v>203</v>
      </c>
      <c r="O765" s="60" t="s">
        <v>203</v>
      </c>
    </row>
    <row r="766" spans="1:15" x14ac:dyDescent="0.25">
      <c r="A766" s="11"/>
      <c r="B766" s="11" t="s">
        <v>3272</v>
      </c>
      <c r="C766" s="11" t="s">
        <v>3548</v>
      </c>
      <c r="D766" s="65"/>
      <c r="E766" s="75">
        <v>5.1804355133754143</v>
      </c>
      <c r="F766" s="50">
        <v>5.1440754732387362</v>
      </c>
      <c r="G766" s="50" t="s">
        <v>203</v>
      </c>
      <c r="H766" s="50">
        <v>5.2164951161632018</v>
      </c>
      <c r="I766" s="50" t="s">
        <v>381</v>
      </c>
      <c r="J766" s="50"/>
      <c r="K766" s="50" t="s">
        <v>203</v>
      </c>
      <c r="L766" s="50" t="s">
        <v>203</v>
      </c>
      <c r="M766" s="50" t="s">
        <v>203</v>
      </c>
      <c r="N766" s="50" t="s">
        <v>203</v>
      </c>
      <c r="O766" s="60" t="s">
        <v>203</v>
      </c>
    </row>
    <row r="767" spans="1:15" x14ac:dyDescent="0.25">
      <c r="A767" s="11"/>
      <c r="B767" s="11" t="s">
        <v>3273</v>
      </c>
      <c r="C767" s="11" t="s">
        <v>3549</v>
      </c>
      <c r="D767" s="65"/>
      <c r="E767" s="75">
        <v>4.860253744171672</v>
      </c>
      <c r="F767" s="50">
        <v>4.7990469640351145</v>
      </c>
      <c r="G767" s="50" t="s">
        <v>203</v>
      </c>
      <c r="H767" s="50">
        <v>4.7935189936381501</v>
      </c>
      <c r="I767" s="50" t="s">
        <v>381</v>
      </c>
      <c r="J767" s="50"/>
      <c r="K767" s="50" t="s">
        <v>203</v>
      </c>
      <c r="L767" s="50" t="s">
        <v>203</v>
      </c>
      <c r="M767" s="50" t="s">
        <v>203</v>
      </c>
      <c r="N767" s="50" t="s">
        <v>203</v>
      </c>
      <c r="O767" s="60" t="s">
        <v>203</v>
      </c>
    </row>
    <row r="768" spans="1:15" x14ac:dyDescent="0.25">
      <c r="A768" s="11"/>
      <c r="B768" s="11" t="s">
        <v>3274</v>
      </c>
      <c r="C768" s="11" t="s">
        <v>3550</v>
      </c>
      <c r="D768" s="65"/>
      <c r="E768" s="75">
        <v>4.8518986515468043</v>
      </c>
      <c r="F768" s="50">
        <v>4.8133362054537701</v>
      </c>
      <c r="G768" s="50" t="s">
        <v>203</v>
      </c>
      <c r="H768" s="50">
        <v>4.8079719833973948</v>
      </c>
      <c r="I768" s="50" t="s">
        <v>381</v>
      </c>
      <c r="J768" s="50"/>
      <c r="K768" s="50" t="s">
        <v>203</v>
      </c>
      <c r="L768" s="50" t="s">
        <v>203</v>
      </c>
      <c r="M768" s="50" t="s">
        <v>203</v>
      </c>
      <c r="N768" s="50" t="s">
        <v>203</v>
      </c>
      <c r="O768" s="60" t="s">
        <v>203</v>
      </c>
    </row>
    <row r="769" spans="1:15" x14ac:dyDescent="0.25">
      <c r="A769" s="11"/>
      <c r="B769" s="11" t="s">
        <v>3275</v>
      </c>
      <c r="C769" s="11" t="s">
        <v>3551</v>
      </c>
      <c r="D769" s="65"/>
      <c r="E769" s="75">
        <v>9.1276882068854093</v>
      </c>
      <c r="F769" s="50">
        <v>9.010495450431895</v>
      </c>
      <c r="G769" s="50" t="s">
        <v>203</v>
      </c>
      <c r="H769" s="50">
        <v>9.1946032330305822</v>
      </c>
      <c r="I769" s="50" t="s">
        <v>381</v>
      </c>
      <c r="J769" s="50"/>
      <c r="K769" s="50" t="s">
        <v>203</v>
      </c>
      <c r="L769" s="50" t="s">
        <v>203</v>
      </c>
      <c r="M769" s="50" t="s">
        <v>203</v>
      </c>
      <c r="N769" s="50" t="s">
        <v>203</v>
      </c>
      <c r="O769" s="60" t="s">
        <v>203</v>
      </c>
    </row>
    <row r="770" spans="1:15" x14ac:dyDescent="0.25">
      <c r="A770" s="11"/>
      <c r="B770" s="11" t="s">
        <v>3276</v>
      </c>
      <c r="C770" s="11" t="s">
        <v>3552</v>
      </c>
      <c r="D770" s="65"/>
      <c r="E770" s="75">
        <v>4.8114193707306185</v>
      </c>
      <c r="F770" s="50">
        <v>4.7628981383144842</v>
      </c>
      <c r="G770" s="50" t="s">
        <v>203</v>
      </c>
      <c r="H770" s="50">
        <v>4.7581799105304619</v>
      </c>
      <c r="I770" s="50" t="s">
        <v>381</v>
      </c>
      <c r="J770" s="50"/>
      <c r="K770" s="50" t="s">
        <v>203</v>
      </c>
      <c r="L770" s="50" t="s">
        <v>203</v>
      </c>
      <c r="M770" s="50" t="s">
        <v>203</v>
      </c>
      <c r="N770" s="50" t="s">
        <v>203</v>
      </c>
      <c r="O770" s="60" t="s">
        <v>203</v>
      </c>
    </row>
    <row r="771" spans="1:15" x14ac:dyDescent="0.25">
      <c r="A771" s="11"/>
      <c r="B771" s="11" t="s">
        <v>3277</v>
      </c>
      <c r="C771" s="11" t="s">
        <v>3553</v>
      </c>
      <c r="D771" s="65"/>
      <c r="E771" s="75">
        <v>20.720462293819963</v>
      </c>
      <c r="F771" s="50">
        <v>18.401013517647243</v>
      </c>
      <c r="G771" s="50" t="s">
        <v>203</v>
      </c>
      <c r="H771" s="50">
        <v>18.294132954391713</v>
      </c>
      <c r="I771" s="50" t="s">
        <v>381</v>
      </c>
      <c r="J771" s="50"/>
      <c r="K771" s="50" t="s">
        <v>203</v>
      </c>
      <c r="L771" s="50" t="s">
        <v>203</v>
      </c>
      <c r="M771" s="50" t="s">
        <v>203</v>
      </c>
      <c r="N771" s="50" t="s">
        <v>203</v>
      </c>
      <c r="O771" s="60" t="s">
        <v>203</v>
      </c>
    </row>
    <row r="772" spans="1:15" x14ac:dyDescent="0.25">
      <c r="A772" s="11"/>
      <c r="B772" s="11" t="s">
        <v>3278</v>
      </c>
      <c r="C772" s="11" t="s">
        <v>3554</v>
      </c>
      <c r="D772" s="65"/>
      <c r="E772" s="75">
        <v>3.9873618192764582</v>
      </c>
      <c r="F772" s="50">
        <v>3.7066670440311786</v>
      </c>
      <c r="G772" s="50" t="s">
        <v>203</v>
      </c>
      <c r="H772" s="50">
        <v>3.7784499178349096</v>
      </c>
      <c r="I772" s="50" t="s">
        <v>381</v>
      </c>
      <c r="J772" s="50"/>
      <c r="K772" s="50" t="s">
        <v>203</v>
      </c>
      <c r="L772" s="50" t="s">
        <v>203</v>
      </c>
      <c r="M772" s="50" t="s">
        <v>203</v>
      </c>
      <c r="N772" s="50" t="s">
        <v>203</v>
      </c>
      <c r="O772" s="60" t="s">
        <v>203</v>
      </c>
    </row>
    <row r="773" spans="1:15" x14ac:dyDescent="0.25">
      <c r="A773" s="11"/>
      <c r="B773" s="11" t="s">
        <v>3279</v>
      </c>
      <c r="C773" s="11" t="s">
        <v>3555</v>
      </c>
      <c r="D773" s="65"/>
      <c r="E773" s="75">
        <v>8.5291376770669558</v>
      </c>
      <c r="F773" s="50">
        <v>7.858399688458003</v>
      </c>
      <c r="G773" s="50" t="s">
        <v>203</v>
      </c>
      <c r="H773" s="50">
        <v>8.0325009288696378</v>
      </c>
      <c r="I773" s="50" t="s">
        <v>381</v>
      </c>
      <c r="J773" s="50"/>
      <c r="K773" s="50" t="s">
        <v>203</v>
      </c>
      <c r="L773" s="50" t="s">
        <v>203</v>
      </c>
      <c r="M773" s="50" t="s">
        <v>203</v>
      </c>
      <c r="N773" s="50" t="s">
        <v>203</v>
      </c>
      <c r="O773" s="60" t="s">
        <v>203</v>
      </c>
    </row>
    <row r="774" spans="1:15" x14ac:dyDescent="0.25">
      <c r="A774" s="11"/>
      <c r="B774" s="11" t="s">
        <v>3280</v>
      </c>
      <c r="C774" s="11" t="s">
        <v>3556</v>
      </c>
      <c r="D774" s="65"/>
      <c r="E774" s="75">
        <v>4.1852236729191361</v>
      </c>
      <c r="F774" s="50">
        <v>3.9541248462779053</v>
      </c>
      <c r="G774" s="50" t="s">
        <v>203</v>
      </c>
      <c r="H774" s="50">
        <v>3.949023510470631</v>
      </c>
      <c r="I774" s="50" t="s">
        <v>368</v>
      </c>
      <c r="J774" s="50"/>
      <c r="K774" s="50" t="s">
        <v>203</v>
      </c>
      <c r="L774" s="50" t="s">
        <v>203</v>
      </c>
      <c r="M774" s="50" t="s">
        <v>203</v>
      </c>
      <c r="N774" s="50" t="s">
        <v>203</v>
      </c>
      <c r="O774" s="60" t="s">
        <v>203</v>
      </c>
    </row>
    <row r="775" spans="1:15" x14ac:dyDescent="0.25">
      <c r="A775" s="11"/>
      <c r="B775" s="11" t="s">
        <v>3281</v>
      </c>
      <c r="C775" s="11" t="s">
        <v>3557</v>
      </c>
      <c r="D775" s="65"/>
      <c r="E775" s="75">
        <v>8.4458751634748808</v>
      </c>
      <c r="F775" s="50">
        <v>7.8123797093499663</v>
      </c>
      <c r="G775" s="50" t="s">
        <v>203</v>
      </c>
      <c r="H775" s="50">
        <v>7.981364697771502</v>
      </c>
      <c r="I775" s="50" t="s">
        <v>381</v>
      </c>
      <c r="J775" s="50"/>
      <c r="K775" s="50" t="s">
        <v>203</v>
      </c>
      <c r="L775" s="50" t="s">
        <v>203</v>
      </c>
      <c r="M775" s="50" t="s">
        <v>203</v>
      </c>
      <c r="N775" s="50" t="s">
        <v>203</v>
      </c>
      <c r="O775" s="60" t="s">
        <v>203</v>
      </c>
    </row>
    <row r="776" spans="1:15" x14ac:dyDescent="0.25">
      <c r="A776" s="11"/>
      <c r="B776" s="11" t="s">
        <v>3282</v>
      </c>
      <c r="C776" s="11" t="s">
        <v>3558</v>
      </c>
      <c r="D776" s="65"/>
      <c r="E776" s="75">
        <v>16.619464772867332</v>
      </c>
      <c r="F776" s="50">
        <v>12.599131051086472</v>
      </c>
      <c r="G776" s="50" t="s">
        <v>203</v>
      </c>
      <c r="H776" s="50">
        <v>12.737675166145143</v>
      </c>
      <c r="I776" s="50" t="s">
        <v>381</v>
      </c>
      <c r="J776" s="50"/>
      <c r="K776" s="50" t="s">
        <v>203</v>
      </c>
      <c r="L776" s="50" t="s">
        <v>203</v>
      </c>
      <c r="M776" s="50" t="s">
        <v>203</v>
      </c>
      <c r="N776" s="50" t="s">
        <v>203</v>
      </c>
      <c r="O776" s="60" t="s">
        <v>203</v>
      </c>
    </row>
    <row r="777" spans="1:15" x14ac:dyDescent="0.25">
      <c r="A777" s="11"/>
      <c r="B777" s="11" t="s">
        <v>3283</v>
      </c>
      <c r="C777" s="11" t="s">
        <v>3559</v>
      </c>
      <c r="D777" s="65"/>
      <c r="E777" s="75">
        <v>21.286867913701712</v>
      </c>
      <c r="F777" s="50">
        <v>16.453719453887455</v>
      </c>
      <c r="G777" s="50" t="s">
        <v>203</v>
      </c>
      <c r="H777" s="50">
        <v>16.290406741059833</v>
      </c>
      <c r="I777" s="50" t="s">
        <v>381</v>
      </c>
      <c r="J777" s="50"/>
      <c r="K777" s="50" t="s">
        <v>203</v>
      </c>
      <c r="L777" s="50" t="s">
        <v>203</v>
      </c>
      <c r="M777" s="50" t="s">
        <v>203</v>
      </c>
      <c r="N777" s="50" t="s">
        <v>203</v>
      </c>
      <c r="O777" s="60" t="s">
        <v>203</v>
      </c>
    </row>
    <row r="778" spans="1:15" x14ac:dyDescent="0.25">
      <c r="A778" s="11"/>
      <c r="B778" s="11" t="s">
        <v>3284</v>
      </c>
      <c r="C778" s="11" t="s">
        <v>3560</v>
      </c>
      <c r="D778" s="65"/>
      <c r="E778" s="75">
        <v>4.1289091859475491</v>
      </c>
      <c r="F778" s="50">
        <v>3.9716974844215822</v>
      </c>
      <c r="G778" s="50" t="s">
        <v>203</v>
      </c>
      <c r="H778" s="50">
        <v>4.0466113735413458</v>
      </c>
      <c r="I778" s="50" t="s">
        <v>381</v>
      </c>
      <c r="J778" s="50"/>
      <c r="K778" s="50" t="s">
        <v>203</v>
      </c>
      <c r="L778" s="50" t="s">
        <v>203</v>
      </c>
      <c r="M778" s="50" t="s">
        <v>203</v>
      </c>
      <c r="N778" s="50" t="s">
        <v>203</v>
      </c>
      <c r="O778" s="60" t="s">
        <v>203</v>
      </c>
    </row>
    <row r="779" spans="1:15" x14ac:dyDescent="0.25">
      <c r="A779" s="11"/>
      <c r="B779" s="11" t="s">
        <v>3285</v>
      </c>
      <c r="C779" s="11" t="s">
        <v>3561</v>
      </c>
      <c r="D779" s="65"/>
      <c r="E779" s="75">
        <v>9.429426819747988</v>
      </c>
      <c r="F779" s="50">
        <v>7.6938924239910937</v>
      </c>
      <c r="G779" s="50" t="s">
        <v>203</v>
      </c>
      <c r="H779" s="50">
        <v>7.8471935158811039</v>
      </c>
      <c r="I779" s="50" t="s">
        <v>381</v>
      </c>
      <c r="J779" s="50"/>
      <c r="K779" s="50" t="s">
        <v>203</v>
      </c>
      <c r="L779" s="50" t="s">
        <v>203</v>
      </c>
      <c r="M779" s="50" t="s">
        <v>203</v>
      </c>
      <c r="N779" s="50" t="s">
        <v>203</v>
      </c>
      <c r="O779" s="60" t="s">
        <v>203</v>
      </c>
    </row>
    <row r="780" spans="1:15" x14ac:dyDescent="0.25">
      <c r="A780" s="11"/>
      <c r="B780" s="11" t="s">
        <v>3286</v>
      </c>
      <c r="C780" s="11" t="s">
        <v>3562</v>
      </c>
      <c r="D780" s="65"/>
      <c r="E780" s="75">
        <v>16.80960263834379</v>
      </c>
      <c r="F780" s="50">
        <v>14.313303639954794</v>
      </c>
      <c r="G780" s="50" t="s">
        <v>203</v>
      </c>
      <c r="H780" s="50">
        <v>14.494045787356063</v>
      </c>
      <c r="I780" s="50" t="s">
        <v>381</v>
      </c>
      <c r="J780" s="50"/>
      <c r="K780" s="50" t="s">
        <v>203</v>
      </c>
      <c r="L780" s="50" t="s">
        <v>203</v>
      </c>
      <c r="M780" s="50" t="s">
        <v>203</v>
      </c>
      <c r="N780" s="50" t="s">
        <v>203</v>
      </c>
      <c r="O780" s="60" t="s">
        <v>203</v>
      </c>
    </row>
    <row r="781" spans="1:15" x14ac:dyDescent="0.25">
      <c r="A781" s="11"/>
      <c r="B781" s="11" t="s">
        <v>3287</v>
      </c>
      <c r="C781" s="11" t="s">
        <v>3563</v>
      </c>
      <c r="D781" s="65"/>
      <c r="E781" s="75">
        <v>22.403721758625039</v>
      </c>
      <c r="F781" s="50">
        <v>17.768209197526847</v>
      </c>
      <c r="G781" s="50" t="s">
        <v>203</v>
      </c>
      <c r="H781" s="50">
        <v>17.696356361641094</v>
      </c>
      <c r="I781" s="50" t="s">
        <v>381</v>
      </c>
      <c r="J781" s="50"/>
      <c r="K781" s="50" t="s">
        <v>203</v>
      </c>
      <c r="L781" s="50" t="s">
        <v>203</v>
      </c>
      <c r="M781" s="50" t="s">
        <v>203</v>
      </c>
      <c r="N781" s="50" t="s">
        <v>203</v>
      </c>
      <c r="O781" s="60" t="s">
        <v>203</v>
      </c>
    </row>
    <row r="782" spans="1:15" x14ac:dyDescent="0.25">
      <c r="A782" s="11"/>
      <c r="B782" s="11" t="s">
        <v>3288</v>
      </c>
      <c r="C782" s="11" t="s">
        <v>3564</v>
      </c>
      <c r="D782" s="65"/>
      <c r="E782" s="75">
        <v>9.0333488860210309</v>
      </c>
      <c r="F782" s="50">
        <v>7.817636111896153</v>
      </c>
      <c r="G782" s="50" t="s">
        <v>203</v>
      </c>
      <c r="H782" s="50">
        <v>7.9760617644102298</v>
      </c>
      <c r="I782" s="50" t="s">
        <v>381</v>
      </c>
      <c r="J782" s="50"/>
      <c r="K782" s="50" t="s">
        <v>203</v>
      </c>
      <c r="L782" s="50" t="s">
        <v>203</v>
      </c>
      <c r="M782" s="50" t="s">
        <v>203</v>
      </c>
      <c r="N782" s="50" t="s">
        <v>203</v>
      </c>
      <c r="O782" s="60" t="s">
        <v>203</v>
      </c>
    </row>
    <row r="783" spans="1:15" x14ac:dyDescent="0.25">
      <c r="A783" s="11"/>
      <c r="B783" s="11" t="s">
        <v>3289</v>
      </c>
      <c r="C783" s="11" t="s">
        <v>3565</v>
      </c>
      <c r="D783" s="65"/>
      <c r="E783" s="75">
        <v>9.1407590763388669</v>
      </c>
      <c r="F783" s="50">
        <v>7.6663060919753363</v>
      </c>
      <c r="G783" s="50" t="s">
        <v>203</v>
      </c>
      <c r="H783" s="50">
        <v>7.8203612748971105</v>
      </c>
      <c r="I783" s="50" t="s">
        <v>381</v>
      </c>
      <c r="J783" s="50"/>
      <c r="K783" s="50" t="s">
        <v>203</v>
      </c>
      <c r="L783" s="50" t="s">
        <v>203</v>
      </c>
      <c r="M783" s="50" t="s">
        <v>203</v>
      </c>
      <c r="N783" s="50" t="s">
        <v>203</v>
      </c>
      <c r="O783" s="60" t="s">
        <v>203</v>
      </c>
    </row>
    <row r="784" spans="1:15" x14ac:dyDescent="0.25">
      <c r="A784" s="11"/>
      <c r="B784" s="11" t="s">
        <v>3290</v>
      </c>
      <c r="C784" s="11" t="s">
        <v>3566</v>
      </c>
      <c r="D784" s="65"/>
      <c r="E784" s="75">
        <v>9.3859768495057949</v>
      </c>
      <c r="F784" s="50">
        <v>7.269193232173885</v>
      </c>
      <c r="G784" s="50" t="s">
        <v>203</v>
      </c>
      <c r="H784" s="50">
        <v>7.4058929347698967</v>
      </c>
      <c r="I784" s="50" t="s">
        <v>381</v>
      </c>
      <c r="J784" s="50"/>
      <c r="K784" s="50" t="s">
        <v>203</v>
      </c>
      <c r="L784" s="50" t="s">
        <v>203</v>
      </c>
      <c r="M784" s="50" t="s">
        <v>203</v>
      </c>
      <c r="N784" s="50" t="s">
        <v>203</v>
      </c>
      <c r="O784" s="60" t="s">
        <v>203</v>
      </c>
    </row>
    <row r="785" spans="1:15" x14ac:dyDescent="0.25">
      <c r="A785" s="11"/>
      <c r="B785" s="11" t="s">
        <v>3291</v>
      </c>
      <c r="C785" s="11" t="s">
        <v>3567</v>
      </c>
      <c r="D785" s="65"/>
      <c r="E785" s="75">
        <v>8.1019568178362533</v>
      </c>
      <c r="F785" s="50">
        <v>6.4842248510212341</v>
      </c>
      <c r="G785" s="50" t="s">
        <v>203</v>
      </c>
      <c r="H785" s="50">
        <v>6.6440901900288347</v>
      </c>
      <c r="I785" s="50" t="s">
        <v>381</v>
      </c>
      <c r="J785" s="50"/>
      <c r="K785" s="50" t="s">
        <v>203</v>
      </c>
      <c r="L785" s="50" t="s">
        <v>203</v>
      </c>
      <c r="M785" s="50" t="s">
        <v>203</v>
      </c>
      <c r="N785" s="50" t="s">
        <v>203</v>
      </c>
      <c r="O785" s="60" t="s">
        <v>203</v>
      </c>
    </row>
    <row r="786" spans="1:15" x14ac:dyDescent="0.25">
      <c r="A786" s="11"/>
      <c r="B786" s="11" t="s">
        <v>3292</v>
      </c>
      <c r="C786" s="11" t="s">
        <v>3568</v>
      </c>
      <c r="D786" s="65"/>
      <c r="E786" s="75">
        <v>0.88509277859785129</v>
      </c>
      <c r="F786" s="50">
        <v>0.8530739739881642</v>
      </c>
      <c r="G786" s="50" t="s">
        <v>203</v>
      </c>
      <c r="H786" s="50">
        <v>0.852110679707892</v>
      </c>
      <c r="I786" s="50" t="s">
        <v>368</v>
      </c>
      <c r="J786" s="50"/>
      <c r="K786" s="50" t="s">
        <v>203</v>
      </c>
      <c r="L786" s="50" t="s">
        <v>203</v>
      </c>
      <c r="M786" s="50" t="s">
        <v>203</v>
      </c>
      <c r="N786" s="50" t="s">
        <v>203</v>
      </c>
      <c r="O786" s="60" t="s">
        <v>203</v>
      </c>
    </row>
    <row r="787" spans="1:15" x14ac:dyDescent="0.25">
      <c r="A787" s="11"/>
      <c r="B787" s="11" t="s">
        <v>3293</v>
      </c>
      <c r="C787" s="11" t="s">
        <v>3569</v>
      </c>
      <c r="D787" s="65"/>
      <c r="E787" s="75">
        <v>23.614841398912745</v>
      </c>
      <c r="F787" s="50">
        <v>17.086877637663676</v>
      </c>
      <c r="G787" s="50" t="s">
        <v>203</v>
      </c>
      <c r="H787" s="50">
        <v>17.038530124949077</v>
      </c>
      <c r="I787" s="50" t="s">
        <v>381</v>
      </c>
      <c r="J787" s="50"/>
      <c r="K787" s="50" t="s">
        <v>203</v>
      </c>
      <c r="L787" s="50" t="s">
        <v>203</v>
      </c>
      <c r="M787" s="50" t="s">
        <v>203</v>
      </c>
      <c r="N787" s="50" t="s">
        <v>203</v>
      </c>
      <c r="O787" s="60" t="s">
        <v>203</v>
      </c>
    </row>
    <row r="788" spans="1:15" x14ac:dyDescent="0.25">
      <c r="A788" s="11"/>
      <c r="B788" s="11" t="s">
        <v>3294</v>
      </c>
      <c r="C788" s="11" t="s">
        <v>3570</v>
      </c>
      <c r="D788" s="65"/>
      <c r="E788" s="75">
        <v>6.3974383326488748</v>
      </c>
      <c r="F788" s="50">
        <v>5.5799799499500136</v>
      </c>
      <c r="G788" s="50" t="s">
        <v>203</v>
      </c>
      <c r="H788" s="50">
        <v>5.7747944251070029</v>
      </c>
      <c r="I788" s="50" t="s">
        <v>381</v>
      </c>
      <c r="J788" s="50"/>
      <c r="K788" s="50" t="s">
        <v>203</v>
      </c>
      <c r="L788" s="50" t="s">
        <v>203</v>
      </c>
      <c r="M788" s="50" t="s">
        <v>203</v>
      </c>
      <c r="N788" s="50" t="s">
        <v>203</v>
      </c>
      <c r="O788" s="60" t="s">
        <v>203</v>
      </c>
    </row>
    <row r="789" spans="1:15" x14ac:dyDescent="0.25">
      <c r="A789" s="11"/>
      <c r="B789" s="11" t="s">
        <v>3295</v>
      </c>
      <c r="C789" s="11" t="s">
        <v>3571</v>
      </c>
      <c r="D789" s="65"/>
      <c r="E789" s="75">
        <v>23.793657303953353</v>
      </c>
      <c r="F789" s="50">
        <v>16.114614006609557</v>
      </c>
      <c r="G789" s="50" t="s">
        <v>203</v>
      </c>
      <c r="H789" s="50">
        <v>16.013709219085406</v>
      </c>
      <c r="I789" s="50" t="s">
        <v>381</v>
      </c>
      <c r="J789" s="50"/>
      <c r="K789" s="50" t="s">
        <v>203</v>
      </c>
      <c r="L789" s="50" t="s">
        <v>203</v>
      </c>
      <c r="M789" s="50" t="s">
        <v>203</v>
      </c>
      <c r="N789" s="50" t="s">
        <v>203</v>
      </c>
      <c r="O789" s="60" t="s">
        <v>203</v>
      </c>
    </row>
    <row r="790" spans="1:15" x14ac:dyDescent="0.25">
      <c r="A790" s="11"/>
      <c r="B790" s="11" t="s">
        <v>3296</v>
      </c>
      <c r="C790" s="11" t="s">
        <v>3572</v>
      </c>
      <c r="D790" s="65"/>
      <c r="E790" s="75">
        <v>4.4302506378812723</v>
      </c>
      <c r="F790" s="50">
        <v>4.0199524086376774</v>
      </c>
      <c r="G790" s="50" t="s">
        <v>203</v>
      </c>
      <c r="H790" s="50">
        <v>4.0158347284464027</v>
      </c>
      <c r="I790" s="50" t="s">
        <v>368</v>
      </c>
      <c r="J790" s="50"/>
      <c r="K790" s="50" t="s">
        <v>203</v>
      </c>
      <c r="L790" s="50" t="s">
        <v>203</v>
      </c>
      <c r="M790" s="50" t="s">
        <v>203</v>
      </c>
      <c r="N790" s="50" t="s">
        <v>203</v>
      </c>
      <c r="O790" s="60" t="s">
        <v>203</v>
      </c>
    </row>
    <row r="791" spans="1:15" x14ac:dyDescent="0.25">
      <c r="A791" s="11"/>
      <c r="B791" s="11" t="s">
        <v>3297</v>
      </c>
      <c r="C791" s="11" t="s">
        <v>3573</v>
      </c>
      <c r="D791" s="65"/>
      <c r="E791" s="75">
        <v>9.0196850650393401</v>
      </c>
      <c r="F791" s="50">
        <v>7.9337642994874864</v>
      </c>
      <c r="G791" s="50" t="s">
        <v>203</v>
      </c>
      <c r="H791" s="50">
        <v>8.100193759140506</v>
      </c>
      <c r="I791" s="50" t="s">
        <v>381</v>
      </c>
      <c r="J791" s="50"/>
      <c r="K791" s="50" t="s">
        <v>203</v>
      </c>
      <c r="L791" s="50" t="s">
        <v>203</v>
      </c>
      <c r="M791" s="50" t="s">
        <v>203</v>
      </c>
      <c r="N791" s="50" t="s">
        <v>203</v>
      </c>
      <c r="O791" s="60" t="s">
        <v>203</v>
      </c>
    </row>
    <row r="792" spans="1:15" x14ac:dyDescent="0.25">
      <c r="A792" s="11"/>
      <c r="B792" s="11" t="s">
        <v>3298</v>
      </c>
      <c r="C792" s="11" t="s">
        <v>3574</v>
      </c>
      <c r="D792" s="65"/>
      <c r="E792" s="75">
        <v>1.238916415950797</v>
      </c>
      <c r="F792" s="50">
        <v>1.2122372955116285</v>
      </c>
      <c r="G792" s="50" t="s">
        <v>203</v>
      </c>
      <c r="H792" s="50">
        <v>1.2926942853139007</v>
      </c>
      <c r="I792" s="50" t="s">
        <v>381</v>
      </c>
      <c r="J792" s="50"/>
      <c r="K792" s="50" t="s">
        <v>203</v>
      </c>
      <c r="L792" s="50" t="s">
        <v>203</v>
      </c>
      <c r="M792" s="50" t="s">
        <v>203</v>
      </c>
      <c r="N792" s="50" t="s">
        <v>203</v>
      </c>
      <c r="O792" s="60" t="s">
        <v>203</v>
      </c>
    </row>
    <row r="793" spans="1:15" x14ac:dyDescent="0.25">
      <c r="A793" s="11"/>
      <c r="B793" s="11" t="s">
        <v>3299</v>
      </c>
      <c r="C793" s="11" t="s">
        <v>3575</v>
      </c>
      <c r="D793" s="65"/>
      <c r="E793" s="75">
        <v>8.3732012960602731</v>
      </c>
      <c r="F793" s="50">
        <v>6.8751026733351885</v>
      </c>
      <c r="G793" s="50" t="s">
        <v>203</v>
      </c>
      <c r="H793" s="50">
        <v>7.0288756781439981</v>
      </c>
      <c r="I793" s="50" t="s">
        <v>381</v>
      </c>
      <c r="J793" s="50"/>
      <c r="K793" s="50" t="s">
        <v>203</v>
      </c>
      <c r="L793" s="50" t="s">
        <v>203</v>
      </c>
      <c r="M793" s="50" t="s">
        <v>203</v>
      </c>
      <c r="N793" s="50" t="s">
        <v>203</v>
      </c>
      <c r="O793" s="60" t="s">
        <v>203</v>
      </c>
    </row>
    <row r="794" spans="1:15" x14ac:dyDescent="0.25">
      <c r="A794" s="11"/>
      <c r="B794" s="11" t="s">
        <v>3300</v>
      </c>
      <c r="C794" s="11" t="s">
        <v>3576</v>
      </c>
      <c r="D794" s="65"/>
      <c r="E794" s="75">
        <v>15.010944250420266</v>
      </c>
      <c r="F794" s="50">
        <v>10.583396288290679</v>
      </c>
      <c r="G794" s="50" t="s">
        <v>203</v>
      </c>
      <c r="H794" s="50">
        <v>10.532788569191968</v>
      </c>
      <c r="I794" s="50" t="s">
        <v>368</v>
      </c>
      <c r="J794" s="50"/>
      <c r="K794" s="50" t="s">
        <v>203</v>
      </c>
      <c r="L794" s="50" t="s">
        <v>203</v>
      </c>
      <c r="M794" s="50" t="s">
        <v>203</v>
      </c>
      <c r="N794" s="50" t="s">
        <v>203</v>
      </c>
      <c r="O794" s="60" t="s">
        <v>203</v>
      </c>
    </row>
    <row r="795" spans="1:15" x14ac:dyDescent="0.25">
      <c r="A795" s="11"/>
      <c r="B795" s="11" t="s">
        <v>3301</v>
      </c>
      <c r="C795" s="11" t="s">
        <v>3577</v>
      </c>
      <c r="D795" s="65"/>
      <c r="E795" s="75">
        <v>8.2451097208064539</v>
      </c>
      <c r="F795" s="50">
        <v>6.5900975244420685</v>
      </c>
      <c r="G795" s="50" t="s">
        <v>203</v>
      </c>
      <c r="H795" s="50">
        <v>6.7471353056136376</v>
      </c>
      <c r="I795" s="50" t="s">
        <v>381</v>
      </c>
      <c r="J795" s="50"/>
      <c r="K795" s="50" t="s">
        <v>203</v>
      </c>
      <c r="L795" s="50" t="s">
        <v>203</v>
      </c>
      <c r="M795" s="50" t="s">
        <v>203</v>
      </c>
      <c r="N795" s="50" t="s">
        <v>203</v>
      </c>
      <c r="O795" s="60" t="s">
        <v>203</v>
      </c>
    </row>
    <row r="796" spans="1:15" x14ac:dyDescent="0.25">
      <c r="A796" s="11"/>
      <c r="B796" s="11" t="s">
        <v>3302</v>
      </c>
      <c r="C796" s="11" t="s">
        <v>3578</v>
      </c>
      <c r="D796" s="65"/>
      <c r="E796" s="75">
        <v>3.1177439306460997</v>
      </c>
      <c r="F796" s="50">
        <v>2.7266774836831802</v>
      </c>
      <c r="G796" s="50" t="s">
        <v>203</v>
      </c>
      <c r="H796" s="50">
        <v>2.7956539456142333</v>
      </c>
      <c r="I796" s="50" t="s">
        <v>381</v>
      </c>
      <c r="J796" s="50"/>
      <c r="K796" s="50" t="s">
        <v>203</v>
      </c>
      <c r="L796" s="50" t="s">
        <v>203</v>
      </c>
      <c r="M796" s="50" t="s">
        <v>203</v>
      </c>
      <c r="N796" s="50" t="s">
        <v>203</v>
      </c>
      <c r="O796" s="60" t="s">
        <v>203</v>
      </c>
    </row>
    <row r="797" spans="1:15" x14ac:dyDescent="0.25">
      <c r="A797" s="11"/>
      <c r="B797" s="11" t="s">
        <v>3303</v>
      </c>
      <c r="C797" s="11" t="s">
        <v>3579</v>
      </c>
      <c r="D797" s="65"/>
      <c r="E797" s="75">
        <v>21.57450656292923</v>
      </c>
      <c r="F797" s="50">
        <v>16.15735548583352</v>
      </c>
      <c r="G797" s="50" t="s">
        <v>203</v>
      </c>
      <c r="H797" s="50">
        <v>15.896104720808424</v>
      </c>
      <c r="I797" s="50" t="s">
        <v>368</v>
      </c>
      <c r="J797" s="50"/>
      <c r="K797" s="50" t="s">
        <v>203</v>
      </c>
      <c r="L797" s="50" t="s">
        <v>203</v>
      </c>
      <c r="M797" s="50" t="s">
        <v>203</v>
      </c>
      <c r="N797" s="50" t="s">
        <v>203</v>
      </c>
      <c r="O797" s="60" t="s">
        <v>203</v>
      </c>
    </row>
    <row r="798" spans="1:15" x14ac:dyDescent="0.25">
      <c r="A798" s="11"/>
      <c r="B798" s="11" t="s">
        <v>3304</v>
      </c>
      <c r="C798" s="11" t="s">
        <v>3580</v>
      </c>
      <c r="D798" s="65"/>
      <c r="E798" s="75">
        <v>3.3659423693450208</v>
      </c>
      <c r="F798" s="50">
        <v>3.0671274750818109</v>
      </c>
      <c r="G798" s="50" t="s">
        <v>203</v>
      </c>
      <c r="H798" s="50">
        <v>3.1406016215546497</v>
      </c>
      <c r="I798" s="50" t="s">
        <v>381</v>
      </c>
      <c r="J798" s="50"/>
      <c r="K798" s="50" t="s">
        <v>203</v>
      </c>
      <c r="L798" s="50" t="s">
        <v>203</v>
      </c>
      <c r="M798" s="50" t="s">
        <v>203</v>
      </c>
      <c r="N798" s="50" t="s">
        <v>203</v>
      </c>
      <c r="O798" s="60" t="s">
        <v>203</v>
      </c>
    </row>
    <row r="799" spans="1:15" x14ac:dyDescent="0.25">
      <c r="A799" s="11"/>
      <c r="B799" s="11" t="s">
        <v>3305</v>
      </c>
      <c r="C799" s="11" t="s">
        <v>3581</v>
      </c>
      <c r="D799" s="65"/>
      <c r="E799" s="75">
        <v>15.577987242556901</v>
      </c>
      <c r="F799" s="50">
        <v>12.359130086118357</v>
      </c>
      <c r="G799" s="50" t="s">
        <v>203</v>
      </c>
      <c r="H799" s="50">
        <v>12.439435207415794</v>
      </c>
      <c r="I799" s="50" t="s">
        <v>381</v>
      </c>
      <c r="J799" s="50"/>
      <c r="K799" s="50" t="s">
        <v>203</v>
      </c>
      <c r="L799" s="50" t="s">
        <v>203</v>
      </c>
      <c r="M799" s="50" t="s">
        <v>203</v>
      </c>
      <c r="N799" s="50" t="s">
        <v>203</v>
      </c>
      <c r="O799" s="60" t="s">
        <v>203</v>
      </c>
    </row>
    <row r="800" spans="1:15" x14ac:dyDescent="0.25">
      <c r="A800" s="11"/>
      <c r="B800" s="11" t="s">
        <v>3306</v>
      </c>
      <c r="C800" s="11" t="s">
        <v>3582</v>
      </c>
      <c r="D800" s="65"/>
      <c r="E800" s="75">
        <v>4.2238694427865653</v>
      </c>
      <c r="F800" s="50">
        <v>3.7489499622502263</v>
      </c>
      <c r="G800" s="50" t="s">
        <v>203</v>
      </c>
      <c r="H800" s="50">
        <v>3.8882988581958693</v>
      </c>
      <c r="I800" s="50" t="s">
        <v>381</v>
      </c>
      <c r="J800" s="50"/>
      <c r="K800" s="50" t="s">
        <v>203</v>
      </c>
      <c r="L800" s="50" t="s">
        <v>203</v>
      </c>
      <c r="M800" s="50" t="s">
        <v>203</v>
      </c>
      <c r="N800" s="50" t="s">
        <v>203</v>
      </c>
      <c r="O800" s="60" t="s">
        <v>203</v>
      </c>
    </row>
    <row r="801" spans="1:15" x14ac:dyDescent="0.25">
      <c r="A801" s="11"/>
      <c r="B801" s="11" t="s">
        <v>3307</v>
      </c>
      <c r="C801" s="11" t="s">
        <v>3583</v>
      </c>
      <c r="D801" s="65"/>
      <c r="E801" s="75">
        <v>13.436866030919958</v>
      </c>
      <c r="F801" s="50">
        <v>11.215761437929761</v>
      </c>
      <c r="G801" s="50" t="s">
        <v>203</v>
      </c>
      <c r="H801" s="50">
        <v>11.148894224465657</v>
      </c>
      <c r="I801" s="50" t="s">
        <v>368</v>
      </c>
      <c r="J801" s="50"/>
      <c r="K801" s="50" t="s">
        <v>203</v>
      </c>
      <c r="L801" s="50" t="s">
        <v>203</v>
      </c>
      <c r="M801" s="50" t="s">
        <v>203</v>
      </c>
      <c r="N801" s="50" t="s">
        <v>203</v>
      </c>
      <c r="O801" s="60" t="s">
        <v>203</v>
      </c>
    </row>
    <row r="802" spans="1:15" x14ac:dyDescent="0.25">
      <c r="A802" s="11"/>
      <c r="B802" s="11" t="s">
        <v>3308</v>
      </c>
      <c r="C802" s="11" t="s">
        <v>3584</v>
      </c>
      <c r="D802" s="65"/>
      <c r="E802" s="75">
        <v>5.1978286209077851</v>
      </c>
      <c r="F802" s="50">
        <v>4.5045941103027181</v>
      </c>
      <c r="G802" s="50" t="s">
        <v>203</v>
      </c>
      <c r="H802" s="50">
        <v>4.4986096711929395</v>
      </c>
      <c r="I802" s="50" t="s">
        <v>368</v>
      </c>
      <c r="J802" s="50"/>
      <c r="K802" s="50" t="s">
        <v>203</v>
      </c>
      <c r="L802" s="50" t="s">
        <v>203</v>
      </c>
      <c r="M802" s="50" t="s">
        <v>203</v>
      </c>
      <c r="N802" s="50" t="s">
        <v>203</v>
      </c>
      <c r="O802" s="60" t="s">
        <v>203</v>
      </c>
    </row>
    <row r="803" spans="1:15" x14ac:dyDescent="0.25">
      <c r="A803" s="11"/>
      <c r="B803" s="11" t="s">
        <v>3309</v>
      </c>
      <c r="C803" s="11" t="s">
        <v>3585</v>
      </c>
      <c r="D803" s="65"/>
      <c r="E803" s="75">
        <v>4.5825702766762788</v>
      </c>
      <c r="F803" s="50">
        <v>3.8757934943569929</v>
      </c>
      <c r="G803" s="50" t="s">
        <v>203</v>
      </c>
      <c r="H803" s="50">
        <v>4.0703084359340345</v>
      </c>
      <c r="I803" s="50" t="s">
        <v>381</v>
      </c>
      <c r="J803" s="50"/>
      <c r="K803" s="50" t="s">
        <v>203</v>
      </c>
      <c r="L803" s="50" t="s">
        <v>203</v>
      </c>
      <c r="M803" s="50" t="s">
        <v>203</v>
      </c>
      <c r="N803" s="50" t="s">
        <v>203</v>
      </c>
      <c r="O803" s="60" t="s">
        <v>203</v>
      </c>
    </row>
    <row r="804" spans="1:15" x14ac:dyDescent="0.25">
      <c r="A804" s="11"/>
      <c r="B804" s="11" t="s">
        <v>3310</v>
      </c>
      <c r="C804" s="11" t="s">
        <v>3586</v>
      </c>
      <c r="D804" s="65"/>
      <c r="E804" s="75">
        <v>8.3481068377324164</v>
      </c>
      <c r="F804" s="50">
        <v>7.143271137405983</v>
      </c>
      <c r="G804" s="50" t="s">
        <v>203</v>
      </c>
      <c r="H804" s="50">
        <v>7.3019229947539852</v>
      </c>
      <c r="I804" s="50" t="s">
        <v>381</v>
      </c>
      <c r="J804" s="50"/>
      <c r="K804" s="50" t="s">
        <v>203</v>
      </c>
      <c r="L804" s="50" t="s">
        <v>203</v>
      </c>
      <c r="M804" s="50" t="s">
        <v>203</v>
      </c>
      <c r="N804" s="50" t="s">
        <v>203</v>
      </c>
      <c r="O804" s="60" t="s">
        <v>203</v>
      </c>
    </row>
    <row r="805" spans="1:15" x14ac:dyDescent="0.25">
      <c r="A805" s="11"/>
      <c r="B805" s="11" t="s">
        <v>3311</v>
      </c>
      <c r="C805" s="11" t="s">
        <v>3587</v>
      </c>
      <c r="D805" s="65"/>
      <c r="E805" s="75">
        <v>20.023649517872855</v>
      </c>
      <c r="F805" s="50">
        <v>15.785196280959605</v>
      </c>
      <c r="G805" s="50" t="s">
        <v>203</v>
      </c>
      <c r="H805" s="50">
        <v>15.823055166161287</v>
      </c>
      <c r="I805" s="50" t="s">
        <v>381</v>
      </c>
      <c r="J805" s="50"/>
      <c r="K805" s="50" t="s">
        <v>203</v>
      </c>
      <c r="L805" s="50" t="s">
        <v>203</v>
      </c>
      <c r="M805" s="50" t="s">
        <v>203</v>
      </c>
      <c r="N805" s="50" t="s">
        <v>203</v>
      </c>
      <c r="O805" s="60" t="s">
        <v>203</v>
      </c>
    </row>
    <row r="806" spans="1:15" x14ac:dyDescent="0.25">
      <c r="A806" s="11"/>
      <c r="B806" s="11" t="s">
        <v>3312</v>
      </c>
      <c r="C806" s="11" t="s">
        <v>3588</v>
      </c>
      <c r="D806" s="65"/>
      <c r="E806" s="75">
        <v>6.098140201912372</v>
      </c>
      <c r="F806" s="50">
        <v>5.4225764927951063</v>
      </c>
      <c r="G806" s="50" t="s">
        <v>203</v>
      </c>
      <c r="H806" s="50">
        <v>5.6096550256091415</v>
      </c>
      <c r="I806" s="50" t="s">
        <v>381</v>
      </c>
      <c r="J806" s="50"/>
      <c r="K806" s="50" t="s">
        <v>203</v>
      </c>
      <c r="L806" s="50" t="s">
        <v>203</v>
      </c>
      <c r="M806" s="50" t="s">
        <v>203</v>
      </c>
      <c r="N806" s="50" t="s">
        <v>203</v>
      </c>
      <c r="O806" s="60" t="s">
        <v>203</v>
      </c>
    </row>
    <row r="807" spans="1:15" x14ac:dyDescent="0.25">
      <c r="A807" s="11"/>
      <c r="B807" s="11" t="s">
        <v>3313</v>
      </c>
      <c r="C807" s="11" t="s">
        <v>3589</v>
      </c>
      <c r="D807" s="65"/>
      <c r="E807" s="75">
        <v>1.29610793200996</v>
      </c>
      <c r="F807" s="50">
        <v>1.2261332563724407</v>
      </c>
      <c r="G807" s="50" t="s">
        <v>203</v>
      </c>
      <c r="H807" s="50">
        <v>1.2252827784308404</v>
      </c>
      <c r="I807" s="50" t="s">
        <v>368</v>
      </c>
      <c r="J807" s="50"/>
      <c r="K807" s="50" t="s">
        <v>203</v>
      </c>
      <c r="L807" s="50" t="s">
        <v>203</v>
      </c>
      <c r="M807" s="50" t="s">
        <v>203</v>
      </c>
      <c r="N807" s="50" t="s">
        <v>203</v>
      </c>
      <c r="O807" s="60" t="s">
        <v>203</v>
      </c>
    </row>
    <row r="808" spans="1:15" x14ac:dyDescent="0.25">
      <c r="A808" s="11"/>
      <c r="B808" s="11" t="s">
        <v>3314</v>
      </c>
      <c r="C808" s="11" t="s">
        <v>3590</v>
      </c>
      <c r="D808" s="65"/>
      <c r="E808" s="75">
        <v>20.005962706463265</v>
      </c>
      <c r="F808" s="50">
        <v>13.183133193034628</v>
      </c>
      <c r="G808" s="50" t="s">
        <v>203</v>
      </c>
      <c r="H808" s="50">
        <v>13.089796228852707</v>
      </c>
      <c r="I808" s="50" t="s">
        <v>368</v>
      </c>
      <c r="J808" s="50"/>
      <c r="K808" s="50" t="s">
        <v>203</v>
      </c>
      <c r="L808" s="50" t="s">
        <v>203</v>
      </c>
      <c r="M808" s="50" t="s">
        <v>203</v>
      </c>
      <c r="N808" s="50" t="s">
        <v>203</v>
      </c>
      <c r="O808" s="60" t="s">
        <v>203</v>
      </c>
    </row>
    <row r="809" spans="1:15" x14ac:dyDescent="0.25">
      <c r="A809" s="11"/>
      <c r="B809" s="11" t="s">
        <v>3315</v>
      </c>
      <c r="C809" s="11" t="s">
        <v>3591</v>
      </c>
      <c r="D809" s="65"/>
      <c r="E809" s="75">
        <v>14.13888717710563</v>
      </c>
      <c r="F809" s="50">
        <v>12.108812475433455</v>
      </c>
      <c r="G809" s="50" t="s">
        <v>203</v>
      </c>
      <c r="H809" s="50">
        <v>12.121405373152976</v>
      </c>
      <c r="I809" s="50" t="s">
        <v>381</v>
      </c>
      <c r="J809" s="50"/>
      <c r="K809" s="50" t="s">
        <v>203</v>
      </c>
      <c r="L809" s="50" t="s">
        <v>203</v>
      </c>
      <c r="M809" s="50" t="s">
        <v>203</v>
      </c>
      <c r="N809" s="50" t="s">
        <v>203</v>
      </c>
      <c r="O809" s="60" t="s">
        <v>203</v>
      </c>
    </row>
    <row r="810" spans="1:15" x14ac:dyDescent="0.25">
      <c r="A810" s="11"/>
      <c r="B810" s="11" t="s">
        <v>3316</v>
      </c>
      <c r="C810" s="11" t="s">
        <v>3592</v>
      </c>
      <c r="D810" s="65"/>
      <c r="E810" s="75">
        <v>16.283292503574387</v>
      </c>
      <c r="F810" s="50">
        <v>12.914423162882215</v>
      </c>
      <c r="G810" s="50" t="s">
        <v>203</v>
      </c>
      <c r="H810" s="50">
        <v>12.767149372322814</v>
      </c>
      <c r="I810" s="50" t="s">
        <v>368</v>
      </c>
      <c r="J810" s="50"/>
      <c r="K810" s="50" t="s">
        <v>203</v>
      </c>
      <c r="L810" s="50" t="s">
        <v>203</v>
      </c>
      <c r="M810" s="50" t="s">
        <v>203</v>
      </c>
      <c r="N810" s="50" t="s">
        <v>203</v>
      </c>
      <c r="O810" s="60" t="s">
        <v>203</v>
      </c>
    </row>
    <row r="811" spans="1:15" x14ac:dyDescent="0.25">
      <c r="A811" s="11"/>
      <c r="B811" s="11" t="s">
        <v>3317</v>
      </c>
      <c r="C811" s="11" t="s">
        <v>3593</v>
      </c>
      <c r="D811" s="65"/>
      <c r="E811" s="75">
        <v>20.728501511157305</v>
      </c>
      <c r="F811" s="50">
        <v>17.019801635736496</v>
      </c>
      <c r="G811" s="50" t="s">
        <v>203</v>
      </c>
      <c r="H811" s="50">
        <v>16.956113552152246</v>
      </c>
      <c r="I811" s="50" t="s">
        <v>381</v>
      </c>
      <c r="J811" s="50"/>
      <c r="K811" s="50" t="s">
        <v>203</v>
      </c>
      <c r="L811" s="50" t="s">
        <v>203</v>
      </c>
      <c r="M811" s="50" t="s">
        <v>203</v>
      </c>
      <c r="N811" s="50" t="s">
        <v>203</v>
      </c>
      <c r="O811" s="60" t="s">
        <v>203</v>
      </c>
    </row>
    <row r="812" spans="1:15" x14ac:dyDescent="0.25">
      <c r="A812" s="11"/>
      <c r="B812" s="11" t="s">
        <v>3318</v>
      </c>
      <c r="C812" s="11" t="s">
        <v>3594</v>
      </c>
      <c r="D812" s="65"/>
      <c r="E812" s="75">
        <v>18.043487675096515</v>
      </c>
      <c r="F812" s="50">
        <v>16.177342268988511</v>
      </c>
      <c r="G812" s="50" t="s">
        <v>203</v>
      </c>
      <c r="H812" s="50">
        <v>16.179584936634221</v>
      </c>
      <c r="I812" s="50" t="s">
        <v>381</v>
      </c>
      <c r="J812" s="50"/>
      <c r="K812" s="50" t="s">
        <v>203</v>
      </c>
      <c r="L812" s="50" t="s">
        <v>203</v>
      </c>
      <c r="M812" s="50" t="s">
        <v>203</v>
      </c>
      <c r="N812" s="50" t="s">
        <v>203</v>
      </c>
      <c r="O812" s="60" t="s">
        <v>203</v>
      </c>
    </row>
    <row r="813" spans="1:15" x14ac:dyDescent="0.25">
      <c r="A813" s="11"/>
      <c r="B813" s="11" t="s">
        <v>3319</v>
      </c>
      <c r="C813" s="11" t="s">
        <v>3595</v>
      </c>
      <c r="D813" s="65"/>
      <c r="E813" s="75">
        <v>19.970881523954631</v>
      </c>
      <c r="F813" s="50">
        <v>13.815197792760133</v>
      </c>
      <c r="G813" s="50" t="s">
        <v>203</v>
      </c>
      <c r="H813" s="50">
        <v>13.630297240322484</v>
      </c>
      <c r="I813" s="50" t="s">
        <v>368</v>
      </c>
      <c r="J813" s="50"/>
      <c r="K813" s="50" t="s">
        <v>203</v>
      </c>
      <c r="L813" s="50" t="s">
        <v>203</v>
      </c>
      <c r="M813" s="50" t="s">
        <v>203</v>
      </c>
      <c r="N813" s="50" t="s">
        <v>203</v>
      </c>
      <c r="O813" s="60" t="s">
        <v>203</v>
      </c>
    </row>
    <row r="814" spans="1:15" x14ac:dyDescent="0.25">
      <c r="A814" s="11"/>
      <c r="B814" s="11" t="s">
        <v>3320</v>
      </c>
      <c r="C814" s="11" t="s">
        <v>3596</v>
      </c>
      <c r="D814" s="65"/>
      <c r="E814" s="75">
        <v>21.932697044307758</v>
      </c>
      <c r="F814" s="50">
        <v>16.041969854912747</v>
      </c>
      <c r="G814" s="50" t="s">
        <v>203</v>
      </c>
      <c r="H814" s="50">
        <v>15.766464200541416</v>
      </c>
      <c r="I814" s="50" t="s">
        <v>368</v>
      </c>
      <c r="J814" s="50"/>
      <c r="K814" s="50" t="s">
        <v>203</v>
      </c>
      <c r="L814" s="50" t="s">
        <v>203</v>
      </c>
      <c r="M814" s="50" t="s">
        <v>203</v>
      </c>
      <c r="N814" s="50" t="s">
        <v>203</v>
      </c>
      <c r="O814" s="60" t="s">
        <v>203</v>
      </c>
    </row>
    <row r="815" spans="1:15" x14ac:dyDescent="0.25">
      <c r="A815" s="11"/>
      <c r="B815" s="11" t="s">
        <v>3321</v>
      </c>
      <c r="C815" s="11" t="s">
        <v>3597</v>
      </c>
      <c r="D815" s="65"/>
      <c r="E815" s="75">
        <v>14.933254776174465</v>
      </c>
      <c r="F815" s="50">
        <v>11.272825535631526</v>
      </c>
      <c r="G815" s="50" t="s">
        <v>203</v>
      </c>
      <c r="H815" s="50">
        <v>11.497041542910781</v>
      </c>
      <c r="I815" s="50" t="s">
        <v>381</v>
      </c>
      <c r="J815" s="50"/>
      <c r="K815" s="50" t="s">
        <v>203</v>
      </c>
      <c r="L815" s="50" t="s">
        <v>203</v>
      </c>
      <c r="M815" s="50" t="s">
        <v>203</v>
      </c>
      <c r="N815" s="50" t="s">
        <v>203</v>
      </c>
      <c r="O815" s="60" t="s">
        <v>203</v>
      </c>
    </row>
    <row r="816" spans="1:15" x14ac:dyDescent="0.25">
      <c r="A816" s="11"/>
      <c r="B816" s="11" t="s">
        <v>3322</v>
      </c>
      <c r="C816" s="11" t="s">
        <v>3598</v>
      </c>
      <c r="D816" s="65"/>
      <c r="E816" s="75">
        <v>5.4717641222914892</v>
      </c>
      <c r="F816" s="50">
        <v>4.6369031124014803</v>
      </c>
      <c r="G816" s="50" t="s">
        <v>203</v>
      </c>
      <c r="H816" s="50">
        <v>4.6292545057495511</v>
      </c>
      <c r="I816" s="50" t="s">
        <v>368</v>
      </c>
      <c r="J816" s="50"/>
      <c r="K816" s="50" t="s">
        <v>203</v>
      </c>
      <c r="L816" s="50" t="s">
        <v>203</v>
      </c>
      <c r="M816" s="50" t="s">
        <v>203</v>
      </c>
      <c r="N816" s="50" t="s">
        <v>203</v>
      </c>
      <c r="O816" s="60" t="s">
        <v>203</v>
      </c>
    </row>
    <row r="817" spans="1:15" x14ac:dyDescent="0.25">
      <c r="A817" s="11"/>
      <c r="B817" s="11" t="s">
        <v>3323</v>
      </c>
      <c r="C817" s="11" t="s">
        <v>3599</v>
      </c>
      <c r="D817" s="65"/>
      <c r="E817" s="75">
        <v>6.2828724086266163</v>
      </c>
      <c r="F817" s="50">
        <v>5.4237980846295661</v>
      </c>
      <c r="G817" s="50" t="s">
        <v>203</v>
      </c>
      <c r="H817" s="50">
        <v>5.4182897812401531</v>
      </c>
      <c r="I817" s="50" t="s">
        <v>368</v>
      </c>
      <c r="J817" s="50"/>
      <c r="K817" s="50" t="s">
        <v>203</v>
      </c>
      <c r="L817" s="50" t="s">
        <v>203</v>
      </c>
      <c r="M817" s="50" t="s">
        <v>203</v>
      </c>
      <c r="N817" s="50" t="s">
        <v>203</v>
      </c>
      <c r="O817" s="60" t="s">
        <v>203</v>
      </c>
    </row>
    <row r="818" spans="1:15" x14ac:dyDescent="0.25">
      <c r="A818" s="11"/>
      <c r="B818" s="11" t="s">
        <v>3324</v>
      </c>
      <c r="C818" s="11" t="s">
        <v>3600</v>
      </c>
      <c r="D818" s="65"/>
      <c r="E818" s="75">
        <v>1.3723798651113839</v>
      </c>
      <c r="F818" s="50">
        <v>1.3258059946063012</v>
      </c>
      <c r="G818" s="50" t="s">
        <v>203</v>
      </c>
      <c r="H818" s="50">
        <v>1.4048383654959689</v>
      </c>
      <c r="I818" s="50" t="s">
        <v>381</v>
      </c>
      <c r="J818" s="50"/>
      <c r="K818" s="50" t="s">
        <v>203</v>
      </c>
      <c r="L818" s="50" t="s">
        <v>203</v>
      </c>
      <c r="M818" s="50" t="s">
        <v>203</v>
      </c>
      <c r="N818" s="50" t="s">
        <v>203</v>
      </c>
      <c r="O818" s="60" t="s">
        <v>203</v>
      </c>
    </row>
    <row r="819" spans="1:15" x14ac:dyDescent="0.25">
      <c r="A819" s="11"/>
      <c r="B819" s="11" t="s">
        <v>3325</v>
      </c>
      <c r="C819" s="11" t="s">
        <v>3601</v>
      </c>
      <c r="D819" s="65"/>
      <c r="E819" s="75">
        <v>7.0328040476731246</v>
      </c>
      <c r="F819" s="50">
        <v>6.1473025348807449</v>
      </c>
      <c r="G819" s="50" t="s">
        <v>203</v>
      </c>
      <c r="H819" s="50">
        <v>6.1356770721025615</v>
      </c>
      <c r="I819" s="50" t="s">
        <v>368</v>
      </c>
      <c r="J819" s="50"/>
      <c r="K819" s="50" t="s">
        <v>203</v>
      </c>
      <c r="L819" s="50" t="s">
        <v>203</v>
      </c>
      <c r="M819" s="50" t="s">
        <v>203</v>
      </c>
      <c r="N819" s="50" t="s">
        <v>203</v>
      </c>
      <c r="O819" s="60" t="s">
        <v>203</v>
      </c>
    </row>
    <row r="820" spans="1:15" x14ac:dyDescent="0.25">
      <c r="A820" s="11"/>
      <c r="B820" s="11" t="s">
        <v>3326</v>
      </c>
      <c r="C820" s="11" t="s">
        <v>3602</v>
      </c>
      <c r="D820" s="65"/>
      <c r="E820" s="75">
        <v>19.823292575606644</v>
      </c>
      <c r="F820" s="50">
        <v>15.911323879142003</v>
      </c>
      <c r="G820" s="50" t="s">
        <v>203</v>
      </c>
      <c r="H820" s="50">
        <v>15.807022899795832</v>
      </c>
      <c r="I820" s="50" t="s">
        <v>381</v>
      </c>
      <c r="J820" s="50"/>
      <c r="K820" s="50" t="s">
        <v>203</v>
      </c>
      <c r="L820" s="50" t="s">
        <v>203</v>
      </c>
      <c r="M820" s="50" t="s">
        <v>203</v>
      </c>
      <c r="N820" s="50" t="s">
        <v>203</v>
      </c>
      <c r="O820" s="60" t="s">
        <v>203</v>
      </c>
    </row>
    <row r="821" spans="1:15" x14ac:dyDescent="0.25">
      <c r="A821" s="11"/>
      <c r="B821" s="11" t="s">
        <v>3327</v>
      </c>
      <c r="C821" s="11" t="s">
        <v>3603</v>
      </c>
      <c r="D821" s="65"/>
      <c r="E821" s="75">
        <v>21.120497737544497</v>
      </c>
      <c r="F821" s="50">
        <v>16.572074588445435</v>
      </c>
      <c r="G821" s="50" t="s">
        <v>203</v>
      </c>
      <c r="H821" s="50">
        <v>16.512406958817607</v>
      </c>
      <c r="I821" s="50" t="s">
        <v>381</v>
      </c>
      <c r="J821" s="50"/>
      <c r="K821" s="50" t="s">
        <v>203</v>
      </c>
      <c r="L821" s="50" t="s">
        <v>203</v>
      </c>
      <c r="M821" s="50" t="s">
        <v>203</v>
      </c>
      <c r="N821" s="50" t="s">
        <v>203</v>
      </c>
      <c r="O821" s="60" t="s">
        <v>203</v>
      </c>
    </row>
    <row r="822" spans="1:15" x14ac:dyDescent="0.25">
      <c r="A822" s="11"/>
      <c r="B822" s="11" t="s">
        <v>3328</v>
      </c>
      <c r="C822" s="11" t="s">
        <v>3604</v>
      </c>
      <c r="D822" s="65"/>
      <c r="E822" s="75">
        <v>4.2593640710784086</v>
      </c>
      <c r="F822" s="50">
        <v>3.7660981150643216</v>
      </c>
      <c r="G822" s="50" t="s">
        <v>203</v>
      </c>
      <c r="H822" s="50">
        <v>3.9024934551901858</v>
      </c>
      <c r="I822" s="50" t="s">
        <v>381</v>
      </c>
      <c r="J822" s="50"/>
      <c r="K822" s="50" t="s">
        <v>203</v>
      </c>
      <c r="L822" s="50" t="s">
        <v>203</v>
      </c>
      <c r="M822" s="50" t="s">
        <v>203</v>
      </c>
      <c r="N822" s="50" t="s">
        <v>203</v>
      </c>
      <c r="O822" s="60" t="s">
        <v>203</v>
      </c>
    </row>
    <row r="823" spans="1:15" x14ac:dyDescent="0.25">
      <c r="A823" s="11"/>
      <c r="B823" s="11" t="s">
        <v>3329</v>
      </c>
      <c r="C823" s="11" t="s">
        <v>3605</v>
      </c>
      <c r="D823" s="65"/>
      <c r="E823" s="75">
        <v>7.8195830574124159</v>
      </c>
      <c r="F823" s="50">
        <v>6.6478330495128048</v>
      </c>
      <c r="G823" s="50" t="s">
        <v>203</v>
      </c>
      <c r="H823" s="50">
        <v>6.8165803535334248</v>
      </c>
      <c r="I823" s="50" t="s">
        <v>381</v>
      </c>
      <c r="J823" s="50"/>
      <c r="K823" s="50" t="s">
        <v>203</v>
      </c>
      <c r="L823" s="50" t="s">
        <v>203</v>
      </c>
      <c r="M823" s="50" t="s">
        <v>203</v>
      </c>
      <c r="N823" s="50" t="s">
        <v>203</v>
      </c>
      <c r="O823" s="60" t="s">
        <v>203</v>
      </c>
    </row>
    <row r="824" spans="1:15" x14ac:dyDescent="0.25">
      <c r="A824" s="11"/>
      <c r="B824" s="11" t="s">
        <v>3330</v>
      </c>
      <c r="C824" s="11" t="s">
        <v>3606</v>
      </c>
      <c r="D824" s="65"/>
      <c r="E824" s="75">
        <v>7.5081647919745365</v>
      </c>
      <c r="F824" s="50">
        <v>6.3797461316482478</v>
      </c>
      <c r="G824" s="50" t="s">
        <v>203</v>
      </c>
      <c r="H824" s="50">
        <v>6.549491664419933</v>
      </c>
      <c r="I824" s="50" t="s">
        <v>381</v>
      </c>
      <c r="J824" s="50"/>
      <c r="K824" s="50" t="s">
        <v>203</v>
      </c>
      <c r="L824" s="50" t="s">
        <v>203</v>
      </c>
      <c r="M824" s="50" t="s">
        <v>203</v>
      </c>
      <c r="N824" s="50" t="s">
        <v>203</v>
      </c>
      <c r="O824" s="60" t="s">
        <v>203</v>
      </c>
    </row>
    <row r="825" spans="1:15" x14ac:dyDescent="0.25">
      <c r="A825" s="11"/>
      <c r="B825" s="11" t="s">
        <v>3331</v>
      </c>
      <c r="C825" s="11" t="s">
        <v>3607</v>
      </c>
      <c r="D825" s="65"/>
      <c r="E825" s="75">
        <v>23.696401946666157</v>
      </c>
      <c r="F825" s="50">
        <v>18.922030861372392</v>
      </c>
      <c r="G825" s="50" t="s">
        <v>203</v>
      </c>
      <c r="H825" s="50">
        <v>18.75281859438504</v>
      </c>
      <c r="I825" s="50" t="s">
        <v>381</v>
      </c>
      <c r="J825" s="50"/>
      <c r="K825" s="50" t="s">
        <v>203</v>
      </c>
      <c r="L825" s="50" t="s">
        <v>203</v>
      </c>
      <c r="M825" s="50" t="s">
        <v>203</v>
      </c>
      <c r="N825" s="50" t="s">
        <v>203</v>
      </c>
      <c r="O825" s="60" t="s">
        <v>203</v>
      </c>
    </row>
    <row r="826" spans="1:15" x14ac:dyDescent="0.25">
      <c r="A826" s="11"/>
      <c r="B826" s="11" t="s">
        <v>3332</v>
      </c>
      <c r="C826" s="11" t="s">
        <v>3608</v>
      </c>
      <c r="D826" s="65"/>
      <c r="E826" s="75">
        <v>8.3850299497576941</v>
      </c>
      <c r="F826" s="50">
        <v>7.7802082321061166</v>
      </c>
      <c r="G826" s="50" t="s">
        <v>203</v>
      </c>
      <c r="H826" s="50">
        <v>7.9666589092362976</v>
      </c>
      <c r="I826" s="50" t="s">
        <v>381</v>
      </c>
      <c r="J826" s="50"/>
      <c r="K826" s="50" t="s">
        <v>203</v>
      </c>
      <c r="L826" s="50" t="s">
        <v>203</v>
      </c>
      <c r="M826" s="50" t="s">
        <v>203</v>
      </c>
      <c r="N826" s="50" t="s">
        <v>203</v>
      </c>
      <c r="O826" s="60" t="s">
        <v>203</v>
      </c>
    </row>
    <row r="827" spans="1:15" x14ac:dyDescent="0.25">
      <c r="A827" s="11"/>
      <c r="B827" s="11" t="s">
        <v>3333</v>
      </c>
      <c r="C827" s="11" t="s">
        <v>3609</v>
      </c>
      <c r="D827" s="65"/>
      <c r="E827" s="75">
        <v>22.490239781026133</v>
      </c>
      <c r="F827" s="50">
        <v>18.096631102260243</v>
      </c>
      <c r="G827" s="50" t="s">
        <v>203</v>
      </c>
      <c r="H827" s="50">
        <v>18.042261700387126</v>
      </c>
      <c r="I827" s="50" t="s">
        <v>381</v>
      </c>
      <c r="J827" s="50"/>
      <c r="K827" s="50" t="s">
        <v>203</v>
      </c>
      <c r="L827" s="50" t="s">
        <v>203</v>
      </c>
      <c r="M827" s="50" t="s">
        <v>203</v>
      </c>
      <c r="N827" s="50" t="s">
        <v>203</v>
      </c>
      <c r="O827" s="60" t="s">
        <v>203</v>
      </c>
    </row>
    <row r="828" spans="1:15" x14ac:dyDescent="0.25">
      <c r="A828" s="11"/>
      <c r="B828" s="11" t="s">
        <v>3334</v>
      </c>
      <c r="C828" s="11" t="s">
        <v>3610</v>
      </c>
      <c r="D828" s="65"/>
      <c r="E828" s="75">
        <v>8.2144361144280253</v>
      </c>
      <c r="F828" s="50">
        <v>7.6980781160329705</v>
      </c>
      <c r="G828" s="50" t="s">
        <v>203</v>
      </c>
      <c r="H828" s="50">
        <v>7.8703729195995535</v>
      </c>
      <c r="I828" s="50" t="s">
        <v>381</v>
      </c>
      <c r="J828" s="50"/>
      <c r="K828" s="50" t="s">
        <v>203</v>
      </c>
      <c r="L828" s="50" t="s">
        <v>203</v>
      </c>
      <c r="M828" s="50" t="s">
        <v>203</v>
      </c>
      <c r="N828" s="50" t="s">
        <v>203</v>
      </c>
      <c r="O828" s="60" t="s">
        <v>203</v>
      </c>
    </row>
    <row r="829" spans="1:15" x14ac:dyDescent="0.25">
      <c r="A829" s="11"/>
      <c r="B829" s="11" t="s">
        <v>3335</v>
      </c>
      <c r="C829" s="11" t="s">
        <v>3611</v>
      </c>
      <c r="D829" s="65"/>
      <c r="E829" s="75">
        <v>8.9981419225104275</v>
      </c>
      <c r="F829" s="50">
        <v>8.1549746305354844</v>
      </c>
      <c r="G829" s="50" t="s">
        <v>203</v>
      </c>
      <c r="H829" s="50">
        <v>8.3259374168399862</v>
      </c>
      <c r="I829" s="50" t="s">
        <v>381</v>
      </c>
      <c r="J829" s="50"/>
      <c r="K829" s="50" t="s">
        <v>203</v>
      </c>
      <c r="L829" s="50" t="s">
        <v>203</v>
      </c>
      <c r="M829" s="50" t="s">
        <v>203</v>
      </c>
      <c r="N829" s="50" t="s">
        <v>203</v>
      </c>
      <c r="O829" s="60" t="s">
        <v>203</v>
      </c>
    </row>
    <row r="830" spans="1:15" x14ac:dyDescent="0.25">
      <c r="A830" s="11"/>
      <c r="B830" s="11" t="s">
        <v>3336</v>
      </c>
      <c r="C830" s="11" t="s">
        <v>3612</v>
      </c>
      <c r="D830" s="65"/>
      <c r="E830" s="75">
        <v>8.6572719491790906</v>
      </c>
      <c r="F830" s="50">
        <v>7.8408945571283031</v>
      </c>
      <c r="G830" s="50" t="s">
        <v>203</v>
      </c>
      <c r="H830" s="50">
        <v>7.8172587306194385</v>
      </c>
      <c r="I830" s="50" t="s">
        <v>381</v>
      </c>
      <c r="J830" s="50"/>
      <c r="K830" s="50" t="s">
        <v>203</v>
      </c>
      <c r="L830" s="50" t="s">
        <v>203</v>
      </c>
      <c r="M830" s="50" t="s">
        <v>203</v>
      </c>
      <c r="N830" s="50" t="s">
        <v>203</v>
      </c>
      <c r="O830" s="60" t="s">
        <v>203</v>
      </c>
    </row>
    <row r="831" spans="1:15" x14ac:dyDescent="0.25">
      <c r="A831" s="11"/>
      <c r="B831" s="11" t="s">
        <v>3337</v>
      </c>
      <c r="C831" s="11" t="s">
        <v>3613</v>
      </c>
      <c r="D831" s="65"/>
      <c r="E831" s="75">
        <v>5.1075836137577824</v>
      </c>
      <c r="F831" s="50">
        <v>4.7631787954833982</v>
      </c>
      <c r="G831" s="50" t="s">
        <v>203</v>
      </c>
      <c r="H831" s="50">
        <v>4.8960569734833559</v>
      </c>
      <c r="I831" s="50" t="s">
        <v>381</v>
      </c>
      <c r="J831" s="50"/>
      <c r="K831" s="50" t="s">
        <v>203</v>
      </c>
      <c r="L831" s="50" t="s">
        <v>203</v>
      </c>
      <c r="M831" s="50" t="s">
        <v>203</v>
      </c>
      <c r="N831" s="50" t="s">
        <v>203</v>
      </c>
      <c r="O831" s="60" t="s">
        <v>203</v>
      </c>
    </row>
    <row r="832" spans="1:15" x14ac:dyDescent="0.25">
      <c r="A832" s="11"/>
      <c r="B832" s="11" t="s">
        <v>3338</v>
      </c>
      <c r="C832" s="11" t="s">
        <v>3614</v>
      </c>
      <c r="D832" s="65"/>
      <c r="E832" s="75">
        <v>20.647682869356743</v>
      </c>
      <c r="F832" s="50">
        <v>17.715386777330735</v>
      </c>
      <c r="G832" s="50" t="s">
        <v>203</v>
      </c>
      <c r="H832" s="50">
        <v>17.685244141367114</v>
      </c>
      <c r="I832" s="50" t="s">
        <v>381</v>
      </c>
      <c r="J832" s="50"/>
      <c r="K832" s="50" t="s">
        <v>203</v>
      </c>
      <c r="L832" s="50" t="s">
        <v>203</v>
      </c>
      <c r="M832" s="50" t="s">
        <v>203</v>
      </c>
      <c r="N832" s="50" t="s">
        <v>203</v>
      </c>
      <c r="O832" s="60" t="s">
        <v>203</v>
      </c>
    </row>
    <row r="833" spans="1:15" x14ac:dyDescent="0.25">
      <c r="A833" s="11"/>
      <c r="B833" s="11" t="s">
        <v>3339</v>
      </c>
      <c r="C833" s="11" t="s">
        <v>3615</v>
      </c>
      <c r="D833" s="65"/>
      <c r="E833" s="75">
        <v>5.0630030287102556</v>
      </c>
      <c r="F833" s="50">
        <v>4.4205343538179669</v>
      </c>
      <c r="G833" s="50" t="s">
        <v>203</v>
      </c>
      <c r="H833" s="50">
        <v>4.6219721531682811</v>
      </c>
      <c r="I833" s="50" t="s">
        <v>381</v>
      </c>
      <c r="J833" s="50"/>
      <c r="K833" s="50" t="s">
        <v>203</v>
      </c>
      <c r="L833" s="50" t="s">
        <v>203</v>
      </c>
      <c r="M833" s="50" t="s">
        <v>203</v>
      </c>
      <c r="N833" s="50" t="s">
        <v>203</v>
      </c>
      <c r="O833" s="60" t="s">
        <v>203</v>
      </c>
    </row>
    <row r="834" spans="1:15" x14ac:dyDescent="0.25">
      <c r="A834" s="11"/>
      <c r="B834" s="11" t="s">
        <v>3340</v>
      </c>
      <c r="C834" s="11" t="s">
        <v>3616</v>
      </c>
      <c r="D834" s="65"/>
      <c r="E834" s="75">
        <v>5.4227476254908424</v>
      </c>
      <c r="F834" s="50">
        <v>4.8843960097749699</v>
      </c>
      <c r="G834" s="50" t="s">
        <v>203</v>
      </c>
      <c r="H834" s="50">
        <v>5.0169218241119129</v>
      </c>
      <c r="I834" s="50" t="s">
        <v>381</v>
      </c>
      <c r="J834" s="50"/>
      <c r="K834" s="50" t="s">
        <v>203</v>
      </c>
      <c r="L834" s="50" t="s">
        <v>203</v>
      </c>
      <c r="M834" s="50" t="s">
        <v>203</v>
      </c>
      <c r="N834" s="50" t="s">
        <v>203</v>
      </c>
      <c r="O834" s="60" t="s">
        <v>203</v>
      </c>
    </row>
    <row r="835" spans="1:15" x14ac:dyDescent="0.25">
      <c r="A835" s="11"/>
      <c r="B835" s="11" t="s">
        <v>3341</v>
      </c>
      <c r="C835" s="11" t="s">
        <v>3617</v>
      </c>
      <c r="D835" s="65"/>
      <c r="E835" s="75">
        <v>7.3442657934876365</v>
      </c>
      <c r="F835" s="50">
        <v>6.1764197658078821</v>
      </c>
      <c r="G835" s="50" t="s">
        <v>203</v>
      </c>
      <c r="H835" s="50">
        <v>6.3387033434652187</v>
      </c>
      <c r="I835" s="50" t="s">
        <v>381</v>
      </c>
      <c r="J835" s="50"/>
      <c r="K835" s="50" t="s">
        <v>203</v>
      </c>
      <c r="L835" s="50" t="s">
        <v>203</v>
      </c>
      <c r="M835" s="50" t="s">
        <v>203</v>
      </c>
      <c r="N835" s="50" t="s">
        <v>203</v>
      </c>
      <c r="O835" s="60" t="s">
        <v>203</v>
      </c>
    </row>
    <row r="836" spans="1:15" x14ac:dyDescent="0.25">
      <c r="A836" s="11"/>
      <c r="B836" s="11" t="s">
        <v>3342</v>
      </c>
      <c r="C836" s="11" t="s">
        <v>3618</v>
      </c>
      <c r="D836" s="65"/>
      <c r="E836" s="75">
        <v>12.355198067578499</v>
      </c>
      <c r="F836" s="50">
        <v>8.6700379386055957</v>
      </c>
      <c r="G836" s="50" t="s">
        <v>203</v>
      </c>
      <c r="H836" s="50">
        <v>8.6146223606446544</v>
      </c>
      <c r="I836" s="50" t="s">
        <v>368</v>
      </c>
      <c r="J836" s="50"/>
      <c r="K836" s="50" t="s">
        <v>203</v>
      </c>
      <c r="L836" s="50" t="s">
        <v>203</v>
      </c>
      <c r="M836" s="50" t="s">
        <v>203</v>
      </c>
      <c r="N836" s="50" t="s">
        <v>203</v>
      </c>
      <c r="O836" s="60" t="s">
        <v>203</v>
      </c>
    </row>
    <row r="837" spans="1:15" x14ac:dyDescent="0.25">
      <c r="A837" s="11"/>
      <c r="B837" s="11" t="s">
        <v>3343</v>
      </c>
      <c r="C837" s="11" t="s">
        <v>3619</v>
      </c>
      <c r="D837" s="65"/>
      <c r="E837" s="75">
        <v>16.181912352606531</v>
      </c>
      <c r="F837" s="50">
        <v>12.707667757009895</v>
      </c>
      <c r="G837" s="50" t="s">
        <v>203</v>
      </c>
      <c r="H837" s="50">
        <v>12.837652729224088</v>
      </c>
      <c r="I837" s="50" t="s">
        <v>381</v>
      </c>
      <c r="J837" s="50"/>
      <c r="K837" s="50" t="s">
        <v>203</v>
      </c>
      <c r="L837" s="50" t="s">
        <v>203</v>
      </c>
      <c r="M837" s="50" t="s">
        <v>203</v>
      </c>
      <c r="N837" s="50" t="s">
        <v>203</v>
      </c>
      <c r="O837" s="60" t="s">
        <v>203</v>
      </c>
    </row>
    <row r="838" spans="1:15" x14ac:dyDescent="0.25">
      <c r="A838" s="11"/>
      <c r="B838" s="11" t="s">
        <v>3344</v>
      </c>
      <c r="C838" s="11" t="s">
        <v>3620</v>
      </c>
      <c r="D838" s="65"/>
      <c r="E838" s="75">
        <v>22.292677129446758</v>
      </c>
      <c r="F838" s="50">
        <v>16.434052464293568</v>
      </c>
      <c r="G838" s="50" t="s">
        <v>203</v>
      </c>
      <c r="H838" s="50">
        <v>16.293366536318633</v>
      </c>
      <c r="I838" s="50" t="s">
        <v>381</v>
      </c>
      <c r="J838" s="50"/>
      <c r="K838" s="50" t="s">
        <v>203</v>
      </c>
      <c r="L838" s="50" t="s">
        <v>203</v>
      </c>
      <c r="M838" s="50" t="s">
        <v>203</v>
      </c>
      <c r="N838" s="50" t="s">
        <v>203</v>
      </c>
      <c r="O838" s="60" t="s">
        <v>203</v>
      </c>
    </row>
    <row r="839" spans="1:15" x14ac:dyDescent="0.25">
      <c r="A839" s="11"/>
      <c r="B839" s="11" t="s">
        <v>3345</v>
      </c>
      <c r="C839" s="11" t="s">
        <v>3621</v>
      </c>
      <c r="D839" s="65"/>
      <c r="E839" s="75">
        <v>7.8141515366510816</v>
      </c>
      <c r="F839" s="50">
        <v>6.5038636534384251</v>
      </c>
      <c r="G839" s="50" t="s">
        <v>203</v>
      </c>
      <c r="H839" s="50">
        <v>6.6708491337669082</v>
      </c>
      <c r="I839" s="50" t="s">
        <v>381</v>
      </c>
      <c r="J839" s="50"/>
      <c r="K839" s="50" t="s">
        <v>203</v>
      </c>
      <c r="L839" s="50" t="s">
        <v>203</v>
      </c>
      <c r="M839" s="50" t="s">
        <v>203</v>
      </c>
      <c r="N839" s="50" t="s">
        <v>203</v>
      </c>
      <c r="O839" s="60" t="s">
        <v>203</v>
      </c>
    </row>
    <row r="840" spans="1:15" x14ac:dyDescent="0.25">
      <c r="A840" s="11"/>
      <c r="B840" s="11" t="s">
        <v>3346</v>
      </c>
      <c r="C840" s="11" t="s">
        <v>3622</v>
      </c>
      <c r="D840" s="65"/>
      <c r="E840" s="75">
        <v>24.069761812297941</v>
      </c>
      <c r="F840" s="50">
        <v>16.676305334121452</v>
      </c>
      <c r="G840" s="50" t="s">
        <v>203</v>
      </c>
      <c r="H840" s="50">
        <v>16.600512807231873</v>
      </c>
      <c r="I840" s="50" t="s">
        <v>381</v>
      </c>
      <c r="J840" s="50"/>
      <c r="K840" s="50" t="s">
        <v>203</v>
      </c>
      <c r="L840" s="50" t="s">
        <v>203</v>
      </c>
      <c r="M840" s="50" t="s">
        <v>203</v>
      </c>
      <c r="N840" s="50" t="s">
        <v>203</v>
      </c>
      <c r="O840" s="60" t="s">
        <v>203</v>
      </c>
    </row>
    <row r="841" spans="1:15" x14ac:dyDescent="0.25">
      <c r="A841" s="11"/>
      <c r="B841" s="11" t="s">
        <v>3347</v>
      </c>
      <c r="C841" s="11" t="s">
        <v>3623</v>
      </c>
      <c r="D841" s="65"/>
      <c r="E841" s="75">
        <v>1.1251630384379041E-2</v>
      </c>
      <c r="F841" s="50">
        <v>1.1172086291589075E-2</v>
      </c>
      <c r="G841" s="50" t="s">
        <v>203</v>
      </c>
      <c r="H841" s="50">
        <v>1.1170655281186711E-2</v>
      </c>
      <c r="I841" s="50" t="s">
        <v>368</v>
      </c>
      <c r="J841" s="50"/>
      <c r="K841" s="50" t="s">
        <v>203</v>
      </c>
      <c r="L841" s="50" t="s">
        <v>203</v>
      </c>
      <c r="M841" s="50" t="s">
        <v>203</v>
      </c>
      <c r="N841" s="50" t="s">
        <v>203</v>
      </c>
      <c r="O841" s="60" t="s">
        <v>203</v>
      </c>
    </row>
    <row r="842" spans="1:15" x14ac:dyDescent="0.25">
      <c r="A842" s="11"/>
      <c r="B842" s="11" t="s">
        <v>3348</v>
      </c>
      <c r="C842" s="11" t="s">
        <v>3624</v>
      </c>
      <c r="D842" s="65"/>
      <c r="E842" s="75">
        <v>0.13005606346112586</v>
      </c>
      <c r="F842" s="50">
        <v>0.13009446084124315</v>
      </c>
      <c r="G842" s="50" t="s">
        <v>203</v>
      </c>
      <c r="H842" s="50">
        <v>0.13005657916329663</v>
      </c>
      <c r="I842" s="50" t="s">
        <v>381</v>
      </c>
      <c r="J842" s="50"/>
      <c r="K842" s="50" t="s">
        <v>203</v>
      </c>
      <c r="L842" s="50" t="s">
        <v>203</v>
      </c>
      <c r="M842" s="50" t="s">
        <v>203</v>
      </c>
      <c r="N842" s="50" t="s">
        <v>203</v>
      </c>
      <c r="O842" s="60" t="s">
        <v>203</v>
      </c>
    </row>
    <row r="843" spans="1:15" x14ac:dyDescent="0.25">
      <c r="A843" s="11"/>
      <c r="B843" s="11" t="s">
        <v>3349</v>
      </c>
      <c r="C843" s="11" t="s">
        <v>3625</v>
      </c>
      <c r="D843" s="65"/>
      <c r="E843" s="75">
        <v>0.13254570375735852</v>
      </c>
      <c r="F843" s="50">
        <v>0.1313588437642377</v>
      </c>
      <c r="G843" s="50" t="s">
        <v>203</v>
      </c>
      <c r="H843" s="50">
        <v>0.13127891164101363</v>
      </c>
      <c r="I843" s="50" t="s">
        <v>368</v>
      </c>
      <c r="J843" s="50"/>
      <c r="K843" s="50" t="s">
        <v>203</v>
      </c>
      <c r="L843" s="50" t="s">
        <v>203</v>
      </c>
      <c r="M843" s="50" t="s">
        <v>203</v>
      </c>
      <c r="N843" s="50" t="s">
        <v>203</v>
      </c>
      <c r="O843" s="60" t="s">
        <v>203</v>
      </c>
    </row>
    <row r="844" spans="1:15" x14ac:dyDescent="0.25">
      <c r="A844" s="11"/>
      <c r="B844" s="11" t="s">
        <v>3350</v>
      </c>
      <c r="C844" s="11" t="s">
        <v>3626</v>
      </c>
      <c r="D844" s="65"/>
      <c r="E844" s="75">
        <v>0.23298255949129043</v>
      </c>
      <c r="F844" s="50">
        <v>0.23144839793507663</v>
      </c>
      <c r="G844" s="50" t="s">
        <v>203</v>
      </c>
      <c r="H844" s="50">
        <v>0.2314035626888406</v>
      </c>
      <c r="I844" s="50" t="s">
        <v>368</v>
      </c>
      <c r="J844" s="50"/>
      <c r="K844" s="50" t="s">
        <v>203</v>
      </c>
      <c r="L844" s="50" t="s">
        <v>203</v>
      </c>
      <c r="M844" s="50" t="s">
        <v>203</v>
      </c>
      <c r="N844" s="50" t="s">
        <v>203</v>
      </c>
      <c r="O844" s="60" t="s">
        <v>203</v>
      </c>
    </row>
    <row r="845" spans="1:15" x14ac:dyDescent="0.25">
      <c r="A845" s="11"/>
      <c r="B845" s="11" t="s">
        <v>3351</v>
      </c>
      <c r="C845" s="11" t="s">
        <v>3627</v>
      </c>
      <c r="D845" s="65"/>
      <c r="E845" s="75">
        <v>0.15650120046402094</v>
      </c>
      <c r="F845" s="50">
        <v>0.15586115662434308</v>
      </c>
      <c r="G845" s="50" t="s">
        <v>203</v>
      </c>
      <c r="H845" s="50">
        <v>0.15596205204923047</v>
      </c>
      <c r="I845" s="50" t="s">
        <v>381</v>
      </c>
      <c r="J845" s="50"/>
      <c r="K845" s="50" t="s">
        <v>203</v>
      </c>
      <c r="L845" s="50" t="s">
        <v>203</v>
      </c>
      <c r="M845" s="50" t="s">
        <v>203</v>
      </c>
      <c r="N845" s="50" t="s">
        <v>203</v>
      </c>
      <c r="O845" s="60" t="s">
        <v>203</v>
      </c>
    </row>
    <row r="846" spans="1:15" x14ac:dyDescent="0.25">
      <c r="A846" s="11"/>
      <c r="B846" s="11" t="s">
        <v>3352</v>
      </c>
      <c r="C846" s="11" t="s">
        <v>3628</v>
      </c>
      <c r="D846" s="65"/>
      <c r="E846" s="75">
        <v>0.19745317220980496</v>
      </c>
      <c r="F846" s="50">
        <v>0.19712106974975144</v>
      </c>
      <c r="G846" s="50" t="s">
        <v>203</v>
      </c>
      <c r="H846" s="50">
        <v>0.19700594787665296</v>
      </c>
      <c r="I846" s="50" t="s">
        <v>368</v>
      </c>
      <c r="J846" s="50"/>
      <c r="K846" s="50" t="s">
        <v>203</v>
      </c>
      <c r="L846" s="50" t="s">
        <v>203</v>
      </c>
      <c r="M846" s="50" t="s">
        <v>203</v>
      </c>
      <c r="N846" s="50" t="s">
        <v>203</v>
      </c>
      <c r="O846" s="60" t="s">
        <v>203</v>
      </c>
    </row>
    <row r="847" spans="1:15" x14ac:dyDescent="0.25">
      <c r="A847" s="11"/>
      <c r="B847" s="11" t="s">
        <v>3353</v>
      </c>
      <c r="C847" s="11" t="s">
        <v>3629</v>
      </c>
      <c r="D847" s="65"/>
      <c r="E847" s="75">
        <v>0.20870798957517422</v>
      </c>
      <c r="F847" s="50">
        <v>0.20684636368342491</v>
      </c>
      <c r="G847" s="50" t="s">
        <v>203</v>
      </c>
      <c r="H847" s="50">
        <v>0.20647736126570632</v>
      </c>
      <c r="I847" s="50" t="s">
        <v>381</v>
      </c>
      <c r="J847" s="50"/>
      <c r="K847" s="50" t="s">
        <v>203</v>
      </c>
      <c r="L847" s="50" t="s">
        <v>203</v>
      </c>
      <c r="M847" s="50" t="s">
        <v>203</v>
      </c>
      <c r="N847" s="50" t="s">
        <v>203</v>
      </c>
      <c r="O847" s="60" t="s">
        <v>203</v>
      </c>
    </row>
    <row r="848" spans="1:15" x14ac:dyDescent="0.25">
      <c r="A848" s="11"/>
      <c r="B848" s="11" t="s">
        <v>3354</v>
      </c>
      <c r="C848" s="11" t="s">
        <v>3630</v>
      </c>
      <c r="D848" s="65"/>
      <c r="E848" s="75">
        <v>22.410830696049544</v>
      </c>
      <c r="F848" s="50">
        <v>23.877029813842029</v>
      </c>
      <c r="G848" s="50" t="s">
        <v>203</v>
      </c>
      <c r="H848" s="50">
        <v>23.632094030933715</v>
      </c>
      <c r="I848" s="50" t="s">
        <v>3632</v>
      </c>
      <c r="J848" s="50"/>
      <c r="K848" s="50" t="s">
        <v>203</v>
      </c>
      <c r="L848" s="50" t="s">
        <v>203</v>
      </c>
      <c r="M848" s="50" t="s">
        <v>203</v>
      </c>
      <c r="N848" s="50" t="s">
        <v>203</v>
      </c>
      <c r="O848" s="60" t="s">
        <v>203</v>
      </c>
    </row>
    <row r="849" spans="1:15" x14ac:dyDescent="0.25">
      <c r="A849" s="11"/>
      <c r="B849" s="11" t="s">
        <v>3355</v>
      </c>
      <c r="C849" s="11" t="s">
        <v>3633</v>
      </c>
      <c r="D849" s="65"/>
      <c r="E849" s="75">
        <v>1.9970737458706367</v>
      </c>
      <c r="F849" s="50">
        <v>1.9969179864720261</v>
      </c>
      <c r="G849" s="50" t="s">
        <v>203</v>
      </c>
      <c r="H849" s="50">
        <v>1.9966343609219879</v>
      </c>
      <c r="I849" s="50" t="s">
        <v>3632</v>
      </c>
      <c r="J849" s="50"/>
      <c r="K849" s="50" t="s">
        <v>203</v>
      </c>
      <c r="L849" s="50" t="s">
        <v>203</v>
      </c>
      <c r="M849" s="50" t="s">
        <v>203</v>
      </c>
      <c r="N849" s="50" t="s">
        <v>203</v>
      </c>
      <c r="O849" s="60" t="s">
        <v>203</v>
      </c>
    </row>
    <row r="850" spans="1:15" x14ac:dyDescent="0.25">
      <c r="A850" s="11"/>
      <c r="B850" s="11" t="s">
        <v>3097</v>
      </c>
      <c r="C850" s="11" t="s">
        <v>3373</v>
      </c>
      <c r="D850" s="70"/>
      <c r="E850" s="75">
        <v>8.4624261063460438</v>
      </c>
      <c r="F850" s="50">
        <v>7.5620815672451585</v>
      </c>
      <c r="G850" s="50" t="s">
        <v>203</v>
      </c>
      <c r="H850" s="50">
        <v>7.7676841687586782</v>
      </c>
      <c r="I850" s="50" t="s">
        <v>381</v>
      </c>
      <c r="J850" s="50"/>
      <c r="K850" s="50" t="s">
        <v>203</v>
      </c>
      <c r="L850" s="50" t="s">
        <v>203</v>
      </c>
      <c r="M850" s="50" t="s">
        <v>203</v>
      </c>
      <c r="N850" s="50" t="s">
        <v>203</v>
      </c>
      <c r="O850" s="60" t="s">
        <v>203</v>
      </c>
    </row>
    <row r="851" spans="1:15" x14ac:dyDescent="0.25">
      <c r="A851" s="11"/>
      <c r="B851" s="11" t="s">
        <v>3634</v>
      </c>
      <c r="C851" s="11" t="s">
        <v>3642</v>
      </c>
      <c r="D851" s="70"/>
      <c r="E851" s="75">
        <v>9.1241131987523261</v>
      </c>
      <c r="F851" s="50">
        <v>8.7549114084974047</v>
      </c>
      <c r="G851" s="50" t="s">
        <v>203</v>
      </c>
      <c r="H851" s="50">
        <v>8.7509675663773905</v>
      </c>
      <c r="I851" s="50" t="s">
        <v>368</v>
      </c>
      <c r="J851" s="50"/>
      <c r="K851" s="50" t="s">
        <v>203</v>
      </c>
      <c r="L851" s="50" t="s">
        <v>203</v>
      </c>
      <c r="M851" s="50" t="s">
        <v>203</v>
      </c>
      <c r="N851" s="50" t="s">
        <v>203</v>
      </c>
      <c r="O851" s="60" t="s">
        <v>203</v>
      </c>
    </row>
    <row r="852" spans="1:15" x14ac:dyDescent="0.25">
      <c r="A852" s="11"/>
      <c r="B852" s="11" t="s">
        <v>3111</v>
      </c>
      <c r="C852" s="11" t="s">
        <v>3387</v>
      </c>
      <c r="D852" s="70"/>
      <c r="E852" s="75">
        <v>6.548859266001017</v>
      </c>
      <c r="F852" s="50">
        <v>6.5671645625103272</v>
      </c>
      <c r="G852" s="50" t="s">
        <v>203</v>
      </c>
      <c r="H852" s="50">
        <v>6.558849055265803</v>
      </c>
      <c r="I852" s="50" t="s">
        <v>368</v>
      </c>
      <c r="J852" s="50"/>
      <c r="K852" s="50" t="s">
        <v>203</v>
      </c>
      <c r="L852" s="50" t="s">
        <v>203</v>
      </c>
      <c r="M852" s="50" t="s">
        <v>203</v>
      </c>
      <c r="N852" s="50" t="s">
        <v>203</v>
      </c>
      <c r="O852" s="60" t="s">
        <v>203</v>
      </c>
    </row>
    <row r="853" spans="1:15" x14ac:dyDescent="0.25">
      <c r="A853" s="11"/>
      <c r="B853" s="11" t="s">
        <v>3112</v>
      </c>
      <c r="C853" s="11" t="s">
        <v>3388</v>
      </c>
      <c r="D853" s="70"/>
      <c r="E853" s="75">
        <v>8.4440408236133635</v>
      </c>
      <c r="F853" s="50">
        <v>8.1116669376230934</v>
      </c>
      <c r="G853" s="50" t="s">
        <v>203</v>
      </c>
      <c r="H853" s="50">
        <v>8.3406314715557812</v>
      </c>
      <c r="I853" s="50" t="s">
        <v>381</v>
      </c>
      <c r="J853" s="50"/>
      <c r="K853" s="50" t="s">
        <v>203</v>
      </c>
      <c r="L853" s="50" t="s">
        <v>203</v>
      </c>
      <c r="M853" s="50" t="s">
        <v>203</v>
      </c>
      <c r="N853" s="50" t="s">
        <v>203</v>
      </c>
      <c r="O853" s="60" t="s">
        <v>203</v>
      </c>
    </row>
    <row r="854" spans="1:15" x14ac:dyDescent="0.25">
      <c r="A854" s="11"/>
      <c r="B854" s="11" t="s">
        <v>3118</v>
      </c>
      <c r="C854" s="11" t="s">
        <v>3394</v>
      </c>
      <c r="D854" s="70"/>
      <c r="E854" s="75">
        <v>4.5167894154786836</v>
      </c>
      <c r="F854" s="50">
        <v>4.396833556846464</v>
      </c>
      <c r="G854" s="50" t="s">
        <v>203</v>
      </c>
      <c r="H854" s="50">
        <v>4.6390235599265512</v>
      </c>
      <c r="I854" s="50" t="s">
        <v>381</v>
      </c>
      <c r="J854" s="50"/>
      <c r="K854" s="50" t="s">
        <v>203</v>
      </c>
      <c r="L854" s="50" t="s">
        <v>203</v>
      </c>
      <c r="M854" s="50" t="s">
        <v>203</v>
      </c>
      <c r="N854" s="50" t="s">
        <v>203</v>
      </c>
      <c r="O854" s="60" t="s">
        <v>203</v>
      </c>
    </row>
    <row r="855" spans="1:15" x14ac:dyDescent="0.25">
      <c r="A855" s="11"/>
      <c r="B855" s="11" t="s">
        <v>3121</v>
      </c>
      <c r="C855" s="11" t="s">
        <v>3397</v>
      </c>
      <c r="D855" s="70"/>
      <c r="E855" s="75">
        <v>5.2327721985662379</v>
      </c>
      <c r="F855" s="50">
        <v>4.5433115929935148</v>
      </c>
      <c r="G855" s="50" t="s">
        <v>203</v>
      </c>
      <c r="H855" s="50">
        <v>4.5358509784065753</v>
      </c>
      <c r="I855" s="50" t="s">
        <v>405</v>
      </c>
      <c r="J855" s="50"/>
      <c r="K855" s="50" t="s">
        <v>203</v>
      </c>
      <c r="L855" s="50" t="s">
        <v>203</v>
      </c>
      <c r="M855" s="50" t="s">
        <v>203</v>
      </c>
      <c r="N855" s="50" t="s">
        <v>203</v>
      </c>
      <c r="O855" s="60" t="s">
        <v>203</v>
      </c>
    </row>
    <row r="856" spans="1:15" x14ac:dyDescent="0.25">
      <c r="A856" s="11"/>
      <c r="B856" s="11" t="s">
        <v>1009</v>
      </c>
      <c r="C856" s="11" t="s">
        <v>1011</v>
      </c>
      <c r="D856" s="70"/>
      <c r="E856" s="75">
        <v>1.4647868014854699</v>
      </c>
      <c r="F856" s="50">
        <v>1.4234555691583599</v>
      </c>
      <c r="G856" s="50" t="s">
        <v>203</v>
      </c>
      <c r="H856" s="50">
        <v>1.4235047616414227</v>
      </c>
      <c r="I856" s="50" t="s">
        <v>368</v>
      </c>
      <c r="J856" s="50"/>
      <c r="K856" s="50" t="s">
        <v>203</v>
      </c>
      <c r="L856" s="50" t="s">
        <v>203</v>
      </c>
      <c r="M856" s="50" t="s">
        <v>203</v>
      </c>
      <c r="N856" s="50" t="s">
        <v>203</v>
      </c>
      <c r="O856" s="60" t="s">
        <v>203</v>
      </c>
    </row>
    <row r="857" spans="1:15" x14ac:dyDescent="0.25">
      <c r="A857" s="11"/>
      <c r="B857" s="11" t="s">
        <v>2042</v>
      </c>
      <c r="C857" s="11" t="s">
        <v>2044</v>
      </c>
      <c r="D857" s="70"/>
      <c r="E857" s="75">
        <v>1.92603344785951</v>
      </c>
      <c r="F857" s="50">
        <v>1.7533061360646001</v>
      </c>
      <c r="G857" s="50" t="s">
        <v>203</v>
      </c>
      <c r="H857" s="50">
        <v>1.981228033413535</v>
      </c>
      <c r="I857" s="50" t="s">
        <v>381</v>
      </c>
      <c r="J857" s="50"/>
      <c r="K857" s="50" t="s">
        <v>203</v>
      </c>
      <c r="L857" s="50" t="s">
        <v>203</v>
      </c>
      <c r="M857" s="50" t="s">
        <v>203</v>
      </c>
      <c r="N857" s="50" t="s">
        <v>203</v>
      </c>
      <c r="O857" s="60" t="s">
        <v>203</v>
      </c>
    </row>
    <row r="858" spans="1:15" x14ac:dyDescent="0.25">
      <c r="A858" s="11"/>
      <c r="B858" s="11" t="s">
        <v>3635</v>
      </c>
      <c r="C858" s="11" t="s">
        <v>3643</v>
      </c>
      <c r="D858" s="70"/>
      <c r="E858" s="75">
        <v>2.6838585716198793</v>
      </c>
      <c r="F858" s="50">
        <v>2.554251311412</v>
      </c>
      <c r="G858" s="50" t="s">
        <v>203</v>
      </c>
      <c r="H858" s="50">
        <v>2.5486224334702356</v>
      </c>
      <c r="I858" s="50" t="s">
        <v>368</v>
      </c>
      <c r="J858" s="50"/>
      <c r="K858" s="50" t="s">
        <v>203</v>
      </c>
      <c r="L858" s="50" t="s">
        <v>203</v>
      </c>
      <c r="M858" s="50" t="s">
        <v>203</v>
      </c>
      <c r="N858" s="50" t="s">
        <v>203</v>
      </c>
      <c r="O858" s="60" t="s">
        <v>203</v>
      </c>
    </row>
    <row r="859" spans="1:15" x14ac:dyDescent="0.25">
      <c r="A859" s="11"/>
      <c r="B859" s="11" t="s">
        <v>3129</v>
      </c>
      <c r="C859" s="11" t="s">
        <v>3405</v>
      </c>
      <c r="D859" s="70"/>
      <c r="E859" s="75">
        <v>4.452388305487176</v>
      </c>
      <c r="F859" s="50">
        <v>4.1096133383814397</v>
      </c>
      <c r="G859" s="50" t="s">
        <v>203</v>
      </c>
      <c r="H859" s="50">
        <v>4.3342300410436261</v>
      </c>
      <c r="I859" s="50" t="s">
        <v>381</v>
      </c>
      <c r="J859" s="50"/>
      <c r="K859" s="50" t="s">
        <v>203</v>
      </c>
      <c r="L859" s="50" t="s">
        <v>203</v>
      </c>
      <c r="M859" s="50" t="s">
        <v>203</v>
      </c>
      <c r="N859" s="50" t="s">
        <v>203</v>
      </c>
      <c r="O859" s="60" t="s">
        <v>203</v>
      </c>
    </row>
    <row r="860" spans="1:15" x14ac:dyDescent="0.25">
      <c r="A860" s="11"/>
      <c r="B860" s="11" t="s">
        <v>3134</v>
      </c>
      <c r="C860" s="11" t="s">
        <v>3410</v>
      </c>
      <c r="D860" s="70"/>
      <c r="E860" s="75">
        <v>6.397445654936007</v>
      </c>
      <c r="F860" s="50">
        <v>5.8650435176065825</v>
      </c>
      <c r="G860" s="50" t="s">
        <v>203</v>
      </c>
      <c r="H860" s="50">
        <v>6.0838252493681528</v>
      </c>
      <c r="I860" s="50" t="s">
        <v>381</v>
      </c>
      <c r="J860" s="50"/>
      <c r="K860" s="50" t="s">
        <v>203</v>
      </c>
      <c r="L860" s="50" t="s">
        <v>203</v>
      </c>
      <c r="M860" s="50" t="s">
        <v>203</v>
      </c>
      <c r="N860" s="50" t="s">
        <v>203</v>
      </c>
      <c r="O860" s="60" t="s">
        <v>203</v>
      </c>
    </row>
    <row r="861" spans="1:15" x14ac:dyDescent="0.25">
      <c r="A861" s="11"/>
      <c r="B861" s="11" t="s">
        <v>3135</v>
      </c>
      <c r="C861" s="11" t="s">
        <v>3411</v>
      </c>
      <c r="D861" s="70"/>
      <c r="E861" s="75">
        <v>7.5179517972784993</v>
      </c>
      <c r="F861" s="50">
        <v>6.7216161503993046</v>
      </c>
      <c r="G861" s="50" t="s">
        <v>203</v>
      </c>
      <c r="H861" s="50">
        <v>6.9351006399678825</v>
      </c>
      <c r="I861" s="50" t="s">
        <v>381</v>
      </c>
      <c r="J861" s="50"/>
      <c r="K861" s="50" t="s">
        <v>203</v>
      </c>
      <c r="L861" s="50" t="s">
        <v>203</v>
      </c>
      <c r="M861" s="50" t="s">
        <v>203</v>
      </c>
      <c r="N861" s="50" t="s">
        <v>203</v>
      </c>
      <c r="O861" s="60" t="s">
        <v>203</v>
      </c>
    </row>
    <row r="862" spans="1:15" x14ac:dyDescent="0.25">
      <c r="A862" s="11"/>
      <c r="B862" s="11" t="s">
        <v>3138</v>
      </c>
      <c r="C862" s="11" t="s">
        <v>3414</v>
      </c>
      <c r="D862" s="70"/>
      <c r="E862" s="75">
        <v>6.8785011019755871</v>
      </c>
      <c r="F862" s="50">
        <v>6.5084232408515099</v>
      </c>
      <c r="G862" s="50" t="s">
        <v>203</v>
      </c>
      <c r="H862" s="50">
        <v>6.7419974659480397</v>
      </c>
      <c r="I862" s="50" t="s">
        <v>381</v>
      </c>
      <c r="J862" s="50"/>
      <c r="K862" s="50" t="s">
        <v>203</v>
      </c>
      <c r="L862" s="50" t="s">
        <v>203</v>
      </c>
      <c r="M862" s="50" t="s">
        <v>203</v>
      </c>
      <c r="N862" s="50" t="s">
        <v>203</v>
      </c>
      <c r="O862" s="60" t="s">
        <v>203</v>
      </c>
    </row>
    <row r="863" spans="1:15" x14ac:dyDescent="0.25">
      <c r="A863" s="11"/>
      <c r="B863" s="11" t="s">
        <v>3151</v>
      </c>
      <c r="C863" s="11" t="s">
        <v>3427</v>
      </c>
      <c r="D863" s="70"/>
      <c r="E863" s="75">
        <v>2.9627799505142605</v>
      </c>
      <c r="F863" s="50">
        <v>2.869273615978583</v>
      </c>
      <c r="G863" s="50" t="s">
        <v>203</v>
      </c>
      <c r="H863" s="50">
        <v>3.0179106063647869</v>
      </c>
      <c r="I863" s="50" t="s">
        <v>381</v>
      </c>
      <c r="J863" s="50"/>
      <c r="K863" s="50" t="s">
        <v>203</v>
      </c>
      <c r="L863" s="50" t="s">
        <v>203</v>
      </c>
      <c r="M863" s="50" t="s">
        <v>203</v>
      </c>
      <c r="N863" s="50" t="s">
        <v>203</v>
      </c>
      <c r="O863" s="60" t="s">
        <v>203</v>
      </c>
    </row>
    <row r="864" spans="1:15" x14ac:dyDescent="0.25">
      <c r="A864" s="11"/>
      <c r="B864" s="11" t="s">
        <v>3636</v>
      </c>
      <c r="C864" s="11" t="s">
        <v>3644</v>
      </c>
      <c r="D864" s="70"/>
      <c r="E864" s="75">
        <v>5.2700159393289425</v>
      </c>
      <c r="F864" s="50">
        <v>5.1008135683671831</v>
      </c>
      <c r="G864" s="50" t="s">
        <v>203</v>
      </c>
      <c r="H864" s="50">
        <v>5.3346939905619433</v>
      </c>
      <c r="I864" s="50" t="s">
        <v>381</v>
      </c>
      <c r="J864" s="50"/>
      <c r="K864" s="50" t="s">
        <v>203</v>
      </c>
      <c r="L864" s="50" t="s">
        <v>203</v>
      </c>
      <c r="M864" s="50" t="s">
        <v>203</v>
      </c>
      <c r="N864" s="50" t="s">
        <v>203</v>
      </c>
      <c r="O864" s="60" t="s">
        <v>203</v>
      </c>
    </row>
    <row r="865" spans="1:15" x14ac:dyDescent="0.25">
      <c r="A865" s="11"/>
      <c r="B865" s="11" t="s">
        <v>3197</v>
      </c>
      <c r="C865" s="11" t="s">
        <v>3473</v>
      </c>
      <c r="D865" s="70"/>
      <c r="E865" s="75">
        <v>2.5888105035861031</v>
      </c>
      <c r="F865" s="50">
        <v>2.4141984729892143</v>
      </c>
      <c r="G865" s="50" t="s">
        <v>203</v>
      </c>
      <c r="H865" s="50">
        <v>2.6468545391679874</v>
      </c>
      <c r="I865" s="50" t="s">
        <v>381</v>
      </c>
      <c r="J865" s="50"/>
      <c r="K865" s="50" t="s">
        <v>203</v>
      </c>
      <c r="L865" s="50" t="s">
        <v>203</v>
      </c>
      <c r="M865" s="50" t="s">
        <v>203</v>
      </c>
      <c r="N865" s="50" t="s">
        <v>203</v>
      </c>
      <c r="O865" s="60" t="s">
        <v>203</v>
      </c>
    </row>
    <row r="866" spans="1:15" x14ac:dyDescent="0.25">
      <c r="A866" s="11"/>
      <c r="B866" s="11" t="s">
        <v>3637</v>
      </c>
      <c r="C866" s="11" t="s">
        <v>3645</v>
      </c>
      <c r="D866" s="70"/>
      <c r="E866" s="75">
        <v>1.9178907204619122</v>
      </c>
      <c r="F866" s="50">
        <v>1.8143027331128949</v>
      </c>
      <c r="G866" s="50" t="s">
        <v>203</v>
      </c>
      <c r="H866" s="50">
        <v>1.8135055606465431</v>
      </c>
      <c r="I866" s="50" t="s">
        <v>368</v>
      </c>
      <c r="J866" s="50"/>
      <c r="K866" s="50" t="s">
        <v>203</v>
      </c>
      <c r="L866" s="50" t="s">
        <v>203</v>
      </c>
      <c r="M866" s="50" t="s">
        <v>203</v>
      </c>
      <c r="N866" s="50" t="s">
        <v>203</v>
      </c>
      <c r="O866" s="60" t="s">
        <v>203</v>
      </c>
    </row>
    <row r="867" spans="1:15" x14ac:dyDescent="0.25">
      <c r="A867" s="11"/>
      <c r="B867" s="11" t="s">
        <v>3638</v>
      </c>
      <c r="C867" s="11" t="s">
        <v>3646</v>
      </c>
      <c r="D867" s="70"/>
      <c r="E867" s="76" t="s">
        <v>3650</v>
      </c>
      <c r="F867" s="71" t="s">
        <v>3650</v>
      </c>
      <c r="G867" s="71" t="s">
        <v>203</v>
      </c>
      <c r="H867" s="71" t="s">
        <v>3650</v>
      </c>
      <c r="I867" s="50" t="s">
        <v>368</v>
      </c>
      <c r="J867" s="50"/>
      <c r="K867" s="50" t="s">
        <v>203</v>
      </c>
      <c r="L867" s="50" t="s">
        <v>203</v>
      </c>
      <c r="M867" s="50" t="s">
        <v>203</v>
      </c>
      <c r="N867" s="50" t="s">
        <v>203</v>
      </c>
      <c r="O867" s="60" t="s">
        <v>203</v>
      </c>
    </row>
    <row r="868" spans="1:15" x14ac:dyDescent="0.25">
      <c r="A868" s="11"/>
      <c r="B868" s="11" t="s">
        <v>3639</v>
      </c>
      <c r="C868" s="11" t="s">
        <v>3647</v>
      </c>
      <c r="D868" s="70"/>
      <c r="E868" s="75">
        <v>1.7471626081253078</v>
      </c>
      <c r="F868" s="50">
        <v>1.7073934388136309</v>
      </c>
      <c r="G868" s="50" t="s">
        <v>203</v>
      </c>
      <c r="H868" s="50">
        <v>1.7010736373469575</v>
      </c>
      <c r="I868" s="50" t="s">
        <v>368</v>
      </c>
      <c r="J868" s="50"/>
      <c r="K868" s="50" t="s">
        <v>203</v>
      </c>
      <c r="L868" s="50" t="s">
        <v>203</v>
      </c>
      <c r="M868" s="50" t="s">
        <v>203</v>
      </c>
      <c r="N868" s="50" t="s">
        <v>203</v>
      </c>
      <c r="O868" s="60" t="s">
        <v>203</v>
      </c>
    </row>
    <row r="869" spans="1:15" x14ac:dyDescent="0.25">
      <c r="A869" s="11"/>
      <c r="B869" s="11" t="s">
        <v>3640</v>
      </c>
      <c r="C869" s="11" t="s">
        <v>3648</v>
      </c>
      <c r="D869" s="70"/>
      <c r="E869" s="75">
        <v>5.9244347396969488E-2</v>
      </c>
      <c r="F869" s="50">
        <v>5.7413045371160508E-2</v>
      </c>
      <c r="G869" s="50" t="s">
        <v>203</v>
      </c>
      <c r="H869" s="50">
        <v>5.7305663355379982E-2</v>
      </c>
      <c r="I869" s="50" t="s">
        <v>368</v>
      </c>
      <c r="J869" s="50"/>
      <c r="K869" s="50" t="s">
        <v>203</v>
      </c>
      <c r="L869" s="50" t="s">
        <v>203</v>
      </c>
      <c r="M869" s="50" t="s">
        <v>203</v>
      </c>
      <c r="N869" s="50" t="s">
        <v>203</v>
      </c>
      <c r="O869" s="60" t="s">
        <v>203</v>
      </c>
    </row>
    <row r="870" spans="1:15" x14ac:dyDescent="0.25">
      <c r="A870" s="11"/>
      <c r="B870" s="11" t="s">
        <v>3641</v>
      </c>
      <c r="C870" s="11" t="s">
        <v>3649</v>
      </c>
      <c r="D870" s="70"/>
      <c r="E870" s="75">
        <v>1.9368172586162302</v>
      </c>
      <c r="F870" s="50">
        <v>1.8471649797800678</v>
      </c>
      <c r="G870" s="50" t="s">
        <v>203</v>
      </c>
      <c r="H870" s="50">
        <v>1.8458540649531536</v>
      </c>
      <c r="I870" s="50" t="s">
        <v>381</v>
      </c>
      <c r="J870" s="50"/>
      <c r="K870" s="50" t="s">
        <v>203</v>
      </c>
      <c r="L870" s="50" t="s">
        <v>203</v>
      </c>
      <c r="M870" s="50" t="s">
        <v>203</v>
      </c>
      <c r="N870" s="50" t="s">
        <v>203</v>
      </c>
      <c r="O870" s="60" t="s">
        <v>203</v>
      </c>
    </row>
    <row r="871" spans="1:15" x14ac:dyDescent="0.25">
      <c r="A871" s="11"/>
      <c r="B871" s="11" t="s">
        <v>3719</v>
      </c>
      <c r="C871" s="11" t="s">
        <v>3737</v>
      </c>
      <c r="D871" s="65"/>
      <c r="E871" s="75">
        <v>1.0261492544962891</v>
      </c>
      <c r="F871" s="50">
        <v>0.95065113848444216</v>
      </c>
      <c r="G871" s="50" t="s">
        <v>203</v>
      </c>
      <c r="H871" s="50">
        <v>0.94741269744957746</v>
      </c>
      <c r="I871" s="50" t="s">
        <v>405</v>
      </c>
      <c r="J871" s="50"/>
      <c r="K871" s="50" t="s">
        <v>203</v>
      </c>
      <c r="L871" s="50" t="s">
        <v>203</v>
      </c>
      <c r="M871" s="50" t="s">
        <v>203</v>
      </c>
      <c r="N871" s="50" t="s">
        <v>203</v>
      </c>
      <c r="O871" s="60" t="s">
        <v>203</v>
      </c>
    </row>
    <row r="872" spans="1:15" x14ac:dyDescent="0.25">
      <c r="A872" s="11"/>
      <c r="B872" s="11" t="s">
        <v>3707</v>
      </c>
      <c r="C872" s="11" t="s">
        <v>3708</v>
      </c>
      <c r="D872" s="65"/>
      <c r="E872" s="75">
        <v>0.84824811966655034</v>
      </c>
      <c r="F872" s="50">
        <v>0.84299843353116322</v>
      </c>
      <c r="G872" s="50" t="s">
        <v>203</v>
      </c>
      <c r="H872" s="50">
        <v>0.92720944199074506</v>
      </c>
      <c r="I872" s="50" t="s">
        <v>381</v>
      </c>
      <c r="J872" s="50"/>
      <c r="K872" s="50" t="s">
        <v>203</v>
      </c>
      <c r="L872" s="50" t="s">
        <v>203</v>
      </c>
      <c r="M872" s="50" t="s">
        <v>203</v>
      </c>
      <c r="N872" s="50" t="s">
        <v>203</v>
      </c>
      <c r="O872" s="60" t="s">
        <v>203</v>
      </c>
    </row>
    <row r="873" spans="1:15" x14ac:dyDescent="0.25">
      <c r="A873" s="11"/>
      <c r="B873" s="11" t="s">
        <v>1084</v>
      </c>
      <c r="C873" s="11" t="s">
        <v>2770</v>
      </c>
      <c r="D873" s="65"/>
      <c r="E873" s="75">
        <v>1.1303687615793499E-2</v>
      </c>
      <c r="F873" s="50">
        <v>0.239327376657269</v>
      </c>
      <c r="G873" s="50" t="s">
        <v>203</v>
      </c>
      <c r="H873" s="50">
        <v>1.1103357677299511E-2</v>
      </c>
      <c r="I873" s="50" t="s">
        <v>381</v>
      </c>
      <c r="J873" s="50"/>
      <c r="K873" s="50" t="s">
        <v>203</v>
      </c>
      <c r="L873" s="50" t="s">
        <v>203</v>
      </c>
      <c r="M873" s="50" t="s">
        <v>203</v>
      </c>
      <c r="N873" s="50" t="s">
        <v>203</v>
      </c>
      <c r="O873" s="60" t="s">
        <v>203</v>
      </c>
    </row>
    <row r="874" spans="1:15" x14ac:dyDescent="0.25">
      <c r="A874" s="11"/>
      <c r="B874" s="11" t="s">
        <v>3717</v>
      </c>
      <c r="C874" s="11" t="s">
        <v>3718</v>
      </c>
      <c r="D874" s="65"/>
      <c r="E874" s="75">
        <v>0.5485727184797895</v>
      </c>
      <c r="F874" s="50">
        <v>0.51827634240860054</v>
      </c>
      <c r="G874" s="50" t="s">
        <v>203</v>
      </c>
      <c r="H874" s="50">
        <v>0.51583542137489502</v>
      </c>
      <c r="I874" s="50" t="s">
        <v>381</v>
      </c>
      <c r="J874" s="50"/>
      <c r="K874" s="50" t="s">
        <v>203</v>
      </c>
      <c r="L874" s="50" t="s">
        <v>203</v>
      </c>
      <c r="M874" s="50" t="s">
        <v>203</v>
      </c>
      <c r="N874" s="50" t="s">
        <v>203</v>
      </c>
      <c r="O874" s="60" t="s">
        <v>203</v>
      </c>
    </row>
    <row r="875" spans="1:15" x14ac:dyDescent="0.25">
      <c r="A875" s="11"/>
      <c r="B875" s="11" t="s">
        <v>3651</v>
      </c>
      <c r="C875" s="11" t="s">
        <v>3652</v>
      </c>
      <c r="D875" s="65"/>
      <c r="E875" s="75">
        <v>0.23162987007623315</v>
      </c>
      <c r="F875" s="50">
        <v>0.22285541143704696</v>
      </c>
      <c r="G875" s="50" t="s">
        <v>203</v>
      </c>
      <c r="H875" s="50">
        <v>0.22186803799809243</v>
      </c>
      <c r="I875" s="50" t="s">
        <v>368</v>
      </c>
      <c r="J875" s="50"/>
      <c r="K875" s="50" t="s">
        <v>203</v>
      </c>
      <c r="L875" s="50" t="s">
        <v>203</v>
      </c>
      <c r="M875" s="50" t="s">
        <v>203</v>
      </c>
      <c r="N875" s="50" t="s">
        <v>203</v>
      </c>
      <c r="O875" s="60" t="s">
        <v>203</v>
      </c>
    </row>
    <row r="876" spans="1:15" x14ac:dyDescent="0.25">
      <c r="A876" s="11"/>
      <c r="B876" s="11" t="s">
        <v>3720</v>
      </c>
      <c r="C876" s="11" t="s">
        <v>3738</v>
      </c>
      <c r="D876" s="65"/>
      <c r="E876" s="75" t="s">
        <v>203</v>
      </c>
      <c r="F876" s="50" t="s">
        <v>203</v>
      </c>
      <c r="G876" s="50" t="s">
        <v>203</v>
      </c>
      <c r="H876" s="50" t="s">
        <v>203</v>
      </c>
      <c r="I876" s="50" t="s">
        <v>203</v>
      </c>
      <c r="J876" s="50"/>
      <c r="K876" s="50" t="s">
        <v>203</v>
      </c>
      <c r="L876" s="50" t="s">
        <v>203</v>
      </c>
      <c r="M876" s="50" t="s">
        <v>203</v>
      </c>
      <c r="N876" s="50" t="s">
        <v>203</v>
      </c>
      <c r="O876" s="60" t="s">
        <v>203</v>
      </c>
    </row>
    <row r="877" spans="1:15" x14ac:dyDescent="0.25">
      <c r="A877" s="11"/>
      <c r="B877" s="11" t="s">
        <v>3653</v>
      </c>
      <c r="C877" s="11" t="s">
        <v>3654</v>
      </c>
      <c r="D877" s="65"/>
      <c r="E877" s="75">
        <v>0.485991619282089</v>
      </c>
      <c r="F877" s="50">
        <v>0.46158445735848297</v>
      </c>
      <c r="G877" s="50" t="s">
        <v>203</v>
      </c>
      <c r="H877" s="50">
        <v>0.45767773945406737</v>
      </c>
      <c r="I877" s="50" t="s">
        <v>368</v>
      </c>
      <c r="J877" s="50"/>
      <c r="K877" s="50" t="s">
        <v>203</v>
      </c>
      <c r="L877" s="50" t="s">
        <v>203</v>
      </c>
      <c r="M877" s="50" t="s">
        <v>203</v>
      </c>
      <c r="N877" s="50" t="s">
        <v>203</v>
      </c>
      <c r="O877" s="60" t="s">
        <v>203</v>
      </c>
    </row>
    <row r="878" spans="1:15" x14ac:dyDescent="0.25">
      <c r="A878" s="11"/>
      <c r="B878" s="11" t="s">
        <v>1004</v>
      </c>
      <c r="C878" s="11" t="s">
        <v>3739</v>
      </c>
      <c r="D878" s="65"/>
      <c r="E878" s="75">
        <v>0.42832828489949298</v>
      </c>
      <c r="F878" s="50">
        <v>0.39947006933284801</v>
      </c>
      <c r="G878" s="50" t="s">
        <v>203</v>
      </c>
      <c r="H878" s="50">
        <v>0.39793387245054773</v>
      </c>
      <c r="I878" s="50" t="s">
        <v>368</v>
      </c>
      <c r="J878" s="50"/>
      <c r="K878" s="50" t="s">
        <v>203</v>
      </c>
      <c r="L878" s="50" t="s">
        <v>203</v>
      </c>
      <c r="M878" s="50" t="s">
        <v>203</v>
      </c>
      <c r="N878" s="50" t="s">
        <v>203</v>
      </c>
      <c r="O878" s="60" t="s">
        <v>203</v>
      </c>
    </row>
    <row r="879" spans="1:15" x14ac:dyDescent="0.25">
      <c r="A879" s="11"/>
      <c r="B879" s="11" t="s">
        <v>3655</v>
      </c>
      <c r="C879" s="11" t="s">
        <v>3656</v>
      </c>
      <c r="D879" s="65"/>
      <c r="E879" s="75">
        <v>2.3955404163480409</v>
      </c>
      <c r="F879" s="50">
        <v>2.2294578053050169</v>
      </c>
      <c r="G879" s="50" t="s">
        <v>203</v>
      </c>
      <c r="H879" s="50">
        <v>2.2243389709263597</v>
      </c>
      <c r="I879" s="50" t="s">
        <v>368</v>
      </c>
      <c r="J879" s="50"/>
      <c r="K879" s="50" t="s">
        <v>203</v>
      </c>
      <c r="L879" s="50" t="s">
        <v>203</v>
      </c>
      <c r="M879" s="50" t="s">
        <v>203</v>
      </c>
      <c r="N879" s="50" t="s">
        <v>203</v>
      </c>
      <c r="O879" s="60" t="s">
        <v>203</v>
      </c>
    </row>
    <row r="880" spans="1:15" x14ac:dyDescent="0.25">
      <c r="A880" s="11"/>
      <c r="B880" s="11" t="s">
        <v>3657</v>
      </c>
      <c r="C880" s="11" t="s">
        <v>3658</v>
      </c>
      <c r="D880" s="65"/>
      <c r="E880" s="75">
        <v>1.438648107125573</v>
      </c>
      <c r="F880" s="50">
        <v>0.49916142128411123</v>
      </c>
      <c r="G880" s="50">
        <v>1.519620824850589E-2</v>
      </c>
      <c r="H880" s="50">
        <v>0.49670532436436243</v>
      </c>
      <c r="I880" s="50" t="s">
        <v>378</v>
      </c>
      <c r="J880" s="50"/>
      <c r="K880" s="50">
        <v>1.6301773118045666E-5</v>
      </c>
      <c r="L880" s="50">
        <v>2.8536303594250967E-4</v>
      </c>
      <c r="M880" s="50">
        <v>-0.38412950037519522</v>
      </c>
      <c r="N880" s="50">
        <v>288.077</v>
      </c>
      <c r="O880" s="60">
        <v>288.46112950037519</v>
      </c>
    </row>
    <row r="881" spans="1:15" x14ac:dyDescent="0.25">
      <c r="A881" s="11"/>
      <c r="B881" s="11" t="s">
        <v>3721</v>
      </c>
      <c r="C881" s="11" t="s">
        <v>3740</v>
      </c>
      <c r="D881" s="65"/>
      <c r="E881" s="75">
        <v>1.1061752833207095</v>
      </c>
      <c r="F881" s="50">
        <v>1.0219365508863514</v>
      </c>
      <c r="G881" s="50" t="s">
        <v>203</v>
      </c>
      <c r="H881" s="50">
        <v>1.0146721297582895</v>
      </c>
      <c r="I881" s="50" t="s">
        <v>405</v>
      </c>
      <c r="J881" s="50"/>
      <c r="K881" s="50" t="s">
        <v>203</v>
      </c>
      <c r="L881" s="50" t="s">
        <v>203</v>
      </c>
      <c r="M881" s="50" t="s">
        <v>203</v>
      </c>
      <c r="N881" s="50" t="s">
        <v>203</v>
      </c>
      <c r="O881" s="60" t="s">
        <v>203</v>
      </c>
    </row>
    <row r="882" spans="1:15" x14ac:dyDescent="0.25">
      <c r="A882" s="11"/>
      <c r="B882" s="11" t="s">
        <v>3659</v>
      </c>
      <c r="C882" s="11" t="s">
        <v>3660</v>
      </c>
      <c r="D882" s="65"/>
      <c r="E882" s="75">
        <v>0.16040608969731807</v>
      </c>
      <c r="F882" s="50">
        <v>0.15686870050102006</v>
      </c>
      <c r="G882" s="50" t="s">
        <v>203</v>
      </c>
      <c r="H882" s="50">
        <v>0.39706959769685296</v>
      </c>
      <c r="I882" s="50" t="s">
        <v>381</v>
      </c>
      <c r="J882" s="50"/>
      <c r="K882" s="50" t="s">
        <v>203</v>
      </c>
      <c r="L882" s="50" t="s">
        <v>203</v>
      </c>
      <c r="M882" s="50" t="s">
        <v>203</v>
      </c>
      <c r="N882" s="50" t="s">
        <v>203</v>
      </c>
      <c r="O882" s="60" t="s">
        <v>203</v>
      </c>
    </row>
    <row r="883" spans="1:15" x14ac:dyDescent="0.25">
      <c r="A883" s="11"/>
      <c r="B883" s="11" t="s">
        <v>3722</v>
      </c>
      <c r="C883" s="11" t="s">
        <v>3741</v>
      </c>
      <c r="D883" s="65"/>
      <c r="E883" s="75">
        <v>1.7229663926208616</v>
      </c>
      <c r="F883" s="50">
        <v>1.6629766732800106</v>
      </c>
      <c r="G883" s="50" t="s">
        <v>203</v>
      </c>
      <c r="H883" s="50">
        <v>1.900482329938151</v>
      </c>
      <c r="I883" s="50" t="s">
        <v>381</v>
      </c>
      <c r="J883" s="50"/>
      <c r="K883" s="50" t="s">
        <v>203</v>
      </c>
      <c r="L883" s="50" t="s">
        <v>203</v>
      </c>
      <c r="M883" s="50" t="s">
        <v>203</v>
      </c>
      <c r="N883" s="50" t="s">
        <v>203</v>
      </c>
      <c r="O883" s="60" t="s">
        <v>203</v>
      </c>
    </row>
    <row r="884" spans="1:15" x14ac:dyDescent="0.25">
      <c r="A884" s="11"/>
      <c r="B884" s="11" t="s">
        <v>2293</v>
      </c>
      <c r="C884" s="11" t="s">
        <v>2507</v>
      </c>
      <c r="D884" s="65"/>
      <c r="E884" s="75">
        <v>1.9655180110582648</v>
      </c>
      <c r="F884" s="50">
        <v>1.9202205347317611</v>
      </c>
      <c r="G884" s="50" t="s">
        <v>203</v>
      </c>
      <c r="H884" s="50">
        <v>2.148237746198062</v>
      </c>
      <c r="I884" s="50" t="s">
        <v>381</v>
      </c>
      <c r="J884" s="50"/>
      <c r="K884" s="50" t="s">
        <v>203</v>
      </c>
      <c r="L884" s="50" t="s">
        <v>203</v>
      </c>
      <c r="M884" s="50" t="s">
        <v>203</v>
      </c>
      <c r="N884" s="50" t="s">
        <v>203</v>
      </c>
      <c r="O884" s="60" t="s">
        <v>203</v>
      </c>
    </row>
    <row r="885" spans="1:15" x14ac:dyDescent="0.25">
      <c r="A885" s="11"/>
      <c r="B885" s="11" t="s">
        <v>3661</v>
      </c>
      <c r="C885" s="11" t="s">
        <v>3662</v>
      </c>
      <c r="D885" s="65"/>
      <c r="E885" s="75">
        <v>0.1614718126845105</v>
      </c>
      <c r="F885" s="50">
        <v>0.15687993693055319</v>
      </c>
      <c r="G885" s="50" t="s">
        <v>203</v>
      </c>
      <c r="H885" s="50">
        <v>0.39675157447383974</v>
      </c>
      <c r="I885" s="50" t="s">
        <v>381</v>
      </c>
      <c r="J885" s="50"/>
      <c r="K885" s="50" t="s">
        <v>203</v>
      </c>
      <c r="L885" s="50" t="s">
        <v>203</v>
      </c>
      <c r="M885" s="50" t="s">
        <v>203</v>
      </c>
      <c r="N885" s="50" t="s">
        <v>203</v>
      </c>
      <c r="O885" s="60" t="s">
        <v>203</v>
      </c>
    </row>
    <row r="886" spans="1:15" x14ac:dyDescent="0.25">
      <c r="A886" s="11"/>
      <c r="B886" s="11" t="s">
        <v>3723</v>
      </c>
      <c r="C886" s="11" t="s">
        <v>3742</v>
      </c>
      <c r="D886" s="65"/>
      <c r="E886" s="75">
        <v>0.22895243154223976</v>
      </c>
      <c r="F886" s="50">
        <v>0.22753622116622485</v>
      </c>
      <c r="G886" s="50" t="s">
        <v>203</v>
      </c>
      <c r="H886" s="50">
        <v>0.47834996316709255</v>
      </c>
      <c r="I886" s="50" t="s">
        <v>381</v>
      </c>
      <c r="J886" s="50"/>
      <c r="K886" s="50" t="s">
        <v>203</v>
      </c>
      <c r="L886" s="50" t="s">
        <v>203</v>
      </c>
      <c r="M886" s="50" t="s">
        <v>203</v>
      </c>
      <c r="N886" s="50" t="s">
        <v>203</v>
      </c>
      <c r="O886" s="60" t="s">
        <v>203</v>
      </c>
    </row>
    <row r="887" spans="1:15" x14ac:dyDescent="0.25">
      <c r="A887" s="11"/>
      <c r="B887" s="11" t="s">
        <v>3724</v>
      </c>
      <c r="C887" s="11" t="s">
        <v>3743</v>
      </c>
      <c r="D887" s="65"/>
      <c r="E887" s="75">
        <v>1.8603152138915391</v>
      </c>
      <c r="F887" s="50">
        <v>1.7877012384898829</v>
      </c>
      <c r="G887" s="50" t="s">
        <v>203</v>
      </c>
      <c r="H887" s="50">
        <v>1.7839213310808464</v>
      </c>
      <c r="I887" s="50" t="s">
        <v>368</v>
      </c>
      <c r="J887" s="50"/>
      <c r="K887" s="50" t="s">
        <v>203</v>
      </c>
      <c r="L887" s="50" t="s">
        <v>203</v>
      </c>
      <c r="M887" s="50" t="s">
        <v>203</v>
      </c>
      <c r="N887" s="50" t="s">
        <v>203</v>
      </c>
      <c r="O887" s="60" t="s">
        <v>203</v>
      </c>
    </row>
    <row r="888" spans="1:15" x14ac:dyDescent="0.25">
      <c r="A888" s="11"/>
      <c r="B888" s="11" t="s">
        <v>2827</v>
      </c>
      <c r="C888" s="11" t="s">
        <v>2951</v>
      </c>
      <c r="D888" s="65"/>
      <c r="E888" s="75">
        <v>0.82727957996979695</v>
      </c>
      <c r="F888" s="50">
        <v>0.79830397606278103</v>
      </c>
      <c r="G888" s="50" t="s">
        <v>203</v>
      </c>
      <c r="H888" s="50">
        <v>1.0406344598931387</v>
      </c>
      <c r="I888" s="50" t="s">
        <v>381</v>
      </c>
      <c r="J888" s="50"/>
      <c r="K888" s="50" t="s">
        <v>203</v>
      </c>
      <c r="L888" s="50" t="s">
        <v>203</v>
      </c>
      <c r="M888" s="50" t="s">
        <v>203</v>
      </c>
      <c r="N888" s="50" t="s">
        <v>203</v>
      </c>
      <c r="O888" s="60" t="s">
        <v>203</v>
      </c>
    </row>
    <row r="889" spans="1:15" x14ac:dyDescent="0.25">
      <c r="A889" s="11"/>
      <c r="B889" s="11" t="s">
        <v>3663</v>
      </c>
      <c r="C889" s="11" t="s">
        <v>3664</v>
      </c>
      <c r="D889" s="65"/>
      <c r="E889" s="75">
        <v>1.2152064018998487</v>
      </c>
      <c r="F889" s="50">
        <v>1.1805682072617403</v>
      </c>
      <c r="G889" s="50" t="s">
        <v>203</v>
      </c>
      <c r="H889" s="50">
        <v>1.4056949381878923</v>
      </c>
      <c r="I889" s="50" t="s">
        <v>381</v>
      </c>
      <c r="J889" s="50"/>
      <c r="K889" s="50" t="s">
        <v>203</v>
      </c>
      <c r="L889" s="50" t="s">
        <v>203</v>
      </c>
      <c r="M889" s="50" t="s">
        <v>203</v>
      </c>
      <c r="N889" s="50" t="s">
        <v>203</v>
      </c>
      <c r="O889" s="60" t="s">
        <v>203</v>
      </c>
    </row>
    <row r="890" spans="1:15" x14ac:dyDescent="0.25">
      <c r="A890" s="11"/>
      <c r="B890" s="11" t="s">
        <v>3665</v>
      </c>
      <c r="C890" s="11" t="s">
        <v>3666</v>
      </c>
      <c r="D890" s="65"/>
      <c r="E890" s="75">
        <v>1.5020244937964833</v>
      </c>
      <c r="F890" s="50">
        <v>1.4806839837593151</v>
      </c>
      <c r="G890" s="50" t="s">
        <v>203</v>
      </c>
      <c r="H890" s="50">
        <v>1.7279864738766824</v>
      </c>
      <c r="I890" s="50" t="s">
        <v>381</v>
      </c>
      <c r="J890" s="50"/>
      <c r="K890" s="50" t="s">
        <v>203</v>
      </c>
      <c r="L890" s="50" t="s">
        <v>203</v>
      </c>
      <c r="M890" s="50" t="s">
        <v>203</v>
      </c>
      <c r="N890" s="50" t="s">
        <v>203</v>
      </c>
      <c r="O890" s="60" t="s">
        <v>203</v>
      </c>
    </row>
    <row r="891" spans="1:15" x14ac:dyDescent="0.25">
      <c r="A891" s="11"/>
      <c r="B891" s="11" t="s">
        <v>3725</v>
      </c>
      <c r="C891" s="11" t="s">
        <v>3744</v>
      </c>
      <c r="D891" s="65"/>
      <c r="E891" s="75">
        <v>2.7141026341482188</v>
      </c>
      <c r="F891" s="50">
        <v>2.5629778727087826</v>
      </c>
      <c r="G891" s="50" t="s">
        <v>203</v>
      </c>
      <c r="H891" s="50">
        <v>2.7930291695982383</v>
      </c>
      <c r="I891" s="50" t="s">
        <v>381</v>
      </c>
      <c r="J891" s="50"/>
      <c r="K891" s="50" t="s">
        <v>203</v>
      </c>
      <c r="L891" s="50" t="s">
        <v>203</v>
      </c>
      <c r="M891" s="50" t="s">
        <v>203</v>
      </c>
      <c r="N891" s="50" t="s">
        <v>203</v>
      </c>
      <c r="O891" s="60" t="s">
        <v>203</v>
      </c>
    </row>
    <row r="892" spans="1:15" x14ac:dyDescent="0.25">
      <c r="A892" s="11"/>
      <c r="B892" s="11" t="s">
        <v>3667</v>
      </c>
      <c r="C892" s="11" t="s">
        <v>3668</v>
      </c>
      <c r="D892" s="65"/>
      <c r="E892" s="75">
        <v>1.8979701732931176</v>
      </c>
      <c r="F892" s="50">
        <v>1.8203618795483818</v>
      </c>
      <c r="G892" s="50" t="s">
        <v>203</v>
      </c>
      <c r="H892" s="50">
        <v>2.0553514415345933</v>
      </c>
      <c r="I892" s="50" t="s">
        <v>381</v>
      </c>
      <c r="J892" s="50"/>
      <c r="K892" s="50" t="s">
        <v>203</v>
      </c>
      <c r="L892" s="50" t="s">
        <v>203</v>
      </c>
      <c r="M892" s="50" t="s">
        <v>203</v>
      </c>
      <c r="N892" s="50" t="s">
        <v>203</v>
      </c>
      <c r="O892" s="60" t="s">
        <v>203</v>
      </c>
    </row>
    <row r="893" spans="1:15" x14ac:dyDescent="0.25">
      <c r="A893" s="11"/>
      <c r="B893" s="11" t="s">
        <v>3669</v>
      </c>
      <c r="C893" s="11" t="s">
        <v>3670</v>
      </c>
      <c r="D893" s="65"/>
      <c r="E893" s="75">
        <v>1.1138321085837788</v>
      </c>
      <c r="F893" s="50">
        <v>1.0776399026664027</v>
      </c>
      <c r="G893" s="50" t="s">
        <v>203</v>
      </c>
      <c r="H893" s="50">
        <v>1.072088999891786</v>
      </c>
      <c r="I893" s="50" t="s">
        <v>368</v>
      </c>
      <c r="J893" s="50"/>
      <c r="K893" s="50" t="s">
        <v>203</v>
      </c>
      <c r="L893" s="50" t="s">
        <v>203</v>
      </c>
      <c r="M893" s="50" t="s">
        <v>203</v>
      </c>
      <c r="N893" s="50" t="s">
        <v>203</v>
      </c>
      <c r="O893" s="60" t="s">
        <v>203</v>
      </c>
    </row>
    <row r="894" spans="1:15" x14ac:dyDescent="0.25">
      <c r="A894" s="11"/>
      <c r="B894" s="11" t="s">
        <v>3671</v>
      </c>
      <c r="C894" s="11" t="s">
        <v>3672</v>
      </c>
      <c r="D894" s="65"/>
      <c r="E894" s="75">
        <v>1.1159996715868203</v>
      </c>
      <c r="F894" s="50">
        <v>1.009910854183101</v>
      </c>
      <c r="G894" s="50" t="s">
        <v>203</v>
      </c>
      <c r="H894" s="50">
        <v>1.0045821157356316</v>
      </c>
      <c r="I894" s="50" t="s">
        <v>368</v>
      </c>
      <c r="J894" s="50"/>
      <c r="K894" s="50" t="s">
        <v>203</v>
      </c>
      <c r="L894" s="50" t="s">
        <v>203</v>
      </c>
      <c r="M894" s="50" t="s">
        <v>203</v>
      </c>
      <c r="N894" s="50" t="s">
        <v>203</v>
      </c>
      <c r="O894" s="60" t="s">
        <v>203</v>
      </c>
    </row>
    <row r="895" spans="1:15" x14ac:dyDescent="0.25">
      <c r="A895" s="11"/>
      <c r="B895" s="11" t="s">
        <v>3673</v>
      </c>
      <c r="C895" s="11" t="s">
        <v>3674</v>
      </c>
      <c r="D895" s="65"/>
      <c r="E895" s="75">
        <v>1.7528639731239082</v>
      </c>
      <c r="F895" s="50">
        <v>1.446917442296584</v>
      </c>
      <c r="G895" s="50" t="s">
        <v>203</v>
      </c>
      <c r="H895" s="50">
        <v>1.4275735572813206</v>
      </c>
      <c r="I895" s="50" t="s">
        <v>381</v>
      </c>
      <c r="J895" s="50"/>
      <c r="K895" s="50" t="s">
        <v>203</v>
      </c>
      <c r="L895" s="50" t="s">
        <v>203</v>
      </c>
      <c r="M895" s="50" t="s">
        <v>203</v>
      </c>
      <c r="N895" s="50" t="s">
        <v>203</v>
      </c>
      <c r="O895" s="60" t="s">
        <v>203</v>
      </c>
    </row>
    <row r="896" spans="1:15" x14ac:dyDescent="0.25">
      <c r="A896" s="11"/>
      <c r="B896" s="11" t="s">
        <v>3675</v>
      </c>
      <c r="C896" s="11" t="s">
        <v>3676</v>
      </c>
      <c r="D896" s="65"/>
      <c r="E896" s="75">
        <v>2.1780450986277344</v>
      </c>
      <c r="F896" s="50">
        <v>1.8825843207775952</v>
      </c>
      <c r="G896" s="50" t="s">
        <v>203</v>
      </c>
      <c r="H896" s="50">
        <v>1.86519449794905</v>
      </c>
      <c r="I896" s="50" t="s">
        <v>381</v>
      </c>
      <c r="J896" s="50"/>
      <c r="K896" s="50" t="s">
        <v>203</v>
      </c>
      <c r="L896" s="50" t="s">
        <v>203</v>
      </c>
      <c r="M896" s="50" t="s">
        <v>203</v>
      </c>
      <c r="N896" s="50" t="s">
        <v>203</v>
      </c>
      <c r="O896" s="60" t="s">
        <v>203</v>
      </c>
    </row>
    <row r="897" spans="1:15" x14ac:dyDescent="0.25">
      <c r="A897" s="11"/>
      <c r="B897" s="11" t="s">
        <v>3167</v>
      </c>
      <c r="C897" s="11" t="s">
        <v>3443</v>
      </c>
      <c r="D897" s="65"/>
      <c r="E897" s="75">
        <v>0.2759104679853408</v>
      </c>
      <c r="F897" s="50">
        <v>0.26669293021831458</v>
      </c>
      <c r="G897" s="50" t="s">
        <v>203</v>
      </c>
      <c r="H897" s="50">
        <v>0.26446826008456936</v>
      </c>
      <c r="I897" s="50" t="s">
        <v>405</v>
      </c>
      <c r="J897" s="50"/>
      <c r="K897" s="50" t="s">
        <v>203</v>
      </c>
      <c r="L897" s="50" t="s">
        <v>203</v>
      </c>
      <c r="M897" s="50" t="s">
        <v>203</v>
      </c>
      <c r="N897" s="50" t="s">
        <v>203</v>
      </c>
      <c r="O897" s="60" t="s">
        <v>203</v>
      </c>
    </row>
    <row r="898" spans="1:15" x14ac:dyDescent="0.25">
      <c r="A898" s="11"/>
      <c r="B898" s="11" t="s">
        <v>3677</v>
      </c>
      <c r="C898" s="11" t="s">
        <v>3678</v>
      </c>
      <c r="D898" s="65"/>
      <c r="E898" s="75">
        <v>2.9616857600942126</v>
      </c>
      <c r="F898" s="50">
        <v>2.6364307438292403</v>
      </c>
      <c r="G898" s="50" t="s">
        <v>203</v>
      </c>
      <c r="H898" s="50">
        <v>2.6312879028838791</v>
      </c>
      <c r="I898" s="50" t="s">
        <v>381</v>
      </c>
      <c r="J898" s="50"/>
      <c r="K898" s="50" t="s">
        <v>203</v>
      </c>
      <c r="L898" s="50" t="s">
        <v>203</v>
      </c>
      <c r="M898" s="50" t="s">
        <v>203</v>
      </c>
      <c r="N898" s="50" t="s">
        <v>203</v>
      </c>
      <c r="O898" s="60" t="s">
        <v>203</v>
      </c>
    </row>
    <row r="899" spans="1:15" x14ac:dyDescent="0.25">
      <c r="A899" s="11"/>
      <c r="B899" s="11" t="s">
        <v>3726</v>
      </c>
      <c r="C899" s="11" t="s">
        <v>3745</v>
      </c>
      <c r="D899" s="65"/>
      <c r="E899" s="75">
        <v>2.4654851746731765</v>
      </c>
      <c r="F899" s="50">
        <v>2.0995933549191776</v>
      </c>
      <c r="G899" s="50" t="s">
        <v>203</v>
      </c>
      <c r="H899" s="50">
        <v>2.088458257188194</v>
      </c>
      <c r="I899" s="50" t="s">
        <v>381</v>
      </c>
      <c r="J899" s="50"/>
      <c r="K899" s="50" t="s">
        <v>203</v>
      </c>
      <c r="L899" s="50" t="s">
        <v>203</v>
      </c>
      <c r="M899" s="50" t="s">
        <v>203</v>
      </c>
      <c r="N899" s="50" t="s">
        <v>203</v>
      </c>
      <c r="O899" s="60" t="s">
        <v>203</v>
      </c>
    </row>
    <row r="900" spans="1:15" x14ac:dyDescent="0.25">
      <c r="A900" s="11"/>
      <c r="B900" s="11" t="s">
        <v>3679</v>
      </c>
      <c r="C900" s="11" t="s">
        <v>3680</v>
      </c>
      <c r="D900" s="65"/>
      <c r="E900" s="75">
        <v>3.2811057490043538</v>
      </c>
      <c r="F900" s="50">
        <v>2.635317568754453</v>
      </c>
      <c r="G900" s="50" t="s">
        <v>203</v>
      </c>
      <c r="H900" s="50">
        <v>2.6258955217425113</v>
      </c>
      <c r="I900" s="50" t="s">
        <v>368</v>
      </c>
      <c r="J900" s="50"/>
      <c r="K900" s="50" t="s">
        <v>203</v>
      </c>
      <c r="L900" s="50" t="s">
        <v>203</v>
      </c>
      <c r="M900" s="50" t="s">
        <v>203</v>
      </c>
      <c r="N900" s="50" t="s">
        <v>203</v>
      </c>
      <c r="O900" s="60" t="s">
        <v>203</v>
      </c>
    </row>
    <row r="901" spans="1:15" x14ac:dyDescent="0.25">
      <c r="A901" s="11"/>
      <c r="B901" s="11" t="s">
        <v>1849</v>
      </c>
      <c r="C901" s="11" t="s">
        <v>1851</v>
      </c>
      <c r="D901" s="65"/>
      <c r="E901" s="75">
        <v>3.01928970389937</v>
      </c>
      <c r="F901" s="50">
        <v>2.6655903426869298</v>
      </c>
      <c r="G901" s="50" t="s">
        <v>203</v>
      </c>
      <c r="H901" s="50">
        <v>2.6796730927969121</v>
      </c>
      <c r="I901" s="50" t="s">
        <v>405</v>
      </c>
      <c r="J901" s="50"/>
      <c r="K901" s="50" t="s">
        <v>203</v>
      </c>
      <c r="L901" s="50" t="s">
        <v>203</v>
      </c>
      <c r="M901" s="50" t="s">
        <v>203</v>
      </c>
      <c r="N901" s="50" t="s">
        <v>203</v>
      </c>
      <c r="O901" s="60" t="s">
        <v>203</v>
      </c>
    </row>
    <row r="902" spans="1:15" x14ac:dyDescent="0.25">
      <c r="A902" s="11"/>
      <c r="B902" s="11" t="s">
        <v>3681</v>
      </c>
      <c r="C902" s="11" t="s">
        <v>3682</v>
      </c>
      <c r="D902" s="65"/>
      <c r="E902" s="75">
        <v>0.23634443889051227</v>
      </c>
      <c r="F902" s="50">
        <v>0.22759947469070113</v>
      </c>
      <c r="G902" s="50" t="s">
        <v>203</v>
      </c>
      <c r="H902" s="50">
        <v>0.22657920071566881</v>
      </c>
      <c r="I902" s="50" t="s">
        <v>405</v>
      </c>
      <c r="J902" s="50"/>
      <c r="K902" s="50" t="s">
        <v>203</v>
      </c>
      <c r="L902" s="50" t="s">
        <v>203</v>
      </c>
      <c r="M902" s="50" t="s">
        <v>203</v>
      </c>
      <c r="N902" s="50" t="s">
        <v>203</v>
      </c>
      <c r="O902" s="60" t="s">
        <v>203</v>
      </c>
    </row>
    <row r="903" spans="1:15" x14ac:dyDescent="0.25">
      <c r="A903" s="11"/>
      <c r="B903" s="11" t="s">
        <v>3683</v>
      </c>
      <c r="C903" s="11" t="s">
        <v>3684</v>
      </c>
      <c r="D903" s="65"/>
      <c r="E903" s="75">
        <v>0.48630384939301052</v>
      </c>
      <c r="F903" s="50">
        <v>0.47190854150577921</v>
      </c>
      <c r="G903" s="50" t="s">
        <v>203</v>
      </c>
      <c r="H903" s="50">
        <v>0.47184364109750054</v>
      </c>
      <c r="I903" s="50" t="s">
        <v>405</v>
      </c>
      <c r="J903" s="50"/>
      <c r="K903" s="50" t="s">
        <v>203</v>
      </c>
      <c r="L903" s="50" t="s">
        <v>203</v>
      </c>
      <c r="M903" s="50" t="s">
        <v>203</v>
      </c>
      <c r="N903" s="50" t="s">
        <v>203</v>
      </c>
      <c r="O903" s="60" t="s">
        <v>203</v>
      </c>
    </row>
    <row r="904" spans="1:15" x14ac:dyDescent="0.25">
      <c r="A904" s="11"/>
      <c r="B904" s="11" t="s">
        <v>3685</v>
      </c>
      <c r="C904" s="11" t="s">
        <v>3686</v>
      </c>
      <c r="D904" s="65"/>
      <c r="E904" s="75">
        <v>1.6281269394085029</v>
      </c>
      <c r="F904" s="50">
        <v>1.4908588663564797</v>
      </c>
      <c r="G904" s="50" t="s">
        <v>203</v>
      </c>
      <c r="H904" s="50">
        <v>1.4915680948464334</v>
      </c>
      <c r="I904" s="50" t="s">
        <v>368</v>
      </c>
      <c r="J904" s="50"/>
      <c r="K904" s="50" t="s">
        <v>203</v>
      </c>
      <c r="L904" s="50" t="s">
        <v>203</v>
      </c>
      <c r="M904" s="50" t="s">
        <v>203</v>
      </c>
      <c r="N904" s="50" t="s">
        <v>203</v>
      </c>
      <c r="O904" s="60" t="s">
        <v>203</v>
      </c>
    </row>
    <row r="905" spans="1:15" x14ac:dyDescent="0.25">
      <c r="A905" s="11"/>
      <c r="B905" s="11" t="s">
        <v>3687</v>
      </c>
      <c r="C905" s="11" t="s">
        <v>3688</v>
      </c>
      <c r="D905" s="65"/>
      <c r="E905" s="75">
        <v>0.80875419363763967</v>
      </c>
      <c r="F905" s="50">
        <v>0.78505280594104354</v>
      </c>
      <c r="G905" s="50" t="s">
        <v>203</v>
      </c>
      <c r="H905" s="50">
        <v>1.0290922572077525</v>
      </c>
      <c r="I905" s="50" t="s">
        <v>381</v>
      </c>
      <c r="J905" s="50"/>
      <c r="K905" s="50" t="s">
        <v>203</v>
      </c>
      <c r="L905" s="50" t="s">
        <v>203</v>
      </c>
      <c r="M905" s="50" t="s">
        <v>203</v>
      </c>
      <c r="N905" s="50" t="s">
        <v>203</v>
      </c>
      <c r="O905" s="60" t="s">
        <v>203</v>
      </c>
    </row>
    <row r="906" spans="1:15" x14ac:dyDescent="0.25">
      <c r="A906" s="11"/>
      <c r="B906" s="11" t="s">
        <v>3727</v>
      </c>
      <c r="C906" s="11" t="s">
        <v>3746</v>
      </c>
      <c r="D906" s="65"/>
      <c r="E906" s="75">
        <v>1.0022922703704751</v>
      </c>
      <c r="F906" s="50">
        <v>0.96269263417985507</v>
      </c>
      <c r="G906" s="50" t="s">
        <v>203</v>
      </c>
      <c r="H906" s="50">
        <v>0.95671009976912957</v>
      </c>
      <c r="I906" s="50" t="s">
        <v>405</v>
      </c>
      <c r="J906" s="50"/>
      <c r="K906" s="50" t="s">
        <v>203</v>
      </c>
      <c r="L906" s="50" t="s">
        <v>203</v>
      </c>
      <c r="M906" s="50" t="s">
        <v>203</v>
      </c>
      <c r="N906" s="50" t="s">
        <v>203</v>
      </c>
      <c r="O906" s="60" t="s">
        <v>203</v>
      </c>
    </row>
    <row r="907" spans="1:15" x14ac:dyDescent="0.25">
      <c r="A907" s="11"/>
      <c r="B907" s="11" t="s">
        <v>3728</v>
      </c>
      <c r="C907" s="11" t="s">
        <v>3747</v>
      </c>
      <c r="D907" s="65"/>
      <c r="E907" s="75">
        <v>1.9458412139748305</v>
      </c>
      <c r="F907" s="50">
        <v>1.827373350618501</v>
      </c>
      <c r="G907" s="50" t="s">
        <v>203</v>
      </c>
      <c r="H907" s="50">
        <v>1.8232203542337244</v>
      </c>
      <c r="I907" s="50" t="s">
        <v>405</v>
      </c>
      <c r="J907" s="50"/>
      <c r="K907" s="50" t="s">
        <v>203</v>
      </c>
      <c r="L907" s="50" t="s">
        <v>203</v>
      </c>
      <c r="M907" s="50" t="s">
        <v>203</v>
      </c>
      <c r="N907" s="50" t="s">
        <v>203</v>
      </c>
      <c r="O907" s="60" t="s">
        <v>203</v>
      </c>
    </row>
    <row r="908" spans="1:15" x14ac:dyDescent="0.25">
      <c r="A908" s="11"/>
      <c r="B908" s="11" t="s">
        <v>3689</v>
      </c>
      <c r="C908" s="11" t="s">
        <v>3690</v>
      </c>
      <c r="D908" s="65"/>
      <c r="E908" s="75">
        <v>0.23997262797408325</v>
      </c>
      <c r="F908" s="50">
        <v>0.23057836020221709</v>
      </c>
      <c r="G908" s="50" t="s">
        <v>203</v>
      </c>
      <c r="H908" s="50">
        <v>0.2292767430695988</v>
      </c>
      <c r="I908" s="50" t="s">
        <v>405</v>
      </c>
      <c r="J908" s="50"/>
      <c r="K908" s="50" t="s">
        <v>203</v>
      </c>
      <c r="L908" s="50" t="s">
        <v>203</v>
      </c>
      <c r="M908" s="50" t="s">
        <v>203</v>
      </c>
      <c r="N908" s="50" t="s">
        <v>203</v>
      </c>
      <c r="O908" s="60" t="s">
        <v>203</v>
      </c>
    </row>
    <row r="909" spans="1:15" x14ac:dyDescent="0.25">
      <c r="A909" s="11"/>
      <c r="B909" s="11" t="s">
        <v>3729</v>
      </c>
      <c r="C909" s="11" t="s">
        <v>3748</v>
      </c>
      <c r="D909" s="65"/>
      <c r="E909" s="75">
        <v>1.4967626266852108</v>
      </c>
      <c r="F909" s="50">
        <v>1.3988752546765741</v>
      </c>
      <c r="G909" s="50" t="s">
        <v>203</v>
      </c>
      <c r="H909" s="50">
        <v>1.4066375335527892</v>
      </c>
      <c r="I909" s="50" t="s">
        <v>405</v>
      </c>
      <c r="J909" s="50"/>
      <c r="K909" s="50" t="s">
        <v>203</v>
      </c>
      <c r="L909" s="50" t="s">
        <v>203</v>
      </c>
      <c r="M909" s="50" t="s">
        <v>203</v>
      </c>
      <c r="N909" s="50" t="s">
        <v>203</v>
      </c>
      <c r="O909" s="60" t="s">
        <v>203</v>
      </c>
    </row>
    <row r="910" spans="1:15" x14ac:dyDescent="0.25">
      <c r="A910" s="11"/>
      <c r="B910" s="11" t="s">
        <v>3691</v>
      </c>
      <c r="C910" s="11" t="s">
        <v>3692</v>
      </c>
      <c r="D910" s="65"/>
      <c r="E910" s="75">
        <v>5.3821892713301622E-2</v>
      </c>
      <c r="F910" s="50">
        <v>5.18157989978821E-2</v>
      </c>
      <c r="G910" s="50" t="s">
        <v>203</v>
      </c>
      <c r="H910" s="50">
        <v>5.1468353608557879E-2</v>
      </c>
      <c r="I910" s="50" t="s">
        <v>405</v>
      </c>
      <c r="J910" s="50"/>
      <c r="K910" s="50" t="s">
        <v>203</v>
      </c>
      <c r="L910" s="50" t="s">
        <v>203</v>
      </c>
      <c r="M910" s="50" t="s">
        <v>203</v>
      </c>
      <c r="N910" s="50" t="s">
        <v>203</v>
      </c>
      <c r="O910" s="60" t="s">
        <v>203</v>
      </c>
    </row>
    <row r="911" spans="1:15" x14ac:dyDescent="0.25">
      <c r="A911" s="11"/>
      <c r="B911" s="11" t="s">
        <v>3730</v>
      </c>
      <c r="C911" s="11" t="s">
        <v>3749</v>
      </c>
      <c r="D911" s="65"/>
      <c r="E911" s="75">
        <v>0.29713182195223453</v>
      </c>
      <c r="F911" s="50">
        <v>0.28411613743342495</v>
      </c>
      <c r="G911" s="50" t="s">
        <v>203</v>
      </c>
      <c r="H911" s="50">
        <v>0.28082161505650971</v>
      </c>
      <c r="I911" s="50" t="s">
        <v>405</v>
      </c>
      <c r="J911" s="50"/>
      <c r="K911" s="50" t="s">
        <v>203</v>
      </c>
      <c r="L911" s="50" t="s">
        <v>203</v>
      </c>
      <c r="M911" s="50" t="s">
        <v>203</v>
      </c>
      <c r="N911" s="50" t="s">
        <v>203</v>
      </c>
      <c r="O911" s="60" t="s">
        <v>203</v>
      </c>
    </row>
    <row r="912" spans="1:15" x14ac:dyDescent="0.25">
      <c r="A912" s="11"/>
      <c r="B912" s="11" t="s">
        <v>3693</v>
      </c>
      <c r="C912" s="11" t="s">
        <v>3694</v>
      </c>
      <c r="D912" s="65"/>
      <c r="E912" s="75">
        <v>0.51118175821116552</v>
      </c>
      <c r="F912" s="50">
        <v>0.49464861738789351</v>
      </c>
      <c r="G912" s="50" t="s">
        <v>203</v>
      </c>
      <c r="H912" s="50">
        <v>0.49158286279340641</v>
      </c>
      <c r="I912" s="50" t="s">
        <v>405</v>
      </c>
      <c r="J912" s="50"/>
      <c r="K912" s="50" t="s">
        <v>203</v>
      </c>
      <c r="L912" s="50" t="s">
        <v>203</v>
      </c>
      <c r="M912" s="50" t="s">
        <v>203</v>
      </c>
      <c r="N912" s="50" t="s">
        <v>203</v>
      </c>
      <c r="O912" s="60" t="s">
        <v>203</v>
      </c>
    </row>
    <row r="913" spans="1:15" x14ac:dyDescent="0.25">
      <c r="A913" s="11"/>
      <c r="B913" s="11" t="s">
        <v>3731</v>
      </c>
      <c r="C913" s="11" t="s">
        <v>3750</v>
      </c>
      <c r="D913" s="65"/>
      <c r="E913" s="75">
        <v>2.1700084054664615</v>
      </c>
      <c r="F913" s="50">
        <v>2.0343571893983046</v>
      </c>
      <c r="G913" s="50" t="s">
        <v>203</v>
      </c>
      <c r="H913" s="50">
        <v>2.2614118661825975</v>
      </c>
      <c r="I913" s="50" t="s">
        <v>381</v>
      </c>
      <c r="J913" s="50"/>
      <c r="K913" s="50" t="s">
        <v>203</v>
      </c>
      <c r="L913" s="50" t="s">
        <v>203</v>
      </c>
      <c r="M913" s="50" t="s">
        <v>203</v>
      </c>
      <c r="N913" s="50" t="s">
        <v>203</v>
      </c>
      <c r="O913" s="60" t="s">
        <v>203</v>
      </c>
    </row>
    <row r="914" spans="1:15" x14ac:dyDescent="0.25">
      <c r="A914" s="11"/>
      <c r="B914" s="11" t="s">
        <v>3732</v>
      </c>
      <c r="C914" s="11" t="s">
        <v>3751</v>
      </c>
      <c r="D914" s="65"/>
      <c r="E914" s="75">
        <v>1.3032115605042804</v>
      </c>
      <c r="F914" s="50">
        <v>1.2250810909214547</v>
      </c>
      <c r="G914" s="50" t="s">
        <v>203</v>
      </c>
      <c r="H914" s="50">
        <v>1.2162194289399948</v>
      </c>
      <c r="I914" s="50" t="s">
        <v>381</v>
      </c>
      <c r="J914" s="50"/>
      <c r="K914" s="50" t="s">
        <v>203</v>
      </c>
      <c r="L914" s="50" t="s">
        <v>203</v>
      </c>
      <c r="M914" s="50" t="s">
        <v>203</v>
      </c>
      <c r="N914" s="50" t="s">
        <v>203</v>
      </c>
      <c r="O914" s="60" t="s">
        <v>203</v>
      </c>
    </row>
    <row r="915" spans="1:15" x14ac:dyDescent="0.25">
      <c r="A915" s="11"/>
      <c r="B915" s="11" t="s">
        <v>3719</v>
      </c>
      <c r="C915" s="11" t="s">
        <v>3737</v>
      </c>
      <c r="D915" s="65"/>
      <c r="E915" s="75">
        <v>1.0261492544962891</v>
      </c>
      <c r="F915" s="50">
        <v>0.95065113848444216</v>
      </c>
      <c r="G915" s="50" t="s">
        <v>203</v>
      </c>
      <c r="H915" s="50">
        <v>0.94741269744957746</v>
      </c>
      <c r="I915" s="50" t="s">
        <v>405</v>
      </c>
      <c r="J915" s="50"/>
      <c r="K915" s="50" t="s">
        <v>203</v>
      </c>
      <c r="L915" s="50" t="s">
        <v>203</v>
      </c>
      <c r="M915" s="50" t="s">
        <v>203</v>
      </c>
      <c r="N915" s="50" t="s">
        <v>203</v>
      </c>
      <c r="O915" s="60" t="s">
        <v>203</v>
      </c>
    </row>
    <row r="916" spans="1:15" x14ac:dyDescent="0.25">
      <c r="A916" s="11"/>
      <c r="B916" s="11" t="s">
        <v>1426</v>
      </c>
      <c r="C916" s="11" t="s">
        <v>1428</v>
      </c>
      <c r="D916" s="65"/>
      <c r="E916" s="75">
        <v>0.39282123157917698</v>
      </c>
      <c r="F916" s="50">
        <v>0.38396012083555803</v>
      </c>
      <c r="G916" s="50" t="s">
        <v>203</v>
      </c>
      <c r="H916" s="50">
        <v>0.3828813180409959</v>
      </c>
      <c r="I916" s="50" t="s">
        <v>368</v>
      </c>
      <c r="J916" s="50"/>
      <c r="K916" s="50" t="s">
        <v>203</v>
      </c>
      <c r="L916" s="50" t="s">
        <v>203</v>
      </c>
      <c r="M916" s="50" t="s">
        <v>203</v>
      </c>
      <c r="N916" s="50" t="s">
        <v>203</v>
      </c>
      <c r="O916" s="60" t="s">
        <v>203</v>
      </c>
    </row>
    <row r="917" spans="1:15" x14ac:dyDescent="0.25">
      <c r="A917" s="11"/>
      <c r="B917" s="11" t="s">
        <v>3695</v>
      </c>
      <c r="C917" s="11" t="s">
        <v>3696</v>
      </c>
      <c r="D917" s="65"/>
      <c r="E917" s="75">
        <v>2.5070406992206529</v>
      </c>
      <c r="F917" s="50">
        <v>2.2997231752190794</v>
      </c>
      <c r="G917" s="50" t="s">
        <v>203</v>
      </c>
      <c r="H917" s="50">
        <v>2.2948518384450938</v>
      </c>
      <c r="I917" s="50" t="s">
        <v>368</v>
      </c>
      <c r="J917" s="50"/>
      <c r="K917" s="50" t="s">
        <v>203</v>
      </c>
      <c r="L917" s="50" t="s">
        <v>203</v>
      </c>
      <c r="M917" s="50" t="s">
        <v>203</v>
      </c>
      <c r="N917" s="50" t="s">
        <v>203</v>
      </c>
      <c r="O917" s="60" t="s">
        <v>203</v>
      </c>
    </row>
    <row r="918" spans="1:15" x14ac:dyDescent="0.25">
      <c r="A918" s="11"/>
      <c r="B918" s="11" t="s">
        <v>3697</v>
      </c>
      <c r="C918" s="11" t="s">
        <v>3698</v>
      </c>
      <c r="D918" s="65"/>
      <c r="E918" s="75">
        <v>1.444593138775474</v>
      </c>
      <c r="F918" s="50">
        <v>1.3414997981250134</v>
      </c>
      <c r="G918" s="50" t="s">
        <v>203</v>
      </c>
      <c r="H918" s="50">
        <v>1.3334497951098754</v>
      </c>
      <c r="I918" s="50" t="s">
        <v>405</v>
      </c>
      <c r="J918" s="50"/>
      <c r="K918" s="50" t="s">
        <v>203</v>
      </c>
      <c r="L918" s="50" t="s">
        <v>203</v>
      </c>
      <c r="M918" s="50" t="s">
        <v>203</v>
      </c>
      <c r="N918" s="50" t="s">
        <v>203</v>
      </c>
      <c r="O918" s="60" t="s">
        <v>203</v>
      </c>
    </row>
    <row r="919" spans="1:15" x14ac:dyDescent="0.25">
      <c r="A919" s="11"/>
      <c r="B919" s="11" t="s">
        <v>3699</v>
      </c>
      <c r="C919" s="11" t="s">
        <v>3700</v>
      </c>
      <c r="D919" s="65"/>
      <c r="E919" s="75">
        <v>0.83273536399701698</v>
      </c>
      <c r="F919" s="50">
        <v>0.76624517565378458</v>
      </c>
      <c r="G919" s="50" t="s">
        <v>203</v>
      </c>
      <c r="H919" s="50">
        <v>0.76276004648892948</v>
      </c>
      <c r="I919" s="50" t="s">
        <v>405</v>
      </c>
      <c r="J919" s="50"/>
      <c r="K919" s="50" t="s">
        <v>203</v>
      </c>
      <c r="L919" s="50" t="s">
        <v>203</v>
      </c>
      <c r="M919" s="50" t="s">
        <v>203</v>
      </c>
      <c r="N919" s="50" t="s">
        <v>203</v>
      </c>
      <c r="O919" s="60" t="s">
        <v>203</v>
      </c>
    </row>
    <row r="920" spans="1:15" x14ac:dyDescent="0.25">
      <c r="A920" s="11"/>
      <c r="B920" s="11" t="s">
        <v>3101</v>
      </c>
      <c r="C920" s="11" t="s">
        <v>3377</v>
      </c>
      <c r="D920" s="65"/>
      <c r="E920" s="75">
        <v>1.2270524693583695</v>
      </c>
      <c r="F920" s="50">
        <v>1.1554087389589041</v>
      </c>
      <c r="G920" s="50" t="s">
        <v>203</v>
      </c>
      <c r="H920" s="50">
        <v>1.1496712726059377</v>
      </c>
      <c r="I920" s="50" t="s">
        <v>405</v>
      </c>
      <c r="J920" s="50"/>
      <c r="K920" s="50" t="s">
        <v>203</v>
      </c>
      <c r="L920" s="50" t="s">
        <v>203</v>
      </c>
      <c r="M920" s="50" t="s">
        <v>203</v>
      </c>
      <c r="N920" s="50" t="s">
        <v>203</v>
      </c>
      <c r="O920" s="60" t="s">
        <v>203</v>
      </c>
    </row>
    <row r="921" spans="1:15" x14ac:dyDescent="0.25">
      <c r="A921" s="11"/>
      <c r="B921" s="11" t="s">
        <v>3733</v>
      </c>
      <c r="C921" s="11" t="s">
        <v>3752</v>
      </c>
      <c r="D921" s="65"/>
      <c r="E921" s="75">
        <v>2.5403870859719291E-2</v>
      </c>
      <c r="F921" s="50">
        <v>2.4804248814828168E-2</v>
      </c>
      <c r="G921" s="50" t="s">
        <v>203</v>
      </c>
      <c r="H921" s="50">
        <v>2.668167617142982</v>
      </c>
      <c r="I921" s="50" t="s">
        <v>381</v>
      </c>
      <c r="J921" s="50"/>
      <c r="K921" s="50" t="s">
        <v>203</v>
      </c>
      <c r="L921" s="50" t="s">
        <v>203</v>
      </c>
      <c r="M921" s="50" t="s">
        <v>203</v>
      </c>
      <c r="N921" s="50" t="s">
        <v>203</v>
      </c>
      <c r="O921" s="60" t="s">
        <v>203</v>
      </c>
    </row>
    <row r="922" spans="1:15" x14ac:dyDescent="0.25">
      <c r="A922" s="11"/>
      <c r="B922" s="11" t="s">
        <v>3701</v>
      </c>
      <c r="C922" s="11" t="s">
        <v>3702</v>
      </c>
      <c r="D922" s="65"/>
      <c r="E922" s="75">
        <v>2.6258636410389613</v>
      </c>
      <c r="F922" s="50">
        <v>2.4675890961526297</v>
      </c>
      <c r="G922" s="50" t="s">
        <v>203</v>
      </c>
      <c r="H922" s="50">
        <v>2.4638381553799231</v>
      </c>
      <c r="I922" s="50" t="s">
        <v>368</v>
      </c>
      <c r="J922" s="50"/>
      <c r="K922" s="50" t="s">
        <v>203</v>
      </c>
      <c r="L922" s="50" t="s">
        <v>203</v>
      </c>
      <c r="M922" s="50" t="s">
        <v>203</v>
      </c>
      <c r="N922" s="50" t="s">
        <v>203</v>
      </c>
      <c r="O922" s="60" t="s">
        <v>203</v>
      </c>
    </row>
    <row r="923" spans="1:15" x14ac:dyDescent="0.25">
      <c r="A923" s="11"/>
      <c r="B923" s="11" t="s">
        <v>3734</v>
      </c>
      <c r="C923" s="11" t="s">
        <v>3753</v>
      </c>
      <c r="D923" s="65"/>
      <c r="E923" s="75">
        <v>2.8904734849533043E-2</v>
      </c>
      <c r="F923" s="50">
        <v>2.7936682248485917E-2</v>
      </c>
      <c r="G923" s="50" t="s">
        <v>203</v>
      </c>
      <c r="H923" s="50">
        <v>1.2370454087124563</v>
      </c>
      <c r="I923" s="50" t="s">
        <v>381</v>
      </c>
      <c r="J923" s="50"/>
      <c r="K923" s="50" t="s">
        <v>203</v>
      </c>
      <c r="L923" s="50" t="s">
        <v>203</v>
      </c>
      <c r="M923" s="50" t="s">
        <v>203</v>
      </c>
      <c r="N923" s="50" t="s">
        <v>203</v>
      </c>
      <c r="O923" s="60" t="s">
        <v>203</v>
      </c>
    </row>
    <row r="924" spans="1:15" x14ac:dyDescent="0.25">
      <c r="A924" s="11"/>
      <c r="B924" s="11" t="s">
        <v>3703</v>
      </c>
      <c r="C924" s="11" t="s">
        <v>3704</v>
      </c>
      <c r="D924" s="65"/>
      <c r="E924" s="75">
        <v>9.2024505614318741E-2</v>
      </c>
      <c r="F924" s="50">
        <v>8.9848889626097481E-2</v>
      </c>
      <c r="G924" s="50" t="s">
        <v>203</v>
      </c>
      <c r="H924" s="50">
        <v>8.8954536218924782E-2</v>
      </c>
      <c r="I924" s="50" t="s">
        <v>381</v>
      </c>
      <c r="J924" s="50"/>
      <c r="K924" s="50" t="s">
        <v>203</v>
      </c>
      <c r="L924" s="50" t="s">
        <v>203</v>
      </c>
      <c r="M924" s="50" t="s">
        <v>203</v>
      </c>
      <c r="N924" s="50" t="s">
        <v>203</v>
      </c>
      <c r="O924" s="60" t="s">
        <v>203</v>
      </c>
    </row>
    <row r="925" spans="1:15" x14ac:dyDescent="0.25">
      <c r="A925" s="11"/>
      <c r="B925" s="11" t="s">
        <v>26</v>
      </c>
      <c r="C925" s="11" t="s">
        <v>2525</v>
      </c>
      <c r="D925" s="65"/>
      <c r="E925" s="75">
        <v>2.7862771328557301E-2</v>
      </c>
      <c r="F925" s="50">
        <v>2.6418682132080873E-2</v>
      </c>
      <c r="G925" s="50" t="s">
        <v>203</v>
      </c>
      <c r="H925" s="50">
        <v>1.4134158124324521</v>
      </c>
      <c r="I925" s="50" t="s">
        <v>381</v>
      </c>
      <c r="J925" s="50"/>
      <c r="K925" s="50" t="s">
        <v>203</v>
      </c>
      <c r="L925" s="50" t="s">
        <v>203</v>
      </c>
      <c r="M925" s="50" t="s">
        <v>203</v>
      </c>
      <c r="N925" s="50" t="s">
        <v>203</v>
      </c>
      <c r="O925" s="60" t="s">
        <v>203</v>
      </c>
    </row>
    <row r="926" spans="1:15" x14ac:dyDescent="0.25">
      <c r="A926" s="11"/>
      <c r="B926" s="11" t="s">
        <v>3705</v>
      </c>
      <c r="C926" s="11" t="s">
        <v>3706</v>
      </c>
      <c r="D926" s="65"/>
      <c r="E926" s="75">
        <v>1.8023708462500565</v>
      </c>
      <c r="F926" s="50">
        <v>1.7731247326086979</v>
      </c>
      <c r="G926" s="50" t="s">
        <v>203</v>
      </c>
      <c r="H926" s="50">
        <v>1.7712491000082518</v>
      </c>
      <c r="I926" s="50" t="s">
        <v>368</v>
      </c>
      <c r="J926" s="50"/>
      <c r="K926" s="50" t="s">
        <v>203</v>
      </c>
      <c r="L926" s="50" t="s">
        <v>203</v>
      </c>
      <c r="M926" s="50" t="s">
        <v>203</v>
      </c>
      <c r="N926" s="50" t="s">
        <v>203</v>
      </c>
      <c r="O926" s="60" t="s">
        <v>203</v>
      </c>
    </row>
    <row r="927" spans="1:15" x14ac:dyDescent="0.25">
      <c r="A927" s="11"/>
      <c r="B927" s="11" t="s">
        <v>3735</v>
      </c>
      <c r="C927" s="11" t="s">
        <v>3754</v>
      </c>
      <c r="D927" s="65"/>
      <c r="E927" s="75">
        <v>0.72301600343749328</v>
      </c>
      <c r="F927" s="50">
        <v>0.7096601017600459</v>
      </c>
      <c r="G927" s="50" t="s">
        <v>203</v>
      </c>
      <c r="H927" s="50">
        <v>1.6228138310852289</v>
      </c>
      <c r="I927" s="50" t="s">
        <v>381</v>
      </c>
      <c r="J927" s="50"/>
      <c r="K927" s="50" t="s">
        <v>203</v>
      </c>
      <c r="L927" s="50" t="s">
        <v>203</v>
      </c>
      <c r="M927" s="50" t="s">
        <v>203</v>
      </c>
      <c r="N927" s="50" t="s">
        <v>203</v>
      </c>
      <c r="O927" s="60" t="s">
        <v>203</v>
      </c>
    </row>
    <row r="928" spans="1:15" x14ac:dyDescent="0.25">
      <c r="A928" s="11"/>
      <c r="B928" s="11" t="s">
        <v>3736</v>
      </c>
      <c r="C928" s="11" t="s">
        <v>3755</v>
      </c>
      <c r="D928" s="65"/>
      <c r="E928" s="75">
        <v>2.4593629317593013E-2</v>
      </c>
      <c r="F928" s="50">
        <v>2.4027260077884888E-2</v>
      </c>
      <c r="G928" s="50" t="s">
        <v>203</v>
      </c>
      <c r="H928" s="50">
        <v>2.6505974945687543</v>
      </c>
      <c r="I928" s="50" t="s">
        <v>381</v>
      </c>
      <c r="J928" s="50"/>
      <c r="K928" s="50" t="s">
        <v>203</v>
      </c>
      <c r="L928" s="50" t="s">
        <v>203</v>
      </c>
      <c r="M928" s="50" t="s">
        <v>203</v>
      </c>
      <c r="N928" s="50" t="s">
        <v>203</v>
      </c>
      <c r="O928" s="60" t="s">
        <v>203</v>
      </c>
    </row>
    <row r="929" spans="1:15" x14ac:dyDescent="0.25">
      <c r="A929" s="11"/>
      <c r="B929" s="11" t="s">
        <v>1774</v>
      </c>
      <c r="C929" s="11" t="s">
        <v>1776</v>
      </c>
      <c r="D929" s="65"/>
      <c r="E929" s="75">
        <v>2.3974902653421299</v>
      </c>
      <c r="F929" s="50">
        <v>2.2936285968497798</v>
      </c>
      <c r="G929" s="50" t="s">
        <v>203</v>
      </c>
      <c r="H929" s="50">
        <v>2.315740590008653</v>
      </c>
      <c r="I929" s="50" t="s">
        <v>405</v>
      </c>
      <c r="J929" s="50"/>
      <c r="K929" s="50" t="s">
        <v>203</v>
      </c>
      <c r="L929" s="50" t="s">
        <v>203</v>
      </c>
      <c r="M929" s="50" t="s">
        <v>203</v>
      </c>
      <c r="N929" s="50" t="s">
        <v>203</v>
      </c>
      <c r="O929" s="60" t="s">
        <v>203</v>
      </c>
    </row>
    <row r="930" spans="1:15" x14ac:dyDescent="0.25">
      <c r="A930" s="11"/>
      <c r="B930" s="11" t="s">
        <v>3707</v>
      </c>
      <c r="C930" s="11" t="s">
        <v>3708</v>
      </c>
      <c r="D930" s="65"/>
      <c r="E930" s="75">
        <v>0.84824811966655034</v>
      </c>
      <c r="F930" s="50">
        <v>0.84299843353116322</v>
      </c>
      <c r="G930" s="50" t="s">
        <v>203</v>
      </c>
      <c r="H930" s="50">
        <v>0.92720944199074506</v>
      </c>
      <c r="I930" s="50" t="s">
        <v>381</v>
      </c>
      <c r="J930" s="50"/>
      <c r="K930" s="50" t="s">
        <v>203</v>
      </c>
      <c r="L930" s="50" t="s">
        <v>203</v>
      </c>
      <c r="M930" s="50" t="s">
        <v>203</v>
      </c>
      <c r="N930" s="50" t="s">
        <v>203</v>
      </c>
      <c r="O930" s="60" t="s">
        <v>203</v>
      </c>
    </row>
    <row r="931" spans="1:15" x14ac:dyDescent="0.25">
      <c r="A931" s="11"/>
      <c r="B931" s="11" t="s">
        <v>1084</v>
      </c>
      <c r="C931" s="11" t="s">
        <v>2770</v>
      </c>
      <c r="D931" s="65"/>
      <c r="E931" s="75">
        <v>1.1303687615793499E-2</v>
      </c>
      <c r="F931" s="50">
        <v>0.239327376657269</v>
      </c>
      <c r="G931" s="50" t="s">
        <v>203</v>
      </c>
      <c r="H931" s="50">
        <v>1.1103357677299511E-2</v>
      </c>
      <c r="I931" s="50" t="s">
        <v>381</v>
      </c>
      <c r="J931" s="50"/>
      <c r="K931" s="50" t="s">
        <v>203</v>
      </c>
      <c r="L931" s="50" t="s">
        <v>203</v>
      </c>
      <c r="M931" s="50" t="s">
        <v>203</v>
      </c>
      <c r="N931" s="50" t="s">
        <v>203</v>
      </c>
      <c r="O931" s="60" t="s">
        <v>203</v>
      </c>
    </row>
    <row r="932" spans="1:15" x14ac:dyDescent="0.25">
      <c r="A932" s="11"/>
      <c r="B932" s="11" t="s">
        <v>3709</v>
      </c>
      <c r="C932" s="11" t="s">
        <v>3710</v>
      </c>
      <c r="D932" s="65"/>
      <c r="E932" s="75">
        <v>1.8431614313705325</v>
      </c>
      <c r="F932" s="50">
        <v>1.778971685527486</v>
      </c>
      <c r="G932" s="50" t="s">
        <v>203</v>
      </c>
      <c r="H932" s="50">
        <v>2.0237075305813166</v>
      </c>
      <c r="I932" s="50" t="s">
        <v>381</v>
      </c>
      <c r="J932" s="50"/>
      <c r="K932" s="50" t="s">
        <v>203</v>
      </c>
      <c r="L932" s="50" t="s">
        <v>203</v>
      </c>
      <c r="M932" s="50" t="s">
        <v>203</v>
      </c>
      <c r="N932" s="50" t="s">
        <v>203</v>
      </c>
      <c r="O932" s="60" t="s">
        <v>203</v>
      </c>
    </row>
    <row r="933" spans="1:15" x14ac:dyDescent="0.25">
      <c r="A933" s="11"/>
      <c r="B933" s="11" t="s">
        <v>3711</v>
      </c>
      <c r="C933" s="11" t="s">
        <v>3712</v>
      </c>
      <c r="D933" s="65"/>
      <c r="E933" s="75">
        <v>1.0740829847605937</v>
      </c>
      <c r="F933" s="50">
        <v>1.0509728948264405</v>
      </c>
      <c r="G933" s="50" t="s">
        <v>203</v>
      </c>
      <c r="H933" s="50">
        <v>1.1328947561722218</v>
      </c>
      <c r="I933" s="50" t="s">
        <v>381</v>
      </c>
      <c r="J933" s="50"/>
      <c r="K933" s="50" t="s">
        <v>203</v>
      </c>
      <c r="L933" s="50" t="s">
        <v>203</v>
      </c>
      <c r="M933" s="50" t="s">
        <v>203</v>
      </c>
      <c r="N933" s="50" t="s">
        <v>203</v>
      </c>
      <c r="O933" s="60" t="s">
        <v>203</v>
      </c>
    </row>
    <row r="934" spans="1:15" x14ac:dyDescent="0.25">
      <c r="A934" s="11"/>
      <c r="B934" s="11" t="s">
        <v>3713</v>
      </c>
      <c r="C934" s="11" t="s">
        <v>3714</v>
      </c>
      <c r="D934" s="65"/>
      <c r="E934" s="75">
        <v>2.914685809756179</v>
      </c>
      <c r="F934" s="50">
        <v>2.7653033643941973</v>
      </c>
      <c r="G934" s="50" t="s">
        <v>203</v>
      </c>
      <c r="H934" s="50">
        <v>2.763318967510993</v>
      </c>
      <c r="I934" s="50" t="s">
        <v>368</v>
      </c>
      <c r="J934" s="50"/>
      <c r="K934" s="50" t="s">
        <v>203</v>
      </c>
      <c r="L934" s="50" t="s">
        <v>203</v>
      </c>
      <c r="M934" s="50" t="s">
        <v>203</v>
      </c>
      <c r="N934" s="50" t="s">
        <v>203</v>
      </c>
      <c r="O934" s="60" t="s">
        <v>203</v>
      </c>
    </row>
    <row r="935" spans="1:15" x14ac:dyDescent="0.25">
      <c r="A935" s="11"/>
      <c r="B935" s="11" t="s">
        <v>1790</v>
      </c>
      <c r="C935" s="11" t="s">
        <v>1792</v>
      </c>
      <c r="D935" s="65"/>
      <c r="E935" s="75">
        <v>1.71698717648496</v>
      </c>
      <c r="F935" s="50">
        <v>1.5468230230501601</v>
      </c>
      <c r="G935" s="50" t="s">
        <v>203</v>
      </c>
      <c r="H935" s="50">
        <v>1.6450781551386118</v>
      </c>
      <c r="I935" s="50" t="s">
        <v>405</v>
      </c>
      <c r="J935" s="50"/>
      <c r="K935" s="50" t="s">
        <v>203</v>
      </c>
      <c r="L935" s="50" t="s">
        <v>203</v>
      </c>
      <c r="M935" s="50" t="s">
        <v>203</v>
      </c>
      <c r="N935" s="50" t="s">
        <v>203</v>
      </c>
      <c r="O935" s="60" t="s">
        <v>203</v>
      </c>
    </row>
    <row r="936" spans="1:15" x14ac:dyDescent="0.25">
      <c r="A936" s="11"/>
      <c r="B936" s="11" t="s">
        <v>3715</v>
      </c>
      <c r="C936" s="11" t="s">
        <v>3716</v>
      </c>
      <c r="D936" s="65"/>
      <c r="E936" s="75">
        <v>2.7783158801462093</v>
      </c>
      <c r="F936" s="50">
        <v>2.6446529465406572</v>
      </c>
      <c r="G936" s="50" t="s">
        <v>203</v>
      </c>
      <c r="H936" s="50">
        <v>2.6465697849550591</v>
      </c>
      <c r="I936" s="50" t="s">
        <v>368</v>
      </c>
      <c r="J936" s="50"/>
      <c r="K936" s="50" t="s">
        <v>203</v>
      </c>
      <c r="L936" s="50" t="s">
        <v>203</v>
      </c>
      <c r="M936" s="50" t="s">
        <v>203</v>
      </c>
      <c r="N936" s="50" t="s">
        <v>203</v>
      </c>
      <c r="O936" s="60" t="s">
        <v>203</v>
      </c>
    </row>
    <row r="937" spans="1:15" x14ac:dyDescent="0.25">
      <c r="A937" s="11"/>
      <c r="B937" s="11" t="s">
        <v>3719</v>
      </c>
      <c r="C937" s="11" t="s">
        <v>3737</v>
      </c>
      <c r="D937" s="65"/>
      <c r="E937" s="75">
        <v>1.0261492544962891</v>
      </c>
      <c r="F937" s="50">
        <v>0.95065113848444216</v>
      </c>
      <c r="G937" s="50" t="s">
        <v>203</v>
      </c>
      <c r="H937" s="50">
        <v>0.94757008896390038</v>
      </c>
      <c r="I937" s="50" t="s">
        <v>405</v>
      </c>
      <c r="J937" s="50"/>
      <c r="K937" s="50" t="s">
        <v>203</v>
      </c>
      <c r="L937" s="50" t="s">
        <v>203</v>
      </c>
      <c r="M937" s="50" t="s">
        <v>203</v>
      </c>
      <c r="N937" s="50" t="s">
        <v>203</v>
      </c>
      <c r="O937" s="60" t="s">
        <v>203</v>
      </c>
    </row>
    <row r="938" spans="1:15" x14ac:dyDescent="0.25">
      <c r="A938" s="11"/>
      <c r="B938" s="11" t="s">
        <v>2034</v>
      </c>
      <c r="C938" s="11" t="s">
        <v>2526</v>
      </c>
      <c r="D938" s="65"/>
      <c r="E938" s="75">
        <v>2.6464223218170001E-2</v>
      </c>
      <c r="F938" s="50">
        <v>0.84862256506886402</v>
      </c>
      <c r="G938" s="50" t="s">
        <v>203</v>
      </c>
      <c r="H938" s="50">
        <v>3.407383663279425</v>
      </c>
      <c r="I938" s="50" t="s">
        <v>381</v>
      </c>
      <c r="J938" s="50"/>
      <c r="K938" s="50" t="s">
        <v>203</v>
      </c>
      <c r="L938" s="50" t="s">
        <v>203</v>
      </c>
      <c r="M938" s="50" t="s">
        <v>203</v>
      </c>
      <c r="N938" s="50" t="s">
        <v>203</v>
      </c>
      <c r="O938" s="60" t="s">
        <v>203</v>
      </c>
    </row>
    <row r="939" spans="1:15" x14ac:dyDescent="0.25">
      <c r="A939" s="11"/>
      <c r="B939" s="11" t="s">
        <v>3707</v>
      </c>
      <c r="C939" s="11" t="s">
        <v>3708</v>
      </c>
      <c r="D939" s="65"/>
      <c r="E939" s="75">
        <v>0.84824811966655034</v>
      </c>
      <c r="F939" s="50">
        <v>0.84299843353116322</v>
      </c>
      <c r="G939" s="50" t="s">
        <v>203</v>
      </c>
      <c r="H939" s="50">
        <v>0.92717732106492257</v>
      </c>
      <c r="I939" s="50" t="s">
        <v>381</v>
      </c>
      <c r="J939" s="50"/>
      <c r="K939" s="50" t="s">
        <v>203</v>
      </c>
      <c r="L939" s="50" t="s">
        <v>203</v>
      </c>
      <c r="M939" s="50" t="s">
        <v>203</v>
      </c>
      <c r="N939" s="50" t="s">
        <v>203</v>
      </c>
      <c r="O939" s="60" t="s">
        <v>203</v>
      </c>
    </row>
    <row r="940" spans="1:15" x14ac:dyDescent="0.25">
      <c r="A940" s="11"/>
      <c r="B940" s="11" t="s">
        <v>3756</v>
      </c>
      <c r="C940" s="11" t="s">
        <v>3798</v>
      </c>
      <c r="D940" s="65"/>
      <c r="E940" s="75">
        <v>5.0545849255641428</v>
      </c>
      <c r="F940" s="50">
        <v>4.3522615495426855</v>
      </c>
      <c r="G940" s="50" t="s">
        <v>203</v>
      </c>
      <c r="H940" s="50">
        <v>4.5868105481821075</v>
      </c>
      <c r="I940" s="50" t="s">
        <v>381</v>
      </c>
      <c r="J940" s="50"/>
      <c r="K940" s="50" t="s">
        <v>203</v>
      </c>
      <c r="L940" s="50" t="s">
        <v>203</v>
      </c>
      <c r="M940" s="50" t="s">
        <v>203</v>
      </c>
      <c r="N940" s="50" t="s">
        <v>203</v>
      </c>
      <c r="O940" s="60" t="s">
        <v>203</v>
      </c>
    </row>
    <row r="941" spans="1:15" x14ac:dyDescent="0.25">
      <c r="A941" s="11"/>
      <c r="B941" s="11" t="s">
        <v>3757</v>
      </c>
      <c r="C941" s="11" t="s">
        <v>3799</v>
      </c>
      <c r="D941" s="65"/>
      <c r="E941" s="75">
        <v>2.1168999999999998</v>
      </c>
      <c r="F941" s="50">
        <v>1.9949153576506882</v>
      </c>
      <c r="G941" s="50" t="s">
        <v>203</v>
      </c>
      <c r="H941" s="50">
        <v>1.9949153576506882</v>
      </c>
      <c r="I941" s="50" t="s">
        <v>405</v>
      </c>
      <c r="J941" s="50"/>
      <c r="K941" s="50" t="s">
        <v>203</v>
      </c>
      <c r="L941" s="50" t="s">
        <v>203</v>
      </c>
      <c r="M941" s="50" t="s">
        <v>203</v>
      </c>
      <c r="N941" s="50" t="s">
        <v>203</v>
      </c>
      <c r="O941" s="60" t="s">
        <v>203</v>
      </c>
    </row>
    <row r="942" spans="1:15" x14ac:dyDescent="0.25">
      <c r="A942" s="11"/>
      <c r="B942" s="11" t="s">
        <v>3758</v>
      </c>
      <c r="C942" s="11" t="s">
        <v>3800</v>
      </c>
      <c r="D942" s="65"/>
      <c r="E942" s="75">
        <v>6.5321506259856221</v>
      </c>
      <c r="F942" s="50">
        <v>5.4242374749620499</v>
      </c>
      <c r="G942" s="50" t="s">
        <v>203</v>
      </c>
      <c r="H942" s="50">
        <v>5.4101049515520048</v>
      </c>
      <c r="I942" s="50" t="s">
        <v>381</v>
      </c>
      <c r="J942" s="50"/>
      <c r="K942" s="50" t="s">
        <v>203</v>
      </c>
      <c r="L942" s="50" t="s">
        <v>203</v>
      </c>
      <c r="M942" s="50" t="s">
        <v>203</v>
      </c>
      <c r="N942" s="50" t="s">
        <v>203</v>
      </c>
      <c r="O942" s="60" t="s">
        <v>203</v>
      </c>
    </row>
    <row r="943" spans="1:15" x14ac:dyDescent="0.25">
      <c r="A943" s="11"/>
      <c r="B943" s="11" t="s">
        <v>3759</v>
      </c>
      <c r="C943" s="11" t="s">
        <v>3801</v>
      </c>
      <c r="D943" s="65"/>
      <c r="E943" s="75">
        <v>4.5555522040920948</v>
      </c>
      <c r="F943" s="50">
        <v>4.4083713752851867</v>
      </c>
      <c r="G943" s="50" t="s">
        <v>203</v>
      </c>
      <c r="H943" s="50">
        <v>4.5611879977750593</v>
      </c>
      <c r="I943" s="50" t="s">
        <v>405</v>
      </c>
      <c r="J943" s="50"/>
      <c r="K943" s="50" t="s">
        <v>203</v>
      </c>
      <c r="L943" s="50" t="s">
        <v>203</v>
      </c>
      <c r="M943" s="50" t="s">
        <v>203</v>
      </c>
      <c r="N943" s="50" t="s">
        <v>203</v>
      </c>
      <c r="O943" s="60" t="s">
        <v>203</v>
      </c>
    </row>
    <row r="944" spans="1:15" x14ac:dyDescent="0.25">
      <c r="A944" s="11"/>
      <c r="B944" s="11" t="s">
        <v>3760</v>
      </c>
      <c r="C944" s="11" t="s">
        <v>3802</v>
      </c>
      <c r="D944" s="65"/>
      <c r="E944" s="75">
        <v>4.3149517570640228</v>
      </c>
      <c r="F944" s="50">
        <v>3.5867034658715027</v>
      </c>
      <c r="G944" s="50" t="s">
        <v>203</v>
      </c>
      <c r="H944" s="50">
        <v>3.5701845816743525</v>
      </c>
      <c r="I944" s="50" t="s">
        <v>405</v>
      </c>
      <c r="J944" s="50"/>
      <c r="K944" s="50" t="s">
        <v>203</v>
      </c>
      <c r="L944" s="50" t="s">
        <v>203</v>
      </c>
      <c r="M944" s="50" t="s">
        <v>203</v>
      </c>
      <c r="N944" s="50" t="s">
        <v>203</v>
      </c>
      <c r="O944" s="60" t="s">
        <v>203</v>
      </c>
    </row>
    <row r="945" spans="1:15" x14ac:dyDescent="0.25">
      <c r="A945" s="11"/>
      <c r="B945" s="11" t="s">
        <v>3761</v>
      </c>
      <c r="C945" s="11" t="s">
        <v>3803</v>
      </c>
      <c r="D945" s="65"/>
      <c r="E945" s="75">
        <v>3.648674550293407</v>
      </c>
      <c r="F945" s="50">
        <v>3.0453314056536538</v>
      </c>
      <c r="G945" s="50" t="s">
        <v>203</v>
      </c>
      <c r="H945" s="50">
        <v>3.028778141450621</v>
      </c>
      <c r="I945" s="50" t="s">
        <v>405</v>
      </c>
      <c r="J945" s="50"/>
      <c r="K945" s="50" t="s">
        <v>203</v>
      </c>
      <c r="L945" s="50" t="s">
        <v>203</v>
      </c>
      <c r="M945" s="50" t="s">
        <v>203</v>
      </c>
      <c r="N945" s="50" t="s">
        <v>203</v>
      </c>
      <c r="O945" s="60" t="s">
        <v>203</v>
      </c>
    </row>
    <row r="946" spans="1:15" x14ac:dyDescent="0.25">
      <c r="A946" s="11"/>
      <c r="B946" s="11" t="s">
        <v>3762</v>
      </c>
      <c r="C946" s="11" t="s">
        <v>3804</v>
      </c>
      <c r="D946" s="65"/>
      <c r="E946" s="75">
        <v>4.2863973424672963</v>
      </c>
      <c r="F946" s="50">
        <v>4.703226386155321</v>
      </c>
      <c r="G946" s="50" t="s">
        <v>203</v>
      </c>
      <c r="H946" s="50">
        <v>4.7248898456044328</v>
      </c>
      <c r="I946" s="50" t="s">
        <v>381</v>
      </c>
      <c r="J946" s="50"/>
      <c r="K946" s="50" t="s">
        <v>203</v>
      </c>
      <c r="L946" s="50" t="s">
        <v>203</v>
      </c>
      <c r="M946" s="50" t="s">
        <v>203</v>
      </c>
      <c r="N946" s="50" t="s">
        <v>203</v>
      </c>
      <c r="O946" s="60" t="s">
        <v>203</v>
      </c>
    </row>
    <row r="947" spans="1:15" x14ac:dyDescent="0.25">
      <c r="A947" s="11"/>
      <c r="B947" s="11" t="s">
        <v>3763</v>
      </c>
      <c r="C947" s="11" t="s">
        <v>3805</v>
      </c>
      <c r="D947" s="65"/>
      <c r="E947" s="75">
        <v>5.1622458176382224</v>
      </c>
      <c r="F947" s="50">
        <v>4.508327490041351</v>
      </c>
      <c r="G947" s="50" t="s">
        <v>203</v>
      </c>
      <c r="H947" s="50">
        <v>4.501789023558354</v>
      </c>
      <c r="I947" s="50" t="s">
        <v>405</v>
      </c>
      <c r="J947" s="50"/>
      <c r="K947" s="50" t="s">
        <v>203</v>
      </c>
      <c r="L947" s="50" t="s">
        <v>203</v>
      </c>
      <c r="M947" s="50" t="s">
        <v>203</v>
      </c>
      <c r="N947" s="50" t="s">
        <v>203</v>
      </c>
      <c r="O947" s="60" t="s">
        <v>203</v>
      </c>
    </row>
    <row r="948" spans="1:15" x14ac:dyDescent="0.25">
      <c r="A948" s="11"/>
      <c r="B948" s="11" t="s">
        <v>3764</v>
      </c>
      <c r="C948" s="11" t="s">
        <v>3806</v>
      </c>
      <c r="D948" s="65"/>
      <c r="E948" s="75">
        <v>5.2811151448032945</v>
      </c>
      <c r="F948" s="50">
        <v>4.5433345808187395</v>
      </c>
      <c r="G948" s="50" t="s">
        <v>203</v>
      </c>
      <c r="H948" s="50">
        <v>4.536241672045386</v>
      </c>
      <c r="I948" s="50" t="s">
        <v>405</v>
      </c>
      <c r="J948" s="50"/>
      <c r="K948" s="50" t="s">
        <v>203</v>
      </c>
      <c r="L948" s="50" t="s">
        <v>203</v>
      </c>
      <c r="M948" s="50" t="s">
        <v>203</v>
      </c>
      <c r="N948" s="50" t="s">
        <v>203</v>
      </c>
      <c r="O948" s="60" t="s">
        <v>203</v>
      </c>
    </row>
    <row r="949" spans="1:15" x14ac:dyDescent="0.25">
      <c r="A949" s="11"/>
      <c r="B949" s="11" t="s">
        <v>3765</v>
      </c>
      <c r="C949" s="11" t="s">
        <v>3807</v>
      </c>
      <c r="D949" s="65"/>
      <c r="E949" s="75">
        <v>5.1353571558273359</v>
      </c>
      <c r="F949" s="50">
        <v>4.3738715171379514</v>
      </c>
      <c r="G949" s="50" t="s">
        <v>203</v>
      </c>
      <c r="H949" s="50">
        <v>4.3704788184257408</v>
      </c>
      <c r="I949" s="50" t="s">
        <v>368</v>
      </c>
      <c r="J949" s="50"/>
      <c r="K949" s="50" t="s">
        <v>203</v>
      </c>
      <c r="L949" s="50" t="s">
        <v>203</v>
      </c>
      <c r="M949" s="50" t="s">
        <v>203</v>
      </c>
      <c r="N949" s="50" t="s">
        <v>203</v>
      </c>
      <c r="O949" s="60" t="s">
        <v>203</v>
      </c>
    </row>
    <row r="950" spans="1:15" x14ac:dyDescent="0.25">
      <c r="A950" s="11"/>
      <c r="B950" s="11" t="s">
        <v>3766</v>
      </c>
      <c r="C950" s="11" t="s">
        <v>3808</v>
      </c>
      <c r="D950" s="65"/>
      <c r="E950" s="75">
        <v>3.1151152199853982</v>
      </c>
      <c r="F950" s="50">
        <v>2.9664892329918255</v>
      </c>
      <c r="G950" s="50" t="s">
        <v>203</v>
      </c>
      <c r="H950" s="50">
        <v>3.1988872694513537</v>
      </c>
      <c r="I950" s="50" t="s">
        <v>381</v>
      </c>
      <c r="J950" s="50"/>
      <c r="K950" s="50" t="s">
        <v>203</v>
      </c>
      <c r="L950" s="50" t="s">
        <v>203</v>
      </c>
      <c r="M950" s="50" t="s">
        <v>203</v>
      </c>
      <c r="N950" s="50" t="s">
        <v>203</v>
      </c>
      <c r="O950" s="60" t="s">
        <v>203</v>
      </c>
    </row>
    <row r="951" spans="1:15" x14ac:dyDescent="0.25">
      <c r="A951" s="11"/>
      <c r="B951" s="11" t="s">
        <v>3127</v>
      </c>
      <c r="C951" s="11" t="s">
        <v>3403</v>
      </c>
      <c r="D951" s="65"/>
      <c r="E951" s="75">
        <v>3.9657298802744378</v>
      </c>
      <c r="F951" s="50">
        <v>3.682447750399461</v>
      </c>
      <c r="G951" s="50" t="s">
        <v>203</v>
      </c>
      <c r="H951" s="50">
        <v>3.8917277899335598</v>
      </c>
      <c r="I951" s="50" t="s">
        <v>381</v>
      </c>
      <c r="J951" s="50"/>
      <c r="K951" s="50" t="s">
        <v>203</v>
      </c>
      <c r="L951" s="50" t="s">
        <v>203</v>
      </c>
      <c r="M951" s="50" t="s">
        <v>203</v>
      </c>
      <c r="N951" s="50" t="s">
        <v>203</v>
      </c>
      <c r="O951" s="60" t="s">
        <v>203</v>
      </c>
    </row>
    <row r="952" spans="1:15" x14ac:dyDescent="0.25">
      <c r="A952" s="11"/>
      <c r="B952" s="11" t="s">
        <v>1276</v>
      </c>
      <c r="C952" s="11" t="s">
        <v>1278</v>
      </c>
      <c r="D952" s="65"/>
      <c r="E952" s="75">
        <v>4.4338262443346803</v>
      </c>
      <c r="F952" s="50">
        <v>4.6916747276854398</v>
      </c>
      <c r="G952" s="50" t="s">
        <v>203</v>
      </c>
      <c r="H952" s="50">
        <v>4.695779954948943</v>
      </c>
      <c r="I952" s="50" t="s">
        <v>405</v>
      </c>
      <c r="J952" s="50"/>
      <c r="K952" s="50" t="s">
        <v>203</v>
      </c>
      <c r="L952" s="50" t="s">
        <v>203</v>
      </c>
      <c r="M952" s="50" t="s">
        <v>203</v>
      </c>
      <c r="N952" s="50" t="s">
        <v>203</v>
      </c>
      <c r="O952" s="60" t="s">
        <v>203</v>
      </c>
    </row>
    <row r="953" spans="1:15" x14ac:dyDescent="0.25">
      <c r="A953" s="11"/>
      <c r="B953" s="11" t="s">
        <v>3767</v>
      </c>
      <c r="C953" s="11" t="s">
        <v>3809</v>
      </c>
      <c r="D953" s="65"/>
      <c r="E953" s="75">
        <v>4.9140120417831668</v>
      </c>
      <c r="F953" s="50">
        <v>4.5969774020473464</v>
      </c>
      <c r="G953" s="50" t="s">
        <v>203</v>
      </c>
      <c r="H953" s="50">
        <v>5.0142663750068941</v>
      </c>
      <c r="I953" s="50" t="s">
        <v>381</v>
      </c>
      <c r="J953" s="50"/>
      <c r="K953" s="50" t="s">
        <v>203</v>
      </c>
      <c r="L953" s="50" t="s">
        <v>203</v>
      </c>
      <c r="M953" s="50" t="s">
        <v>203</v>
      </c>
      <c r="N953" s="50" t="s">
        <v>203</v>
      </c>
      <c r="O953" s="60" t="s">
        <v>203</v>
      </c>
    </row>
    <row r="954" spans="1:15" x14ac:dyDescent="0.25">
      <c r="A954" s="11"/>
      <c r="B954" s="11" t="s">
        <v>3145</v>
      </c>
      <c r="C954" s="11" t="s">
        <v>3421</v>
      </c>
      <c r="D954" s="65"/>
      <c r="E954" s="75">
        <v>5.4441049332830005</v>
      </c>
      <c r="F954" s="50">
        <v>5.1774742305646937</v>
      </c>
      <c r="G954" s="50" t="s">
        <v>203</v>
      </c>
      <c r="H954" s="50">
        <v>5.4109503475356551</v>
      </c>
      <c r="I954" s="50" t="s">
        <v>381</v>
      </c>
      <c r="J954" s="50"/>
      <c r="K954" s="50" t="s">
        <v>203</v>
      </c>
      <c r="L954" s="50" t="s">
        <v>203</v>
      </c>
      <c r="M954" s="50" t="s">
        <v>203</v>
      </c>
      <c r="N954" s="50" t="s">
        <v>203</v>
      </c>
      <c r="O954" s="60" t="s">
        <v>203</v>
      </c>
    </row>
    <row r="955" spans="1:15" x14ac:dyDescent="0.25">
      <c r="A955" s="11"/>
      <c r="B955" s="11" t="s">
        <v>3768</v>
      </c>
      <c r="C955" s="11" t="s">
        <v>3810</v>
      </c>
      <c r="D955" s="65"/>
      <c r="E955" s="75">
        <v>7.5337088340290848</v>
      </c>
      <c r="F955" s="50">
        <v>6.8547270281749908</v>
      </c>
      <c r="G955" s="50" t="s">
        <v>203</v>
      </c>
      <c r="H955" s="50">
        <v>7.3008674207407367</v>
      </c>
      <c r="I955" s="50" t="s">
        <v>405</v>
      </c>
      <c r="J955" s="50"/>
      <c r="K955" s="50" t="s">
        <v>203</v>
      </c>
      <c r="L955" s="50" t="s">
        <v>203</v>
      </c>
      <c r="M955" s="50" t="s">
        <v>203</v>
      </c>
      <c r="N955" s="50" t="s">
        <v>203</v>
      </c>
      <c r="O955" s="60" t="s">
        <v>203</v>
      </c>
    </row>
    <row r="956" spans="1:15" x14ac:dyDescent="0.25">
      <c r="A956" s="11"/>
      <c r="B956" s="11" t="s">
        <v>3769</v>
      </c>
      <c r="C956" s="11" t="s">
        <v>3811</v>
      </c>
      <c r="D956" s="65"/>
      <c r="E956" s="75" t="s">
        <v>203</v>
      </c>
      <c r="F956" s="50" t="s">
        <v>203</v>
      </c>
      <c r="G956" s="50" t="s">
        <v>203</v>
      </c>
      <c r="H956" s="50" t="s">
        <v>203</v>
      </c>
      <c r="I956" s="50" t="s">
        <v>203</v>
      </c>
      <c r="J956" s="50"/>
      <c r="K956" s="50" t="s">
        <v>203</v>
      </c>
      <c r="L956" s="50" t="s">
        <v>203</v>
      </c>
      <c r="M956" s="50" t="s">
        <v>203</v>
      </c>
      <c r="N956" s="50" t="s">
        <v>203</v>
      </c>
      <c r="O956" s="60" t="s">
        <v>203</v>
      </c>
    </row>
    <row r="957" spans="1:15" x14ac:dyDescent="0.25">
      <c r="A957" s="11"/>
      <c r="B957" s="11" t="s">
        <v>3770</v>
      </c>
      <c r="C957" s="11" t="s">
        <v>3812</v>
      </c>
      <c r="D957" s="65"/>
      <c r="E957" s="75">
        <v>6.0712951307415608</v>
      </c>
      <c r="F957" s="50">
        <v>5.3663305747319097</v>
      </c>
      <c r="G957" s="50" t="s">
        <v>203</v>
      </c>
      <c r="H957" s="50">
        <v>5.5626993592148777</v>
      </c>
      <c r="I957" s="50" t="s">
        <v>381</v>
      </c>
      <c r="J957" s="50"/>
      <c r="K957" s="50" t="s">
        <v>203</v>
      </c>
      <c r="L957" s="50" t="s">
        <v>203</v>
      </c>
      <c r="M957" s="50" t="s">
        <v>203</v>
      </c>
      <c r="N957" s="50" t="s">
        <v>203</v>
      </c>
      <c r="O957" s="60" t="s">
        <v>203</v>
      </c>
    </row>
    <row r="958" spans="1:15" x14ac:dyDescent="0.25">
      <c r="A958" s="11"/>
      <c r="B958" s="11" t="s">
        <v>3771</v>
      </c>
      <c r="C958" s="11" t="s">
        <v>3813</v>
      </c>
      <c r="D958" s="65"/>
      <c r="E958" s="75">
        <v>0.2207733850902116</v>
      </c>
      <c r="F958" s="50">
        <v>0.23331154766154291</v>
      </c>
      <c r="G958" s="50" t="s">
        <v>203</v>
      </c>
      <c r="H958" s="50">
        <v>0.23788033740647288</v>
      </c>
      <c r="I958" s="50" t="s">
        <v>405</v>
      </c>
      <c r="J958" s="50"/>
      <c r="K958" s="50" t="s">
        <v>203</v>
      </c>
      <c r="L958" s="50" t="s">
        <v>203</v>
      </c>
      <c r="M958" s="50" t="s">
        <v>203</v>
      </c>
      <c r="N958" s="50" t="s">
        <v>203</v>
      </c>
      <c r="O958" s="60" t="s">
        <v>203</v>
      </c>
    </row>
    <row r="959" spans="1:15" x14ac:dyDescent="0.25">
      <c r="A959" s="11"/>
      <c r="B959" s="11" t="s">
        <v>3772</v>
      </c>
      <c r="C959" s="11" t="s">
        <v>3814</v>
      </c>
      <c r="D959" s="65"/>
      <c r="E959" s="75">
        <v>3.4679263307843655</v>
      </c>
      <c r="F959" s="50">
        <v>3.0555261515616734</v>
      </c>
      <c r="G959" s="50" t="s">
        <v>203</v>
      </c>
      <c r="H959" s="50">
        <v>3.0460096707987372</v>
      </c>
      <c r="I959" s="50" t="s">
        <v>381</v>
      </c>
      <c r="J959" s="50"/>
      <c r="K959" s="50" t="s">
        <v>203</v>
      </c>
      <c r="L959" s="50" t="s">
        <v>203</v>
      </c>
      <c r="M959" s="50" t="s">
        <v>203</v>
      </c>
      <c r="N959" s="50" t="s">
        <v>203</v>
      </c>
      <c r="O959" s="60" t="s">
        <v>203</v>
      </c>
    </row>
    <row r="960" spans="1:15" x14ac:dyDescent="0.25">
      <c r="A960" s="11"/>
      <c r="B960" s="11" t="s">
        <v>3773</v>
      </c>
      <c r="C960" s="11" t="s">
        <v>3815</v>
      </c>
      <c r="D960" s="65"/>
      <c r="E960" s="75">
        <v>5.2319850255599931E-2</v>
      </c>
      <c r="F960" s="50">
        <v>6.4901714694536941E-2</v>
      </c>
      <c r="G960" s="50" t="s">
        <v>203</v>
      </c>
      <c r="H960" s="50">
        <v>6.9293092431613315E-2</v>
      </c>
      <c r="I960" s="50" t="s">
        <v>405</v>
      </c>
      <c r="J960" s="50"/>
      <c r="K960" s="50" t="s">
        <v>203</v>
      </c>
      <c r="L960" s="50" t="s">
        <v>203</v>
      </c>
      <c r="M960" s="50" t="s">
        <v>203</v>
      </c>
      <c r="N960" s="50" t="s">
        <v>203</v>
      </c>
      <c r="O960" s="60" t="s">
        <v>203</v>
      </c>
    </row>
    <row r="961" spans="1:15" x14ac:dyDescent="0.25">
      <c r="A961" s="11"/>
      <c r="B961" s="11" t="s">
        <v>3167</v>
      </c>
      <c r="C961" s="11" t="s">
        <v>3443</v>
      </c>
      <c r="D961" s="65"/>
      <c r="E961" s="75">
        <v>0.2759104679853408</v>
      </c>
      <c r="F961" s="50">
        <v>0.26669293021831458</v>
      </c>
      <c r="G961" s="50" t="s">
        <v>203</v>
      </c>
      <c r="H961" s="50">
        <v>0.26446052658447294</v>
      </c>
      <c r="I961" s="50" t="s">
        <v>405</v>
      </c>
      <c r="J961" s="50"/>
      <c r="K961" s="50" t="s">
        <v>203</v>
      </c>
      <c r="L961" s="50" t="s">
        <v>203</v>
      </c>
      <c r="M961" s="50" t="s">
        <v>203</v>
      </c>
      <c r="N961" s="50" t="s">
        <v>203</v>
      </c>
      <c r="O961" s="60" t="s">
        <v>203</v>
      </c>
    </row>
    <row r="962" spans="1:15" x14ac:dyDescent="0.25">
      <c r="A962" s="11"/>
      <c r="B962" s="11" t="s">
        <v>3774</v>
      </c>
      <c r="C962" s="11" t="s">
        <v>3816</v>
      </c>
      <c r="D962" s="65"/>
      <c r="E962" s="75">
        <v>6.2782198161514202</v>
      </c>
      <c r="F962" s="50">
        <v>5.1004049583073794</v>
      </c>
      <c r="G962" s="50" t="s">
        <v>203</v>
      </c>
      <c r="H962" s="50">
        <v>5.0925834712401459</v>
      </c>
      <c r="I962" s="50" t="s">
        <v>405</v>
      </c>
      <c r="J962" s="50"/>
      <c r="K962" s="50" t="s">
        <v>203</v>
      </c>
      <c r="L962" s="50" t="s">
        <v>203</v>
      </c>
      <c r="M962" s="50" t="s">
        <v>203</v>
      </c>
      <c r="N962" s="50" t="s">
        <v>203</v>
      </c>
      <c r="O962" s="60" t="s">
        <v>203</v>
      </c>
    </row>
    <row r="963" spans="1:15" x14ac:dyDescent="0.25">
      <c r="A963" s="11"/>
      <c r="B963" s="11" t="s">
        <v>3728</v>
      </c>
      <c r="C963" s="11" t="s">
        <v>3747</v>
      </c>
      <c r="D963" s="65"/>
      <c r="E963" s="75">
        <v>1.9458412139748305</v>
      </c>
      <c r="F963" s="50">
        <v>1.827373350618501</v>
      </c>
      <c r="G963" s="50" t="s">
        <v>203</v>
      </c>
      <c r="H963" s="50">
        <v>1.823187059973294</v>
      </c>
      <c r="I963" s="50" t="s">
        <v>405</v>
      </c>
      <c r="J963" s="50"/>
      <c r="K963" s="50" t="s">
        <v>203</v>
      </c>
      <c r="L963" s="50" t="s">
        <v>203</v>
      </c>
      <c r="M963" s="50" t="s">
        <v>203</v>
      </c>
      <c r="N963" s="50" t="s">
        <v>203</v>
      </c>
      <c r="O963" s="60" t="s">
        <v>203</v>
      </c>
    </row>
    <row r="964" spans="1:15" x14ac:dyDescent="0.25">
      <c r="A964" s="11"/>
      <c r="B964" s="11" t="s">
        <v>3775</v>
      </c>
      <c r="C964" s="11" t="s">
        <v>3817</v>
      </c>
      <c r="D964" s="65"/>
      <c r="E964" s="75">
        <v>4.2977278541165731</v>
      </c>
      <c r="F964" s="50">
        <v>3.7724058671593759</v>
      </c>
      <c r="G964" s="50" t="s">
        <v>203</v>
      </c>
      <c r="H964" s="50">
        <v>3.7754248791623444</v>
      </c>
      <c r="I964" s="50" t="s">
        <v>381</v>
      </c>
      <c r="J964" s="50"/>
      <c r="K964" s="50" t="s">
        <v>203</v>
      </c>
      <c r="L964" s="50" t="s">
        <v>203</v>
      </c>
      <c r="M964" s="50" t="s">
        <v>203</v>
      </c>
      <c r="N964" s="50" t="s">
        <v>203</v>
      </c>
      <c r="O964" s="60" t="s">
        <v>203</v>
      </c>
    </row>
    <row r="965" spans="1:15" x14ac:dyDescent="0.25">
      <c r="A965" s="11"/>
      <c r="B965" s="11" t="s">
        <v>3776</v>
      </c>
      <c r="C965" s="11" t="s">
        <v>3818</v>
      </c>
      <c r="D965" s="65"/>
      <c r="E965" s="75">
        <v>3.367995086487241</v>
      </c>
      <c r="F965" s="50">
        <v>3.089028323570493</v>
      </c>
      <c r="G965" s="50" t="s">
        <v>203</v>
      </c>
      <c r="H965" s="50">
        <v>3.0772715627338005</v>
      </c>
      <c r="I965" s="50" t="s">
        <v>405</v>
      </c>
      <c r="J965" s="50"/>
      <c r="K965" s="50" t="s">
        <v>203</v>
      </c>
      <c r="L965" s="50" t="s">
        <v>203</v>
      </c>
      <c r="M965" s="50" t="s">
        <v>203</v>
      </c>
      <c r="N965" s="50" t="s">
        <v>203</v>
      </c>
      <c r="O965" s="60" t="s">
        <v>203</v>
      </c>
    </row>
    <row r="966" spans="1:15" x14ac:dyDescent="0.25">
      <c r="A966" s="11"/>
      <c r="B966" s="11" t="s">
        <v>3729</v>
      </c>
      <c r="C966" s="11" t="s">
        <v>3748</v>
      </c>
      <c r="D966" s="65"/>
      <c r="E966" s="75">
        <v>1.4967626266852108</v>
      </c>
      <c r="F966" s="50">
        <v>1.3988752546765741</v>
      </c>
      <c r="G966" s="50" t="s">
        <v>203</v>
      </c>
      <c r="H966" s="50">
        <v>1.4066229105191448</v>
      </c>
      <c r="I966" s="50" t="s">
        <v>405</v>
      </c>
      <c r="J966" s="50"/>
      <c r="K966" s="50" t="s">
        <v>203</v>
      </c>
      <c r="L966" s="50" t="s">
        <v>203</v>
      </c>
      <c r="M966" s="50" t="s">
        <v>203</v>
      </c>
      <c r="N966" s="50" t="s">
        <v>203</v>
      </c>
      <c r="O966" s="60" t="s">
        <v>203</v>
      </c>
    </row>
    <row r="967" spans="1:15" x14ac:dyDescent="0.25">
      <c r="A967" s="11"/>
      <c r="B967" s="11" t="s">
        <v>3777</v>
      </c>
      <c r="C967" s="11" t="s">
        <v>3819</v>
      </c>
      <c r="D967" s="65"/>
      <c r="E967" s="75">
        <v>3.654109282892648</v>
      </c>
      <c r="F967" s="50">
        <v>3.0868988854894805</v>
      </c>
      <c r="G967" s="50" t="s">
        <v>203</v>
      </c>
      <c r="H967" s="50">
        <v>3.0734370144986616</v>
      </c>
      <c r="I967" s="50" t="s">
        <v>405</v>
      </c>
      <c r="J967" s="50"/>
      <c r="K967" s="50" t="s">
        <v>203</v>
      </c>
      <c r="L967" s="50" t="s">
        <v>203</v>
      </c>
      <c r="M967" s="50" t="s">
        <v>203</v>
      </c>
      <c r="N967" s="50" t="s">
        <v>203</v>
      </c>
      <c r="O967" s="60" t="s">
        <v>203</v>
      </c>
    </row>
    <row r="968" spans="1:15" x14ac:dyDescent="0.25">
      <c r="A968" s="11"/>
      <c r="B968" s="11" t="s">
        <v>3719</v>
      </c>
      <c r="C968" s="11" t="s">
        <v>3737</v>
      </c>
      <c r="D968" s="65"/>
      <c r="E968" s="75">
        <v>1.0261492544962891</v>
      </c>
      <c r="F968" s="50">
        <v>0.95065113848444216</v>
      </c>
      <c r="G968" s="50" t="s">
        <v>203</v>
      </c>
      <c r="H968" s="50">
        <v>0.94757008896390038</v>
      </c>
      <c r="I968" s="50" t="s">
        <v>405</v>
      </c>
      <c r="J968" s="50"/>
      <c r="K968" s="50" t="s">
        <v>203</v>
      </c>
      <c r="L968" s="50" t="s">
        <v>203</v>
      </c>
      <c r="M968" s="50" t="s">
        <v>203</v>
      </c>
      <c r="N968" s="50" t="s">
        <v>203</v>
      </c>
      <c r="O968" s="60" t="s">
        <v>203</v>
      </c>
    </row>
    <row r="969" spans="1:15" x14ac:dyDescent="0.25">
      <c r="A969" s="11"/>
      <c r="B969" s="11" t="s">
        <v>3778</v>
      </c>
      <c r="C969" s="11" t="s">
        <v>3820</v>
      </c>
      <c r="D969" s="65"/>
      <c r="E969" s="75">
        <v>7.7804072751469278</v>
      </c>
      <c r="F969" s="50">
        <v>6.2452139079302178</v>
      </c>
      <c r="G969" s="50" t="s">
        <v>203</v>
      </c>
      <c r="H969" s="50">
        <v>6.2118105810264819</v>
      </c>
      <c r="I969" s="50" t="s">
        <v>381</v>
      </c>
      <c r="J969" s="50"/>
      <c r="K969" s="50" t="s">
        <v>203</v>
      </c>
      <c r="L969" s="50" t="s">
        <v>203</v>
      </c>
      <c r="M969" s="50" t="s">
        <v>203</v>
      </c>
      <c r="N969" s="50" t="s">
        <v>203</v>
      </c>
      <c r="O969" s="60" t="s">
        <v>203</v>
      </c>
    </row>
    <row r="970" spans="1:15" x14ac:dyDescent="0.25">
      <c r="A970" s="11"/>
      <c r="B970" s="11" t="s">
        <v>1857</v>
      </c>
      <c r="C970" s="11" t="s">
        <v>1859</v>
      </c>
      <c r="D970" s="65"/>
      <c r="E970" s="75">
        <v>6.0016782515994302</v>
      </c>
      <c r="F970" s="50">
        <v>5.2531588315272604</v>
      </c>
      <c r="G970" s="50" t="s">
        <v>203</v>
      </c>
      <c r="H970" s="50">
        <v>5.2560359656169391</v>
      </c>
      <c r="I970" s="50" t="s">
        <v>405</v>
      </c>
      <c r="J970" s="50"/>
      <c r="K970" s="50" t="s">
        <v>203</v>
      </c>
      <c r="L970" s="50" t="s">
        <v>203</v>
      </c>
      <c r="M970" s="50" t="s">
        <v>203</v>
      </c>
      <c r="N970" s="50" t="s">
        <v>203</v>
      </c>
      <c r="O970" s="60" t="s">
        <v>203</v>
      </c>
    </row>
    <row r="971" spans="1:15" x14ac:dyDescent="0.25">
      <c r="A971" s="11"/>
      <c r="B971" s="11" t="s">
        <v>3733</v>
      </c>
      <c r="C971" s="11" t="s">
        <v>3752</v>
      </c>
      <c r="D971" s="65"/>
      <c r="E971" s="75">
        <v>2.5403870859719291E-2</v>
      </c>
      <c r="F971" s="50">
        <v>2.4804248814828168E-2</v>
      </c>
      <c r="G971" s="50" t="s">
        <v>203</v>
      </c>
      <c r="H971" s="50">
        <v>2.6681945887096208</v>
      </c>
      <c r="I971" s="50" t="s">
        <v>381</v>
      </c>
      <c r="J971" s="50"/>
      <c r="K971" s="50" t="s">
        <v>203</v>
      </c>
      <c r="L971" s="50" t="s">
        <v>203</v>
      </c>
      <c r="M971" s="50" t="s">
        <v>203</v>
      </c>
      <c r="N971" s="50" t="s">
        <v>203</v>
      </c>
      <c r="O971" s="60" t="s">
        <v>203</v>
      </c>
    </row>
    <row r="972" spans="1:15" x14ac:dyDescent="0.25">
      <c r="A972" s="11"/>
      <c r="B972" s="11" t="s">
        <v>3703</v>
      </c>
      <c r="C972" s="11" t="s">
        <v>3704</v>
      </c>
      <c r="D972" s="65"/>
      <c r="E972" s="75">
        <v>9.2024505614318741E-2</v>
      </c>
      <c r="F972" s="50">
        <v>8.9848889626097481E-2</v>
      </c>
      <c r="G972" s="50" t="s">
        <v>203</v>
      </c>
      <c r="H972" s="50">
        <v>8.8970326666546251E-2</v>
      </c>
      <c r="I972" s="50" t="s">
        <v>381</v>
      </c>
      <c r="J972" s="50"/>
      <c r="K972" s="50" t="s">
        <v>203</v>
      </c>
      <c r="L972" s="50" t="s">
        <v>203</v>
      </c>
      <c r="M972" s="50" t="s">
        <v>203</v>
      </c>
      <c r="N972" s="50" t="s">
        <v>203</v>
      </c>
      <c r="O972" s="60" t="s">
        <v>203</v>
      </c>
    </row>
    <row r="973" spans="1:15" x14ac:dyDescent="0.25">
      <c r="A973" s="11"/>
      <c r="B973" s="11" t="s">
        <v>1198</v>
      </c>
      <c r="C973" s="11" t="s">
        <v>1200</v>
      </c>
      <c r="D973" s="65"/>
      <c r="E973" s="75">
        <v>0.38838871871575997</v>
      </c>
      <c r="F973" s="50">
        <v>0.36960125874268501</v>
      </c>
      <c r="G973" s="50" t="s">
        <v>203</v>
      </c>
      <c r="H973" s="50">
        <v>3.8157079979109119</v>
      </c>
      <c r="I973" s="50" t="s">
        <v>381</v>
      </c>
      <c r="J973" s="50"/>
      <c r="K973" s="50" t="s">
        <v>203</v>
      </c>
      <c r="L973" s="50" t="s">
        <v>203</v>
      </c>
      <c r="M973" s="50" t="s">
        <v>203</v>
      </c>
      <c r="N973" s="50" t="s">
        <v>203</v>
      </c>
      <c r="O973" s="60" t="s">
        <v>203</v>
      </c>
    </row>
    <row r="974" spans="1:15" x14ac:dyDescent="0.25">
      <c r="A974" s="11"/>
      <c r="B974" s="11" t="s">
        <v>26</v>
      </c>
      <c r="C974" s="11" t="s">
        <v>2525</v>
      </c>
      <c r="D974" s="65"/>
      <c r="E974" s="75">
        <v>2.7862771328557301E-2</v>
      </c>
      <c r="F974" s="50">
        <v>2.6418682132080873E-2</v>
      </c>
      <c r="G974" s="50" t="s">
        <v>203</v>
      </c>
      <c r="H974" s="50">
        <v>1.413286409281644</v>
      </c>
      <c r="I974" s="50" t="s">
        <v>381</v>
      </c>
      <c r="J974" s="50"/>
      <c r="K974" s="50" t="s">
        <v>203</v>
      </c>
      <c r="L974" s="50" t="s">
        <v>203</v>
      </c>
      <c r="M974" s="50" t="s">
        <v>203</v>
      </c>
      <c r="N974" s="50" t="s">
        <v>203</v>
      </c>
      <c r="O974" s="60" t="s">
        <v>203</v>
      </c>
    </row>
    <row r="975" spans="1:15" x14ac:dyDescent="0.25">
      <c r="A975" s="11"/>
      <c r="B975" s="11" t="s">
        <v>3779</v>
      </c>
      <c r="C975" s="11" t="s">
        <v>3821</v>
      </c>
      <c r="D975" s="65"/>
      <c r="E975" s="75">
        <v>1.6635557609596674</v>
      </c>
      <c r="F975" s="50">
        <v>1.6356555661402303</v>
      </c>
      <c r="G975" s="50" t="s">
        <v>203</v>
      </c>
      <c r="H975" s="50">
        <v>3.5741556875608196</v>
      </c>
      <c r="I975" s="50" t="s">
        <v>381</v>
      </c>
      <c r="J975" s="50"/>
      <c r="K975" s="50" t="s">
        <v>203</v>
      </c>
      <c r="L975" s="50" t="s">
        <v>203</v>
      </c>
      <c r="M975" s="50" t="s">
        <v>203</v>
      </c>
      <c r="N975" s="50" t="s">
        <v>203</v>
      </c>
      <c r="O975" s="60" t="s">
        <v>203</v>
      </c>
    </row>
    <row r="976" spans="1:15" x14ac:dyDescent="0.25">
      <c r="A976" s="11"/>
      <c r="B976" s="11" t="s">
        <v>3735</v>
      </c>
      <c r="C976" s="11" t="s">
        <v>3754</v>
      </c>
      <c r="D976" s="65"/>
      <c r="E976" s="75">
        <v>0.72301600343749328</v>
      </c>
      <c r="F976" s="50">
        <v>0.7096601017600459</v>
      </c>
      <c r="G976" s="50" t="s">
        <v>203</v>
      </c>
      <c r="H976" s="50">
        <v>1.6227114322756857</v>
      </c>
      <c r="I976" s="50" t="s">
        <v>381</v>
      </c>
      <c r="J976" s="50"/>
      <c r="K976" s="50" t="s">
        <v>203</v>
      </c>
      <c r="L976" s="50" t="s">
        <v>203</v>
      </c>
      <c r="M976" s="50" t="s">
        <v>203</v>
      </c>
      <c r="N976" s="50" t="s">
        <v>203</v>
      </c>
      <c r="O976" s="60" t="s">
        <v>203</v>
      </c>
    </row>
    <row r="977" spans="1:15" x14ac:dyDescent="0.25">
      <c r="A977" s="11"/>
      <c r="B977" s="11" t="s">
        <v>2034</v>
      </c>
      <c r="C977" s="11" t="s">
        <v>2526</v>
      </c>
      <c r="D977" s="65"/>
      <c r="E977" s="75">
        <v>2.6464223218170001E-2</v>
      </c>
      <c r="F977" s="50">
        <v>0.84862256506886402</v>
      </c>
      <c r="G977" s="50" t="s">
        <v>203</v>
      </c>
      <c r="H977" s="50">
        <v>3.407383663279425</v>
      </c>
      <c r="I977" s="50" t="s">
        <v>381</v>
      </c>
      <c r="J977" s="50"/>
      <c r="K977" s="50" t="s">
        <v>203</v>
      </c>
      <c r="L977" s="50" t="s">
        <v>203</v>
      </c>
      <c r="M977" s="50" t="s">
        <v>203</v>
      </c>
      <c r="N977" s="50" t="s">
        <v>203</v>
      </c>
      <c r="O977" s="60" t="s">
        <v>203</v>
      </c>
    </row>
    <row r="978" spans="1:15" x14ac:dyDescent="0.25">
      <c r="A978" s="11"/>
      <c r="B978" s="11" t="s">
        <v>3736</v>
      </c>
      <c r="C978" s="11" t="s">
        <v>3755</v>
      </c>
      <c r="D978" s="65"/>
      <c r="E978" s="75">
        <v>2.4593629317593013E-2</v>
      </c>
      <c r="F978" s="50">
        <v>2.4027260077884888E-2</v>
      </c>
      <c r="G978" s="50" t="s">
        <v>203</v>
      </c>
      <c r="H978" s="50">
        <v>2.6505677823650373</v>
      </c>
      <c r="I978" s="50" t="s">
        <v>381</v>
      </c>
      <c r="J978" s="50"/>
      <c r="K978" s="50" t="s">
        <v>203</v>
      </c>
      <c r="L978" s="50" t="s">
        <v>203</v>
      </c>
      <c r="M978" s="50" t="s">
        <v>203</v>
      </c>
      <c r="N978" s="50" t="s">
        <v>203</v>
      </c>
      <c r="O978" s="60" t="s">
        <v>203</v>
      </c>
    </row>
    <row r="979" spans="1:15" x14ac:dyDescent="0.25">
      <c r="A979" s="11"/>
      <c r="B979" s="11" t="s">
        <v>3780</v>
      </c>
      <c r="C979" s="11" t="s">
        <v>3822</v>
      </c>
      <c r="D979" s="65"/>
      <c r="E979" s="75">
        <v>3.8032808923766481</v>
      </c>
      <c r="F979" s="50">
        <v>3.6076436974184873</v>
      </c>
      <c r="G979" s="50" t="s">
        <v>203</v>
      </c>
      <c r="H979" s="50">
        <v>3.846254860073671</v>
      </c>
      <c r="I979" s="50" t="s">
        <v>381</v>
      </c>
      <c r="J979" s="50"/>
      <c r="K979" s="50" t="s">
        <v>203</v>
      </c>
      <c r="L979" s="50" t="s">
        <v>203</v>
      </c>
      <c r="M979" s="50" t="s">
        <v>203</v>
      </c>
      <c r="N979" s="50" t="s">
        <v>203</v>
      </c>
      <c r="O979" s="60" t="s">
        <v>203</v>
      </c>
    </row>
    <row r="980" spans="1:15" x14ac:dyDescent="0.25">
      <c r="A980" s="11"/>
      <c r="B980" s="11" t="s">
        <v>3781</v>
      </c>
      <c r="C980" s="11" t="s">
        <v>3823</v>
      </c>
      <c r="D980" s="65"/>
      <c r="E980" s="75">
        <v>6.4681510810132181</v>
      </c>
      <c r="F980" s="50">
        <v>6.0044320814385781</v>
      </c>
      <c r="G980" s="50" t="s">
        <v>203</v>
      </c>
      <c r="H980" s="50">
        <v>5.98667735000204</v>
      </c>
      <c r="I980" s="50" t="s">
        <v>381</v>
      </c>
      <c r="J980" s="50"/>
      <c r="K980" s="50" t="s">
        <v>203</v>
      </c>
      <c r="L980" s="50" t="s">
        <v>203</v>
      </c>
      <c r="M980" s="50" t="s">
        <v>203</v>
      </c>
      <c r="N980" s="50" t="s">
        <v>203</v>
      </c>
      <c r="O980" s="60" t="s">
        <v>203</v>
      </c>
    </row>
    <row r="981" spans="1:15" x14ac:dyDescent="0.25">
      <c r="A981" s="11"/>
      <c r="B981" s="11" t="s">
        <v>3709</v>
      </c>
      <c r="C981" s="11" t="s">
        <v>3710</v>
      </c>
      <c r="D981" s="65"/>
      <c r="E981" s="75">
        <v>1.8431614313705325</v>
      </c>
      <c r="F981" s="50">
        <v>1.778971685527486</v>
      </c>
      <c r="G981" s="50" t="s">
        <v>203</v>
      </c>
      <c r="H981" s="50">
        <v>2.0238082073982961</v>
      </c>
      <c r="I981" s="50" t="s">
        <v>381</v>
      </c>
      <c r="J981" s="50"/>
      <c r="K981" s="50" t="s">
        <v>203</v>
      </c>
      <c r="L981" s="50" t="s">
        <v>203</v>
      </c>
      <c r="M981" s="50" t="s">
        <v>203</v>
      </c>
      <c r="N981" s="50" t="s">
        <v>203</v>
      </c>
      <c r="O981" s="60" t="s">
        <v>203</v>
      </c>
    </row>
    <row r="982" spans="1:15" x14ac:dyDescent="0.25">
      <c r="A982" s="11"/>
      <c r="B982" s="11" t="s">
        <v>3782</v>
      </c>
      <c r="C982" s="11" t="s">
        <v>3824</v>
      </c>
      <c r="D982" s="65"/>
      <c r="E982" s="75">
        <v>0.46772029681605432</v>
      </c>
      <c r="F982" s="50">
        <v>0.4570420799212932</v>
      </c>
      <c r="G982" s="50" t="s">
        <v>203</v>
      </c>
      <c r="H982" s="50">
        <v>4.1903978872370597</v>
      </c>
      <c r="I982" s="50" t="s">
        <v>381</v>
      </c>
      <c r="J982" s="50"/>
      <c r="K982" s="50" t="s">
        <v>203</v>
      </c>
      <c r="L982" s="50" t="s">
        <v>203</v>
      </c>
      <c r="M982" s="50" t="s">
        <v>203</v>
      </c>
      <c r="N982" s="50" t="s">
        <v>203</v>
      </c>
      <c r="O982" s="60" t="s">
        <v>203</v>
      </c>
    </row>
    <row r="983" spans="1:15" x14ac:dyDescent="0.25">
      <c r="A983" s="11"/>
      <c r="B983" s="11" t="s">
        <v>3783</v>
      </c>
      <c r="C983" s="11" t="s">
        <v>3825</v>
      </c>
      <c r="D983" s="65"/>
      <c r="E983" s="75">
        <v>0.206472983936834</v>
      </c>
      <c r="F983" s="50">
        <v>0.20499135199822463</v>
      </c>
      <c r="G983" s="50" t="s">
        <v>203</v>
      </c>
      <c r="H983" s="50">
        <v>0.20439503736625683</v>
      </c>
      <c r="I983" s="50" t="s">
        <v>381</v>
      </c>
      <c r="J983" s="50"/>
      <c r="K983" s="50" t="s">
        <v>203</v>
      </c>
      <c r="L983" s="50" t="s">
        <v>203</v>
      </c>
      <c r="M983" s="50" t="s">
        <v>203</v>
      </c>
      <c r="N983" s="50" t="s">
        <v>203</v>
      </c>
      <c r="O983" s="60" t="s">
        <v>203</v>
      </c>
    </row>
    <row r="984" spans="1:15" x14ac:dyDescent="0.25">
      <c r="A984" s="11"/>
      <c r="B984" s="11" t="s">
        <v>3784</v>
      </c>
      <c r="C984" s="11" t="s">
        <v>3826</v>
      </c>
      <c r="D984" s="65"/>
      <c r="E984" s="75">
        <v>3.9458371287281579</v>
      </c>
      <c r="F984" s="50">
        <v>3.8016346164060408</v>
      </c>
      <c r="G984" s="50" t="s">
        <v>203</v>
      </c>
      <c r="H984" s="50">
        <v>3.8914280472907881</v>
      </c>
      <c r="I984" s="50" t="s">
        <v>405</v>
      </c>
      <c r="J984" s="50"/>
      <c r="K984" s="50" t="s">
        <v>203</v>
      </c>
      <c r="L984" s="50" t="s">
        <v>203</v>
      </c>
      <c r="M984" s="50" t="s">
        <v>203</v>
      </c>
      <c r="N984" s="50" t="s">
        <v>203</v>
      </c>
      <c r="O984" s="60" t="s">
        <v>203</v>
      </c>
    </row>
    <row r="985" spans="1:15" x14ac:dyDescent="0.25">
      <c r="A985" s="11"/>
      <c r="B985" s="11" t="s">
        <v>3785</v>
      </c>
      <c r="C985" s="11" t="s">
        <v>3827</v>
      </c>
      <c r="D985" s="65"/>
      <c r="E985" s="75">
        <v>2.9901795649088569</v>
      </c>
      <c r="F985" s="50">
        <v>2.8460252662418482</v>
      </c>
      <c r="G985" s="50" t="s">
        <v>203</v>
      </c>
      <c r="H985" s="50">
        <v>3.0671966537345821</v>
      </c>
      <c r="I985" s="50" t="s">
        <v>381</v>
      </c>
      <c r="J985" s="50"/>
      <c r="K985" s="50" t="s">
        <v>203</v>
      </c>
      <c r="L985" s="50" t="s">
        <v>203</v>
      </c>
      <c r="M985" s="50" t="s">
        <v>203</v>
      </c>
      <c r="N985" s="50" t="s">
        <v>203</v>
      </c>
      <c r="O985" s="60" t="s">
        <v>203</v>
      </c>
    </row>
    <row r="986" spans="1:15" x14ac:dyDescent="0.25">
      <c r="A986" s="11"/>
      <c r="B986" s="11" t="s">
        <v>1944</v>
      </c>
      <c r="C986" s="11" t="s">
        <v>1946</v>
      </c>
      <c r="D986" s="65"/>
      <c r="E986" s="75">
        <v>0.38724399042351398</v>
      </c>
      <c r="F986" s="50">
        <v>0.372700705218377</v>
      </c>
      <c r="G986" s="50" t="s">
        <v>203</v>
      </c>
      <c r="H986" s="50">
        <v>4.8426246722007944</v>
      </c>
      <c r="I986" s="50" t="s">
        <v>381</v>
      </c>
      <c r="J986" s="50"/>
      <c r="K986" s="50" t="s">
        <v>203</v>
      </c>
      <c r="L986" s="50" t="s">
        <v>203</v>
      </c>
      <c r="M986" s="50" t="s">
        <v>203</v>
      </c>
      <c r="N986" s="50" t="s">
        <v>203</v>
      </c>
      <c r="O986" s="60" t="s">
        <v>203</v>
      </c>
    </row>
    <row r="987" spans="1:15" x14ac:dyDescent="0.25">
      <c r="A987" s="11"/>
      <c r="B987" s="11" t="s">
        <v>3786</v>
      </c>
      <c r="C987" s="11" t="s">
        <v>3828</v>
      </c>
      <c r="D987" s="65"/>
      <c r="E987" s="75">
        <v>0.16191757604033796</v>
      </c>
      <c r="F987" s="50">
        <v>0.16096411721942222</v>
      </c>
      <c r="G987" s="50" t="s">
        <v>203</v>
      </c>
      <c r="H987" s="50">
        <v>0.1606464849171893</v>
      </c>
      <c r="I987" s="50" t="s">
        <v>381</v>
      </c>
      <c r="J987" s="50"/>
      <c r="K987" s="50" t="s">
        <v>203</v>
      </c>
      <c r="L987" s="50" t="s">
        <v>203</v>
      </c>
      <c r="M987" s="50" t="s">
        <v>203</v>
      </c>
      <c r="N987" s="50" t="s">
        <v>203</v>
      </c>
      <c r="O987" s="60" t="s">
        <v>203</v>
      </c>
    </row>
    <row r="988" spans="1:15" x14ac:dyDescent="0.25">
      <c r="A988" s="11"/>
      <c r="B988" s="11" t="s">
        <v>3787</v>
      </c>
      <c r="C988" s="11" t="s">
        <v>3829</v>
      </c>
      <c r="D988" s="65"/>
      <c r="E988" s="75">
        <v>3.6972774488731375</v>
      </c>
      <c r="F988" s="50">
        <v>3.7768300797942871</v>
      </c>
      <c r="G988" s="50" t="s">
        <v>203</v>
      </c>
      <c r="H988" s="50">
        <v>3.9059778928830586</v>
      </c>
      <c r="I988" s="50" t="s">
        <v>381</v>
      </c>
      <c r="J988" s="50"/>
      <c r="K988" s="50" t="s">
        <v>203</v>
      </c>
      <c r="L988" s="50" t="s">
        <v>203</v>
      </c>
      <c r="M988" s="50" t="s">
        <v>203</v>
      </c>
      <c r="N988" s="50" t="s">
        <v>203</v>
      </c>
      <c r="O988" s="60" t="s">
        <v>203</v>
      </c>
    </row>
    <row r="989" spans="1:15" x14ac:dyDescent="0.25">
      <c r="A989" s="11"/>
      <c r="B989" s="11" t="s">
        <v>3788</v>
      </c>
      <c r="C989" s="11" t="s">
        <v>3830</v>
      </c>
      <c r="D989" s="65"/>
      <c r="E989" s="75">
        <v>4.2177300029642595</v>
      </c>
      <c r="F989" s="50">
        <v>3.743503038080906</v>
      </c>
      <c r="G989" s="50" t="s">
        <v>203</v>
      </c>
      <c r="H989" s="50">
        <v>3.7394148818708368</v>
      </c>
      <c r="I989" s="50" t="s">
        <v>405</v>
      </c>
      <c r="J989" s="50"/>
      <c r="K989" s="50" t="s">
        <v>203</v>
      </c>
      <c r="L989" s="50" t="s">
        <v>203</v>
      </c>
      <c r="M989" s="50" t="s">
        <v>203</v>
      </c>
      <c r="N989" s="50" t="s">
        <v>203</v>
      </c>
      <c r="O989" s="60" t="s">
        <v>203</v>
      </c>
    </row>
    <row r="990" spans="1:15" x14ac:dyDescent="0.25">
      <c r="A990" s="11"/>
      <c r="B990" s="11" t="s">
        <v>2057</v>
      </c>
      <c r="C990" s="11" t="s">
        <v>2059</v>
      </c>
      <c r="D990" s="65"/>
      <c r="E990" s="75">
        <v>0.428200710195625</v>
      </c>
      <c r="F990" s="50">
        <v>0.41462486768508899</v>
      </c>
      <c r="G990" s="50" t="s">
        <v>203</v>
      </c>
      <c r="H990" s="50">
        <v>3.2981210256699569</v>
      </c>
      <c r="I990" s="50" t="s">
        <v>381</v>
      </c>
      <c r="J990" s="50"/>
      <c r="K990" s="50" t="s">
        <v>203</v>
      </c>
      <c r="L990" s="50" t="s">
        <v>203</v>
      </c>
      <c r="M990" s="50" t="s">
        <v>203</v>
      </c>
      <c r="N990" s="50" t="s">
        <v>203</v>
      </c>
      <c r="O990" s="60" t="s">
        <v>203</v>
      </c>
    </row>
    <row r="991" spans="1:15" x14ac:dyDescent="0.25">
      <c r="A991" s="11"/>
      <c r="B991" s="11" t="s">
        <v>3789</v>
      </c>
      <c r="C991" s="11" t="s">
        <v>3831</v>
      </c>
      <c r="D991" s="65"/>
      <c r="E991" s="75">
        <v>4.289158155540207</v>
      </c>
      <c r="F991" s="50">
        <v>3.8315836166538553</v>
      </c>
      <c r="G991" s="50" t="s">
        <v>203</v>
      </c>
      <c r="H991" s="50">
        <v>4.0376714847807351</v>
      </c>
      <c r="I991" s="50" t="s">
        <v>381</v>
      </c>
      <c r="J991" s="50"/>
      <c r="K991" s="50" t="s">
        <v>203</v>
      </c>
      <c r="L991" s="50" t="s">
        <v>203</v>
      </c>
      <c r="M991" s="50" t="s">
        <v>203</v>
      </c>
      <c r="N991" s="50" t="s">
        <v>203</v>
      </c>
      <c r="O991" s="60" t="s">
        <v>203</v>
      </c>
    </row>
    <row r="992" spans="1:15" x14ac:dyDescent="0.25">
      <c r="A992" s="11"/>
      <c r="B992" s="11" t="s">
        <v>1033</v>
      </c>
      <c r="C992" s="11" t="s">
        <v>2288</v>
      </c>
      <c r="D992" s="65"/>
      <c r="E992" s="75">
        <v>0.87059179421089505</v>
      </c>
      <c r="F992" s="50">
        <v>2.55658785938002</v>
      </c>
      <c r="G992" s="50" t="s">
        <v>203</v>
      </c>
      <c r="H992" s="50">
        <v>2.757497824151494</v>
      </c>
      <c r="I992" s="50" t="s">
        <v>381</v>
      </c>
      <c r="J992" s="50"/>
      <c r="K992" s="50" t="s">
        <v>203</v>
      </c>
      <c r="L992" s="50" t="s">
        <v>203</v>
      </c>
      <c r="M992" s="50" t="s">
        <v>203</v>
      </c>
      <c r="N992" s="50" t="s">
        <v>203</v>
      </c>
      <c r="O992" s="60" t="s">
        <v>203</v>
      </c>
    </row>
    <row r="993" spans="1:15" x14ac:dyDescent="0.25">
      <c r="A993" s="11"/>
      <c r="B993" s="11" t="s">
        <v>3790</v>
      </c>
      <c r="C993" s="11" t="s">
        <v>3832</v>
      </c>
      <c r="D993" s="65"/>
      <c r="E993" s="75">
        <v>3.1661402222873392</v>
      </c>
      <c r="F993" s="50">
        <v>3.0915237209969848</v>
      </c>
      <c r="G993" s="50" t="s">
        <v>203</v>
      </c>
      <c r="H993" s="50">
        <v>5.3895891818940811</v>
      </c>
      <c r="I993" s="50" t="s">
        <v>381</v>
      </c>
      <c r="J993" s="50"/>
      <c r="K993" s="50" t="s">
        <v>203</v>
      </c>
      <c r="L993" s="50" t="s">
        <v>203</v>
      </c>
      <c r="M993" s="50" t="s">
        <v>203</v>
      </c>
      <c r="N993" s="50" t="s">
        <v>203</v>
      </c>
      <c r="O993" s="60" t="s">
        <v>203</v>
      </c>
    </row>
    <row r="994" spans="1:15" x14ac:dyDescent="0.25">
      <c r="A994" s="11"/>
      <c r="B994" s="11" t="s">
        <v>3791</v>
      </c>
      <c r="C994" s="11" t="s">
        <v>3833</v>
      </c>
      <c r="D994" s="65"/>
      <c r="E994" s="75">
        <v>0.55490839537171155</v>
      </c>
      <c r="F994" s="50">
        <v>0.52057882477224815</v>
      </c>
      <c r="G994" s="50" t="s">
        <v>203</v>
      </c>
      <c r="H994" s="50">
        <v>3.1543351092571443</v>
      </c>
      <c r="I994" s="50" t="s">
        <v>381</v>
      </c>
      <c r="J994" s="50"/>
      <c r="K994" s="50" t="s">
        <v>203</v>
      </c>
      <c r="L994" s="50" t="s">
        <v>203</v>
      </c>
      <c r="M994" s="50" t="s">
        <v>203</v>
      </c>
      <c r="N994" s="50" t="s">
        <v>203</v>
      </c>
      <c r="O994" s="60" t="s">
        <v>203</v>
      </c>
    </row>
    <row r="995" spans="1:15" x14ac:dyDescent="0.25">
      <c r="A995" s="11"/>
      <c r="B995" s="11" t="s">
        <v>1790</v>
      </c>
      <c r="C995" s="11" t="s">
        <v>1792</v>
      </c>
      <c r="D995" s="65"/>
      <c r="E995" s="75">
        <v>1.71698717648496</v>
      </c>
      <c r="F995" s="50">
        <v>1.5468230230501601</v>
      </c>
      <c r="G995" s="50" t="s">
        <v>203</v>
      </c>
      <c r="H995" s="50">
        <v>1.645068456367293</v>
      </c>
      <c r="I995" s="50" t="s">
        <v>405</v>
      </c>
      <c r="J995" s="50"/>
      <c r="K995" s="50" t="s">
        <v>203</v>
      </c>
      <c r="L995" s="50" t="s">
        <v>203</v>
      </c>
      <c r="M995" s="50" t="s">
        <v>203</v>
      </c>
      <c r="N995" s="50" t="s">
        <v>203</v>
      </c>
      <c r="O995" s="60" t="s">
        <v>203</v>
      </c>
    </row>
    <row r="996" spans="1:15" x14ac:dyDescent="0.25">
      <c r="A996" s="11"/>
      <c r="B996" s="11" t="s">
        <v>3792</v>
      </c>
      <c r="C996" s="11" t="s">
        <v>3834</v>
      </c>
      <c r="D996" s="65"/>
      <c r="E996" s="75">
        <v>7.6796120868202422</v>
      </c>
      <c r="F996" s="50">
        <v>7.0155821933996156</v>
      </c>
      <c r="G996" s="50" t="s">
        <v>203</v>
      </c>
      <c r="H996" s="50">
        <v>7.1279187965905155</v>
      </c>
      <c r="I996" s="50" t="s">
        <v>405</v>
      </c>
      <c r="J996" s="50"/>
      <c r="K996" s="50" t="s">
        <v>203</v>
      </c>
      <c r="L996" s="50" t="s">
        <v>203</v>
      </c>
      <c r="M996" s="50" t="s">
        <v>203</v>
      </c>
      <c r="N996" s="50" t="s">
        <v>203</v>
      </c>
      <c r="O996" s="60" t="s">
        <v>203</v>
      </c>
    </row>
    <row r="997" spans="1:15" x14ac:dyDescent="0.25">
      <c r="A997" s="11"/>
      <c r="B997" s="11" t="s">
        <v>3793</v>
      </c>
      <c r="C997" s="11" t="s">
        <v>3835</v>
      </c>
      <c r="D997" s="65"/>
      <c r="E997" s="75">
        <v>3.471070013326738</v>
      </c>
      <c r="F997" s="50">
        <v>3.3575844796433003</v>
      </c>
      <c r="G997" s="50" t="s">
        <v>203</v>
      </c>
      <c r="H997" s="50">
        <v>3.4474506806720151</v>
      </c>
      <c r="I997" s="50" t="s">
        <v>405</v>
      </c>
      <c r="J997" s="50"/>
      <c r="K997" s="50" t="s">
        <v>203</v>
      </c>
      <c r="L997" s="50" t="s">
        <v>203</v>
      </c>
      <c r="M997" s="50" t="s">
        <v>203</v>
      </c>
      <c r="N997" s="50" t="s">
        <v>203</v>
      </c>
      <c r="O997" s="60" t="s">
        <v>203</v>
      </c>
    </row>
    <row r="998" spans="1:15" x14ac:dyDescent="0.25">
      <c r="A998" s="11"/>
      <c r="B998" s="11" t="s">
        <v>1955</v>
      </c>
      <c r="C998" s="11" t="s">
        <v>3021</v>
      </c>
      <c r="D998" s="65"/>
      <c r="E998" s="75">
        <v>3.8154502749982599</v>
      </c>
      <c r="F998" s="50">
        <v>3.7792147202267601</v>
      </c>
      <c r="G998" s="50" t="s">
        <v>203</v>
      </c>
      <c r="H998" s="50">
        <v>3.833011272258946</v>
      </c>
      <c r="I998" s="50" t="s">
        <v>381</v>
      </c>
      <c r="J998" s="50"/>
      <c r="K998" s="50" t="s">
        <v>203</v>
      </c>
      <c r="L998" s="50" t="s">
        <v>203</v>
      </c>
      <c r="M998" s="50" t="s">
        <v>203</v>
      </c>
      <c r="N998" s="50" t="s">
        <v>203</v>
      </c>
      <c r="O998" s="60" t="s">
        <v>203</v>
      </c>
    </row>
    <row r="999" spans="1:15" x14ac:dyDescent="0.25">
      <c r="A999" s="11"/>
      <c r="B999" s="11" t="s">
        <v>3794</v>
      </c>
      <c r="C999" s="11" t="s">
        <v>3836</v>
      </c>
      <c r="D999" s="65"/>
      <c r="E999" s="75">
        <v>3.3940000000000001</v>
      </c>
      <c r="F999" s="50">
        <v>3.5113199569800955</v>
      </c>
      <c r="G999" s="50" t="s">
        <v>203</v>
      </c>
      <c r="H999" s="50">
        <v>3.5113199569800955</v>
      </c>
      <c r="I999" s="50" t="s">
        <v>381</v>
      </c>
      <c r="J999" s="50"/>
      <c r="K999" s="50" t="s">
        <v>203</v>
      </c>
      <c r="L999" s="50" t="s">
        <v>203</v>
      </c>
      <c r="M999" s="50" t="s">
        <v>203</v>
      </c>
      <c r="N999" s="50" t="s">
        <v>203</v>
      </c>
      <c r="O999" s="60" t="s">
        <v>203</v>
      </c>
    </row>
    <row r="1000" spans="1:15" x14ac:dyDescent="0.25">
      <c r="A1000" s="11"/>
      <c r="B1000" s="11" t="s">
        <v>1159</v>
      </c>
      <c r="C1000" s="11" t="s">
        <v>1161</v>
      </c>
      <c r="D1000" s="65"/>
      <c r="E1000" s="75">
        <v>1.39904873505756</v>
      </c>
      <c r="F1000" s="50">
        <v>1.2641015936183799</v>
      </c>
      <c r="G1000" s="50" t="s">
        <v>203</v>
      </c>
      <c r="H1000" s="50">
        <v>4.9824803213158031</v>
      </c>
      <c r="I1000" s="50" t="s">
        <v>381</v>
      </c>
      <c r="J1000" s="50"/>
      <c r="K1000" s="50" t="s">
        <v>203</v>
      </c>
      <c r="L1000" s="50" t="s">
        <v>203</v>
      </c>
      <c r="M1000" s="50" t="s">
        <v>203</v>
      </c>
      <c r="N1000" s="50" t="s">
        <v>203</v>
      </c>
      <c r="O1000" s="60" t="s">
        <v>203</v>
      </c>
    </row>
    <row r="1001" spans="1:15" x14ac:dyDescent="0.25">
      <c r="A1001" s="11"/>
      <c r="B1001" s="11" t="s">
        <v>3756</v>
      </c>
      <c r="C1001" s="11" t="s">
        <v>3798</v>
      </c>
      <c r="D1001" s="65"/>
      <c r="E1001" s="75">
        <v>5.0545849255641402</v>
      </c>
      <c r="F1001" s="50">
        <v>4.3522615495426855</v>
      </c>
      <c r="G1001" s="50" t="s">
        <v>203</v>
      </c>
      <c r="H1001" s="50">
        <v>4.5868105481821075</v>
      </c>
      <c r="I1001" s="50" t="s">
        <v>381</v>
      </c>
      <c r="J1001" s="50"/>
      <c r="K1001" s="50" t="s">
        <v>203</v>
      </c>
      <c r="L1001" s="50" t="s">
        <v>203</v>
      </c>
      <c r="M1001" s="50" t="s">
        <v>203</v>
      </c>
      <c r="N1001" s="50" t="s">
        <v>203</v>
      </c>
      <c r="O1001" s="60" t="s">
        <v>203</v>
      </c>
    </row>
    <row r="1002" spans="1:15" x14ac:dyDescent="0.25">
      <c r="A1002" s="11"/>
      <c r="B1002" s="11" t="s">
        <v>3795</v>
      </c>
      <c r="C1002" s="11" t="s">
        <v>3837</v>
      </c>
      <c r="D1002" s="65"/>
      <c r="E1002" s="75">
        <v>7.859522650073103</v>
      </c>
      <c r="F1002" s="50">
        <v>7.0971190148409313</v>
      </c>
      <c r="G1002" s="50" t="s">
        <v>203</v>
      </c>
      <c r="H1002" s="50">
        <v>7.1042082917061649</v>
      </c>
      <c r="I1002" s="50" t="s">
        <v>405</v>
      </c>
      <c r="J1002" s="50"/>
      <c r="K1002" s="50" t="s">
        <v>203</v>
      </c>
      <c r="L1002" s="50" t="s">
        <v>203</v>
      </c>
      <c r="M1002" s="50" t="s">
        <v>203</v>
      </c>
      <c r="N1002" s="50" t="s">
        <v>203</v>
      </c>
      <c r="O1002" s="60" t="s">
        <v>203</v>
      </c>
    </row>
    <row r="1003" spans="1:15" x14ac:dyDescent="0.25">
      <c r="A1003" s="11"/>
      <c r="B1003" s="11" t="s">
        <v>3796</v>
      </c>
      <c r="C1003" s="11" t="s">
        <v>3838</v>
      </c>
      <c r="D1003" s="65"/>
      <c r="E1003" s="75">
        <v>1.5939321848925658</v>
      </c>
      <c r="F1003" s="50">
        <v>1.3666121907671969</v>
      </c>
      <c r="G1003" s="50" t="s">
        <v>203</v>
      </c>
      <c r="H1003" s="50">
        <v>3.5912791301189348</v>
      </c>
      <c r="I1003" s="50" t="s">
        <v>381</v>
      </c>
      <c r="J1003" s="50"/>
      <c r="K1003" s="50" t="s">
        <v>203</v>
      </c>
      <c r="L1003" s="50" t="s">
        <v>203</v>
      </c>
      <c r="M1003" s="50" t="s">
        <v>203</v>
      </c>
      <c r="N1003" s="50" t="s">
        <v>203</v>
      </c>
      <c r="O1003" s="60" t="s">
        <v>203</v>
      </c>
    </row>
    <row r="1004" spans="1:15" x14ac:dyDescent="0.25">
      <c r="A1004" s="11"/>
      <c r="B1004" s="11" t="s">
        <v>3797</v>
      </c>
      <c r="C1004" s="11" t="s">
        <v>3839</v>
      </c>
      <c r="D1004" s="65"/>
      <c r="E1004" s="75">
        <v>3.4526449579999507</v>
      </c>
      <c r="F1004" s="50">
        <v>3.2372052762591093</v>
      </c>
      <c r="G1004" s="50" t="s">
        <v>203</v>
      </c>
      <c r="H1004" s="50">
        <v>4.7809357186296868</v>
      </c>
      <c r="I1004" s="50" t="s">
        <v>381</v>
      </c>
      <c r="J1004" s="50"/>
      <c r="K1004" s="50" t="s">
        <v>203</v>
      </c>
      <c r="L1004" s="50" t="s">
        <v>203</v>
      </c>
      <c r="M1004" s="50" t="s">
        <v>203</v>
      </c>
      <c r="N1004" s="50" t="s">
        <v>203</v>
      </c>
      <c r="O1004" s="60" t="s">
        <v>203</v>
      </c>
    </row>
  </sheetData>
  <autoFilter ref="A3:O849" xr:uid="{00000000-0009-0000-0000-000001000000}"/>
  <conditionalFormatting sqref="B3">
    <cfRule type="duplicateValues" dxfId="14" priority="18"/>
  </conditionalFormatting>
  <conditionalFormatting sqref="B1005:B1048576 B1:B2">
    <cfRule type="duplicateValues" dxfId="13" priority="63"/>
  </conditionalFormatting>
  <conditionalFormatting sqref="B4:B135">
    <cfRule type="duplicateValues" dxfId="12" priority="5"/>
  </conditionalFormatting>
  <conditionalFormatting sqref="B136:B213">
    <cfRule type="duplicateValues" dxfId="11" priority="4"/>
  </conditionalFormatting>
  <conditionalFormatting sqref="B214:B309">
    <cfRule type="duplicateValues" dxfId="10" priority="3"/>
  </conditionalFormatting>
  <conditionalFormatting sqref="B310:B531">
    <cfRule type="duplicateValues" dxfId="9" priority="2"/>
  </conditionalFormatting>
  <conditionalFormatting sqref="B559:B849">
    <cfRule type="duplicateValues" dxfId="8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39"/>
  <sheetViews>
    <sheetView showGridLines="0" tabSelected="1" topLeftCell="A13" workbookViewId="0">
      <selection activeCell="F39" sqref="F39"/>
    </sheetView>
  </sheetViews>
  <sheetFormatPr baseColWidth="10" defaultColWidth="9.140625" defaultRowHeight="15" x14ac:dyDescent="0.25"/>
  <cols>
    <col min="1" max="3" width="17.7109375" customWidth="1"/>
    <col min="4" max="4" width="10.7109375" bestFit="1" customWidth="1"/>
    <col min="11" max="13" width="16.42578125" customWidth="1"/>
  </cols>
  <sheetData>
    <row r="1" spans="1:13" x14ac:dyDescent="0.25">
      <c r="A1" s="14" t="s">
        <v>210</v>
      </c>
      <c r="B1" s="11" t="s">
        <v>304</v>
      </c>
      <c r="C1" s="11" t="s">
        <v>305</v>
      </c>
      <c r="D1" s="49">
        <v>44196</v>
      </c>
      <c r="K1" s="14" t="s">
        <v>210</v>
      </c>
      <c r="L1" s="11" t="s">
        <v>902</v>
      </c>
      <c r="M1" s="11" t="s">
        <v>903</v>
      </c>
    </row>
    <row r="2" spans="1:13" x14ac:dyDescent="0.25">
      <c r="A2" s="13" t="s">
        <v>293</v>
      </c>
      <c r="B2" s="51">
        <v>1</v>
      </c>
      <c r="C2" s="51">
        <v>1</v>
      </c>
      <c r="E2" s="42" t="s">
        <v>560</v>
      </c>
      <c r="F2" s="42">
        <f>C2</f>
        <v>1</v>
      </c>
      <c r="K2" s="13" t="s">
        <v>294</v>
      </c>
      <c r="L2" s="51">
        <v>1</v>
      </c>
      <c r="M2" s="51">
        <v>1</v>
      </c>
    </row>
    <row r="3" spans="1:13" x14ac:dyDescent="0.25">
      <c r="A3" s="13" t="s">
        <v>397</v>
      </c>
      <c r="B3" s="51">
        <v>0.89373999999999998</v>
      </c>
      <c r="C3" s="51">
        <v>1.1188936379707746</v>
      </c>
      <c r="E3" s="42" t="s">
        <v>575</v>
      </c>
      <c r="F3" s="42">
        <f t="shared" ref="F3:F17" si="0">C3</f>
        <v>1.1188936379707746</v>
      </c>
      <c r="J3" s="36"/>
      <c r="K3" s="13" t="s">
        <v>299</v>
      </c>
      <c r="L3" s="51">
        <v>1.2725</v>
      </c>
      <c r="M3" s="51">
        <v>0.78585461689587399</v>
      </c>
    </row>
    <row r="4" spans="1:13" x14ac:dyDescent="0.25">
      <c r="A4" s="13" t="s">
        <v>297</v>
      </c>
      <c r="B4" s="51">
        <v>126.18</v>
      </c>
      <c r="C4" s="51">
        <v>7.9251862418766843E-3</v>
      </c>
      <c r="E4" s="42" t="s">
        <v>561</v>
      </c>
      <c r="F4" s="42">
        <f t="shared" si="0"/>
        <v>7.9251862418766843E-3</v>
      </c>
      <c r="J4" s="36"/>
      <c r="K4" s="13" t="s">
        <v>298</v>
      </c>
      <c r="L4" s="51">
        <v>7.7530999999999999</v>
      </c>
      <c r="M4" s="51">
        <v>0.128980665798197</v>
      </c>
    </row>
    <row r="5" spans="1:13" x14ac:dyDescent="0.25">
      <c r="A5" s="13" t="s">
        <v>294</v>
      </c>
      <c r="B5" s="51">
        <v>1.2216</v>
      </c>
      <c r="C5" s="51">
        <v>0.81859855926653569</v>
      </c>
      <c r="E5" s="42" t="s">
        <v>562</v>
      </c>
      <c r="F5" s="42">
        <f t="shared" si="0"/>
        <v>0.81859855926653569</v>
      </c>
      <c r="J5" s="36"/>
      <c r="K5" s="13" t="s">
        <v>302</v>
      </c>
      <c r="L5" s="51">
        <v>28.303999999999998</v>
      </c>
      <c r="M5" s="51">
        <v>3.53306953080837E-2</v>
      </c>
    </row>
    <row r="6" spans="1:13" x14ac:dyDescent="0.25">
      <c r="A6" s="13" t="s">
        <v>299</v>
      </c>
      <c r="B6" s="51">
        <v>1.5545100000000001</v>
      </c>
      <c r="C6" s="51">
        <v>0.64328952531665928</v>
      </c>
      <c r="E6" s="42" t="s">
        <v>563</v>
      </c>
      <c r="F6" s="42">
        <f t="shared" si="0"/>
        <v>0.64328952531665928</v>
      </c>
      <c r="J6" s="36"/>
      <c r="K6" s="59" t="s">
        <v>698</v>
      </c>
      <c r="L6" s="54" t="e" cm="1">
        <f t="array" aca="1" ref="L6" ca="1">_xll.BDH(CONCATENATE("USD",K6," Curncy"),"px_last",$D$1)</f>
        <v>#NAME?</v>
      </c>
      <c r="M6" s="51" t="e">
        <f ca="1">1/L6</f>
        <v>#NAME?</v>
      </c>
    </row>
    <row r="7" spans="1:13" x14ac:dyDescent="0.25">
      <c r="A7" s="13" t="s">
        <v>298</v>
      </c>
      <c r="B7" s="51">
        <v>9.4705999999999992</v>
      </c>
      <c r="C7" s="51">
        <v>0.10558993094418517</v>
      </c>
      <c r="E7" s="42" t="s">
        <v>564</v>
      </c>
      <c r="F7" s="42">
        <f t="shared" si="0"/>
        <v>0.10558993094418517</v>
      </c>
      <c r="J7" s="36"/>
      <c r="K7" s="36"/>
    </row>
    <row r="8" spans="1:13" x14ac:dyDescent="0.25">
      <c r="A8" s="13" t="s">
        <v>306</v>
      </c>
      <c r="B8" s="51">
        <v>4.9459</v>
      </c>
      <c r="C8" s="51">
        <v>0.20218767059584708</v>
      </c>
      <c r="E8" s="42" t="s">
        <v>565</v>
      </c>
      <c r="F8" s="42">
        <f t="shared" si="0"/>
        <v>0.20218767059584708</v>
      </c>
      <c r="J8" s="36"/>
      <c r="K8" s="36"/>
    </row>
    <row r="9" spans="1:13" x14ac:dyDescent="0.25">
      <c r="A9" s="13" t="s">
        <v>307</v>
      </c>
      <c r="B9" s="51">
        <v>89.759799999999998</v>
      </c>
      <c r="C9" s="51">
        <v>1.1140844787978584E-2</v>
      </c>
      <c r="E9" s="42" t="s">
        <v>566</v>
      </c>
      <c r="F9" s="42">
        <f t="shared" si="0"/>
        <v>1.1140844787978584E-2</v>
      </c>
      <c r="J9" s="36"/>
      <c r="K9" s="36"/>
    </row>
    <row r="10" spans="1:13" x14ac:dyDescent="0.25">
      <c r="A10" s="13" t="s">
        <v>300</v>
      </c>
      <c r="B10" s="51">
        <v>1.6146</v>
      </c>
      <c r="C10" s="51">
        <v>0.61934844543540191</v>
      </c>
      <c r="E10" s="42" t="s">
        <v>567</v>
      </c>
      <c r="F10" s="42">
        <f t="shared" si="0"/>
        <v>0.61934844543540191</v>
      </c>
      <c r="J10" s="36"/>
      <c r="K10" s="36"/>
    </row>
    <row r="11" spans="1:13" x14ac:dyDescent="0.25">
      <c r="A11" s="13" t="s">
        <v>303</v>
      </c>
      <c r="B11" s="51">
        <v>1.58758</v>
      </c>
      <c r="C11" s="51">
        <v>0.62988951737865184</v>
      </c>
      <c r="E11" s="42" t="s">
        <v>568</v>
      </c>
      <c r="F11" s="42">
        <f t="shared" si="0"/>
        <v>0.62988951737865184</v>
      </c>
      <c r="J11" s="36"/>
      <c r="K11" s="36"/>
    </row>
    <row r="12" spans="1:13" x14ac:dyDescent="0.25">
      <c r="A12" s="13" t="s">
        <v>308</v>
      </c>
      <c r="B12" s="51">
        <v>1332.83</v>
      </c>
      <c r="C12" s="51">
        <v>7.5028323192004981E-4</v>
      </c>
      <c r="E12" s="42" t="s">
        <v>569</v>
      </c>
      <c r="F12" s="42">
        <f t="shared" si="0"/>
        <v>7.5028323192004981E-4</v>
      </c>
    </row>
    <row r="13" spans="1:13" x14ac:dyDescent="0.25">
      <c r="A13" s="13" t="s">
        <v>302</v>
      </c>
      <c r="B13" s="51">
        <v>34.7928</v>
      </c>
      <c r="C13" s="51">
        <v>2.8741578717435792E-2</v>
      </c>
      <c r="E13" s="42" t="s">
        <v>570</v>
      </c>
      <c r="F13" s="42">
        <f t="shared" si="0"/>
        <v>2.8741578717435792E-2</v>
      </c>
    </row>
    <row r="14" spans="1:13" x14ac:dyDescent="0.25">
      <c r="A14" s="13" t="s">
        <v>309</v>
      </c>
      <c r="B14" s="51">
        <v>10.4808</v>
      </c>
      <c r="C14" s="51">
        <v>9.5412563926417823E-2</v>
      </c>
      <c r="E14" s="42" t="s">
        <v>571</v>
      </c>
      <c r="F14" s="42">
        <f t="shared" si="0"/>
        <v>9.5412563926417823E-2</v>
      </c>
    </row>
    <row r="15" spans="1:13" x14ac:dyDescent="0.25">
      <c r="A15" s="13" t="s">
        <v>296</v>
      </c>
      <c r="B15" s="51">
        <v>1.0811999999999999</v>
      </c>
      <c r="C15" s="51">
        <v>0.92489826119126906</v>
      </c>
      <c r="E15" s="42" t="s">
        <v>572</v>
      </c>
      <c r="F15" s="42">
        <f t="shared" si="0"/>
        <v>0.92489826119126906</v>
      </c>
    </row>
    <row r="16" spans="1:13" x14ac:dyDescent="0.25">
      <c r="A16" s="13" t="s">
        <v>310</v>
      </c>
      <c r="B16" s="51">
        <v>362.61</v>
      </c>
      <c r="C16" s="51">
        <v>2.7577838449022365E-3</v>
      </c>
      <c r="E16" s="42" t="s">
        <v>573</v>
      </c>
      <c r="F16" s="42">
        <f t="shared" si="0"/>
        <v>2.7577838449022365E-3</v>
      </c>
    </row>
    <row r="17" spans="1:6" x14ac:dyDescent="0.25">
      <c r="A17" s="13" t="s">
        <v>301</v>
      </c>
      <c r="B17" s="51">
        <v>7.4416000000000002</v>
      </c>
      <c r="C17" s="51">
        <v>0.13437970328961513</v>
      </c>
      <c r="E17" s="42" t="s">
        <v>574</v>
      </c>
      <c r="F17" s="42">
        <f t="shared" si="0"/>
        <v>0.13437970328961513</v>
      </c>
    </row>
    <row r="18" spans="1:6" x14ac:dyDescent="0.25">
      <c r="A18" s="13" t="s">
        <v>616</v>
      </c>
      <c r="B18" s="51">
        <v>10.049799999999999</v>
      </c>
      <c r="C18" s="51">
        <v>9.950446775060201E-2</v>
      </c>
      <c r="E18" s="42" t="s">
        <v>560</v>
      </c>
      <c r="F18" s="42">
        <f>B2</f>
        <v>1</v>
      </c>
    </row>
    <row r="19" spans="1:6" x14ac:dyDescent="0.25">
      <c r="A19" s="53" t="s">
        <v>698</v>
      </c>
      <c r="B19" s="54" t="e">
        <f t="array" aca="1" ref="B19" ca="1">_xll.BDH(CONCATENATE("EUR",A19," Curncy"),"px_last",$D$1)</f>
        <v>#NAME?</v>
      </c>
      <c r="C19" s="51" t="e">
        <f ca="1">1/B19</f>
        <v>#NAME?</v>
      </c>
      <c r="E19" s="42" t="s">
        <v>590</v>
      </c>
      <c r="F19" s="42">
        <f>B3</f>
        <v>0.89373999999999998</v>
      </c>
    </row>
    <row r="20" spans="1:6" x14ac:dyDescent="0.25">
      <c r="E20" s="42" t="s">
        <v>576</v>
      </c>
      <c r="F20" s="42">
        <f t="shared" ref="F20:F33" si="1">B4</f>
        <v>126.18</v>
      </c>
    </row>
    <row r="21" spans="1:6" x14ac:dyDescent="0.25">
      <c r="E21" s="42" t="s">
        <v>577</v>
      </c>
      <c r="F21" s="42">
        <f t="shared" si="1"/>
        <v>1.2216</v>
      </c>
    </row>
    <row r="22" spans="1:6" x14ac:dyDescent="0.25">
      <c r="E22" s="42" t="s">
        <v>578</v>
      </c>
      <c r="F22" s="42">
        <f t="shared" si="1"/>
        <v>1.5545100000000001</v>
      </c>
    </row>
    <row r="23" spans="1:6" x14ac:dyDescent="0.25">
      <c r="E23" s="42" t="s">
        <v>579</v>
      </c>
      <c r="F23" s="42">
        <f t="shared" si="1"/>
        <v>9.4705999999999992</v>
      </c>
    </row>
    <row r="24" spans="1:6" x14ac:dyDescent="0.25">
      <c r="E24" s="42" t="s">
        <v>580</v>
      </c>
      <c r="F24" s="42">
        <f t="shared" si="1"/>
        <v>4.9459</v>
      </c>
    </row>
    <row r="25" spans="1:6" x14ac:dyDescent="0.25">
      <c r="E25" s="42" t="s">
        <v>581</v>
      </c>
      <c r="F25" s="42">
        <f t="shared" si="1"/>
        <v>89.759799999999998</v>
      </c>
    </row>
    <row r="26" spans="1:6" x14ac:dyDescent="0.25">
      <c r="E26" s="42" t="s">
        <v>582</v>
      </c>
      <c r="F26" s="42">
        <f t="shared" si="1"/>
        <v>1.6146</v>
      </c>
    </row>
    <row r="27" spans="1:6" x14ac:dyDescent="0.25">
      <c r="E27" s="42" t="s">
        <v>583</v>
      </c>
      <c r="F27" s="42">
        <f t="shared" si="1"/>
        <v>1.58758</v>
      </c>
    </row>
    <row r="28" spans="1:6" x14ac:dyDescent="0.25">
      <c r="E28" s="42" t="s">
        <v>584</v>
      </c>
      <c r="F28" s="42">
        <f t="shared" si="1"/>
        <v>1332.83</v>
      </c>
    </row>
    <row r="29" spans="1:6" x14ac:dyDescent="0.25">
      <c r="E29" s="42" t="s">
        <v>585</v>
      </c>
      <c r="F29" s="42">
        <f t="shared" si="1"/>
        <v>34.7928</v>
      </c>
    </row>
    <row r="30" spans="1:6" x14ac:dyDescent="0.25">
      <c r="E30" s="42" t="s">
        <v>586</v>
      </c>
      <c r="F30" s="42">
        <f t="shared" si="1"/>
        <v>10.4808</v>
      </c>
    </row>
    <row r="31" spans="1:6" x14ac:dyDescent="0.25">
      <c r="E31" s="42" t="s">
        <v>587</v>
      </c>
      <c r="F31" s="42">
        <f t="shared" si="1"/>
        <v>1.0811999999999999</v>
      </c>
    </row>
    <row r="32" spans="1:6" x14ac:dyDescent="0.25">
      <c r="E32" s="42" t="s">
        <v>588</v>
      </c>
      <c r="F32" s="42">
        <f t="shared" si="1"/>
        <v>362.61</v>
      </c>
    </row>
    <row r="33" spans="5:6" x14ac:dyDescent="0.25">
      <c r="E33" s="42" t="s">
        <v>589</v>
      </c>
      <c r="F33" s="42">
        <f t="shared" si="1"/>
        <v>7.4416000000000002</v>
      </c>
    </row>
    <row r="34" spans="5:6" x14ac:dyDescent="0.25">
      <c r="E34" s="42" t="s">
        <v>3841</v>
      </c>
      <c r="F34">
        <v>1.2725</v>
      </c>
    </row>
    <row r="35" spans="5:6" x14ac:dyDescent="0.25">
      <c r="E35" s="42" t="s">
        <v>3842</v>
      </c>
      <c r="F35">
        <v>0.78585461689587399</v>
      </c>
    </row>
    <row r="36" spans="5:6" x14ac:dyDescent="0.25">
      <c r="E36" s="42" t="s">
        <v>3843</v>
      </c>
      <c r="F36">
        <v>7.7530999999999999</v>
      </c>
    </row>
    <row r="37" spans="5:6" x14ac:dyDescent="0.25">
      <c r="E37" s="42" t="s">
        <v>3844</v>
      </c>
      <c r="F37">
        <v>0.128980665798197</v>
      </c>
    </row>
    <row r="38" spans="5:6" x14ac:dyDescent="0.25">
      <c r="E38" s="42" t="s">
        <v>3845</v>
      </c>
      <c r="F38">
        <v>28.303999999999998</v>
      </c>
    </row>
    <row r="39" spans="5:6" x14ac:dyDescent="0.25">
      <c r="E39" s="42" t="s">
        <v>3846</v>
      </c>
      <c r="F39">
        <v>3.53306953080837E-2</v>
      </c>
    </row>
  </sheetData>
  <conditionalFormatting sqref="A18">
    <cfRule type="duplicateValues" dxfId="7" priority="6"/>
  </conditionalFormatting>
  <conditionalFormatting sqref="A2:A17 A19">
    <cfRule type="duplicateValues" dxfId="6" priority="5"/>
  </conditionalFormatting>
  <conditionalFormatting sqref="K2">
    <cfRule type="duplicateValues" dxfId="5" priority="4"/>
  </conditionalFormatting>
  <conditionalFormatting sqref="K3:K5">
    <cfRule type="duplicateValues" dxfId="4" priority="3"/>
  </conditionalFormatting>
  <conditionalFormatting sqref="K6">
    <cfRule type="duplicateValues" dxfId="3" priority="1"/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4">
    <tabColor rgb="FF002060"/>
  </sheetPr>
  <dimension ref="A1:DU777"/>
  <sheetViews>
    <sheetView showGridLines="0" topLeftCell="A234" zoomScale="70" zoomScaleNormal="70" workbookViewId="0">
      <selection activeCell="B261" sqref="B261"/>
    </sheetView>
  </sheetViews>
  <sheetFormatPr baseColWidth="10" defaultColWidth="11.42578125" defaultRowHeight="15" x14ac:dyDescent="0.25"/>
  <cols>
    <col min="1" max="1" width="12" style="30" bestFit="1" customWidth="1"/>
    <col min="2" max="2" width="51.5703125" bestFit="1" customWidth="1"/>
    <col min="3" max="3" width="20.28515625" bestFit="1" customWidth="1"/>
    <col min="4" max="4" width="11.140625" bestFit="1" customWidth="1"/>
    <col min="5" max="5" width="74.28515625" bestFit="1" customWidth="1"/>
    <col min="6" max="6" width="18.140625" bestFit="1" customWidth="1"/>
    <col min="7" max="7" width="24.28515625" bestFit="1" customWidth="1"/>
    <col min="8" max="8" width="10" bestFit="1" customWidth="1"/>
    <col min="9" max="9" width="16.85546875" style="30" bestFit="1" customWidth="1"/>
    <col min="10" max="10" width="15.28515625" bestFit="1" customWidth="1"/>
    <col min="11" max="11" width="16.28515625" bestFit="1" customWidth="1"/>
    <col min="12" max="12" width="23.140625" bestFit="1" customWidth="1"/>
    <col min="13" max="13" width="15.85546875" style="21" bestFit="1" customWidth="1"/>
    <col min="14" max="14" width="14.85546875" bestFit="1" customWidth="1"/>
    <col min="15" max="15" width="10.28515625" bestFit="1" customWidth="1"/>
    <col min="16" max="16" width="27.140625" bestFit="1" customWidth="1"/>
    <col min="17" max="17" width="32.140625" bestFit="1" customWidth="1"/>
    <col min="18" max="18" width="21.140625" bestFit="1" customWidth="1"/>
    <col min="19" max="19" width="51.42578125" bestFit="1" customWidth="1"/>
    <col min="20" max="20" width="40.140625" bestFit="1" customWidth="1"/>
    <col min="21" max="21" width="27.140625" bestFit="1" customWidth="1"/>
    <col min="22" max="22" width="38.7109375" bestFit="1" customWidth="1"/>
    <col min="23" max="23" width="37.28515625" bestFit="1" customWidth="1"/>
    <col min="24" max="24" width="49.7109375" bestFit="1" customWidth="1"/>
    <col min="25" max="25" width="27.140625" bestFit="1" customWidth="1"/>
    <col min="26" max="26" width="28.28515625" bestFit="1" customWidth="1"/>
    <col min="27" max="28" width="27.140625" bestFit="1" customWidth="1"/>
    <col min="29" max="29" width="27.7109375" bestFit="1" customWidth="1"/>
    <col min="30" max="30" width="28.7109375" bestFit="1" customWidth="1"/>
    <col min="31" max="31" width="14.85546875" bestFit="1" customWidth="1"/>
    <col min="32" max="32" width="27.140625" bestFit="1" customWidth="1"/>
    <col min="33" max="33" width="47.28515625" bestFit="1" customWidth="1"/>
    <col min="34" max="34" width="15.85546875" bestFit="1" customWidth="1"/>
    <col min="35" max="35" width="21.5703125" bestFit="1" customWidth="1"/>
    <col min="36" max="36" width="28.140625" bestFit="1" customWidth="1"/>
    <col min="37" max="38" width="21.7109375" bestFit="1" customWidth="1"/>
    <col min="39" max="39" width="41.7109375" bestFit="1" customWidth="1"/>
    <col min="40" max="40" width="20.7109375" bestFit="1" customWidth="1"/>
    <col min="41" max="41" width="30.5703125" bestFit="1" customWidth="1"/>
    <col min="42" max="42" width="30.140625" bestFit="1" customWidth="1"/>
    <col min="43" max="43" width="33" bestFit="1" customWidth="1"/>
    <col min="44" max="44" width="30.5703125" bestFit="1" customWidth="1"/>
    <col min="45" max="45" width="20.5703125" bestFit="1" customWidth="1"/>
    <col min="46" max="46" width="22.5703125" bestFit="1" customWidth="1"/>
    <col min="47" max="48" width="11.7109375" bestFit="1" customWidth="1"/>
    <col min="49" max="49" width="31.42578125" bestFit="1" customWidth="1"/>
    <col min="50" max="50" width="27.140625" bestFit="1" customWidth="1"/>
    <col min="51" max="51" width="19.7109375" bestFit="1" customWidth="1"/>
    <col min="52" max="52" width="26.7109375" bestFit="1" customWidth="1"/>
    <col min="53" max="53" width="25.7109375" bestFit="1" customWidth="1"/>
    <col min="54" max="54" width="22.85546875" bestFit="1" customWidth="1"/>
    <col min="55" max="55" width="20.5703125" bestFit="1" customWidth="1"/>
    <col min="100" max="100" width="13.28515625" customWidth="1"/>
  </cols>
  <sheetData>
    <row r="1" spans="1:125" ht="75" x14ac:dyDescent="0.25">
      <c r="A1" s="44" t="s">
        <v>225</v>
      </c>
      <c r="B1" s="25" t="s">
        <v>226</v>
      </c>
      <c r="C1" s="25" t="s">
        <v>227</v>
      </c>
      <c r="D1" s="25" t="s">
        <v>228</v>
      </c>
      <c r="E1" s="25" t="s">
        <v>229</v>
      </c>
      <c r="F1" s="25" t="s">
        <v>0</v>
      </c>
      <c r="G1" s="25" t="s">
        <v>254</v>
      </c>
      <c r="H1" s="25" t="s">
        <v>231</v>
      </c>
      <c r="I1" s="56" t="s">
        <v>232</v>
      </c>
      <c r="J1" s="25" t="s">
        <v>233</v>
      </c>
      <c r="K1" s="25" t="s">
        <v>234</v>
      </c>
      <c r="L1" s="25" t="s">
        <v>235</v>
      </c>
      <c r="M1" s="26" t="s">
        <v>236</v>
      </c>
      <c r="N1" s="26" t="s">
        <v>237</v>
      </c>
      <c r="O1" s="27" t="s">
        <v>723</v>
      </c>
      <c r="P1" s="27" t="s">
        <v>238</v>
      </c>
      <c r="Q1" s="27" t="s">
        <v>230</v>
      </c>
      <c r="R1" s="27" t="s">
        <v>239</v>
      </c>
      <c r="S1" s="27" t="s">
        <v>226</v>
      </c>
      <c r="T1" s="27" t="s">
        <v>240</v>
      </c>
      <c r="U1" s="27" t="s">
        <v>3</v>
      </c>
      <c r="V1" s="27" t="s">
        <v>209</v>
      </c>
      <c r="W1" s="27" t="s">
        <v>241</v>
      </c>
      <c r="X1" s="27" t="s">
        <v>14</v>
      </c>
      <c r="Y1" s="27" t="s">
        <v>4</v>
      </c>
      <c r="Z1" s="27" t="s">
        <v>5</v>
      </c>
      <c r="AA1" s="27" t="s">
        <v>255</v>
      </c>
      <c r="AB1" s="27" t="s">
        <v>242</v>
      </c>
      <c r="AC1" s="40" t="s">
        <v>11</v>
      </c>
      <c r="AD1" s="40" t="s">
        <v>10</v>
      </c>
      <c r="AE1" s="27" t="s">
        <v>243</v>
      </c>
      <c r="AF1" s="40" t="s">
        <v>8</v>
      </c>
      <c r="AG1" s="40" t="s">
        <v>256</v>
      </c>
      <c r="AH1" s="27" t="s">
        <v>244</v>
      </c>
      <c r="AI1" s="40" t="s">
        <v>257</v>
      </c>
      <c r="AJ1" s="40" t="s">
        <v>258</v>
      </c>
      <c r="AK1" s="27" t="s">
        <v>259</v>
      </c>
      <c r="AL1" s="40" t="s">
        <v>258</v>
      </c>
      <c r="AM1" s="27" t="s">
        <v>260</v>
      </c>
      <c r="AN1" s="40" t="s">
        <v>12</v>
      </c>
      <c r="AO1" s="40" t="s">
        <v>13</v>
      </c>
      <c r="AP1" s="40" t="s">
        <v>261</v>
      </c>
      <c r="AQ1" s="40" t="s">
        <v>262</v>
      </c>
      <c r="AR1" s="40" t="s">
        <v>263</v>
      </c>
      <c r="AS1" s="41" t="s">
        <v>206</v>
      </c>
      <c r="AT1" s="41" t="s">
        <v>245</v>
      </c>
      <c r="AU1" s="28" t="s">
        <v>246</v>
      </c>
      <c r="AV1" s="28" t="s">
        <v>247</v>
      </c>
      <c r="AW1" s="57" t="s">
        <v>724</v>
      </c>
      <c r="AX1" s="27" t="s">
        <v>248</v>
      </c>
      <c r="AY1" s="27" t="s">
        <v>249</v>
      </c>
      <c r="AZ1" s="27" t="s">
        <v>264</v>
      </c>
      <c r="BA1" s="27" t="s">
        <v>265</v>
      </c>
      <c r="BB1" s="27" t="s">
        <v>266</v>
      </c>
      <c r="BC1" s="27" t="s">
        <v>267</v>
      </c>
      <c r="BD1" s="27" t="s">
        <v>250</v>
      </c>
      <c r="BE1" s="27" t="s">
        <v>251</v>
      </c>
      <c r="BF1" s="27" t="s">
        <v>252</v>
      </c>
      <c r="BG1" s="27" t="s">
        <v>268</v>
      </c>
      <c r="BH1" s="27" t="s">
        <v>269</v>
      </c>
      <c r="BI1" s="27" t="s">
        <v>270</v>
      </c>
      <c r="BJ1" s="27" t="s">
        <v>271</v>
      </c>
      <c r="BK1" s="27" t="s">
        <v>272</v>
      </c>
      <c r="BL1" s="27" t="s">
        <v>273</v>
      </c>
      <c r="BM1" s="27" t="s">
        <v>274</v>
      </c>
      <c r="BN1" s="27" t="s">
        <v>275</v>
      </c>
      <c r="BO1" s="40" t="s">
        <v>276</v>
      </c>
      <c r="BP1" s="40" t="s">
        <v>277</v>
      </c>
      <c r="BQ1" s="27" t="s">
        <v>278</v>
      </c>
      <c r="BR1" s="27" t="s">
        <v>279</v>
      </c>
      <c r="BS1" s="27" t="s">
        <v>280</v>
      </c>
      <c r="BT1" s="27" t="s">
        <v>281</v>
      </c>
      <c r="BU1" s="27" t="s">
        <v>282</v>
      </c>
      <c r="BV1" s="27" t="s">
        <v>591</v>
      </c>
      <c r="BW1" s="27" t="s">
        <v>592</v>
      </c>
      <c r="BX1" s="40" t="s">
        <v>257</v>
      </c>
      <c r="BY1" s="40" t="s">
        <v>593</v>
      </c>
      <c r="BZ1" s="40" t="s">
        <v>594</v>
      </c>
      <c r="CA1" s="40" t="s">
        <v>595</v>
      </c>
      <c r="CB1" s="40" t="s">
        <v>596</v>
      </c>
      <c r="CC1" s="40" t="s">
        <v>597</v>
      </c>
      <c r="CD1" s="40" t="s">
        <v>598</v>
      </c>
      <c r="CE1" s="40" t="s">
        <v>599</v>
      </c>
      <c r="CF1" s="40" t="s">
        <v>600</v>
      </c>
      <c r="CG1" s="27" t="s">
        <v>601</v>
      </c>
      <c r="CH1" s="40" t="s">
        <v>602</v>
      </c>
      <c r="CI1" s="40" t="s">
        <v>603</v>
      </c>
      <c r="CJ1" s="40" t="s">
        <v>604</v>
      </c>
      <c r="CK1" s="40" t="s">
        <v>287</v>
      </c>
      <c r="CL1" s="40" t="s">
        <v>617</v>
      </c>
      <c r="CM1" s="40" t="s">
        <v>618</v>
      </c>
      <c r="CN1" s="40" t="s">
        <v>619</v>
      </c>
      <c r="CO1" s="40" t="s">
        <v>290</v>
      </c>
      <c r="CP1" s="40" t="s">
        <v>620</v>
      </c>
      <c r="CQ1" s="27" t="s">
        <v>289</v>
      </c>
      <c r="CR1" s="27" t="s">
        <v>621</v>
      </c>
      <c r="CS1" s="40" t="s">
        <v>622</v>
      </c>
      <c r="CT1" s="40" t="s">
        <v>623</v>
      </c>
      <c r="CU1" s="40" t="s">
        <v>624</v>
      </c>
      <c r="CV1" s="40" t="s">
        <v>625</v>
      </c>
      <c r="CW1" s="40" t="s">
        <v>626</v>
      </c>
      <c r="CX1" s="40" t="s">
        <v>627</v>
      </c>
      <c r="CY1" s="45" t="s">
        <v>628</v>
      </c>
      <c r="CZ1" s="27" t="s">
        <v>629</v>
      </c>
      <c r="DA1" s="27" t="s">
        <v>712</v>
      </c>
      <c r="DB1" s="27" t="s">
        <v>713</v>
      </c>
      <c r="DC1" s="27" t="s">
        <v>714</v>
      </c>
      <c r="DD1" s="40" t="s">
        <v>715</v>
      </c>
      <c r="DE1" s="27" t="s">
        <v>716</v>
      </c>
      <c r="DF1" s="40" t="s">
        <v>717</v>
      </c>
      <c r="DG1" s="55" t="s">
        <v>718</v>
      </c>
      <c r="DH1" s="40" t="s">
        <v>719</v>
      </c>
      <c r="DI1" s="55" t="s">
        <v>720</v>
      </c>
      <c r="DJ1" s="55" t="s">
        <v>725</v>
      </c>
      <c r="DK1" s="40" t="s">
        <v>726</v>
      </c>
      <c r="DL1" s="40" t="s">
        <v>721</v>
      </c>
      <c r="DM1" s="40" t="s">
        <v>722</v>
      </c>
      <c r="DN1" s="40" t="s">
        <v>727</v>
      </c>
      <c r="DO1" s="40" t="s">
        <v>9</v>
      </c>
      <c r="DP1" s="40" t="s">
        <v>728</v>
      </c>
      <c r="DQ1" s="27" t="s">
        <v>729</v>
      </c>
      <c r="DR1" s="40" t="s">
        <v>769</v>
      </c>
    </row>
    <row r="2" spans="1:125" x14ac:dyDescent="0.25">
      <c r="A2" s="31">
        <v>44196</v>
      </c>
      <c r="B2" t="s">
        <v>495</v>
      </c>
      <c r="C2" t="s">
        <v>496</v>
      </c>
      <c r="D2" t="s">
        <v>471</v>
      </c>
      <c r="E2" t="s">
        <v>472</v>
      </c>
      <c r="F2" t="s">
        <v>319</v>
      </c>
      <c r="G2" t="s">
        <v>320</v>
      </c>
      <c r="H2" t="s">
        <v>293</v>
      </c>
      <c r="I2" s="31">
        <v>44385</v>
      </c>
      <c r="J2">
        <v>4</v>
      </c>
      <c r="K2" s="43">
        <v>2000000</v>
      </c>
      <c r="L2" s="43">
        <v>2078543.34</v>
      </c>
      <c r="M2" s="43">
        <v>0.62956500353337896</v>
      </c>
      <c r="N2" s="43">
        <v>101.9984</v>
      </c>
      <c r="O2" t="s">
        <v>473</v>
      </c>
      <c r="P2" t="s">
        <v>474</v>
      </c>
      <c r="Q2" t="s">
        <v>499</v>
      </c>
      <c r="R2" t="s">
        <v>475</v>
      </c>
      <c r="S2" t="s">
        <v>497</v>
      </c>
      <c r="T2" t="s">
        <v>320</v>
      </c>
      <c r="U2" t="s">
        <v>368</v>
      </c>
      <c r="V2" t="s">
        <v>203</v>
      </c>
      <c r="W2" t="s">
        <v>500</v>
      </c>
      <c r="X2" t="s">
        <v>407</v>
      </c>
      <c r="Y2" s="32" t="s">
        <v>373</v>
      </c>
      <c r="Z2" t="s">
        <v>359</v>
      </c>
      <c r="AA2" s="32" t="s">
        <v>366</v>
      </c>
      <c r="AB2" s="32" t="s">
        <v>476</v>
      </c>
      <c r="AC2" s="33" t="s">
        <v>477</v>
      </c>
      <c r="AD2" s="33">
        <v>400000000</v>
      </c>
      <c r="AE2">
        <v>0.5</v>
      </c>
      <c r="AF2" s="33">
        <v>75.294491023222406</v>
      </c>
      <c r="AG2" s="33">
        <v>66.374952847747906</v>
      </c>
      <c r="AH2">
        <v>66.374952847747906</v>
      </c>
      <c r="AI2" s="33">
        <v>0.517445591118465</v>
      </c>
      <c r="AJ2" s="33">
        <v>0.13534099999999999</v>
      </c>
      <c r="AK2">
        <v>0.13534099999999999</v>
      </c>
      <c r="AL2" s="33">
        <v>0.13534099999999999</v>
      </c>
      <c r="AM2">
        <v>0.13534099999999999</v>
      </c>
      <c r="AN2" s="33" t="s">
        <v>477</v>
      </c>
      <c r="AO2" s="33" t="s">
        <v>477</v>
      </c>
      <c r="AP2" s="33" t="s">
        <v>477</v>
      </c>
      <c r="AQ2" s="33" t="s">
        <v>477</v>
      </c>
      <c r="AR2" s="33" t="s">
        <v>477</v>
      </c>
      <c r="AS2" s="34" t="s">
        <v>477</v>
      </c>
      <c r="AT2" s="34" t="s">
        <v>477</v>
      </c>
      <c r="AU2" s="35">
        <v>189</v>
      </c>
      <c r="AV2" s="35">
        <v>189</v>
      </c>
      <c r="AW2" s="34" t="s">
        <v>477</v>
      </c>
      <c r="AX2" t="s">
        <v>474</v>
      </c>
      <c r="AY2" s="32">
        <v>2021</v>
      </c>
      <c r="AZ2" s="32" t="s">
        <v>366</v>
      </c>
      <c r="BA2" s="32" t="s">
        <v>366</v>
      </c>
      <c r="BB2" s="32" t="s">
        <v>366</v>
      </c>
      <c r="BC2" s="32" t="s">
        <v>366</v>
      </c>
      <c r="BD2">
        <v>330130564.9200002</v>
      </c>
      <c r="BE2">
        <v>0.62956500353337896</v>
      </c>
      <c r="BF2" s="32" t="s">
        <v>293</v>
      </c>
      <c r="BG2" s="32" t="s">
        <v>478</v>
      </c>
      <c r="BH2" s="32" t="s">
        <v>479</v>
      </c>
      <c r="BI2" s="32">
        <v>6</v>
      </c>
      <c r="BJ2" s="36">
        <v>7.5039482515494079E-3</v>
      </c>
      <c r="BK2" s="32">
        <v>6</v>
      </c>
      <c r="BL2" s="36">
        <v>7.5039482515494079E-3</v>
      </c>
      <c r="BM2" s="32">
        <v>6</v>
      </c>
      <c r="BN2" s="36">
        <v>6.709364546986939E-3</v>
      </c>
      <c r="BO2" s="33" t="s">
        <v>476</v>
      </c>
      <c r="BP2" s="33" t="s">
        <v>477</v>
      </c>
      <c r="BQ2">
        <v>0.517445591118465</v>
      </c>
      <c r="BR2">
        <v>0.13534099999999999</v>
      </c>
      <c r="BS2" t="s">
        <v>498</v>
      </c>
      <c r="BT2" s="37">
        <v>44385</v>
      </c>
      <c r="BU2" s="32" t="s">
        <v>477</v>
      </c>
      <c r="BV2" s="38" t="s">
        <v>477</v>
      </c>
      <c r="BW2" t="s">
        <v>477</v>
      </c>
      <c r="BX2" s="39">
        <v>0.517445591118465</v>
      </c>
      <c r="BY2" s="39">
        <v>0.13534099999999999</v>
      </c>
      <c r="BZ2" s="39">
        <v>-7.4809999999999998E-3</v>
      </c>
      <c r="CA2" s="39">
        <v>0.13534099999999999</v>
      </c>
      <c r="CB2" s="39">
        <v>-7.4809999999999998E-3</v>
      </c>
      <c r="CC2" s="39">
        <v>0.13534099999999999</v>
      </c>
      <c r="CD2" s="39">
        <v>-7.4809999999999998E-3</v>
      </c>
      <c r="CE2" s="39">
        <v>0.13534099999999999</v>
      </c>
      <c r="CF2" s="39">
        <v>-7.4809999999999998E-3</v>
      </c>
      <c r="CG2">
        <v>0.13534099999999999</v>
      </c>
      <c r="CH2" s="39">
        <v>0.517445591118465</v>
      </c>
      <c r="CI2" s="39">
        <v>0.51755562536714395</v>
      </c>
      <c r="CJ2" s="39">
        <v>0.517445591118465</v>
      </c>
      <c r="CK2" s="39">
        <v>0.51755562536714395</v>
      </c>
      <c r="CL2" t="s">
        <v>477</v>
      </c>
      <c r="CM2" t="s">
        <v>477</v>
      </c>
      <c r="CN2" s="46" t="s">
        <v>477</v>
      </c>
      <c r="CO2" s="46">
        <v>0</v>
      </c>
      <c r="CP2" s="46" t="s">
        <v>477</v>
      </c>
      <c r="CQ2" s="46" t="s">
        <v>477</v>
      </c>
      <c r="CR2" s="46" t="s">
        <v>477</v>
      </c>
      <c r="CS2" s="46">
        <v>0</v>
      </c>
      <c r="CT2">
        <v>0</v>
      </c>
      <c r="CU2">
        <v>0</v>
      </c>
      <c r="CV2" s="47">
        <v>0</v>
      </c>
      <c r="CW2">
        <v>0</v>
      </c>
      <c r="CX2" s="48">
        <v>0</v>
      </c>
      <c r="CY2" s="48">
        <v>0</v>
      </c>
      <c r="CZ2">
        <v>0</v>
      </c>
      <c r="DA2" s="37">
        <v>44385</v>
      </c>
      <c r="DB2">
        <v>0.13534099999999999</v>
      </c>
      <c r="DC2">
        <v>1</v>
      </c>
      <c r="DD2" s="52" t="s">
        <v>477</v>
      </c>
      <c r="DE2" t="s">
        <v>477</v>
      </c>
      <c r="DF2" s="52" t="s">
        <v>477</v>
      </c>
      <c r="DG2" s="52" t="s">
        <v>477</v>
      </c>
      <c r="DH2" s="52" t="s">
        <v>477</v>
      </c>
      <c r="DI2" s="52" t="s">
        <v>477</v>
      </c>
      <c r="DJ2" s="52" t="s">
        <v>477</v>
      </c>
      <c r="DK2" s="52" t="s">
        <v>477</v>
      </c>
      <c r="DL2" s="52" t="s">
        <v>477</v>
      </c>
      <c r="DM2" s="52" t="s">
        <v>477</v>
      </c>
      <c r="DN2" s="52" t="s">
        <v>477</v>
      </c>
      <c r="DO2" s="33">
        <v>0.53935731178995605</v>
      </c>
      <c r="DP2" s="33" t="s">
        <v>477</v>
      </c>
      <c r="DQ2" s="32" t="s">
        <v>699</v>
      </c>
      <c r="DR2" s="33" t="s">
        <v>477</v>
      </c>
      <c r="DS2" s="58" t="s">
        <v>477</v>
      </c>
      <c r="DT2" s="58" t="s">
        <v>477</v>
      </c>
      <c r="DU2" s="58" t="s">
        <v>477</v>
      </c>
    </row>
    <row r="3" spans="1:125" x14ac:dyDescent="0.25">
      <c r="A3" s="31">
        <v>44196</v>
      </c>
      <c r="B3" t="s">
        <v>495</v>
      </c>
      <c r="C3" t="s">
        <v>496</v>
      </c>
      <c r="D3" t="s">
        <v>471</v>
      </c>
      <c r="E3" t="s">
        <v>472</v>
      </c>
      <c r="F3" t="s">
        <v>469</v>
      </c>
      <c r="G3" t="s">
        <v>649</v>
      </c>
      <c r="H3" t="s">
        <v>293</v>
      </c>
      <c r="I3" s="37">
        <v>44298</v>
      </c>
      <c r="J3">
        <v>0.375</v>
      </c>
      <c r="K3" s="43">
        <v>1000000</v>
      </c>
      <c r="L3" s="43">
        <v>1004386.05</v>
      </c>
      <c r="M3" s="43">
        <v>0.30421608005398998</v>
      </c>
      <c r="N3" s="43">
        <v>100.16840000000001</v>
      </c>
      <c r="O3" t="s">
        <v>473</v>
      </c>
      <c r="P3" t="s">
        <v>474</v>
      </c>
      <c r="Q3" t="s">
        <v>470</v>
      </c>
      <c r="R3" t="s">
        <v>475</v>
      </c>
      <c r="S3" t="s">
        <v>497</v>
      </c>
      <c r="T3" t="s">
        <v>649</v>
      </c>
      <c r="U3" t="s">
        <v>368</v>
      </c>
      <c r="V3" t="s">
        <v>203</v>
      </c>
      <c r="W3" t="s">
        <v>558</v>
      </c>
      <c r="X3" t="s">
        <v>770</v>
      </c>
      <c r="Y3" s="32" t="s">
        <v>362</v>
      </c>
      <c r="Z3" t="s">
        <v>369</v>
      </c>
      <c r="AA3" s="32" t="s">
        <v>393</v>
      </c>
      <c r="AB3" s="32" t="s">
        <v>476</v>
      </c>
      <c r="AC3" s="33" t="s">
        <v>477</v>
      </c>
      <c r="AD3" s="33">
        <v>500000000</v>
      </c>
      <c r="AE3">
        <v>0.2</v>
      </c>
      <c r="AF3" s="33">
        <v>38.638210408996699</v>
      </c>
      <c r="AG3" s="33">
        <v>31.598287340749501</v>
      </c>
      <c r="AH3">
        <v>31.598287340749501</v>
      </c>
      <c r="AI3" s="33">
        <v>0.27962913777161402</v>
      </c>
      <c r="AJ3" s="33">
        <v>-0.22661400000000001</v>
      </c>
      <c r="AK3">
        <v>-0.22661400000000001</v>
      </c>
      <c r="AL3" s="33">
        <v>-0.22661400000000001</v>
      </c>
      <c r="AM3">
        <v>-0.22661400000000001</v>
      </c>
      <c r="AN3" s="33" t="s">
        <v>477</v>
      </c>
      <c r="AO3" s="33" t="s">
        <v>477</v>
      </c>
      <c r="AP3" s="33" t="s">
        <v>477</v>
      </c>
      <c r="AQ3" s="33" t="s">
        <v>477</v>
      </c>
      <c r="AR3" s="33" t="s">
        <v>477</v>
      </c>
      <c r="AS3" s="34" t="s">
        <v>477</v>
      </c>
      <c r="AT3" s="34" t="s">
        <v>477</v>
      </c>
      <c r="AU3" s="35">
        <v>102</v>
      </c>
      <c r="AV3" s="35">
        <v>102</v>
      </c>
      <c r="AW3" s="34" t="s">
        <v>477</v>
      </c>
      <c r="AX3" t="s">
        <v>474</v>
      </c>
      <c r="AY3" s="32">
        <v>2021</v>
      </c>
      <c r="AZ3" s="32" t="s">
        <v>393</v>
      </c>
      <c r="BA3" s="32" t="s">
        <v>376</v>
      </c>
      <c r="BB3" s="32" t="s">
        <v>376</v>
      </c>
      <c r="BC3" s="32" t="s">
        <v>376</v>
      </c>
      <c r="BD3">
        <v>330130564.9200002</v>
      </c>
      <c r="BE3">
        <v>0.30421608005398998</v>
      </c>
      <c r="BF3" s="32" t="s">
        <v>293</v>
      </c>
      <c r="BG3" s="32" t="s">
        <v>478</v>
      </c>
      <c r="BH3" s="32" t="s">
        <v>479</v>
      </c>
      <c r="BI3" s="32">
        <v>8</v>
      </c>
      <c r="BJ3" s="36">
        <v>3.62603021006919E-3</v>
      </c>
      <c r="BK3" s="32">
        <v>8</v>
      </c>
      <c r="BL3" s="36">
        <v>3.62603021006919E-3</v>
      </c>
      <c r="BM3" s="32">
        <v>8</v>
      </c>
      <c r="BN3" s="36">
        <v>3.242074401661623E-3</v>
      </c>
      <c r="BO3" s="33" t="s">
        <v>476</v>
      </c>
      <c r="BP3" s="33" t="s">
        <v>477</v>
      </c>
      <c r="BQ3">
        <v>0.27962913777161402</v>
      </c>
      <c r="BR3">
        <v>-0.22661400000000001</v>
      </c>
      <c r="BS3" t="s">
        <v>498</v>
      </c>
      <c r="BT3" s="37">
        <v>44298</v>
      </c>
      <c r="BU3" s="32" t="s">
        <v>477</v>
      </c>
      <c r="BV3" s="38" t="s">
        <v>477</v>
      </c>
      <c r="BW3" t="s">
        <v>477</v>
      </c>
      <c r="BX3" s="39">
        <v>0.27962913777161402</v>
      </c>
      <c r="BY3" s="39">
        <v>-0.22661400000000001</v>
      </c>
      <c r="BZ3" s="39">
        <v>-0.27080300000000002</v>
      </c>
      <c r="CA3" s="39">
        <v>-0.22661400000000001</v>
      </c>
      <c r="CB3" s="39">
        <v>-0.27080300000000002</v>
      </c>
      <c r="CC3" s="39">
        <v>-0.22661400000000001</v>
      </c>
      <c r="CD3" s="39">
        <v>-0.27080300000000002</v>
      </c>
      <c r="CE3" s="39">
        <v>-0.22661400000000001</v>
      </c>
      <c r="CF3" s="39">
        <v>-0.27080300000000002</v>
      </c>
      <c r="CG3">
        <v>-0.22661400000000001</v>
      </c>
      <c r="CH3" s="39">
        <v>0.27962913777161402</v>
      </c>
      <c r="CI3" s="39">
        <v>0.27966839330385601</v>
      </c>
      <c r="CJ3" s="39">
        <v>0.27962913777161402</v>
      </c>
      <c r="CK3" s="39">
        <v>0.27966839330385601</v>
      </c>
      <c r="CL3" t="s">
        <v>477</v>
      </c>
      <c r="CM3" t="s">
        <v>477</v>
      </c>
      <c r="CN3" s="46" t="s">
        <v>477</v>
      </c>
      <c r="CO3" s="46">
        <v>0</v>
      </c>
      <c r="CP3" s="46" t="s">
        <v>477</v>
      </c>
      <c r="CQ3" s="46" t="s">
        <v>477</v>
      </c>
      <c r="CR3" s="46" t="s">
        <v>477</v>
      </c>
      <c r="CS3" s="46">
        <v>0</v>
      </c>
      <c r="CT3">
        <v>0</v>
      </c>
      <c r="CU3">
        <v>0</v>
      </c>
      <c r="CV3" s="47">
        <v>0</v>
      </c>
      <c r="CW3">
        <v>0</v>
      </c>
      <c r="CX3" s="48">
        <v>0</v>
      </c>
      <c r="CY3" s="48">
        <v>0</v>
      </c>
      <c r="CZ3">
        <v>0</v>
      </c>
      <c r="DA3" s="37">
        <v>44298</v>
      </c>
      <c r="DB3">
        <v>-0.22661400000000001</v>
      </c>
      <c r="DC3">
        <v>1</v>
      </c>
      <c r="DD3" s="52" t="s">
        <v>477</v>
      </c>
      <c r="DE3" t="s">
        <v>477</v>
      </c>
      <c r="DF3" s="52" t="s">
        <v>477</v>
      </c>
      <c r="DG3" s="52" t="s">
        <v>477</v>
      </c>
      <c r="DH3" s="52" t="s">
        <v>477</v>
      </c>
      <c r="DI3" s="52" t="s">
        <v>477</v>
      </c>
      <c r="DJ3" s="52" t="s">
        <v>477</v>
      </c>
      <c r="DK3" s="52" t="s">
        <v>477</v>
      </c>
      <c r="DL3" s="52" t="s">
        <v>477</v>
      </c>
      <c r="DM3" s="52" t="s">
        <v>477</v>
      </c>
      <c r="DN3" s="52" t="s">
        <v>477</v>
      </c>
      <c r="DO3" s="33">
        <v>0.28122819599403198</v>
      </c>
      <c r="DP3" s="33" t="s">
        <v>477</v>
      </c>
      <c r="DQ3" s="32" t="s">
        <v>699</v>
      </c>
      <c r="DR3" s="33" t="s">
        <v>477</v>
      </c>
      <c r="DS3" s="58" t="s">
        <v>477</v>
      </c>
      <c r="DT3" s="58" t="s">
        <v>477</v>
      </c>
      <c r="DU3" s="58" t="s">
        <v>477</v>
      </c>
    </row>
    <row r="4" spans="1:125" x14ac:dyDescent="0.25">
      <c r="A4" s="31">
        <v>44196</v>
      </c>
      <c r="B4" t="s">
        <v>495</v>
      </c>
      <c r="C4" t="s">
        <v>496</v>
      </c>
      <c r="D4" t="s">
        <v>471</v>
      </c>
      <c r="E4" t="s">
        <v>472</v>
      </c>
      <c r="F4" t="s">
        <v>660</v>
      </c>
      <c r="G4" t="s">
        <v>669</v>
      </c>
      <c r="H4" t="s">
        <v>293</v>
      </c>
      <c r="I4" s="37">
        <v>44256</v>
      </c>
      <c r="J4">
        <v>0.875</v>
      </c>
      <c r="K4" s="43">
        <v>200000</v>
      </c>
      <c r="L4" s="43">
        <v>201693.13</v>
      </c>
      <c r="M4" s="43">
        <v>6.1090348061305401E-2</v>
      </c>
      <c r="N4" s="43">
        <v>100.11539999999999</v>
      </c>
      <c r="O4" t="s">
        <v>473</v>
      </c>
      <c r="P4" t="s">
        <v>474</v>
      </c>
      <c r="Q4" t="s">
        <v>661</v>
      </c>
      <c r="R4" t="s">
        <v>475</v>
      </c>
      <c r="S4" t="s">
        <v>497</v>
      </c>
      <c r="T4" t="s">
        <v>669</v>
      </c>
      <c r="U4" t="s">
        <v>368</v>
      </c>
      <c r="V4" t="s">
        <v>203</v>
      </c>
      <c r="W4" t="s">
        <v>670</v>
      </c>
      <c r="X4" t="s">
        <v>662</v>
      </c>
      <c r="Y4" s="32" t="s">
        <v>650</v>
      </c>
      <c r="Z4" t="s">
        <v>382</v>
      </c>
      <c r="AA4" s="32" t="s">
        <v>386</v>
      </c>
      <c r="AB4" s="32" t="s">
        <v>476</v>
      </c>
      <c r="AC4" s="33" t="s">
        <v>477</v>
      </c>
      <c r="AD4" s="33">
        <v>500000000</v>
      </c>
      <c r="AE4">
        <v>0.04</v>
      </c>
      <c r="AF4" s="33">
        <v>45.796939651551099</v>
      </c>
      <c r="AG4" s="33">
        <v>72.4355403553418</v>
      </c>
      <c r="AH4">
        <v>72.4355403553418</v>
      </c>
      <c r="AI4" s="33">
        <v>0.16433722366728801</v>
      </c>
      <c r="AJ4" s="33">
        <v>0.17153099999999999</v>
      </c>
      <c r="AK4">
        <v>0.17153099999999999</v>
      </c>
      <c r="AL4" s="33">
        <v>0.17153099999999999</v>
      </c>
      <c r="AM4">
        <v>0.17153099999999999</v>
      </c>
      <c r="AN4" s="33" t="s">
        <v>477</v>
      </c>
      <c r="AO4" s="33" t="s">
        <v>477</v>
      </c>
      <c r="AP4" s="33" t="s">
        <v>477</v>
      </c>
      <c r="AQ4" s="33" t="s">
        <v>477</v>
      </c>
      <c r="AR4" s="33" t="s">
        <v>477</v>
      </c>
      <c r="AS4" s="34" t="s">
        <v>477</v>
      </c>
      <c r="AT4" s="34" t="s">
        <v>477</v>
      </c>
      <c r="AU4" s="35">
        <v>60</v>
      </c>
      <c r="AV4" s="35">
        <v>60</v>
      </c>
      <c r="AW4" s="34" t="s">
        <v>477</v>
      </c>
      <c r="AX4" t="s">
        <v>474</v>
      </c>
      <c r="AY4" s="32">
        <v>2021</v>
      </c>
      <c r="AZ4" s="32" t="s">
        <v>386</v>
      </c>
      <c r="BA4" s="32" t="s">
        <v>376</v>
      </c>
      <c r="BB4" s="32" t="s">
        <v>376</v>
      </c>
      <c r="BC4" s="32" t="s">
        <v>376</v>
      </c>
      <c r="BD4">
        <v>330130564.9200002</v>
      </c>
      <c r="BE4">
        <v>6.1090348061305401E-2</v>
      </c>
      <c r="BF4" s="32" t="s">
        <v>293</v>
      </c>
      <c r="BG4" s="32" t="s">
        <v>478</v>
      </c>
      <c r="BH4" s="32" t="s">
        <v>479</v>
      </c>
      <c r="BI4" s="32">
        <v>10</v>
      </c>
      <c r="BJ4" s="36">
        <v>7.2815167289849605E-4</v>
      </c>
      <c r="BK4" s="32">
        <v>10</v>
      </c>
      <c r="BL4" s="36">
        <v>7.2815167289849605E-4</v>
      </c>
      <c r="BM4" s="32">
        <v>10</v>
      </c>
      <c r="BN4" s="36">
        <v>6.5104860204301916E-4</v>
      </c>
      <c r="BO4" s="33" t="s">
        <v>476</v>
      </c>
      <c r="BP4" s="33" t="s">
        <v>477</v>
      </c>
      <c r="BQ4">
        <v>0.16433722366728801</v>
      </c>
      <c r="BR4">
        <v>0.17153099999999999</v>
      </c>
      <c r="BS4" t="s">
        <v>498</v>
      </c>
      <c r="BT4" s="37">
        <v>44256</v>
      </c>
      <c r="BU4" s="32" t="s">
        <v>477</v>
      </c>
      <c r="BV4" s="38" t="s">
        <v>477</v>
      </c>
      <c r="BW4" t="s">
        <v>477</v>
      </c>
      <c r="BX4" s="39">
        <v>0.16433722366728801</v>
      </c>
      <c r="BY4" s="39">
        <v>0.17153099999999999</v>
      </c>
      <c r="BZ4" s="39">
        <v>7.9576999999999995E-2</v>
      </c>
      <c r="CA4" s="39">
        <v>0.17153099999999999</v>
      </c>
      <c r="CB4" s="39">
        <v>7.9576999999999995E-2</v>
      </c>
      <c r="CC4" s="39">
        <v>0.17153099999999999</v>
      </c>
      <c r="CD4" s="39">
        <v>7.9576999999999995E-2</v>
      </c>
      <c r="CE4" s="39">
        <v>0.17153099999999999</v>
      </c>
      <c r="CF4" s="39">
        <v>7.9576999999999995E-2</v>
      </c>
      <c r="CG4">
        <v>0.17153099999999999</v>
      </c>
      <c r="CH4" s="39">
        <v>0.16433722366728801</v>
      </c>
      <c r="CI4" s="39">
        <v>0.16443923517530001</v>
      </c>
      <c r="CJ4" s="39">
        <v>0.16433722366728801</v>
      </c>
      <c r="CK4" s="39">
        <v>0.16443923517530001</v>
      </c>
      <c r="CL4" t="s">
        <v>477</v>
      </c>
      <c r="CM4" t="s">
        <v>477</v>
      </c>
      <c r="CN4" s="46" t="s">
        <v>477</v>
      </c>
      <c r="CO4" s="46">
        <v>0</v>
      </c>
      <c r="CP4" s="46" t="s">
        <v>477</v>
      </c>
      <c r="CQ4" s="46" t="s">
        <v>477</v>
      </c>
      <c r="CR4" s="46" t="s">
        <v>477</v>
      </c>
      <c r="CS4" s="46">
        <v>0</v>
      </c>
      <c r="CT4">
        <v>0</v>
      </c>
      <c r="CU4">
        <v>0</v>
      </c>
      <c r="CV4" s="47">
        <v>0</v>
      </c>
      <c r="CW4">
        <v>0</v>
      </c>
      <c r="CX4" s="48">
        <v>0</v>
      </c>
      <c r="CY4" s="48">
        <v>0</v>
      </c>
      <c r="CZ4">
        <v>0</v>
      </c>
      <c r="DA4" s="37">
        <v>44256</v>
      </c>
      <c r="DB4">
        <v>0.17153099999999999</v>
      </c>
      <c r="DC4">
        <v>1</v>
      </c>
      <c r="DD4" s="52" t="s">
        <v>477</v>
      </c>
      <c r="DE4" t="s">
        <v>477</v>
      </c>
      <c r="DF4" s="52" t="s">
        <v>477</v>
      </c>
      <c r="DG4" s="52" t="s">
        <v>477</v>
      </c>
      <c r="DH4" s="52" t="s">
        <v>477</v>
      </c>
      <c r="DI4" s="52" t="s">
        <v>477</v>
      </c>
      <c r="DJ4" s="52" t="s">
        <v>477</v>
      </c>
      <c r="DK4" s="52" t="s">
        <v>477</v>
      </c>
      <c r="DL4" s="52" t="s">
        <v>477</v>
      </c>
      <c r="DM4" s="52" t="s">
        <v>477</v>
      </c>
      <c r="DN4" s="52" t="s">
        <v>477</v>
      </c>
      <c r="DO4" s="33">
        <v>0.16619088248575101</v>
      </c>
      <c r="DP4" s="33" t="s">
        <v>477</v>
      </c>
      <c r="DQ4" s="32" t="s">
        <v>699</v>
      </c>
      <c r="DR4" s="33" t="s">
        <v>477</v>
      </c>
      <c r="DS4" s="58" t="s">
        <v>477</v>
      </c>
      <c r="DT4" s="58" t="s">
        <v>477</v>
      </c>
      <c r="DU4" s="58" t="s">
        <v>477</v>
      </c>
    </row>
    <row r="5" spans="1:125" x14ac:dyDescent="0.25">
      <c r="A5" s="31">
        <v>44196</v>
      </c>
      <c r="B5" t="s">
        <v>495</v>
      </c>
      <c r="C5" t="s">
        <v>496</v>
      </c>
      <c r="D5" t="s">
        <v>471</v>
      </c>
      <c r="E5" t="s">
        <v>472</v>
      </c>
      <c r="F5" t="s">
        <v>666</v>
      </c>
      <c r="G5" t="s">
        <v>667</v>
      </c>
      <c r="H5" t="s">
        <v>293</v>
      </c>
      <c r="I5" s="37">
        <v>45798</v>
      </c>
      <c r="J5">
        <v>5.875</v>
      </c>
      <c r="K5" s="43">
        <v>1800000</v>
      </c>
      <c r="L5" s="43">
        <v>1782098.63</v>
      </c>
      <c r="M5" s="43">
        <v>0.53977557681947597</v>
      </c>
      <c r="N5" s="43">
        <v>95.4</v>
      </c>
      <c r="O5" t="s">
        <v>473</v>
      </c>
      <c r="P5" t="s">
        <v>474</v>
      </c>
      <c r="Q5" t="s">
        <v>668</v>
      </c>
      <c r="R5" t="s">
        <v>475</v>
      </c>
      <c r="S5" t="s">
        <v>497</v>
      </c>
      <c r="T5" t="s">
        <v>667</v>
      </c>
      <c r="U5" t="s">
        <v>381</v>
      </c>
      <c r="V5" t="s">
        <v>203</v>
      </c>
      <c r="W5" t="s">
        <v>665</v>
      </c>
      <c r="X5" t="s">
        <v>820</v>
      </c>
      <c r="Y5" s="32" t="s">
        <v>373</v>
      </c>
      <c r="Z5" t="s">
        <v>363</v>
      </c>
      <c r="AA5" s="32" t="s">
        <v>463</v>
      </c>
      <c r="AB5" s="32" t="s">
        <v>476</v>
      </c>
      <c r="AC5" s="33" t="s">
        <v>477</v>
      </c>
      <c r="AD5" s="33">
        <v>300000000</v>
      </c>
      <c r="AE5">
        <v>0.6</v>
      </c>
      <c r="AF5" s="33">
        <v>677.66769134757305</v>
      </c>
      <c r="AG5" s="33">
        <v>759.542377706146</v>
      </c>
      <c r="AH5">
        <v>759.542377706146</v>
      </c>
      <c r="AI5" s="33">
        <v>3.5900138626410101</v>
      </c>
      <c r="AJ5" s="33">
        <v>7.1194649999999999</v>
      </c>
      <c r="AK5">
        <v>7.1194649999999999</v>
      </c>
      <c r="AL5" s="33">
        <v>7.1194649999999999</v>
      </c>
      <c r="AM5">
        <v>7.1194649999999999</v>
      </c>
      <c r="AN5" s="33" t="s">
        <v>477</v>
      </c>
      <c r="AO5" s="33" t="s">
        <v>477</v>
      </c>
      <c r="AP5" s="33" t="s">
        <v>477</v>
      </c>
      <c r="AQ5" s="33" t="s">
        <v>477</v>
      </c>
      <c r="AR5" s="33" t="s">
        <v>477</v>
      </c>
      <c r="AS5" s="34" t="s">
        <v>477</v>
      </c>
      <c r="AT5" s="34" t="s">
        <v>477</v>
      </c>
      <c r="AU5" s="35">
        <v>1602</v>
      </c>
      <c r="AV5" s="35">
        <v>1602</v>
      </c>
      <c r="AW5" s="34" t="s">
        <v>477</v>
      </c>
      <c r="AX5" t="s">
        <v>474</v>
      </c>
      <c r="AY5" s="32">
        <v>2025</v>
      </c>
      <c r="AZ5" s="32" t="s">
        <v>480</v>
      </c>
      <c r="BA5" s="32" t="s">
        <v>480</v>
      </c>
      <c r="BB5" s="32" t="s">
        <v>463</v>
      </c>
      <c r="BC5" s="32" t="s">
        <v>463</v>
      </c>
      <c r="BD5">
        <v>330130564.9200002</v>
      </c>
      <c r="BE5">
        <v>0.53977557681947597</v>
      </c>
      <c r="BF5" s="32" t="s">
        <v>293</v>
      </c>
      <c r="BG5" s="32" t="s">
        <v>477</v>
      </c>
      <c r="BH5" s="32" t="s">
        <v>477</v>
      </c>
      <c r="BI5" s="32" t="s">
        <v>480</v>
      </c>
      <c r="BJ5" s="36">
        <v>6.4337248309083101E-3</v>
      </c>
      <c r="BK5" s="32">
        <v>15</v>
      </c>
      <c r="BL5" s="36">
        <v>6.4337248309083101E-3</v>
      </c>
      <c r="BM5" s="32">
        <v>15</v>
      </c>
      <c r="BN5" s="36">
        <v>5.7524657471688771E-3</v>
      </c>
      <c r="BO5" s="33" t="s">
        <v>476</v>
      </c>
      <c r="BP5" s="33" t="s">
        <v>477</v>
      </c>
      <c r="BQ5">
        <v>3.5900138626410101</v>
      </c>
      <c r="BR5">
        <v>7.1194649999999999</v>
      </c>
      <c r="BS5" t="s">
        <v>498</v>
      </c>
      <c r="BT5" s="37">
        <v>45798</v>
      </c>
      <c r="BU5" s="32" t="s">
        <v>477</v>
      </c>
      <c r="BV5" s="38">
        <v>45709</v>
      </c>
      <c r="BW5" t="s">
        <v>910</v>
      </c>
      <c r="BX5" s="39">
        <v>3.5900138626410101</v>
      </c>
      <c r="BY5" s="39">
        <v>7.1194649999999999</v>
      </c>
      <c r="BZ5" s="39">
        <v>7.1245479999999999</v>
      </c>
      <c r="CA5" s="39">
        <v>7.1194649999999999</v>
      </c>
      <c r="CB5" s="39">
        <v>7.1245479999999999</v>
      </c>
      <c r="CC5" s="39">
        <v>7.1924849999999996</v>
      </c>
      <c r="CD5" s="39">
        <v>7.1982270000000002</v>
      </c>
      <c r="CE5" s="39">
        <v>7.1194649999999999</v>
      </c>
      <c r="CF5" s="39">
        <v>7.1245479999999999</v>
      </c>
      <c r="CG5">
        <v>7.1194649999999999</v>
      </c>
      <c r="CH5" s="39">
        <v>3.5900138626410101</v>
      </c>
      <c r="CI5" s="39">
        <v>3.5980599714852901</v>
      </c>
      <c r="CJ5" s="39">
        <v>3.5900138626410101</v>
      </c>
      <c r="CK5" s="39">
        <v>3.5980599714852901</v>
      </c>
      <c r="CL5" t="s">
        <v>477</v>
      </c>
      <c r="CM5" t="s">
        <v>477</v>
      </c>
      <c r="CN5" s="46" t="s">
        <v>477</v>
      </c>
      <c r="CO5" s="46">
        <v>0</v>
      </c>
      <c r="CP5" s="46" t="s">
        <v>477</v>
      </c>
      <c r="CQ5" s="46" t="s">
        <v>477</v>
      </c>
      <c r="CR5" s="46" t="s">
        <v>477</v>
      </c>
      <c r="CS5" s="46">
        <v>0</v>
      </c>
      <c r="CT5">
        <v>0</v>
      </c>
      <c r="CU5">
        <v>0</v>
      </c>
      <c r="CV5" s="47">
        <v>1397140.3510823583</v>
      </c>
      <c r="CW5">
        <v>0</v>
      </c>
      <c r="CX5" s="48">
        <v>1397140.3510823583</v>
      </c>
      <c r="CY5" s="48">
        <v>1782098.63</v>
      </c>
      <c r="CZ5">
        <v>1397140.3510823583</v>
      </c>
      <c r="DA5" s="37">
        <v>45709</v>
      </c>
      <c r="DB5">
        <v>7.1924849999999996</v>
      </c>
      <c r="DC5">
        <v>1</v>
      </c>
      <c r="DD5" s="52" t="s">
        <v>477</v>
      </c>
      <c r="DE5" t="s">
        <v>477</v>
      </c>
      <c r="DF5" s="52" t="s">
        <v>477</v>
      </c>
      <c r="DG5" s="52" t="s">
        <v>477</v>
      </c>
      <c r="DH5" s="52" t="s">
        <v>477</v>
      </c>
      <c r="DI5" s="52" t="s">
        <v>477</v>
      </c>
      <c r="DJ5" s="52" t="s">
        <v>477</v>
      </c>
      <c r="DK5" s="52" t="s">
        <v>477</v>
      </c>
      <c r="DL5" s="52" t="s">
        <v>477</v>
      </c>
      <c r="DM5" s="52" t="s">
        <v>477</v>
      </c>
      <c r="DN5" s="52" t="s">
        <v>477</v>
      </c>
      <c r="DO5" s="33">
        <v>3.6527125914979299</v>
      </c>
      <c r="DP5" s="33" t="s">
        <v>477</v>
      </c>
      <c r="DQ5" s="32" t="s">
        <v>700</v>
      </c>
      <c r="DR5" s="33" t="s">
        <v>477</v>
      </c>
      <c r="DS5" s="58" t="s">
        <v>477</v>
      </c>
      <c r="DT5" s="58" t="s">
        <v>477</v>
      </c>
      <c r="DU5" s="58" t="s">
        <v>477</v>
      </c>
    </row>
    <row r="6" spans="1:125" x14ac:dyDescent="0.25">
      <c r="A6" s="31">
        <v>44196</v>
      </c>
      <c r="B6" t="s">
        <v>495</v>
      </c>
      <c r="C6" t="s">
        <v>496</v>
      </c>
      <c r="D6" t="s">
        <v>471</v>
      </c>
      <c r="E6" t="s">
        <v>472</v>
      </c>
      <c r="F6" t="s">
        <v>694</v>
      </c>
      <c r="G6" t="s">
        <v>754</v>
      </c>
      <c r="H6" t="s">
        <v>293</v>
      </c>
      <c r="I6" s="37">
        <v>44251</v>
      </c>
      <c r="J6">
        <v>4.875</v>
      </c>
      <c r="K6" s="43">
        <v>1900000</v>
      </c>
      <c r="L6" s="43">
        <v>1991770.34</v>
      </c>
      <c r="M6" s="43">
        <v>0.60328253782756303</v>
      </c>
      <c r="N6" s="43">
        <v>100.6876</v>
      </c>
      <c r="O6" t="s">
        <v>473</v>
      </c>
      <c r="P6" t="s">
        <v>474</v>
      </c>
      <c r="Q6" t="s">
        <v>695</v>
      </c>
      <c r="R6" t="s">
        <v>475</v>
      </c>
      <c r="S6" t="s">
        <v>497</v>
      </c>
      <c r="T6" t="s">
        <v>754</v>
      </c>
      <c r="U6" t="s">
        <v>368</v>
      </c>
      <c r="V6" t="s">
        <v>203</v>
      </c>
      <c r="W6" t="s">
        <v>678</v>
      </c>
      <c r="X6" t="s">
        <v>656</v>
      </c>
      <c r="Y6" s="32" t="s">
        <v>388</v>
      </c>
      <c r="Z6" t="s">
        <v>374</v>
      </c>
      <c r="AA6" s="32" t="s">
        <v>376</v>
      </c>
      <c r="AB6" s="32" t="s">
        <v>476</v>
      </c>
      <c r="AC6" s="33" t="s">
        <v>477</v>
      </c>
      <c r="AD6" s="33">
        <v>650000000</v>
      </c>
      <c r="AE6">
        <v>0.29230769230769232</v>
      </c>
      <c r="AF6" s="33">
        <v>113.69953760697599</v>
      </c>
      <c r="AG6" s="33">
        <v>83.920277378261702</v>
      </c>
      <c r="AH6">
        <v>83.920277378261702</v>
      </c>
      <c r="AI6" s="33">
        <v>0.15020877034648999</v>
      </c>
      <c r="AJ6" s="33">
        <v>0.28554299999999999</v>
      </c>
      <c r="AK6">
        <v>0.28554299999999999</v>
      </c>
      <c r="AL6" s="33">
        <v>0.28554299999999999</v>
      </c>
      <c r="AM6">
        <v>0.28554299999999999</v>
      </c>
      <c r="AN6" s="33" t="s">
        <v>477</v>
      </c>
      <c r="AO6" s="33" t="s">
        <v>477</v>
      </c>
      <c r="AP6" s="33" t="s">
        <v>477</v>
      </c>
      <c r="AQ6" s="33" t="s">
        <v>477</v>
      </c>
      <c r="AR6" s="33" t="s">
        <v>477</v>
      </c>
      <c r="AS6" s="34" t="s">
        <v>477</v>
      </c>
      <c r="AT6" s="34" t="s">
        <v>477</v>
      </c>
      <c r="AU6" s="35">
        <v>55</v>
      </c>
      <c r="AV6" s="35">
        <v>55</v>
      </c>
      <c r="AW6" s="34" t="s">
        <v>477</v>
      </c>
      <c r="AX6" t="s">
        <v>474</v>
      </c>
      <c r="AY6" s="32">
        <v>2021</v>
      </c>
      <c r="AZ6" s="32" t="s">
        <v>376</v>
      </c>
      <c r="BA6" s="32" t="s">
        <v>376</v>
      </c>
      <c r="BB6" s="32" t="s">
        <v>376</v>
      </c>
      <c r="BC6" s="32" t="s">
        <v>376</v>
      </c>
      <c r="BD6">
        <v>330130564.9200002</v>
      </c>
      <c r="BE6">
        <v>0.60328253782756303</v>
      </c>
      <c r="BF6" s="32" t="s">
        <v>293</v>
      </c>
      <c r="BG6" s="32" t="s">
        <v>478</v>
      </c>
      <c r="BH6" s="32" t="s">
        <v>479</v>
      </c>
      <c r="BI6" s="32">
        <v>9</v>
      </c>
      <c r="BJ6" s="36">
        <v>7.1906807391040354E-3</v>
      </c>
      <c r="BK6" s="32">
        <v>9</v>
      </c>
      <c r="BL6" s="36">
        <v>7.1906807391040354E-3</v>
      </c>
      <c r="BM6" s="32">
        <v>9</v>
      </c>
      <c r="BN6" s="36">
        <v>6.4292685400228998E-3</v>
      </c>
      <c r="BO6" s="33" t="s">
        <v>476</v>
      </c>
      <c r="BP6" s="33" t="s">
        <v>477</v>
      </c>
      <c r="BQ6">
        <v>0.15020877034648999</v>
      </c>
      <c r="BR6">
        <v>0.28554299999999999</v>
      </c>
      <c r="BS6" t="s">
        <v>498</v>
      </c>
      <c r="BT6" s="37">
        <v>44251</v>
      </c>
      <c r="BU6" s="32" t="s">
        <v>477</v>
      </c>
      <c r="BV6" s="38" t="s">
        <v>477</v>
      </c>
      <c r="BW6" t="s">
        <v>477</v>
      </c>
      <c r="BX6" s="39">
        <v>0.15020877034648999</v>
      </c>
      <c r="BY6" s="39">
        <v>0.28554299999999999</v>
      </c>
      <c r="BZ6" s="39">
        <v>-0.35068500000000002</v>
      </c>
      <c r="CA6" s="39">
        <v>0.28554299999999999</v>
      </c>
      <c r="CB6" s="39">
        <v>-0.35068500000000002</v>
      </c>
      <c r="CC6" s="39">
        <v>0.28554299999999999</v>
      </c>
      <c r="CD6" s="39">
        <v>-0.35068500000000002</v>
      </c>
      <c r="CE6" s="39">
        <v>0.28554299999999999</v>
      </c>
      <c r="CF6" s="39">
        <v>-0.35068500000000002</v>
      </c>
      <c r="CG6">
        <v>0.28554299999999999</v>
      </c>
      <c r="CH6" s="39">
        <v>0.15020877034648999</v>
      </c>
      <c r="CI6" s="39">
        <v>0.15016635711666901</v>
      </c>
      <c r="CJ6" s="39">
        <v>0.15020877034648999</v>
      </c>
      <c r="CK6" s="39">
        <v>0.15016635711666901</v>
      </c>
      <c r="CL6" t="s">
        <v>477</v>
      </c>
      <c r="CM6" t="s">
        <v>477</v>
      </c>
      <c r="CN6" s="46" t="s">
        <v>477</v>
      </c>
      <c r="CO6" s="46">
        <v>0</v>
      </c>
      <c r="CP6" s="46" t="s">
        <v>477</v>
      </c>
      <c r="CQ6" s="46" t="s">
        <v>477</v>
      </c>
      <c r="CR6" s="46" t="s">
        <v>477</v>
      </c>
      <c r="CS6" s="46">
        <v>0</v>
      </c>
      <c r="CT6">
        <v>0</v>
      </c>
      <c r="CU6">
        <v>0</v>
      </c>
      <c r="CV6" s="47">
        <v>0</v>
      </c>
      <c r="CW6">
        <v>0</v>
      </c>
      <c r="CX6" s="48">
        <v>0</v>
      </c>
      <c r="CY6" s="48">
        <v>0</v>
      </c>
      <c r="CZ6">
        <v>0</v>
      </c>
      <c r="DA6" s="37">
        <v>44251</v>
      </c>
      <c r="DB6">
        <v>0.28554299999999999</v>
      </c>
      <c r="DC6">
        <v>1</v>
      </c>
      <c r="DD6" s="52" t="s">
        <v>477</v>
      </c>
      <c r="DE6" t="s">
        <v>477</v>
      </c>
      <c r="DF6" s="52" t="s">
        <v>477</v>
      </c>
      <c r="DG6" s="52" t="s">
        <v>477</v>
      </c>
      <c r="DH6" s="52" t="s">
        <v>477</v>
      </c>
      <c r="DI6" s="52" t="s">
        <v>477</v>
      </c>
      <c r="DJ6" s="52" t="s">
        <v>477</v>
      </c>
      <c r="DK6" s="52" t="s">
        <v>477</v>
      </c>
      <c r="DL6" s="52" t="s">
        <v>477</v>
      </c>
      <c r="DM6" s="52" t="s">
        <v>477</v>
      </c>
      <c r="DN6" s="52" t="s">
        <v>477</v>
      </c>
      <c r="DO6" s="33">
        <v>0.15773858237295699</v>
      </c>
      <c r="DP6" s="33" t="s">
        <v>477</v>
      </c>
      <c r="DQ6" s="32" t="s">
        <v>699</v>
      </c>
      <c r="DR6" s="33" t="s">
        <v>477</v>
      </c>
      <c r="DS6" s="58" t="s">
        <v>477</v>
      </c>
      <c r="DT6" s="58" t="s">
        <v>477</v>
      </c>
      <c r="DU6" s="58" t="s">
        <v>477</v>
      </c>
    </row>
    <row r="7" spans="1:125" x14ac:dyDescent="0.25">
      <c r="A7" s="31">
        <v>44196</v>
      </c>
      <c r="B7" t="s">
        <v>495</v>
      </c>
      <c r="C7" t="s">
        <v>496</v>
      </c>
      <c r="D7" t="s">
        <v>471</v>
      </c>
      <c r="E7" t="s">
        <v>472</v>
      </c>
      <c r="F7" t="s">
        <v>730</v>
      </c>
      <c r="G7" t="s">
        <v>755</v>
      </c>
      <c r="H7" t="s">
        <v>293</v>
      </c>
      <c r="I7" s="37">
        <v>44208</v>
      </c>
      <c r="J7">
        <v>0.125</v>
      </c>
      <c r="K7" s="43">
        <v>1985000</v>
      </c>
      <c r="L7" s="43">
        <v>1987566.64</v>
      </c>
      <c r="M7" s="43">
        <v>0.60200928922387897</v>
      </c>
      <c r="N7" s="43">
        <v>100.00839999999999</v>
      </c>
      <c r="O7" t="s">
        <v>473</v>
      </c>
      <c r="P7" t="s">
        <v>474</v>
      </c>
      <c r="Q7" t="s">
        <v>742</v>
      </c>
      <c r="R7" t="s">
        <v>475</v>
      </c>
      <c r="S7" t="s">
        <v>497</v>
      </c>
      <c r="T7" t="s">
        <v>755</v>
      </c>
      <c r="U7" t="s">
        <v>368</v>
      </c>
      <c r="V7" t="s">
        <v>203</v>
      </c>
      <c r="W7" t="s">
        <v>679</v>
      </c>
      <c r="X7" t="s">
        <v>655</v>
      </c>
      <c r="Y7" s="32" t="s">
        <v>362</v>
      </c>
      <c r="Z7" t="s">
        <v>369</v>
      </c>
      <c r="AA7" s="32" t="s">
        <v>366</v>
      </c>
      <c r="AB7" s="32" t="s">
        <v>476</v>
      </c>
      <c r="AC7" s="33" t="s">
        <v>477</v>
      </c>
      <c r="AD7" s="33">
        <v>1250000000</v>
      </c>
      <c r="AE7">
        <v>0.1588</v>
      </c>
      <c r="AF7" s="33">
        <v>45.431064449815104</v>
      </c>
      <c r="AG7" s="33">
        <v>44.237721675243101</v>
      </c>
      <c r="AH7">
        <v>44.237721675243101</v>
      </c>
      <c r="AI7" s="33">
        <v>3.2788293859084001E-2</v>
      </c>
      <c r="AJ7" s="33">
        <v>-0.13103100000000001</v>
      </c>
      <c r="AK7">
        <v>-0.13103100000000001</v>
      </c>
      <c r="AL7" s="33">
        <v>-0.13103100000000001</v>
      </c>
      <c r="AM7">
        <v>-0.13103100000000001</v>
      </c>
      <c r="AN7" s="33" t="s">
        <v>477</v>
      </c>
      <c r="AO7" s="33" t="s">
        <v>477</v>
      </c>
      <c r="AP7" s="33" t="s">
        <v>477</v>
      </c>
      <c r="AQ7" s="33" t="s">
        <v>477</v>
      </c>
      <c r="AR7" s="33" t="s">
        <v>477</v>
      </c>
      <c r="AS7" s="34" t="s">
        <v>477</v>
      </c>
      <c r="AT7" s="34" t="s">
        <v>477</v>
      </c>
      <c r="AU7" s="35">
        <v>12</v>
      </c>
      <c r="AV7" s="35">
        <v>12</v>
      </c>
      <c r="AW7" s="34" t="s">
        <v>477</v>
      </c>
      <c r="AX7" t="s">
        <v>474</v>
      </c>
      <c r="AY7" s="32">
        <v>2021</v>
      </c>
      <c r="AZ7" s="32" t="s">
        <v>366</v>
      </c>
      <c r="BA7" s="32" t="s">
        <v>366</v>
      </c>
      <c r="BB7" s="32" t="s">
        <v>366</v>
      </c>
      <c r="BC7" s="32" t="s">
        <v>366</v>
      </c>
      <c r="BD7">
        <v>330130564.9200002</v>
      </c>
      <c r="BE7">
        <v>0.60200928922387897</v>
      </c>
      <c r="BF7" s="32" t="s">
        <v>293</v>
      </c>
      <c r="BG7" s="32" t="s">
        <v>478</v>
      </c>
      <c r="BH7" s="32" t="s">
        <v>479</v>
      </c>
      <c r="BI7" s="32">
        <v>6</v>
      </c>
      <c r="BJ7" s="36">
        <v>7.1755045593929886E-3</v>
      </c>
      <c r="BK7" s="32">
        <v>6</v>
      </c>
      <c r="BL7" s="36">
        <v>7.1755045593929886E-3</v>
      </c>
      <c r="BM7" s="32">
        <v>6</v>
      </c>
      <c r="BN7" s="36">
        <v>6.4156993470196062E-3</v>
      </c>
      <c r="BO7" s="33" t="s">
        <v>476</v>
      </c>
      <c r="BP7" s="33" t="s">
        <v>477</v>
      </c>
      <c r="BQ7">
        <v>3.2788293859084001E-2</v>
      </c>
      <c r="BR7">
        <v>-0.13103100000000001</v>
      </c>
      <c r="BS7" t="s">
        <v>498</v>
      </c>
      <c r="BT7" s="37">
        <v>44208</v>
      </c>
      <c r="BU7" s="32" t="s">
        <v>477</v>
      </c>
      <c r="BV7" s="38" t="s">
        <v>477</v>
      </c>
      <c r="BW7" t="s">
        <v>477</v>
      </c>
      <c r="BX7" s="39">
        <v>3.2788293859084001E-2</v>
      </c>
      <c r="BY7" s="39">
        <v>-0.13103100000000001</v>
      </c>
      <c r="BZ7" s="39">
        <v>-0.489236</v>
      </c>
      <c r="CA7" s="39">
        <v>-0.13103100000000001</v>
      </c>
      <c r="CB7" s="39">
        <v>-0.489236</v>
      </c>
      <c r="CC7" s="39">
        <v>-0.13103100000000001</v>
      </c>
      <c r="CD7" s="39">
        <v>-0.489236</v>
      </c>
      <c r="CE7" s="39">
        <v>-0.13103100000000001</v>
      </c>
      <c r="CF7" s="39">
        <v>-0.489236</v>
      </c>
      <c r="CG7">
        <v>-0.13103100000000001</v>
      </c>
      <c r="CH7" s="39">
        <v>3.2788293859084001E-2</v>
      </c>
      <c r="CI7" s="39">
        <v>3.2789145253105403E-2</v>
      </c>
      <c r="CJ7" s="39">
        <v>3.2788293859084001E-2</v>
      </c>
      <c r="CK7" s="39">
        <v>3.2789145253105403E-2</v>
      </c>
      <c r="CL7" t="s">
        <v>477</v>
      </c>
      <c r="CM7" t="s">
        <v>477</v>
      </c>
      <c r="CN7" s="46" t="s">
        <v>477</v>
      </c>
      <c r="CO7" s="46">
        <v>0</v>
      </c>
      <c r="CP7" s="46" t="s">
        <v>477</v>
      </c>
      <c r="CQ7" s="46" t="s">
        <v>477</v>
      </c>
      <c r="CR7" s="46" t="s">
        <v>477</v>
      </c>
      <c r="CS7" s="46">
        <v>0</v>
      </c>
      <c r="CT7">
        <v>0</v>
      </c>
      <c r="CU7">
        <v>0</v>
      </c>
      <c r="CV7" s="47">
        <v>0</v>
      </c>
      <c r="CW7">
        <v>0</v>
      </c>
      <c r="CX7" s="48">
        <v>0</v>
      </c>
      <c r="CY7" s="48">
        <v>0</v>
      </c>
      <c r="CZ7">
        <v>0</v>
      </c>
      <c r="DA7" s="37">
        <v>44208</v>
      </c>
      <c r="DB7">
        <v>-0.13103100000000001</v>
      </c>
      <c r="DC7">
        <v>1</v>
      </c>
      <c r="DD7" s="52" t="s">
        <v>477</v>
      </c>
      <c r="DE7" t="s">
        <v>477</v>
      </c>
      <c r="DF7" s="52" t="s">
        <v>477</v>
      </c>
      <c r="DG7" s="52" t="s">
        <v>477</v>
      </c>
      <c r="DH7" s="52" t="s">
        <v>477</v>
      </c>
      <c r="DI7" s="52" t="s">
        <v>477</v>
      </c>
      <c r="DJ7" s="52" t="s">
        <v>477</v>
      </c>
      <c r="DK7" s="52" t="s">
        <v>477</v>
      </c>
      <c r="DL7" s="52" t="s">
        <v>477</v>
      </c>
      <c r="DM7" s="52" t="s">
        <v>477</v>
      </c>
      <c r="DN7" s="52" t="s">
        <v>477</v>
      </c>
      <c r="DO7" s="33">
        <v>3.28487912916842E-2</v>
      </c>
      <c r="DP7" s="33" t="s">
        <v>477</v>
      </c>
      <c r="DQ7" s="32" t="s">
        <v>699</v>
      </c>
      <c r="DR7" s="33" t="s">
        <v>477</v>
      </c>
      <c r="DS7" s="58" t="s">
        <v>477</v>
      </c>
      <c r="DT7" s="58" t="s">
        <v>477</v>
      </c>
      <c r="DU7" s="58" t="s">
        <v>477</v>
      </c>
    </row>
    <row r="8" spans="1:125" x14ac:dyDescent="0.25">
      <c r="A8" s="31">
        <v>44196</v>
      </c>
      <c r="B8" t="s">
        <v>495</v>
      </c>
      <c r="C8" t="s">
        <v>496</v>
      </c>
      <c r="D8" t="s">
        <v>471</v>
      </c>
      <c r="E8" t="s">
        <v>472</v>
      </c>
      <c r="F8" t="s">
        <v>731</v>
      </c>
      <c r="G8" t="s">
        <v>756</v>
      </c>
      <c r="H8" t="s">
        <v>293</v>
      </c>
      <c r="I8" s="37">
        <v>44522</v>
      </c>
      <c r="J8">
        <v>0.625</v>
      </c>
      <c r="K8" s="43">
        <v>4600000</v>
      </c>
      <c r="L8" s="43">
        <v>4637019.92</v>
      </c>
      <c r="M8" s="43">
        <v>1.40449583424089</v>
      </c>
      <c r="N8" s="43">
        <v>100.738</v>
      </c>
      <c r="O8" t="s">
        <v>473</v>
      </c>
      <c r="P8" t="s">
        <v>474</v>
      </c>
      <c r="Q8" t="s">
        <v>743</v>
      </c>
      <c r="R8" t="s">
        <v>475</v>
      </c>
      <c r="S8" t="s">
        <v>497</v>
      </c>
      <c r="T8" t="s">
        <v>756</v>
      </c>
      <c r="U8" t="s">
        <v>381</v>
      </c>
      <c r="V8" t="s">
        <v>203</v>
      </c>
      <c r="W8" t="s">
        <v>771</v>
      </c>
      <c r="X8" t="s">
        <v>772</v>
      </c>
      <c r="Y8" s="32" t="s">
        <v>390</v>
      </c>
      <c r="Z8" t="s">
        <v>394</v>
      </c>
      <c r="AA8" s="32" t="s">
        <v>366</v>
      </c>
      <c r="AB8" s="32" t="s">
        <v>476</v>
      </c>
      <c r="AC8" s="33" t="s">
        <v>477</v>
      </c>
      <c r="AD8" s="33">
        <v>1000000000</v>
      </c>
      <c r="AE8">
        <v>0.46</v>
      </c>
      <c r="AF8" s="33">
        <v>-40.908067006666499</v>
      </c>
      <c r="AG8" s="33">
        <v>31.276343435051899</v>
      </c>
      <c r="AH8">
        <v>31.276343435051899</v>
      </c>
      <c r="AI8" s="33">
        <v>0.81009052440220897</v>
      </c>
      <c r="AJ8" s="33">
        <v>-0.199681</v>
      </c>
      <c r="AK8">
        <v>-0.199681</v>
      </c>
      <c r="AL8" s="33">
        <v>-0.28581800000000002</v>
      </c>
      <c r="AM8">
        <v>-0.28581800000000002</v>
      </c>
      <c r="AN8" s="33" t="s">
        <v>477</v>
      </c>
      <c r="AO8" s="33" t="s">
        <v>477</v>
      </c>
      <c r="AP8" s="33" t="s">
        <v>477</v>
      </c>
      <c r="AQ8" s="33" t="s">
        <v>477</v>
      </c>
      <c r="AR8" s="33" t="s">
        <v>477</v>
      </c>
      <c r="AS8" s="34" t="s">
        <v>477</v>
      </c>
      <c r="AT8" s="34" t="s">
        <v>477</v>
      </c>
      <c r="AU8" s="35">
        <v>326</v>
      </c>
      <c r="AV8" s="35">
        <v>326</v>
      </c>
      <c r="AW8" s="34" t="s">
        <v>477</v>
      </c>
      <c r="AX8" t="s">
        <v>474</v>
      </c>
      <c r="AY8" s="32">
        <v>2021</v>
      </c>
      <c r="AZ8" s="32" t="s">
        <v>366</v>
      </c>
      <c r="BA8" s="32" t="s">
        <v>366</v>
      </c>
      <c r="BB8" s="32" t="s">
        <v>366</v>
      </c>
      <c r="BC8" s="32" t="s">
        <v>366</v>
      </c>
      <c r="BD8">
        <v>330130564.9200002</v>
      </c>
      <c r="BE8">
        <v>1.40449583424089</v>
      </c>
      <c r="BF8" s="32" t="s">
        <v>293</v>
      </c>
      <c r="BG8" s="32" t="s">
        <v>478</v>
      </c>
      <c r="BH8" s="32" t="s">
        <v>479</v>
      </c>
      <c r="BI8" s="32">
        <v>6</v>
      </c>
      <c r="BJ8" s="36">
        <v>1.6740549427794838E-2</v>
      </c>
      <c r="BK8" s="32">
        <v>6</v>
      </c>
      <c r="BL8" s="36">
        <v>1.6740549427794838E-2</v>
      </c>
      <c r="BM8" s="32">
        <v>6</v>
      </c>
      <c r="BN8" s="36">
        <v>1.4967913565333793E-2</v>
      </c>
      <c r="BO8" s="33" t="s">
        <v>476</v>
      </c>
      <c r="BP8" s="33" t="s">
        <v>477</v>
      </c>
      <c r="BQ8">
        <v>0.81009052440220897</v>
      </c>
      <c r="BR8">
        <v>-0.28581800000000002</v>
      </c>
      <c r="BS8" t="s">
        <v>498</v>
      </c>
      <c r="BT8" s="37">
        <v>44522</v>
      </c>
      <c r="BU8" s="32" t="s">
        <v>477</v>
      </c>
      <c r="BV8" s="38">
        <v>44491</v>
      </c>
      <c r="BW8" t="s">
        <v>911</v>
      </c>
      <c r="BX8" s="39">
        <v>0.81009052440220897</v>
      </c>
      <c r="BY8" s="39">
        <v>-0.199681</v>
      </c>
      <c r="BZ8" s="39">
        <v>-0.217642</v>
      </c>
      <c r="CA8" s="39">
        <v>-0.28581800000000002</v>
      </c>
      <c r="CB8" s="39">
        <v>-0.30779899999999999</v>
      </c>
      <c r="CC8" s="39">
        <v>-0.28581800000000002</v>
      </c>
      <c r="CD8" s="39">
        <v>-0.30779899999999999</v>
      </c>
      <c r="CE8" s="39">
        <v>-0.199681</v>
      </c>
      <c r="CF8" s="39">
        <v>-0.217642</v>
      </c>
      <c r="CG8">
        <v>-0.28581800000000002</v>
      </c>
      <c r="CH8" s="39">
        <v>0.81009052440220897</v>
      </c>
      <c r="CI8" s="39">
        <v>0.81057671639634998</v>
      </c>
      <c r="CJ8" s="39">
        <v>0.81009052440220897</v>
      </c>
      <c r="CK8" s="39">
        <v>0.81056868016384098</v>
      </c>
      <c r="CL8" t="s">
        <v>477</v>
      </c>
      <c r="CM8" t="s">
        <v>477</v>
      </c>
      <c r="CN8" s="46" t="s">
        <v>477</v>
      </c>
      <c r="CO8" s="46">
        <v>0</v>
      </c>
      <c r="CP8" s="46" t="s">
        <v>477</v>
      </c>
      <c r="CQ8" s="46" t="s">
        <v>477</v>
      </c>
      <c r="CR8" s="46" t="s">
        <v>477</v>
      </c>
      <c r="CS8" s="46">
        <v>0</v>
      </c>
      <c r="CT8">
        <v>0</v>
      </c>
      <c r="CU8">
        <v>0</v>
      </c>
      <c r="CV8" s="47">
        <v>4613671.6293406188</v>
      </c>
      <c r="CW8">
        <v>0</v>
      </c>
      <c r="CX8" s="48">
        <v>4613671.6293406188</v>
      </c>
      <c r="CY8" s="48">
        <v>4637019.92</v>
      </c>
      <c r="CZ8">
        <v>4613671.6293406188</v>
      </c>
      <c r="DA8" s="37">
        <v>44491</v>
      </c>
      <c r="DB8">
        <v>-0.28581800000000002</v>
      </c>
      <c r="DC8">
        <v>1</v>
      </c>
      <c r="DD8" s="52" t="s">
        <v>477</v>
      </c>
      <c r="DE8" t="s">
        <v>477</v>
      </c>
      <c r="DF8" s="52" t="s">
        <v>477</v>
      </c>
      <c r="DG8" s="52" t="s">
        <v>477</v>
      </c>
      <c r="DH8" s="52" t="s">
        <v>477</v>
      </c>
      <c r="DI8" s="52" t="s">
        <v>477</v>
      </c>
      <c r="DJ8" s="52" t="s">
        <v>477</v>
      </c>
      <c r="DK8" s="52" t="s">
        <v>477</v>
      </c>
      <c r="DL8" s="52" t="s">
        <v>477</v>
      </c>
      <c r="DM8" s="52" t="s">
        <v>477</v>
      </c>
      <c r="DN8" s="52" t="s">
        <v>477</v>
      </c>
      <c r="DO8" s="33">
        <v>0.818733793867921</v>
      </c>
      <c r="DP8" s="33" t="s">
        <v>477</v>
      </c>
      <c r="DQ8" s="32" t="s">
        <v>700</v>
      </c>
      <c r="DR8" s="33" t="s">
        <v>477</v>
      </c>
      <c r="DS8" s="58" t="s">
        <v>477</v>
      </c>
      <c r="DT8" s="58" t="s">
        <v>477</v>
      </c>
      <c r="DU8" s="58" t="s">
        <v>477</v>
      </c>
    </row>
    <row r="9" spans="1:125" x14ac:dyDescent="0.25">
      <c r="A9" s="31">
        <v>44196</v>
      </c>
      <c r="B9" t="s">
        <v>495</v>
      </c>
      <c r="C9" t="s">
        <v>496</v>
      </c>
      <c r="D9" t="s">
        <v>471</v>
      </c>
      <c r="E9" t="s">
        <v>472</v>
      </c>
      <c r="F9" t="s">
        <v>1073</v>
      </c>
      <c r="G9" t="s">
        <v>1074</v>
      </c>
      <c r="H9" t="s">
        <v>293</v>
      </c>
      <c r="I9" s="37">
        <v>45101</v>
      </c>
      <c r="J9">
        <v>0.75</v>
      </c>
      <c r="K9" s="43">
        <v>1800000</v>
      </c>
      <c r="L9" s="43">
        <v>1846246.14</v>
      </c>
      <c r="M9" s="43">
        <v>0.55920506216271104</v>
      </c>
      <c r="N9" s="43">
        <v>102.17059999999999</v>
      </c>
      <c r="O9" t="s">
        <v>473</v>
      </c>
      <c r="P9" t="s">
        <v>474</v>
      </c>
      <c r="Q9" t="s">
        <v>1075</v>
      </c>
      <c r="R9" t="s">
        <v>475</v>
      </c>
      <c r="S9" t="s">
        <v>497</v>
      </c>
      <c r="T9" t="s">
        <v>1074</v>
      </c>
      <c r="U9" t="s">
        <v>381</v>
      </c>
      <c r="V9" t="s">
        <v>203</v>
      </c>
      <c r="W9" t="s">
        <v>1076</v>
      </c>
      <c r="X9" t="s">
        <v>1077</v>
      </c>
      <c r="Y9" s="32" t="s">
        <v>362</v>
      </c>
      <c r="Z9" t="s">
        <v>375</v>
      </c>
      <c r="AA9" s="32" t="s">
        <v>386</v>
      </c>
      <c r="AB9" s="32" t="s">
        <v>476</v>
      </c>
      <c r="AC9" s="33" t="s">
        <v>477</v>
      </c>
      <c r="AD9" s="33">
        <v>750000000</v>
      </c>
      <c r="AE9">
        <v>0.24</v>
      </c>
      <c r="AF9" s="33">
        <v>-21.528621585324402</v>
      </c>
      <c r="AG9" s="33">
        <v>38.919382017850403</v>
      </c>
      <c r="AH9">
        <v>38.919382017850403</v>
      </c>
      <c r="AI9" s="33">
        <v>2.3774620480425801</v>
      </c>
      <c r="AJ9" s="33">
        <v>-0.12350800000000001</v>
      </c>
      <c r="AK9">
        <v>-0.12350800000000001</v>
      </c>
      <c r="AL9" s="33">
        <v>-0.15407499999999999</v>
      </c>
      <c r="AM9">
        <v>-0.15407499999999999</v>
      </c>
      <c r="AN9" s="33" t="s">
        <v>477</v>
      </c>
      <c r="AO9" s="33" t="s">
        <v>477</v>
      </c>
      <c r="AP9" s="33" t="s">
        <v>477</v>
      </c>
      <c r="AQ9" s="33" t="s">
        <v>477</v>
      </c>
      <c r="AR9" s="33" t="s">
        <v>477</v>
      </c>
      <c r="AS9" s="34" t="s">
        <v>477</v>
      </c>
      <c r="AT9" s="34" t="s">
        <v>477</v>
      </c>
      <c r="AU9" s="35">
        <v>905</v>
      </c>
      <c r="AV9" s="35">
        <v>905</v>
      </c>
      <c r="AW9" s="34" t="s">
        <v>477</v>
      </c>
      <c r="AX9" t="s">
        <v>474</v>
      </c>
      <c r="AY9" s="32">
        <v>2023</v>
      </c>
      <c r="AZ9" s="32" t="s">
        <v>386</v>
      </c>
      <c r="BA9" s="32" t="s">
        <v>376</v>
      </c>
      <c r="BB9" s="32" t="s">
        <v>376</v>
      </c>
      <c r="BC9" s="32" t="s">
        <v>376</v>
      </c>
      <c r="BD9">
        <v>330130564.9200002</v>
      </c>
      <c r="BE9">
        <v>0.55920506216271104</v>
      </c>
      <c r="BF9" s="32" t="s">
        <v>293</v>
      </c>
      <c r="BG9" s="32" t="s">
        <v>478</v>
      </c>
      <c r="BH9" s="32" t="s">
        <v>477</v>
      </c>
      <c r="BI9" s="32">
        <v>10</v>
      </c>
      <c r="BJ9" s="36">
        <v>6.6653098963925586E-3</v>
      </c>
      <c r="BK9" s="32">
        <v>10</v>
      </c>
      <c r="BL9" s="36">
        <v>6.6653098963925586E-3</v>
      </c>
      <c r="BM9" s="32">
        <v>10</v>
      </c>
      <c r="BN9" s="36">
        <v>5.9595285594225252E-3</v>
      </c>
      <c r="BO9" s="33" t="s">
        <v>476</v>
      </c>
      <c r="BP9" s="33" t="s">
        <v>477</v>
      </c>
      <c r="BQ9">
        <v>2.3774620480425801</v>
      </c>
      <c r="BR9">
        <v>-0.15407499999999999</v>
      </c>
      <c r="BS9" t="s">
        <v>498</v>
      </c>
      <c r="BT9" s="37">
        <v>45101</v>
      </c>
      <c r="BU9" s="32" t="s">
        <v>477</v>
      </c>
      <c r="BV9" s="38">
        <v>45070</v>
      </c>
      <c r="BW9" t="s">
        <v>1078</v>
      </c>
      <c r="BX9" s="39">
        <v>2.3774620480425801</v>
      </c>
      <c r="BY9" s="39">
        <v>-0.12350800000000001</v>
      </c>
      <c r="BZ9" s="39">
        <v>-0.13022300000000001</v>
      </c>
      <c r="CA9" s="39">
        <v>-0.15407499999999999</v>
      </c>
      <c r="CB9" s="39">
        <v>-0.161275</v>
      </c>
      <c r="CC9" s="39">
        <v>-0.15407499999999999</v>
      </c>
      <c r="CD9" s="39">
        <v>-0.161275</v>
      </c>
      <c r="CE9" s="39">
        <v>-0.12350800000000001</v>
      </c>
      <c r="CF9" s="39">
        <v>-0.13022300000000001</v>
      </c>
      <c r="CG9">
        <v>-0.15407499999999999</v>
      </c>
      <c r="CH9" s="39">
        <v>2.3774620480425801</v>
      </c>
      <c r="CI9" s="39">
        <v>2.3777580097095101</v>
      </c>
      <c r="CJ9" s="39">
        <v>2.3774620480425801</v>
      </c>
      <c r="CK9" s="39">
        <v>2.3777283168510199</v>
      </c>
      <c r="CL9" t="s">
        <v>477</v>
      </c>
      <c r="CM9" t="s">
        <v>477</v>
      </c>
      <c r="CN9" s="46" t="s">
        <v>477</v>
      </c>
      <c r="CO9" s="46">
        <v>0</v>
      </c>
      <c r="CP9" s="46" t="s">
        <v>477</v>
      </c>
      <c r="CQ9" s="46" t="s">
        <v>477</v>
      </c>
      <c r="CR9" s="46" t="s">
        <v>477</v>
      </c>
      <c r="CS9" s="46">
        <v>0</v>
      </c>
      <c r="CT9">
        <v>0</v>
      </c>
      <c r="CU9">
        <v>0</v>
      </c>
      <c r="CV9" s="47">
        <v>1813407.8266464951</v>
      </c>
      <c r="CW9">
        <v>0</v>
      </c>
      <c r="CX9" s="48">
        <v>1813407.8266464951</v>
      </c>
      <c r="CY9" s="48">
        <v>1846246.14</v>
      </c>
      <c r="CZ9">
        <v>1813407.8266464951</v>
      </c>
      <c r="DA9" s="37">
        <v>45070</v>
      </c>
      <c r="DB9">
        <v>-0.15407499999999999</v>
      </c>
      <c r="DC9">
        <v>1</v>
      </c>
      <c r="DD9" s="52" t="s">
        <v>477</v>
      </c>
      <c r="DE9" t="s">
        <v>477</v>
      </c>
      <c r="DF9" s="52" t="s">
        <v>477</v>
      </c>
      <c r="DG9" s="52" t="s">
        <v>477</v>
      </c>
      <c r="DH9" s="52" t="s">
        <v>477</v>
      </c>
      <c r="DI9" s="52" t="s">
        <v>477</v>
      </c>
      <c r="DJ9" s="52" t="s">
        <v>477</v>
      </c>
      <c r="DK9" s="52" t="s">
        <v>477</v>
      </c>
      <c r="DL9" s="52" t="s">
        <v>477</v>
      </c>
      <c r="DM9" s="52" t="s">
        <v>477</v>
      </c>
      <c r="DN9" s="52" t="s">
        <v>477</v>
      </c>
      <c r="DO9" s="33">
        <v>2.4443021217244598</v>
      </c>
      <c r="DP9" s="33" t="s">
        <v>477</v>
      </c>
      <c r="DQ9" s="32" t="s">
        <v>700</v>
      </c>
      <c r="DR9" s="33" t="s">
        <v>477</v>
      </c>
      <c r="DS9" s="58" t="s">
        <v>477</v>
      </c>
      <c r="DT9" s="58" t="s">
        <v>477</v>
      </c>
      <c r="DU9" s="58" t="s">
        <v>477</v>
      </c>
    </row>
    <row r="10" spans="1:125" x14ac:dyDescent="0.25">
      <c r="A10" s="31">
        <v>44196</v>
      </c>
      <c r="B10" t="s">
        <v>495</v>
      </c>
      <c r="C10" t="s">
        <v>496</v>
      </c>
      <c r="D10" t="s">
        <v>471</v>
      </c>
      <c r="E10" t="s">
        <v>472</v>
      </c>
      <c r="F10" t="s">
        <v>806</v>
      </c>
      <c r="G10" t="s">
        <v>816</v>
      </c>
      <c r="H10" t="s">
        <v>293</v>
      </c>
      <c r="I10" s="37">
        <v>44244</v>
      </c>
      <c r="J10">
        <v>4</v>
      </c>
      <c r="K10" s="43">
        <v>1500000</v>
      </c>
      <c r="L10" s="43">
        <v>1559811.15</v>
      </c>
      <c r="M10" s="43">
        <v>0.47244745551524298</v>
      </c>
      <c r="N10" s="43">
        <v>100.512</v>
      </c>
      <c r="O10" t="s">
        <v>473</v>
      </c>
      <c r="P10" t="s">
        <v>474</v>
      </c>
      <c r="Q10" t="s">
        <v>821</v>
      </c>
      <c r="R10" t="s">
        <v>475</v>
      </c>
      <c r="S10" t="s">
        <v>497</v>
      </c>
      <c r="T10" t="s">
        <v>816</v>
      </c>
      <c r="U10" t="s">
        <v>368</v>
      </c>
      <c r="V10" t="s">
        <v>203</v>
      </c>
      <c r="W10" t="s">
        <v>797</v>
      </c>
      <c r="X10" t="s">
        <v>798</v>
      </c>
      <c r="Y10" s="32" t="s">
        <v>390</v>
      </c>
      <c r="Z10" t="s">
        <v>369</v>
      </c>
      <c r="AA10" s="32" t="s">
        <v>393</v>
      </c>
      <c r="AB10" s="32" t="s">
        <v>476</v>
      </c>
      <c r="AC10" s="33" t="s">
        <v>477</v>
      </c>
      <c r="AD10" s="33">
        <v>350000000</v>
      </c>
      <c r="AE10">
        <v>0.42857142857142855</v>
      </c>
      <c r="AF10" s="33">
        <v>96.493024689585496</v>
      </c>
      <c r="AG10" s="33">
        <v>64.813305091994394</v>
      </c>
      <c r="AH10">
        <v>64.813305091994394</v>
      </c>
      <c r="AI10" s="33">
        <v>0.13113166438050999</v>
      </c>
      <c r="AJ10" s="33">
        <v>9.2318999999999998E-2</v>
      </c>
      <c r="AK10">
        <v>9.2318999999999998E-2</v>
      </c>
      <c r="AL10" s="33">
        <v>9.2318999999999998E-2</v>
      </c>
      <c r="AM10">
        <v>9.2318999999999998E-2</v>
      </c>
      <c r="AN10" s="33" t="s">
        <v>477</v>
      </c>
      <c r="AO10" s="33" t="s">
        <v>477</v>
      </c>
      <c r="AP10" s="33" t="s">
        <v>477</v>
      </c>
      <c r="AQ10" s="33" t="s">
        <v>477</v>
      </c>
      <c r="AR10" s="33" t="s">
        <v>477</v>
      </c>
      <c r="AS10" s="34" t="s">
        <v>477</v>
      </c>
      <c r="AT10" s="34" t="s">
        <v>477</v>
      </c>
      <c r="AU10" s="35">
        <v>48</v>
      </c>
      <c r="AV10" s="35">
        <v>48</v>
      </c>
      <c r="AW10" s="34" t="s">
        <v>477</v>
      </c>
      <c r="AX10" t="s">
        <v>474</v>
      </c>
      <c r="AY10" s="32">
        <v>2021</v>
      </c>
      <c r="AZ10" s="32" t="s">
        <v>393</v>
      </c>
      <c r="BA10" s="32" t="s">
        <v>376</v>
      </c>
      <c r="BB10" s="32" t="s">
        <v>376</v>
      </c>
      <c r="BC10" s="32" t="s">
        <v>376</v>
      </c>
      <c r="BD10">
        <v>330130564.9200002</v>
      </c>
      <c r="BE10">
        <v>0.47244745551524298</v>
      </c>
      <c r="BF10" s="32" t="s">
        <v>293</v>
      </c>
      <c r="BG10" s="32" t="s">
        <v>478</v>
      </c>
      <c r="BH10" s="32" t="s">
        <v>479</v>
      </c>
      <c r="BI10" s="32">
        <v>8</v>
      </c>
      <c r="BJ10" s="36">
        <v>5.6312235239654755E-3</v>
      </c>
      <c r="BK10" s="32">
        <v>8</v>
      </c>
      <c r="BL10" s="36">
        <v>5.6312235239654755E-3</v>
      </c>
      <c r="BM10" s="32">
        <v>8</v>
      </c>
      <c r="BN10" s="36">
        <v>5.0349403009344639E-3</v>
      </c>
      <c r="BO10" s="33" t="s">
        <v>476</v>
      </c>
      <c r="BP10" s="33" t="s">
        <v>477</v>
      </c>
      <c r="BQ10">
        <v>0.13113166438050999</v>
      </c>
      <c r="BR10">
        <v>9.2318999999999998E-2</v>
      </c>
      <c r="BS10" t="s">
        <v>498</v>
      </c>
      <c r="BT10" s="37">
        <v>44244</v>
      </c>
      <c r="BU10" s="32" t="s">
        <v>477</v>
      </c>
      <c r="BV10" s="38" t="s">
        <v>477</v>
      </c>
      <c r="BW10" t="s">
        <v>477</v>
      </c>
      <c r="BX10" s="39">
        <v>0.13113166438050999</v>
      </c>
      <c r="BY10" s="39">
        <v>9.2318999999999998E-2</v>
      </c>
      <c r="BZ10" s="39">
        <v>-0.54825599999999997</v>
      </c>
      <c r="CA10" s="39">
        <v>9.2318999999999998E-2</v>
      </c>
      <c r="CB10" s="39">
        <v>-0.54825599999999997</v>
      </c>
      <c r="CC10" s="39">
        <v>9.2318999999999998E-2</v>
      </c>
      <c r="CD10" s="39">
        <v>-0.54825599999999997</v>
      </c>
      <c r="CE10" s="39">
        <v>9.2318999999999998E-2</v>
      </c>
      <c r="CF10" s="39">
        <v>-0.54825599999999997</v>
      </c>
      <c r="CG10">
        <v>9.2318999999999998E-2</v>
      </c>
      <c r="CH10" s="39">
        <v>0.13113166438050999</v>
      </c>
      <c r="CI10" s="39">
        <v>0.13109572491001301</v>
      </c>
      <c r="CJ10" s="39">
        <v>0.13113166438050999</v>
      </c>
      <c r="CK10" s="39">
        <v>0.13109572491001301</v>
      </c>
      <c r="CL10" t="s">
        <v>477</v>
      </c>
      <c r="CM10" t="s">
        <v>477</v>
      </c>
      <c r="CN10" s="46" t="s">
        <v>477</v>
      </c>
      <c r="CO10" s="46">
        <v>0</v>
      </c>
      <c r="CP10" s="46" t="s">
        <v>477</v>
      </c>
      <c r="CQ10" s="46" t="s">
        <v>477</v>
      </c>
      <c r="CR10" s="46" t="s">
        <v>477</v>
      </c>
      <c r="CS10" s="46">
        <v>0</v>
      </c>
      <c r="CT10">
        <v>0</v>
      </c>
      <c r="CU10">
        <v>0</v>
      </c>
      <c r="CV10" s="47">
        <v>0</v>
      </c>
      <c r="CW10">
        <v>0</v>
      </c>
      <c r="CX10" s="48">
        <v>0</v>
      </c>
      <c r="CY10" s="48">
        <v>0</v>
      </c>
      <c r="CZ10">
        <v>0</v>
      </c>
      <c r="DA10" s="37">
        <v>44244</v>
      </c>
      <c r="DB10">
        <v>9.2318999999999998E-2</v>
      </c>
      <c r="DC10">
        <v>1</v>
      </c>
      <c r="DD10" s="52" t="s">
        <v>477</v>
      </c>
      <c r="DE10" t="s">
        <v>477</v>
      </c>
      <c r="DF10" s="52" t="s">
        <v>477</v>
      </c>
      <c r="DG10" s="52" t="s">
        <v>477</v>
      </c>
      <c r="DH10" s="52" t="s">
        <v>477</v>
      </c>
      <c r="DI10" s="52" t="s">
        <v>477</v>
      </c>
      <c r="DJ10" s="52" t="s">
        <v>477</v>
      </c>
      <c r="DK10" s="52" t="s">
        <v>477</v>
      </c>
      <c r="DL10" s="52" t="s">
        <v>477</v>
      </c>
      <c r="DM10" s="52" t="s">
        <v>477</v>
      </c>
      <c r="DN10" s="52" t="s">
        <v>477</v>
      </c>
      <c r="DO10" s="33">
        <v>0.13661493534442601</v>
      </c>
      <c r="DP10" s="33" t="s">
        <v>477</v>
      </c>
      <c r="DQ10" s="32" t="s">
        <v>699</v>
      </c>
      <c r="DR10" s="33" t="s">
        <v>477</v>
      </c>
      <c r="DS10" s="58" t="s">
        <v>477</v>
      </c>
      <c r="DT10" s="58" t="s">
        <v>477</v>
      </c>
      <c r="DU10" s="58" t="s">
        <v>477</v>
      </c>
    </row>
    <row r="11" spans="1:125" x14ac:dyDescent="0.25">
      <c r="A11" s="31">
        <v>44196</v>
      </c>
      <c r="B11" t="s">
        <v>495</v>
      </c>
      <c r="C11" t="s">
        <v>496</v>
      </c>
      <c r="D11" t="s">
        <v>471</v>
      </c>
      <c r="E11" t="s">
        <v>472</v>
      </c>
      <c r="F11" t="s">
        <v>908</v>
      </c>
      <c r="G11" t="s">
        <v>912</v>
      </c>
      <c r="H11" t="s">
        <v>293</v>
      </c>
      <c r="I11" s="37">
        <v>44466</v>
      </c>
      <c r="J11">
        <v>0.48699999999999999</v>
      </c>
      <c r="K11" s="43">
        <v>800000</v>
      </c>
      <c r="L11" s="43">
        <v>802558.03</v>
      </c>
      <c r="M11" s="43">
        <v>0.243084875484334</v>
      </c>
      <c r="N11" s="43">
        <v>100.193</v>
      </c>
      <c r="O11" t="s">
        <v>473</v>
      </c>
      <c r="P11" t="s">
        <v>474</v>
      </c>
      <c r="Q11" t="s">
        <v>913</v>
      </c>
      <c r="R11" t="s">
        <v>475</v>
      </c>
      <c r="S11" t="s">
        <v>497</v>
      </c>
      <c r="T11" t="s">
        <v>912</v>
      </c>
      <c r="U11" t="s">
        <v>368</v>
      </c>
      <c r="V11" t="s">
        <v>203</v>
      </c>
      <c r="W11" t="s">
        <v>914</v>
      </c>
      <c r="X11" t="s">
        <v>915</v>
      </c>
      <c r="Y11" s="32" t="s">
        <v>392</v>
      </c>
      <c r="Z11" t="s">
        <v>359</v>
      </c>
      <c r="AA11" s="32" t="s">
        <v>367</v>
      </c>
      <c r="AB11" s="32" t="s">
        <v>476</v>
      </c>
      <c r="AC11" s="33" t="s">
        <v>477</v>
      </c>
      <c r="AD11" s="33">
        <v>300000000</v>
      </c>
      <c r="AE11">
        <v>0.26666666666666666</v>
      </c>
      <c r="AF11" s="33">
        <v>75.178621455698305</v>
      </c>
      <c r="AG11" s="33">
        <v>74.163038558357897</v>
      </c>
      <c r="AH11">
        <v>74.163038558357897</v>
      </c>
      <c r="AI11" s="33">
        <v>0.73849486077732196</v>
      </c>
      <c r="AJ11" s="33">
        <v>0.22537199999999999</v>
      </c>
      <c r="AK11">
        <v>0.22537199999999999</v>
      </c>
      <c r="AL11" s="33">
        <v>0.22537199999999999</v>
      </c>
      <c r="AM11">
        <v>0.22537199999999999</v>
      </c>
      <c r="AN11" s="33" t="s">
        <v>477</v>
      </c>
      <c r="AO11" s="33" t="s">
        <v>477</v>
      </c>
      <c r="AP11" s="33" t="s">
        <v>477</v>
      </c>
      <c r="AQ11" s="33" t="s">
        <v>477</v>
      </c>
      <c r="AR11" s="33" t="s">
        <v>477</v>
      </c>
      <c r="AS11" s="34" t="s">
        <v>477</v>
      </c>
      <c r="AT11" s="34" t="s">
        <v>477</v>
      </c>
      <c r="AU11" s="35">
        <v>270</v>
      </c>
      <c r="AV11" s="35">
        <v>270</v>
      </c>
      <c r="AW11" s="34" t="s">
        <v>477</v>
      </c>
      <c r="AX11" t="s">
        <v>474</v>
      </c>
      <c r="AY11" s="32">
        <v>2021</v>
      </c>
      <c r="AZ11" s="32" t="s">
        <v>367</v>
      </c>
      <c r="BA11" s="32" t="s">
        <v>366</v>
      </c>
      <c r="BB11" s="32" t="s">
        <v>366</v>
      </c>
      <c r="BC11" s="32" t="s">
        <v>366</v>
      </c>
      <c r="BD11">
        <v>330130564.9200002</v>
      </c>
      <c r="BE11">
        <v>0.243084875484334</v>
      </c>
      <c r="BF11" s="32" t="s">
        <v>293</v>
      </c>
      <c r="BG11" s="32" t="s">
        <v>478</v>
      </c>
      <c r="BH11" s="32" t="s">
        <v>479</v>
      </c>
      <c r="BI11" s="32">
        <v>7</v>
      </c>
      <c r="BJ11" s="36">
        <v>2.8973915578712145E-3</v>
      </c>
      <c r="BK11" s="32">
        <v>7</v>
      </c>
      <c r="BL11" s="36">
        <v>2.8973915578712145E-3</v>
      </c>
      <c r="BM11" s="32">
        <v>7</v>
      </c>
      <c r="BN11" s="36">
        <v>2.5905903859486904E-3</v>
      </c>
      <c r="BO11" s="33" t="s">
        <v>476</v>
      </c>
      <c r="BP11" s="33" t="s">
        <v>477</v>
      </c>
      <c r="BQ11">
        <v>0.73849486077732196</v>
      </c>
      <c r="BR11">
        <v>0.22537199999999999</v>
      </c>
      <c r="BS11" t="s">
        <v>498</v>
      </c>
      <c r="BT11" s="37">
        <v>44466</v>
      </c>
      <c r="BU11" s="32" t="s">
        <v>477</v>
      </c>
      <c r="BV11" s="38" t="s">
        <v>477</v>
      </c>
      <c r="BW11" t="s">
        <v>477</v>
      </c>
      <c r="BX11" s="39">
        <v>0.73849486077732196</v>
      </c>
      <c r="BY11" s="39">
        <v>0.22537199999999999</v>
      </c>
      <c r="BZ11" s="39">
        <v>0.21842900000000001</v>
      </c>
      <c r="CA11" s="39">
        <v>0.22537199999999999</v>
      </c>
      <c r="CB11" s="39">
        <v>0.21842900000000001</v>
      </c>
      <c r="CC11" s="39">
        <v>0.22537199999999999</v>
      </c>
      <c r="CD11" s="39">
        <v>0.21842900000000001</v>
      </c>
      <c r="CE11" s="39">
        <v>0.22537199999999999</v>
      </c>
      <c r="CF11" s="39">
        <v>0.21842900000000001</v>
      </c>
      <c r="CG11">
        <v>0.22537199999999999</v>
      </c>
      <c r="CH11" s="39">
        <v>0.73849486077732196</v>
      </c>
      <c r="CI11" s="39">
        <v>0.73926044745071795</v>
      </c>
      <c r="CJ11" s="39">
        <v>0.73849486077732196</v>
      </c>
      <c r="CK11" s="39">
        <v>0.73926044745071795</v>
      </c>
      <c r="CL11" t="s">
        <v>477</v>
      </c>
      <c r="CM11" t="s">
        <v>477</v>
      </c>
      <c r="CN11" s="46" t="s">
        <v>477</v>
      </c>
      <c r="CO11" s="46">
        <v>0</v>
      </c>
      <c r="CP11" s="46" t="s">
        <v>477</v>
      </c>
      <c r="CQ11" s="46" t="s">
        <v>477</v>
      </c>
      <c r="CR11" s="46" t="s">
        <v>477</v>
      </c>
      <c r="CS11" s="46">
        <v>0</v>
      </c>
      <c r="CT11">
        <v>0</v>
      </c>
      <c r="CU11">
        <v>0</v>
      </c>
      <c r="CV11" s="47">
        <v>0</v>
      </c>
      <c r="CW11">
        <v>0</v>
      </c>
      <c r="CX11" s="48">
        <v>0</v>
      </c>
      <c r="CY11" s="48">
        <v>0</v>
      </c>
      <c r="CZ11">
        <v>0</v>
      </c>
      <c r="DA11" s="37">
        <v>44466</v>
      </c>
      <c r="DB11">
        <v>0.22537199999999999</v>
      </c>
      <c r="DC11">
        <v>1</v>
      </c>
      <c r="DD11" s="52" t="s">
        <v>477</v>
      </c>
      <c r="DE11" t="s">
        <v>477</v>
      </c>
      <c r="DF11" s="52" t="s">
        <v>477</v>
      </c>
      <c r="DG11" s="52" t="s">
        <v>477</v>
      </c>
      <c r="DH11" s="52" t="s">
        <v>477</v>
      </c>
      <c r="DI11" s="52" t="s">
        <v>477</v>
      </c>
      <c r="DJ11" s="52" t="s">
        <v>477</v>
      </c>
      <c r="DK11" s="52" t="s">
        <v>477</v>
      </c>
      <c r="DL11" s="52" t="s">
        <v>477</v>
      </c>
      <c r="DM11" s="52" t="s">
        <v>477</v>
      </c>
      <c r="DN11" s="52" t="s">
        <v>477</v>
      </c>
      <c r="DO11" s="33">
        <v>0.74360597103719805</v>
      </c>
      <c r="DP11" s="33" t="s">
        <v>477</v>
      </c>
      <c r="DQ11" s="32" t="s">
        <v>699</v>
      </c>
      <c r="DR11" s="33" t="s">
        <v>477</v>
      </c>
      <c r="DS11" s="58" t="s">
        <v>477</v>
      </c>
      <c r="DT11" s="58" t="s">
        <v>477</v>
      </c>
      <c r="DU11" s="58" t="s">
        <v>477</v>
      </c>
    </row>
    <row r="12" spans="1:125" x14ac:dyDescent="0.25">
      <c r="A12" s="31">
        <v>44196</v>
      </c>
      <c r="B12" t="s">
        <v>495</v>
      </c>
      <c r="C12" t="s">
        <v>496</v>
      </c>
      <c r="D12" t="s">
        <v>471</v>
      </c>
      <c r="E12" t="s">
        <v>472</v>
      </c>
      <c r="F12" t="s">
        <v>907</v>
      </c>
      <c r="G12" t="s">
        <v>916</v>
      </c>
      <c r="H12" t="s">
        <v>293</v>
      </c>
      <c r="I12" s="37">
        <v>44295</v>
      </c>
      <c r="J12">
        <v>0.6</v>
      </c>
      <c r="K12" s="43">
        <v>1200000</v>
      </c>
      <c r="L12" s="43">
        <v>1207203.1200000001</v>
      </c>
      <c r="M12" s="43">
        <v>0.36564685560432297</v>
      </c>
      <c r="N12" s="43">
        <v>100.163</v>
      </c>
      <c r="O12" t="s">
        <v>473</v>
      </c>
      <c r="P12" t="s">
        <v>474</v>
      </c>
      <c r="Q12" t="s">
        <v>917</v>
      </c>
      <c r="R12" t="s">
        <v>475</v>
      </c>
      <c r="S12" t="s">
        <v>497</v>
      </c>
      <c r="T12" t="s">
        <v>916</v>
      </c>
      <c r="U12" t="s">
        <v>368</v>
      </c>
      <c r="V12" t="s">
        <v>203</v>
      </c>
      <c r="W12" t="s">
        <v>918</v>
      </c>
      <c r="X12" t="s">
        <v>919</v>
      </c>
      <c r="Y12" s="32" t="s">
        <v>390</v>
      </c>
      <c r="Z12" t="s">
        <v>359</v>
      </c>
      <c r="AA12" s="32" t="s">
        <v>376</v>
      </c>
      <c r="AB12" s="32" t="s">
        <v>476</v>
      </c>
      <c r="AC12" s="33" t="s">
        <v>477</v>
      </c>
      <c r="AD12" s="33">
        <v>300000000</v>
      </c>
      <c r="AE12">
        <v>0.4</v>
      </c>
      <c r="AF12" s="33">
        <v>70.105324616611298</v>
      </c>
      <c r="AG12" s="33">
        <v>54.195170128650801</v>
      </c>
      <c r="AH12">
        <v>54.195170128650801</v>
      </c>
      <c r="AI12" s="33">
        <v>0.27123357864988001</v>
      </c>
      <c r="AJ12" s="33">
        <v>-9.5399999999999999E-4</v>
      </c>
      <c r="AK12">
        <v>-9.5399999999999999E-4</v>
      </c>
      <c r="AL12" s="33">
        <v>-9.5399999999999999E-4</v>
      </c>
      <c r="AM12">
        <v>-9.5399999999999999E-4</v>
      </c>
      <c r="AN12" s="33" t="s">
        <v>477</v>
      </c>
      <c r="AO12" s="33" t="s">
        <v>477</v>
      </c>
      <c r="AP12" s="33" t="s">
        <v>477</v>
      </c>
      <c r="AQ12" s="33" t="s">
        <v>477</v>
      </c>
      <c r="AR12" s="33" t="s">
        <v>477</v>
      </c>
      <c r="AS12" s="34" t="s">
        <v>477</v>
      </c>
      <c r="AT12" s="34" t="s">
        <v>477</v>
      </c>
      <c r="AU12" s="35">
        <v>99</v>
      </c>
      <c r="AV12" s="35">
        <v>99</v>
      </c>
      <c r="AW12" s="34" t="s">
        <v>477</v>
      </c>
      <c r="AX12" t="s">
        <v>474</v>
      </c>
      <c r="AY12" s="32">
        <v>2021</v>
      </c>
      <c r="AZ12" s="32" t="s">
        <v>376</v>
      </c>
      <c r="BA12" s="32" t="s">
        <v>376</v>
      </c>
      <c r="BB12" s="32" t="s">
        <v>376</v>
      </c>
      <c r="BC12" s="32" t="s">
        <v>376</v>
      </c>
      <c r="BD12">
        <v>330130564.9200002</v>
      </c>
      <c r="BE12">
        <v>0.36564685560432297</v>
      </c>
      <c r="BF12" s="32" t="s">
        <v>293</v>
      </c>
      <c r="BG12" s="32" t="s">
        <v>478</v>
      </c>
      <c r="BH12" s="32" t="s">
        <v>479</v>
      </c>
      <c r="BI12" s="32">
        <v>9</v>
      </c>
      <c r="BJ12" s="36">
        <v>4.358239526335299E-3</v>
      </c>
      <c r="BK12" s="32">
        <v>9</v>
      </c>
      <c r="BL12" s="36">
        <v>4.358239526335299E-3</v>
      </c>
      <c r="BM12" s="32">
        <v>9</v>
      </c>
      <c r="BN12" s="36">
        <v>3.8967509882858733E-3</v>
      </c>
      <c r="BO12" s="33" t="s">
        <v>476</v>
      </c>
      <c r="BP12" s="33" t="s">
        <v>477</v>
      </c>
      <c r="BQ12">
        <v>0.27123357864988001</v>
      </c>
      <c r="BR12">
        <v>-9.5399999999999999E-4</v>
      </c>
      <c r="BS12" t="s">
        <v>498</v>
      </c>
      <c r="BT12" s="37">
        <v>44295</v>
      </c>
      <c r="BU12" s="32" t="s">
        <v>477</v>
      </c>
      <c r="BV12" s="38" t="s">
        <v>477</v>
      </c>
      <c r="BW12" t="s">
        <v>477</v>
      </c>
      <c r="BX12" s="39">
        <v>0.27123357864988001</v>
      </c>
      <c r="BY12" s="39">
        <v>-9.5399999999999999E-4</v>
      </c>
      <c r="BZ12" s="39">
        <v>-4.6400999999999998E-2</v>
      </c>
      <c r="CA12" s="39">
        <v>-9.5399999999999999E-4</v>
      </c>
      <c r="CB12" s="39">
        <v>-4.6400999999999998E-2</v>
      </c>
      <c r="CC12" s="39">
        <v>-9.5399999999999999E-4</v>
      </c>
      <c r="CD12" s="39">
        <v>-4.6400999999999998E-2</v>
      </c>
      <c r="CE12" s="39">
        <v>-9.5399999999999999E-4</v>
      </c>
      <c r="CF12" s="39">
        <v>-4.6400999999999998E-2</v>
      </c>
      <c r="CG12">
        <v>-9.5399999999999999E-4</v>
      </c>
      <c r="CH12" s="39">
        <v>0.27123357864988001</v>
      </c>
      <c r="CI12" s="39">
        <v>0.27120526905541598</v>
      </c>
      <c r="CJ12" s="39">
        <v>0.27123357864988001</v>
      </c>
      <c r="CK12" s="39">
        <v>0.27120526905541598</v>
      </c>
      <c r="CL12" t="s">
        <v>477</v>
      </c>
      <c r="CM12" t="s">
        <v>477</v>
      </c>
      <c r="CN12" s="46" t="s">
        <v>477</v>
      </c>
      <c r="CO12" s="46">
        <v>0</v>
      </c>
      <c r="CP12" s="46" t="s">
        <v>477</v>
      </c>
      <c r="CQ12" s="46" t="s">
        <v>477</v>
      </c>
      <c r="CR12" s="46" t="s">
        <v>477</v>
      </c>
      <c r="CS12" s="46">
        <v>0</v>
      </c>
      <c r="CT12">
        <v>0</v>
      </c>
      <c r="CU12">
        <v>0</v>
      </c>
      <c r="CV12" s="47">
        <v>0</v>
      </c>
      <c r="CW12">
        <v>0</v>
      </c>
      <c r="CX12" s="48">
        <v>0</v>
      </c>
      <c r="CY12" s="48">
        <v>0</v>
      </c>
      <c r="CZ12">
        <v>0</v>
      </c>
      <c r="DA12" s="37">
        <v>44295</v>
      </c>
      <c r="DB12">
        <v>-9.5399999999999999E-4</v>
      </c>
      <c r="DC12">
        <v>1</v>
      </c>
      <c r="DD12" s="52" t="s">
        <v>477</v>
      </c>
      <c r="DE12" t="s">
        <v>477</v>
      </c>
      <c r="DF12" s="52" t="s">
        <v>477</v>
      </c>
      <c r="DG12" s="52" t="s">
        <v>477</v>
      </c>
      <c r="DH12" s="52" t="s">
        <v>477</v>
      </c>
      <c r="DI12" s="52" t="s">
        <v>477</v>
      </c>
      <c r="DJ12" s="52" t="s">
        <v>477</v>
      </c>
      <c r="DK12" s="52" t="s">
        <v>477</v>
      </c>
      <c r="DL12" s="52" t="s">
        <v>477</v>
      </c>
      <c r="DM12" s="52" t="s">
        <v>477</v>
      </c>
      <c r="DN12" s="52" t="s">
        <v>477</v>
      </c>
      <c r="DO12" s="33">
        <v>0.27307328927221902</v>
      </c>
      <c r="DP12" s="33" t="s">
        <v>477</v>
      </c>
      <c r="DQ12" s="32" t="s">
        <v>699</v>
      </c>
      <c r="DR12" s="33" t="s">
        <v>477</v>
      </c>
      <c r="DS12" s="58" t="s">
        <v>477</v>
      </c>
      <c r="DT12" s="58" t="s">
        <v>477</v>
      </c>
      <c r="DU12" s="58" t="s">
        <v>477</v>
      </c>
    </row>
    <row r="13" spans="1:125" x14ac:dyDescent="0.25">
      <c r="A13" s="31">
        <v>44196</v>
      </c>
      <c r="B13" t="s">
        <v>495</v>
      </c>
      <c r="C13" t="s">
        <v>496</v>
      </c>
      <c r="D13" t="s">
        <v>471</v>
      </c>
      <c r="E13" t="s">
        <v>481</v>
      </c>
      <c r="F13" t="s">
        <v>38</v>
      </c>
      <c r="G13" t="s">
        <v>317</v>
      </c>
      <c r="H13" t="s">
        <v>293</v>
      </c>
      <c r="I13" s="31">
        <v>73050</v>
      </c>
      <c r="J13">
        <v>16.188914</v>
      </c>
      <c r="K13" s="43">
        <v>10850</v>
      </c>
      <c r="L13" s="43">
        <v>4103989.91</v>
      </c>
      <c r="M13" s="43">
        <v>1.2430476538391999</v>
      </c>
      <c r="N13" s="43">
        <v>373.65</v>
      </c>
      <c r="O13" t="s">
        <v>473</v>
      </c>
      <c r="P13" t="s">
        <v>474</v>
      </c>
      <c r="Q13" t="s">
        <v>501</v>
      </c>
      <c r="R13" t="s">
        <v>475</v>
      </c>
      <c r="S13" t="s">
        <v>497</v>
      </c>
      <c r="T13" t="s">
        <v>317</v>
      </c>
      <c r="U13" t="s">
        <v>405</v>
      </c>
      <c r="V13" t="s">
        <v>203</v>
      </c>
      <c r="W13" t="s">
        <v>502</v>
      </c>
      <c r="X13" t="s">
        <v>377</v>
      </c>
      <c r="Y13" s="32" t="s">
        <v>373</v>
      </c>
      <c r="Z13" t="s">
        <v>369</v>
      </c>
      <c r="AA13" s="32" t="s">
        <v>370</v>
      </c>
      <c r="AB13" s="32" t="s">
        <v>482</v>
      </c>
      <c r="AC13" s="33" t="s">
        <v>477</v>
      </c>
      <c r="AD13" s="33">
        <v>121603114.55</v>
      </c>
      <c r="AE13">
        <v>8.9224688365516867E-3</v>
      </c>
      <c r="AF13" s="33" t="s">
        <v>477</v>
      </c>
      <c r="AG13" s="33"/>
      <c r="AH13" t="s">
        <v>477</v>
      </c>
      <c r="AI13" s="33">
        <v>1</v>
      </c>
      <c r="AJ13" s="33">
        <v>3.8136363636363635</v>
      </c>
      <c r="AK13">
        <v>3.8136363636363635</v>
      </c>
      <c r="AL13" s="33">
        <v>3.8136363636363635</v>
      </c>
      <c r="AM13">
        <v>3.8136363636363635</v>
      </c>
      <c r="AN13" s="33" t="s">
        <v>477</v>
      </c>
      <c r="AO13" s="33" t="s">
        <v>477</v>
      </c>
      <c r="AP13" s="33" t="s">
        <v>477</v>
      </c>
      <c r="AQ13" s="33" t="s">
        <v>477</v>
      </c>
      <c r="AR13" s="33" t="s">
        <v>477</v>
      </c>
      <c r="AS13" s="34" t="s">
        <v>477</v>
      </c>
      <c r="AT13" s="34">
        <v>44493</v>
      </c>
      <c r="AU13" s="35">
        <v>14610</v>
      </c>
      <c r="AV13" s="35">
        <v>297</v>
      </c>
      <c r="AW13" s="34" t="s">
        <v>477</v>
      </c>
      <c r="AX13" t="s">
        <v>474</v>
      </c>
      <c r="AY13" s="32">
        <v>2099</v>
      </c>
      <c r="AZ13" s="32" t="s">
        <v>480</v>
      </c>
      <c r="BA13" s="32" t="s">
        <v>480</v>
      </c>
      <c r="BB13" s="32" t="s">
        <v>372</v>
      </c>
      <c r="BC13" s="32" t="s">
        <v>372</v>
      </c>
      <c r="BD13">
        <v>330130564.9200002</v>
      </c>
      <c r="BE13">
        <v>1.2430476538391999</v>
      </c>
      <c r="BF13" s="32" t="s">
        <v>293</v>
      </c>
      <c r="BG13" s="32" t="s">
        <v>477</v>
      </c>
      <c r="BH13" s="32" t="s">
        <v>477</v>
      </c>
      <c r="BI13" s="32" t="s">
        <v>480</v>
      </c>
      <c r="BJ13" s="36">
        <v>1.4816206771767825E-2</v>
      </c>
      <c r="BK13" s="32">
        <v>11</v>
      </c>
      <c r="BL13" s="36">
        <v>1.4816206771767825E-2</v>
      </c>
      <c r="BM13" s="32">
        <v>11</v>
      </c>
      <c r="BN13" s="36">
        <v>1.3247337148787149E-2</v>
      </c>
      <c r="BO13" s="33" t="s">
        <v>482</v>
      </c>
      <c r="BP13" s="33">
        <v>1</v>
      </c>
      <c r="BQ13">
        <v>1</v>
      </c>
      <c r="BR13">
        <v>3.8136363636363635</v>
      </c>
      <c r="BS13" t="s">
        <v>498</v>
      </c>
      <c r="BT13" s="37">
        <v>44493</v>
      </c>
      <c r="BU13" s="32" t="s">
        <v>477</v>
      </c>
      <c r="BV13" s="38">
        <v>44493</v>
      </c>
      <c r="BW13" t="s">
        <v>911</v>
      </c>
      <c r="BX13" s="39">
        <v>1</v>
      </c>
      <c r="BY13" s="39"/>
      <c r="BZ13" s="39"/>
      <c r="CA13" s="39"/>
      <c r="CB13" s="39"/>
      <c r="CC13" s="39"/>
      <c r="CD13" s="39"/>
      <c r="CE13" s="39"/>
      <c r="CF13" s="39"/>
      <c r="CG13">
        <v>3.8136363636363635</v>
      </c>
      <c r="CH13" s="39"/>
      <c r="CI13" s="39"/>
      <c r="CJ13" s="39"/>
      <c r="CK13" s="39"/>
      <c r="CL13" t="s">
        <v>477</v>
      </c>
      <c r="CM13" t="s">
        <v>477</v>
      </c>
      <c r="CN13" s="46" t="s">
        <v>477</v>
      </c>
      <c r="CO13" s="46">
        <v>0</v>
      </c>
      <c r="CP13" s="46" t="s">
        <v>477</v>
      </c>
      <c r="CQ13" s="46" t="s">
        <v>477</v>
      </c>
      <c r="CR13" s="46" t="s">
        <v>477</v>
      </c>
      <c r="CS13" s="46">
        <v>0</v>
      </c>
      <c r="CT13">
        <v>0</v>
      </c>
      <c r="CU13">
        <v>0</v>
      </c>
      <c r="CV13" s="47">
        <v>3597793.8616439118</v>
      </c>
      <c r="CW13">
        <v>0</v>
      </c>
      <c r="CX13" s="48">
        <v>3597793.8616439118</v>
      </c>
      <c r="CY13" s="48">
        <v>4103989.91</v>
      </c>
      <c r="CZ13">
        <v>3597793.8616439118</v>
      </c>
      <c r="DA13" s="37">
        <v>44493</v>
      </c>
      <c r="DB13">
        <v>3.8136363636363635</v>
      </c>
      <c r="DC13">
        <v>1</v>
      </c>
      <c r="DD13" s="52" t="s">
        <v>477</v>
      </c>
      <c r="DE13" t="s">
        <v>477</v>
      </c>
      <c r="DF13" s="52" t="s">
        <v>477</v>
      </c>
      <c r="DG13" s="52" t="s">
        <v>477</v>
      </c>
      <c r="DH13" s="52" t="s">
        <v>477</v>
      </c>
      <c r="DI13" s="52" t="s">
        <v>477</v>
      </c>
      <c r="DJ13" s="52" t="s">
        <v>477</v>
      </c>
      <c r="DK13" s="52" t="s">
        <v>477</v>
      </c>
      <c r="DL13" s="52" t="s">
        <v>477</v>
      </c>
      <c r="DM13" s="52" t="s">
        <v>477</v>
      </c>
      <c r="DN13" s="52" t="s">
        <v>477</v>
      </c>
      <c r="DO13" s="33"/>
      <c r="DP13" s="33" t="s">
        <v>477</v>
      </c>
      <c r="DQ13" s="32" t="s">
        <v>700</v>
      </c>
      <c r="DR13" s="33" t="s">
        <v>477</v>
      </c>
      <c r="DS13" s="58" t="s">
        <v>477</v>
      </c>
      <c r="DT13" s="58" t="s">
        <v>477</v>
      </c>
      <c r="DU13" s="58" t="s">
        <v>477</v>
      </c>
    </row>
    <row r="14" spans="1:125" x14ac:dyDescent="0.25">
      <c r="A14" s="31">
        <v>44196</v>
      </c>
      <c r="B14" t="s">
        <v>495</v>
      </c>
      <c r="C14" t="s">
        <v>496</v>
      </c>
      <c r="D14" t="s">
        <v>471</v>
      </c>
      <c r="E14" t="s">
        <v>481</v>
      </c>
      <c r="F14" t="s">
        <v>732</v>
      </c>
      <c r="G14" t="s">
        <v>757</v>
      </c>
      <c r="H14" t="s">
        <v>293</v>
      </c>
      <c r="I14" s="37">
        <v>44337</v>
      </c>
      <c r="J14">
        <v>0</v>
      </c>
      <c r="K14" s="43">
        <v>1399000</v>
      </c>
      <c r="L14" s="43">
        <v>1400007.28</v>
      </c>
      <c r="M14" s="43">
        <v>0.42404484487677602</v>
      </c>
      <c r="N14" s="43">
        <v>100.072</v>
      </c>
      <c r="O14" t="s">
        <v>473</v>
      </c>
      <c r="P14" t="s">
        <v>474</v>
      </c>
      <c r="Q14" t="s">
        <v>744</v>
      </c>
      <c r="R14" t="s">
        <v>475</v>
      </c>
      <c r="S14" t="s">
        <v>497</v>
      </c>
      <c r="T14" t="s">
        <v>757</v>
      </c>
      <c r="U14" t="s">
        <v>368</v>
      </c>
      <c r="V14" t="s">
        <v>203</v>
      </c>
      <c r="W14" t="s">
        <v>773</v>
      </c>
      <c r="X14" t="s">
        <v>774</v>
      </c>
      <c r="Y14" s="32" t="s">
        <v>390</v>
      </c>
      <c r="Z14" t="s">
        <v>375</v>
      </c>
      <c r="AA14" s="32" t="s">
        <v>376</v>
      </c>
      <c r="AB14" s="32" t="s">
        <v>476</v>
      </c>
      <c r="AC14" s="33" t="s">
        <v>477</v>
      </c>
      <c r="AD14" s="33">
        <v>500000000</v>
      </c>
      <c r="AE14">
        <v>0.27979999999999999</v>
      </c>
      <c r="AF14" s="33" t="s">
        <v>477</v>
      </c>
      <c r="AG14" s="33">
        <v>19.037696238172799</v>
      </c>
      <c r="AH14">
        <v>19.037696238172799</v>
      </c>
      <c r="AI14" s="33">
        <v>0.14732822225373399</v>
      </c>
      <c r="AJ14" s="33">
        <v>-0.17566100000000001</v>
      </c>
      <c r="AK14">
        <v>-0.17566100000000001</v>
      </c>
      <c r="AL14" s="33">
        <v>-0.17566100000000001</v>
      </c>
      <c r="AM14">
        <v>-0.17566100000000001</v>
      </c>
      <c r="AN14" s="33" t="s">
        <v>477</v>
      </c>
      <c r="AO14" s="33" t="s">
        <v>477</v>
      </c>
      <c r="AP14" s="33" t="s">
        <v>477</v>
      </c>
      <c r="AQ14" s="33" t="s">
        <v>477</v>
      </c>
      <c r="AR14" s="33" t="s">
        <v>477</v>
      </c>
      <c r="AS14" s="34" t="s">
        <v>477</v>
      </c>
      <c r="AT14" s="34">
        <v>44249</v>
      </c>
      <c r="AU14" s="35">
        <v>141</v>
      </c>
      <c r="AV14" s="35">
        <v>53</v>
      </c>
      <c r="AW14" s="34" t="s">
        <v>477</v>
      </c>
      <c r="AX14" t="s">
        <v>474</v>
      </c>
      <c r="AY14" s="32">
        <v>2021</v>
      </c>
      <c r="AZ14" s="32" t="s">
        <v>376</v>
      </c>
      <c r="BA14" s="32" t="s">
        <v>376</v>
      </c>
      <c r="BB14" s="32" t="s">
        <v>376</v>
      </c>
      <c r="BC14" s="32" t="s">
        <v>376</v>
      </c>
      <c r="BD14">
        <v>330130564.9200002</v>
      </c>
      <c r="BE14">
        <v>0.42404484487677602</v>
      </c>
      <c r="BF14" s="32" t="s">
        <v>293</v>
      </c>
      <c r="BG14" s="32" t="s">
        <v>478</v>
      </c>
      <c r="BH14" s="32" t="s">
        <v>479</v>
      </c>
      <c r="BI14" s="32">
        <v>9</v>
      </c>
      <c r="BJ14" s="36">
        <v>5.054300277863074E-3</v>
      </c>
      <c r="BK14" s="32">
        <v>9</v>
      </c>
      <c r="BL14" s="36">
        <v>5.054300277863074E-3</v>
      </c>
      <c r="BM14" s="32">
        <v>9</v>
      </c>
      <c r="BN14" s="36">
        <v>4.5191067365261753E-3</v>
      </c>
      <c r="BO14" s="33" t="s">
        <v>482</v>
      </c>
      <c r="BP14" s="33">
        <v>4</v>
      </c>
      <c r="BQ14">
        <v>0.14732822225373399</v>
      </c>
      <c r="BR14">
        <v>-0.17566100000000001</v>
      </c>
      <c r="BS14" t="s">
        <v>498</v>
      </c>
      <c r="BT14" s="37">
        <v>44337</v>
      </c>
      <c r="BU14" s="32" t="s">
        <v>477</v>
      </c>
      <c r="BV14" s="38" t="s">
        <v>477</v>
      </c>
      <c r="BW14" t="s">
        <v>477</v>
      </c>
      <c r="BX14" s="39">
        <v>0.14732822225373399</v>
      </c>
      <c r="BY14" s="39">
        <v>-0.17566100000000001</v>
      </c>
      <c r="BZ14" s="39">
        <v>-0.18276600000000001</v>
      </c>
      <c r="CA14" s="39">
        <v>-0.17566100000000001</v>
      </c>
      <c r="CB14" s="39">
        <v>-0.18276600000000001</v>
      </c>
      <c r="CC14" s="39">
        <v>-0.17566100000000001</v>
      </c>
      <c r="CD14" s="39">
        <v>-0.18276600000000001</v>
      </c>
      <c r="CE14" s="39">
        <v>-0.17566100000000001</v>
      </c>
      <c r="CF14" s="39">
        <v>-0.18276600000000001</v>
      </c>
      <c r="CG14">
        <v>-0.17566100000000001</v>
      </c>
      <c r="CH14" s="39">
        <v>0.14732822225373399</v>
      </c>
      <c r="CI14" s="39">
        <v>0.147371652809516</v>
      </c>
      <c r="CJ14" s="39">
        <v>0.14732822225373399</v>
      </c>
      <c r="CK14" s="39">
        <v>0.147371652809516</v>
      </c>
      <c r="CL14" t="s">
        <v>477</v>
      </c>
      <c r="CM14" t="s">
        <v>477</v>
      </c>
      <c r="CN14" s="46" t="s">
        <v>477</v>
      </c>
      <c r="CO14" s="46">
        <v>0</v>
      </c>
      <c r="CP14" s="46" t="s">
        <v>477</v>
      </c>
      <c r="CQ14" s="46" t="s">
        <v>477</v>
      </c>
      <c r="CR14" s="46" t="s">
        <v>477</v>
      </c>
      <c r="CS14" s="46">
        <v>0</v>
      </c>
      <c r="CT14">
        <v>0</v>
      </c>
      <c r="CU14">
        <v>0</v>
      </c>
      <c r="CV14" s="47">
        <v>0</v>
      </c>
      <c r="CW14">
        <v>0</v>
      </c>
      <c r="CX14" s="48">
        <v>0</v>
      </c>
      <c r="CY14" s="48">
        <v>0</v>
      </c>
      <c r="CZ14">
        <v>0</v>
      </c>
      <c r="DA14" s="37">
        <v>44337</v>
      </c>
      <c r="DB14">
        <v>-0.17566100000000001</v>
      </c>
      <c r="DC14">
        <v>1</v>
      </c>
      <c r="DD14" s="52" t="s">
        <v>477</v>
      </c>
      <c r="DE14" t="s">
        <v>477</v>
      </c>
      <c r="DF14" s="52" t="s">
        <v>477</v>
      </c>
      <c r="DG14" s="52" t="s">
        <v>477</v>
      </c>
      <c r="DH14" s="52" t="s">
        <v>477</v>
      </c>
      <c r="DI14" s="52" t="s">
        <v>477</v>
      </c>
      <c r="DJ14" s="52" t="s">
        <v>477</v>
      </c>
      <c r="DK14" s="52" t="s">
        <v>477</v>
      </c>
      <c r="DL14" s="52" t="s">
        <v>477</v>
      </c>
      <c r="DM14" s="52" t="s">
        <v>477</v>
      </c>
      <c r="DN14" s="52" t="s">
        <v>477</v>
      </c>
      <c r="DO14" s="33">
        <v>0.14777924814666199</v>
      </c>
      <c r="DP14" s="33" t="s">
        <v>477</v>
      </c>
      <c r="DQ14" s="32" t="s">
        <v>699</v>
      </c>
      <c r="DR14" s="33" t="s">
        <v>477</v>
      </c>
      <c r="DS14" s="58" t="s">
        <v>477</v>
      </c>
      <c r="DT14" s="58" t="s">
        <v>477</v>
      </c>
      <c r="DU14" s="58" t="s">
        <v>477</v>
      </c>
    </row>
    <row r="15" spans="1:125" x14ac:dyDescent="0.25">
      <c r="A15" s="31">
        <v>44196</v>
      </c>
      <c r="B15" t="s">
        <v>495</v>
      </c>
      <c r="C15" t="s">
        <v>496</v>
      </c>
      <c r="D15" t="s">
        <v>471</v>
      </c>
      <c r="E15" t="s">
        <v>483</v>
      </c>
      <c r="F15" t="s">
        <v>50</v>
      </c>
      <c r="G15" t="s">
        <v>324</v>
      </c>
      <c r="H15" t="s">
        <v>293</v>
      </c>
      <c r="I15" s="31">
        <v>44852</v>
      </c>
      <c r="J15">
        <v>1.125</v>
      </c>
      <c r="K15" s="43">
        <v>173439</v>
      </c>
      <c r="L15" s="43">
        <v>3732754.16</v>
      </c>
      <c r="M15" s="43">
        <v>1.13060494852594</v>
      </c>
      <c r="N15" s="43">
        <v>21.521999999999998</v>
      </c>
      <c r="O15" t="s">
        <v>473</v>
      </c>
      <c r="P15" t="s">
        <v>484</v>
      </c>
      <c r="Q15" t="s">
        <v>485</v>
      </c>
      <c r="R15" t="s">
        <v>475</v>
      </c>
      <c r="S15" t="s">
        <v>497</v>
      </c>
      <c r="T15" t="s">
        <v>324</v>
      </c>
      <c r="U15" t="s">
        <v>357</v>
      </c>
      <c r="V15" t="s">
        <v>380</v>
      </c>
      <c r="W15" t="s">
        <v>486</v>
      </c>
      <c r="X15" t="s">
        <v>379</v>
      </c>
      <c r="Y15" s="32" t="s">
        <v>373</v>
      </c>
      <c r="Z15" t="s">
        <v>359</v>
      </c>
      <c r="AA15" s="32" t="s">
        <v>463</v>
      </c>
      <c r="AB15" s="32" t="s">
        <v>482</v>
      </c>
      <c r="AC15" s="33" t="s">
        <v>477</v>
      </c>
      <c r="AD15" s="33">
        <v>100000003</v>
      </c>
      <c r="AE15">
        <v>0.17343899479683014</v>
      </c>
      <c r="AF15" s="33" t="s">
        <v>477</v>
      </c>
      <c r="AG15" s="33">
        <v>1213.7691522714099</v>
      </c>
      <c r="AH15">
        <v>1213.7691522714099</v>
      </c>
      <c r="AI15" s="33">
        <v>1.5884630014894301</v>
      </c>
      <c r="AJ15" s="33">
        <v>11.925943999999999</v>
      </c>
      <c r="AK15">
        <v>11.925943999999999</v>
      </c>
      <c r="AL15" s="33">
        <v>11.925943999999999</v>
      </c>
      <c r="AM15">
        <v>11.925943999999999</v>
      </c>
      <c r="AN15" s="33">
        <v>9.6299995907133198</v>
      </c>
      <c r="AO15" s="33">
        <v>8.0835407486050503E-2</v>
      </c>
      <c r="AP15" s="33">
        <v>390.8095781071836</v>
      </c>
      <c r="AQ15" s="33">
        <v>4.3849999999999998</v>
      </c>
      <c r="AR15" s="33">
        <v>390.8095781071836</v>
      </c>
      <c r="AS15" s="34" t="s">
        <v>477</v>
      </c>
      <c r="AT15" s="34" t="s">
        <v>477</v>
      </c>
      <c r="AU15" s="35">
        <v>656</v>
      </c>
      <c r="AV15" s="35">
        <v>656</v>
      </c>
      <c r="AW15" s="34" t="s">
        <v>477</v>
      </c>
      <c r="AX15" t="s">
        <v>484</v>
      </c>
      <c r="AY15" s="32">
        <v>2022</v>
      </c>
      <c r="AZ15" s="32" t="s">
        <v>480</v>
      </c>
      <c r="BA15" s="32" t="s">
        <v>480</v>
      </c>
      <c r="BB15" s="32" t="s">
        <v>463</v>
      </c>
      <c r="BC15" s="32" t="s">
        <v>463</v>
      </c>
      <c r="BD15">
        <v>330130564.9200002</v>
      </c>
      <c r="BE15">
        <v>1.13060494852594</v>
      </c>
      <c r="BF15" s="32" t="s">
        <v>293</v>
      </c>
      <c r="BG15" s="32" t="s">
        <v>477</v>
      </c>
      <c r="BH15" s="32" t="s">
        <v>477</v>
      </c>
      <c r="BI15" s="32" t="s">
        <v>480</v>
      </c>
      <c r="BJ15" s="36">
        <v>1.3475973059284769E-2</v>
      </c>
      <c r="BK15" s="32">
        <v>15</v>
      </c>
      <c r="BL15" s="36">
        <v>1.3475973059284769E-2</v>
      </c>
      <c r="BM15" s="32">
        <v>15</v>
      </c>
      <c r="BN15" s="36">
        <v>1.204901910956642E-2</v>
      </c>
      <c r="BO15" s="33" t="s">
        <v>476</v>
      </c>
      <c r="BP15" s="33" t="s">
        <v>477</v>
      </c>
      <c r="BQ15">
        <v>1.5871789609494111</v>
      </c>
      <c r="BR15">
        <v>11.925943999999999</v>
      </c>
      <c r="BS15" t="s">
        <v>498</v>
      </c>
      <c r="BT15" s="37">
        <v>44852</v>
      </c>
      <c r="BU15" s="32" t="s">
        <v>477</v>
      </c>
      <c r="BV15" s="38" t="s">
        <v>477</v>
      </c>
      <c r="BW15" t="s">
        <v>477</v>
      </c>
      <c r="BX15" s="39">
        <v>1.5884630014894301</v>
      </c>
      <c r="BY15" s="39">
        <v>11.925943999999999</v>
      </c>
      <c r="BZ15" s="39">
        <v>12.063923000000001</v>
      </c>
      <c r="CA15" s="39">
        <v>11.925943999999999</v>
      </c>
      <c r="CB15" s="39">
        <v>12.063923000000001</v>
      </c>
      <c r="CC15" s="39">
        <v>11.925943999999999</v>
      </c>
      <c r="CD15" s="39">
        <v>12.063923000000001</v>
      </c>
      <c r="CE15" s="39">
        <v>11.925943999999999</v>
      </c>
      <c r="CF15" s="39">
        <v>12.063923000000001</v>
      </c>
      <c r="CG15">
        <v>11.925943999999999</v>
      </c>
      <c r="CH15" s="39">
        <v>1.5884630014894301</v>
      </c>
      <c r="CI15" s="39">
        <v>1.6874870163299101</v>
      </c>
      <c r="CJ15" s="39">
        <v>1.5884630014894301</v>
      </c>
      <c r="CK15" s="39">
        <v>1.6874870163299101</v>
      </c>
      <c r="CL15" t="s">
        <v>477</v>
      </c>
      <c r="CM15" t="s">
        <v>477</v>
      </c>
      <c r="CN15" s="46" t="s">
        <v>477</v>
      </c>
      <c r="CO15" s="46">
        <v>4.3649997711181641</v>
      </c>
      <c r="CP15" s="46" t="s">
        <v>293</v>
      </c>
      <c r="CQ15" s="46" t="s">
        <v>477</v>
      </c>
      <c r="CR15" s="46" t="s">
        <v>477</v>
      </c>
      <c r="CS15" s="46">
        <v>6743.3514774494561</v>
      </c>
      <c r="CT15">
        <v>0</v>
      </c>
      <c r="CU15">
        <v>8.0835407486050501E-4</v>
      </c>
      <c r="CV15" s="47">
        <v>23.793682042842729</v>
      </c>
      <c r="CW15">
        <v>0</v>
      </c>
      <c r="CX15" s="48">
        <v>23.793682042842729</v>
      </c>
      <c r="CY15" s="48">
        <v>29434.727655636209</v>
      </c>
      <c r="CZ15">
        <v>23.793682042842729</v>
      </c>
      <c r="DA15" s="37">
        <v>44852</v>
      </c>
      <c r="DB15">
        <v>11.925943999999999</v>
      </c>
      <c r="DC15">
        <v>0.99919164592513954</v>
      </c>
      <c r="DD15" s="52">
        <v>4.1079040479052598</v>
      </c>
      <c r="DE15">
        <v>1.6469810511399102E-2</v>
      </c>
      <c r="DF15" s="52">
        <v>10.922641717593899</v>
      </c>
      <c r="DG15" s="52">
        <v>2</v>
      </c>
      <c r="DH15" s="52">
        <v>40</v>
      </c>
      <c r="DI15" s="52">
        <v>350</v>
      </c>
      <c r="DJ15" s="52">
        <v>51.933549999999997</v>
      </c>
      <c r="DK15" s="52">
        <v>8.0835407486050503E-2</v>
      </c>
      <c r="DL15" s="52">
        <v>0.20717723251055001</v>
      </c>
      <c r="DM15" s="52"/>
      <c r="DN15" s="52" t="s">
        <v>477</v>
      </c>
      <c r="DO15" s="33">
        <v>0.36082472556841999</v>
      </c>
      <c r="DP15" s="33">
        <v>1.0280329206002701E-2</v>
      </c>
      <c r="DQ15" s="32" t="s">
        <v>700</v>
      </c>
      <c r="DR15" s="33"/>
      <c r="DS15" s="58">
        <v>2</v>
      </c>
      <c r="DT15" s="58">
        <v>360</v>
      </c>
      <c r="DU15" s="58">
        <v>8.0920623210596704E-2</v>
      </c>
    </row>
    <row r="16" spans="1:125" x14ac:dyDescent="0.25">
      <c r="A16" s="31">
        <v>44196</v>
      </c>
      <c r="B16" t="s">
        <v>495</v>
      </c>
      <c r="C16" t="s">
        <v>496</v>
      </c>
      <c r="D16" t="s">
        <v>471</v>
      </c>
      <c r="E16" t="s">
        <v>483</v>
      </c>
      <c r="F16" t="s">
        <v>23</v>
      </c>
      <c r="G16" t="s">
        <v>341</v>
      </c>
      <c r="H16" t="s">
        <v>293</v>
      </c>
      <c r="I16" s="31">
        <v>43649</v>
      </c>
      <c r="J16">
        <v>0</v>
      </c>
      <c r="K16" s="43">
        <v>3200000</v>
      </c>
      <c r="L16" s="43">
        <v>128000</v>
      </c>
      <c r="M16" s="43">
        <v>3.8769612786747398E-2</v>
      </c>
      <c r="N16" s="43">
        <v>4</v>
      </c>
      <c r="O16" t="s">
        <v>473</v>
      </c>
      <c r="P16" t="s">
        <v>484</v>
      </c>
      <c r="Q16" t="s">
        <v>504</v>
      </c>
      <c r="R16" t="s">
        <v>475</v>
      </c>
      <c r="S16" t="s">
        <v>497</v>
      </c>
      <c r="T16" t="s">
        <v>341</v>
      </c>
      <c r="U16" t="s">
        <v>357</v>
      </c>
      <c r="V16" t="s">
        <v>438</v>
      </c>
      <c r="W16" t="s">
        <v>505</v>
      </c>
      <c r="X16" t="s">
        <v>437</v>
      </c>
      <c r="Y16" s="32" t="s">
        <v>436</v>
      </c>
      <c r="Z16" t="s">
        <v>369</v>
      </c>
      <c r="AA16" s="32" t="s">
        <v>391</v>
      </c>
      <c r="AB16" s="32" t="s">
        <v>476</v>
      </c>
      <c r="AC16" s="33" t="s">
        <v>477</v>
      </c>
      <c r="AD16" s="33">
        <v>249500000</v>
      </c>
      <c r="AE16">
        <v>1.282565130260521</v>
      </c>
      <c r="AF16" s="33" t="s">
        <v>477</v>
      </c>
      <c r="AG16" s="33"/>
      <c r="AH16" t="s">
        <v>477</v>
      </c>
      <c r="AI16" s="33">
        <v>0</v>
      </c>
      <c r="AJ16" s="33" t="s">
        <v>477</v>
      </c>
      <c r="AK16" t="s">
        <v>477</v>
      </c>
      <c r="AL16" s="33" t="s">
        <v>477</v>
      </c>
      <c r="AM16" t="s">
        <v>477</v>
      </c>
      <c r="AN16" s="33" t="s">
        <v>477</v>
      </c>
      <c r="AO16" s="33"/>
      <c r="AP16" s="33">
        <v>-29.327837498269933</v>
      </c>
      <c r="AQ16" s="33"/>
      <c r="AR16" s="33"/>
      <c r="AS16" s="34" t="s">
        <v>477</v>
      </c>
      <c r="AT16" s="34" t="s">
        <v>477</v>
      </c>
      <c r="AU16" s="35">
        <v>-547</v>
      </c>
      <c r="AV16" s="35">
        <v>-547</v>
      </c>
      <c r="AW16" s="34" t="s">
        <v>477</v>
      </c>
      <c r="AX16" t="s">
        <v>484</v>
      </c>
      <c r="AY16" s="32">
        <v>2019</v>
      </c>
      <c r="AZ16" s="32" t="s">
        <v>480</v>
      </c>
      <c r="BA16" s="32" t="s">
        <v>480</v>
      </c>
      <c r="BB16" s="32" t="s">
        <v>391</v>
      </c>
      <c r="BC16" s="32" t="s">
        <v>391</v>
      </c>
      <c r="BD16">
        <v>330130564.9200002</v>
      </c>
      <c r="BE16">
        <v>3.8769612786747398E-2</v>
      </c>
      <c r="BF16" s="32" t="s">
        <v>293</v>
      </c>
      <c r="BG16" s="32" t="s">
        <v>477</v>
      </c>
      <c r="BH16" s="32" t="s">
        <v>477</v>
      </c>
      <c r="BI16" s="32" t="s">
        <v>480</v>
      </c>
      <c r="BJ16" s="36">
        <v>4.6210505102978715E-4</v>
      </c>
      <c r="BK16" s="32">
        <v>18</v>
      </c>
      <c r="BL16" s="36">
        <v>4.6210505102978715E-4</v>
      </c>
      <c r="BM16" s="32">
        <v>18</v>
      </c>
      <c r="BN16" s="36">
        <v>4.1317332455253407E-4</v>
      </c>
      <c r="BO16" s="33" t="s">
        <v>476</v>
      </c>
      <c r="BP16" s="33" t="s">
        <v>477</v>
      </c>
      <c r="BR16" t="s">
        <v>477</v>
      </c>
      <c r="BS16" t="s">
        <v>498</v>
      </c>
      <c r="BT16" s="37">
        <v>44196</v>
      </c>
      <c r="BU16" s="32" t="s">
        <v>477</v>
      </c>
      <c r="BV16" s="38" t="s">
        <v>477</v>
      </c>
      <c r="BW16" t="s">
        <v>477</v>
      </c>
      <c r="BX16" s="39">
        <v>0</v>
      </c>
      <c r="BY16" s="39"/>
      <c r="BZ16" s="39"/>
      <c r="CA16" s="39"/>
      <c r="CB16" s="39"/>
      <c r="CC16" s="39"/>
      <c r="CD16" s="39"/>
      <c r="CE16" s="39"/>
      <c r="CF16" s="39"/>
      <c r="CG16">
        <v>21</v>
      </c>
      <c r="CH16" s="39"/>
      <c r="CI16" s="39">
        <v>0</v>
      </c>
      <c r="CJ16" s="39"/>
      <c r="CK16" s="39">
        <v>0</v>
      </c>
      <c r="CL16" t="s">
        <v>477</v>
      </c>
      <c r="CM16" t="s">
        <v>477</v>
      </c>
      <c r="CN16" s="46" t="s">
        <v>477</v>
      </c>
      <c r="CO16" s="46" t="s">
        <v>477</v>
      </c>
      <c r="CP16" s="46" t="s">
        <v>293</v>
      </c>
      <c r="CQ16" s="46" t="s">
        <v>477</v>
      </c>
      <c r="CR16" s="46" t="s">
        <v>477</v>
      </c>
      <c r="CS16" s="46">
        <v>81757.792537599991</v>
      </c>
      <c r="CT16">
        <v>0</v>
      </c>
      <c r="CV16" s="47"/>
      <c r="CW16">
        <v>0</v>
      </c>
      <c r="CX16" s="48">
        <v>0</v>
      </c>
      <c r="CY16" s="48"/>
      <c r="CZ16">
        <v>0</v>
      </c>
      <c r="DA16" s="37">
        <v>44196</v>
      </c>
      <c r="DB16" t="s">
        <v>477</v>
      </c>
      <c r="DD16" s="52"/>
      <c r="DF16" s="52"/>
      <c r="DG16" s="52" t="s">
        <v>822</v>
      </c>
      <c r="DH16" s="52"/>
      <c r="DI16" s="52" t="s">
        <v>822</v>
      </c>
      <c r="DJ16" s="52">
        <v>37.866549999999997</v>
      </c>
      <c r="DK16" s="52"/>
      <c r="DL16" s="52"/>
      <c r="DM16" s="52"/>
      <c r="DN16" s="52" t="s">
        <v>477</v>
      </c>
      <c r="DO16" s="33"/>
      <c r="DP16" s="33"/>
      <c r="DQ16" s="32" t="s">
        <v>700</v>
      </c>
      <c r="DR16" s="33"/>
      <c r="DS16" s="58" t="s">
        <v>822</v>
      </c>
      <c r="DT16" s="58">
        <v>0</v>
      </c>
      <c r="DU16" s="58"/>
    </row>
    <row r="17" spans="1:125" x14ac:dyDescent="0.25">
      <c r="A17" s="31">
        <v>44196</v>
      </c>
      <c r="B17" t="s">
        <v>495</v>
      </c>
      <c r="C17" t="s">
        <v>496</v>
      </c>
      <c r="D17" t="s">
        <v>471</v>
      </c>
      <c r="E17" t="s">
        <v>483</v>
      </c>
      <c r="F17" t="s">
        <v>31</v>
      </c>
      <c r="G17" t="s">
        <v>311</v>
      </c>
      <c r="H17" t="s">
        <v>293</v>
      </c>
      <c r="I17" s="31">
        <v>44356</v>
      </c>
      <c r="J17">
        <v>0</v>
      </c>
      <c r="K17" s="43">
        <v>6600000</v>
      </c>
      <c r="L17" s="43">
        <v>6501000</v>
      </c>
      <c r="M17" s="43">
        <v>1.9690722869269099</v>
      </c>
      <c r="N17" s="43">
        <v>98.5</v>
      </c>
      <c r="O17" t="s">
        <v>473</v>
      </c>
      <c r="P17" t="s">
        <v>484</v>
      </c>
      <c r="Q17" t="s">
        <v>488</v>
      </c>
      <c r="R17" t="s">
        <v>475</v>
      </c>
      <c r="S17" t="s">
        <v>497</v>
      </c>
      <c r="T17" t="s">
        <v>311</v>
      </c>
      <c r="U17" t="s">
        <v>357</v>
      </c>
      <c r="V17" t="s">
        <v>361</v>
      </c>
      <c r="W17" t="s">
        <v>489</v>
      </c>
      <c r="X17" t="s">
        <v>360</v>
      </c>
      <c r="Y17" s="32" t="s">
        <v>358</v>
      </c>
      <c r="Z17" t="s">
        <v>359</v>
      </c>
      <c r="AA17" s="32" t="s">
        <v>372</v>
      </c>
      <c r="AB17" s="32" t="s">
        <v>476</v>
      </c>
      <c r="AC17" s="33" t="s">
        <v>477</v>
      </c>
      <c r="AD17" s="33">
        <v>380000000</v>
      </c>
      <c r="AE17">
        <v>1.736842105263158</v>
      </c>
      <c r="AF17" s="33" t="s">
        <v>477</v>
      </c>
      <c r="AG17" s="33">
        <v>404.096804759804</v>
      </c>
      <c r="AH17">
        <v>404.096804759804</v>
      </c>
      <c r="AI17" s="33">
        <v>0.43178082272241097</v>
      </c>
      <c r="AJ17" s="33">
        <v>3.4739849999999999</v>
      </c>
      <c r="AK17">
        <v>3.4739849999999999</v>
      </c>
      <c r="AL17" s="33">
        <v>3.4739849999999999</v>
      </c>
      <c r="AM17">
        <v>3.4739849999999999</v>
      </c>
      <c r="AN17" s="33">
        <v>-6.5917027103389397E-2</v>
      </c>
      <c r="AO17" s="33">
        <v>5.8720094462867099E-2</v>
      </c>
      <c r="AP17" s="33">
        <v>83.907768777878957</v>
      </c>
      <c r="AQ17" s="33">
        <v>53.559455728576005</v>
      </c>
      <c r="AR17" s="33">
        <v>83.907768777878957</v>
      </c>
      <c r="AS17" s="34" t="s">
        <v>477</v>
      </c>
      <c r="AT17" s="34" t="s">
        <v>477</v>
      </c>
      <c r="AU17" s="35">
        <v>160</v>
      </c>
      <c r="AV17" s="35">
        <v>160</v>
      </c>
      <c r="AW17" s="34" t="s">
        <v>477</v>
      </c>
      <c r="AX17" t="s">
        <v>484</v>
      </c>
      <c r="AY17" s="32">
        <v>2021</v>
      </c>
      <c r="AZ17" s="32" t="s">
        <v>480</v>
      </c>
      <c r="BA17" s="32" t="s">
        <v>480</v>
      </c>
      <c r="BB17" s="32" t="s">
        <v>372</v>
      </c>
      <c r="BC17" s="32" t="s">
        <v>372</v>
      </c>
      <c r="BD17">
        <v>330130564.9200002</v>
      </c>
      <c r="BE17">
        <v>1.9690722869269099</v>
      </c>
      <c r="BF17" s="32" t="s">
        <v>293</v>
      </c>
      <c r="BG17" s="32" t="s">
        <v>477</v>
      </c>
      <c r="BH17" s="32" t="s">
        <v>477</v>
      </c>
      <c r="BI17" s="32" t="s">
        <v>480</v>
      </c>
      <c r="BJ17" s="36">
        <v>2.3469882318317547E-2</v>
      </c>
      <c r="BK17" s="32">
        <v>12</v>
      </c>
      <c r="BL17" s="36">
        <v>2.3469882318317547E-2</v>
      </c>
      <c r="BM17" s="32">
        <v>12</v>
      </c>
      <c r="BN17" s="36">
        <v>2.0984685804031438E-2</v>
      </c>
      <c r="BO17" s="33" t="s">
        <v>476</v>
      </c>
      <c r="BP17" s="33" t="s">
        <v>477</v>
      </c>
      <c r="BQ17">
        <v>0.43152728061543583</v>
      </c>
      <c r="BR17">
        <v>3.4739849999999999</v>
      </c>
      <c r="BS17" t="s">
        <v>498</v>
      </c>
      <c r="BT17" s="37">
        <v>44356</v>
      </c>
      <c r="BU17" s="32" t="s">
        <v>477</v>
      </c>
      <c r="BV17" s="38" t="s">
        <v>477</v>
      </c>
      <c r="BW17" t="s">
        <v>477</v>
      </c>
      <c r="BX17" s="39">
        <v>0.43178082272241097</v>
      </c>
      <c r="BY17" s="39">
        <v>3.4739849999999999</v>
      </c>
      <c r="BZ17" s="39">
        <v>3.6329250000000002</v>
      </c>
      <c r="CA17" s="39">
        <v>3.4739849999999999</v>
      </c>
      <c r="CB17" s="39">
        <v>3.6329250000000002</v>
      </c>
      <c r="CC17" s="39">
        <v>3.4739849999999999</v>
      </c>
      <c r="CD17" s="39">
        <v>3.6329250000000002</v>
      </c>
      <c r="CE17" s="39">
        <v>3.4739849999999999</v>
      </c>
      <c r="CF17" s="39">
        <v>3.6329250000000002</v>
      </c>
      <c r="CG17">
        <v>3.4739849999999999</v>
      </c>
      <c r="CH17" s="39">
        <v>0.43178082272241097</v>
      </c>
      <c r="CI17" s="39">
        <v>0.4357698638402</v>
      </c>
      <c r="CJ17" s="39">
        <v>0.43178082272241097</v>
      </c>
      <c r="CK17" s="39">
        <v>0.4357698638402</v>
      </c>
      <c r="CL17" t="s">
        <v>477</v>
      </c>
      <c r="CM17" t="s">
        <v>477</v>
      </c>
      <c r="CN17" s="46" t="s">
        <v>477</v>
      </c>
      <c r="CO17" s="46">
        <v>27.459999084472656</v>
      </c>
      <c r="CP17" s="46" t="s">
        <v>293</v>
      </c>
      <c r="CQ17" s="46" t="s">
        <v>477</v>
      </c>
      <c r="CR17" s="46" t="s">
        <v>477</v>
      </c>
      <c r="CS17" s="46">
        <v>130151.84381759999</v>
      </c>
      <c r="CT17">
        <v>0</v>
      </c>
      <c r="CU17">
        <v>5.8720094462867104E-4</v>
      </c>
      <c r="CV17" s="47">
        <v>2098.6382735637612</v>
      </c>
      <c r="CW17">
        <v>0</v>
      </c>
      <c r="CX17" s="48">
        <v>2098.6382735637612</v>
      </c>
      <c r="CY17" s="48">
        <v>3573969.5120737241</v>
      </c>
      <c r="CZ17">
        <v>2098.6382735637612</v>
      </c>
      <c r="DA17" s="37">
        <v>44356</v>
      </c>
      <c r="DB17">
        <v>3.4739849999999999</v>
      </c>
      <c r="DC17">
        <v>0.99941279905537128</v>
      </c>
      <c r="DD17" s="52">
        <v>0.8461321445833011</v>
      </c>
      <c r="DE17">
        <v>3.1929099489966813E-2</v>
      </c>
      <c r="DF17" s="52">
        <v>6.0330675442883501E-2</v>
      </c>
      <c r="DG17" s="52">
        <v>1</v>
      </c>
      <c r="DH17" s="52">
        <v>29.684060203672601</v>
      </c>
      <c r="DI17" s="52">
        <v>170</v>
      </c>
      <c r="DJ17" s="52">
        <v>38.058219999999999</v>
      </c>
      <c r="DK17" s="52">
        <v>5.8720094462867099E-2</v>
      </c>
      <c r="DL17" s="52">
        <v>6.9551551449512999E-2</v>
      </c>
      <c r="DM17" s="52"/>
      <c r="DN17" s="52" t="s">
        <v>477</v>
      </c>
      <c r="DO17" s="33">
        <v>0.43885603367641601</v>
      </c>
      <c r="DP17" s="33">
        <v>7.1708471356396301E-4</v>
      </c>
      <c r="DQ17" s="32" t="s">
        <v>700</v>
      </c>
      <c r="DR17" s="33"/>
      <c r="DS17" s="58">
        <v>1</v>
      </c>
      <c r="DT17" s="58">
        <v>190</v>
      </c>
      <c r="DU17" s="58">
        <v>5.88118893133667E-2</v>
      </c>
    </row>
    <row r="18" spans="1:125" x14ac:dyDescent="0.25">
      <c r="A18" s="31">
        <v>44196</v>
      </c>
      <c r="B18" t="s">
        <v>495</v>
      </c>
      <c r="C18" t="s">
        <v>496</v>
      </c>
      <c r="D18" t="s">
        <v>471</v>
      </c>
      <c r="E18" t="s">
        <v>483</v>
      </c>
      <c r="F18" t="s">
        <v>46</v>
      </c>
      <c r="G18" t="s">
        <v>323</v>
      </c>
      <c r="H18" t="s">
        <v>293</v>
      </c>
      <c r="I18" s="31">
        <v>44517</v>
      </c>
      <c r="J18">
        <v>0</v>
      </c>
      <c r="K18" s="43">
        <v>29069</v>
      </c>
      <c r="L18" s="43">
        <v>5275413.05</v>
      </c>
      <c r="M18" s="43">
        <v>1.5978571971769799</v>
      </c>
      <c r="N18" s="43">
        <v>181.47900000000001</v>
      </c>
      <c r="O18" t="s">
        <v>473</v>
      </c>
      <c r="P18" t="s">
        <v>484</v>
      </c>
      <c r="Q18" t="s">
        <v>508</v>
      </c>
      <c r="R18" t="s">
        <v>475</v>
      </c>
      <c r="S18" t="s">
        <v>497</v>
      </c>
      <c r="T18" t="s">
        <v>323</v>
      </c>
      <c r="U18" t="s">
        <v>357</v>
      </c>
      <c r="V18" t="s">
        <v>411</v>
      </c>
      <c r="W18" t="s">
        <v>410</v>
      </c>
      <c r="X18" t="s">
        <v>410</v>
      </c>
      <c r="Y18" s="32" t="s">
        <v>373</v>
      </c>
      <c r="Z18" t="s">
        <v>369</v>
      </c>
      <c r="AA18" s="32" t="s">
        <v>376</v>
      </c>
      <c r="AB18" s="32" t="s">
        <v>482</v>
      </c>
      <c r="AC18" s="33" t="s">
        <v>477</v>
      </c>
      <c r="AD18" s="33">
        <v>149999958</v>
      </c>
      <c r="AE18">
        <v>1.9379338759548188E-2</v>
      </c>
      <c r="AF18" s="33" t="s">
        <v>477</v>
      </c>
      <c r="AG18" s="33">
        <v>60.590471433818998</v>
      </c>
      <c r="AH18">
        <v>60.590471433818998</v>
      </c>
      <c r="AI18" s="33">
        <v>0.87867575780505303</v>
      </c>
      <c r="AJ18" s="33">
        <v>8.8348999999999997E-2</v>
      </c>
      <c r="AK18">
        <v>8.8348999999999997E-2</v>
      </c>
      <c r="AL18" s="33">
        <v>8.8348999999999997E-2</v>
      </c>
      <c r="AM18">
        <v>8.8348999999999997E-2</v>
      </c>
      <c r="AN18" s="33">
        <v>-1.3203548524572299</v>
      </c>
      <c r="AO18" s="33">
        <v>11.1041885504952</v>
      </c>
      <c r="AP18" s="33">
        <v>22.410036760986152</v>
      </c>
      <c r="AQ18" s="33">
        <v>148.255</v>
      </c>
      <c r="AR18" s="33">
        <v>22.410036760986152</v>
      </c>
      <c r="AS18" s="34" t="s">
        <v>477</v>
      </c>
      <c r="AT18" s="34" t="s">
        <v>477</v>
      </c>
      <c r="AU18" s="35">
        <v>321</v>
      </c>
      <c r="AV18" s="35">
        <v>321</v>
      </c>
      <c r="AW18" s="34" t="s">
        <v>477</v>
      </c>
      <c r="AX18" t="s">
        <v>484</v>
      </c>
      <c r="AY18" s="32">
        <v>2021</v>
      </c>
      <c r="AZ18" s="32" t="s">
        <v>480</v>
      </c>
      <c r="BA18" s="32" t="s">
        <v>480</v>
      </c>
      <c r="BB18" s="32" t="s">
        <v>376</v>
      </c>
      <c r="BC18" s="32" t="s">
        <v>376</v>
      </c>
      <c r="BD18">
        <v>330130564.9200002</v>
      </c>
      <c r="BE18">
        <v>1.5978571971769799</v>
      </c>
      <c r="BF18" s="32" t="s">
        <v>293</v>
      </c>
      <c r="BG18" s="32" t="s">
        <v>478</v>
      </c>
      <c r="BH18" s="32" t="s">
        <v>479</v>
      </c>
      <c r="BI18" s="32" t="s">
        <v>480</v>
      </c>
      <c r="BJ18" s="36">
        <v>1.9045273567761367E-2</v>
      </c>
      <c r="BK18" s="32">
        <v>9</v>
      </c>
      <c r="BL18" s="36">
        <v>1.9045273567761367E-2</v>
      </c>
      <c r="BM18" s="32">
        <v>9</v>
      </c>
      <c r="BN18" s="36">
        <v>1.7028593345752529E-2</v>
      </c>
      <c r="BO18" s="33" t="s">
        <v>476</v>
      </c>
      <c r="BP18" s="33" t="s">
        <v>477</v>
      </c>
      <c r="BQ18">
        <v>0.78110594491088736</v>
      </c>
      <c r="BR18">
        <v>8.8348999999999997E-2</v>
      </c>
      <c r="BS18" t="s">
        <v>498</v>
      </c>
      <c r="BT18" s="37">
        <v>44517</v>
      </c>
      <c r="BU18" s="32" t="s">
        <v>477</v>
      </c>
      <c r="BV18" s="38" t="s">
        <v>477</v>
      </c>
      <c r="BW18" t="s">
        <v>477</v>
      </c>
      <c r="BX18" s="39">
        <v>0.87867575780505303</v>
      </c>
      <c r="BY18" s="39">
        <v>8.8348999999999997E-2</v>
      </c>
      <c r="BZ18" s="39">
        <v>9.0319999999999998E-2</v>
      </c>
      <c r="CA18" s="39">
        <v>8.8348999999999997E-2</v>
      </c>
      <c r="CB18" s="39">
        <v>9.0319999999999998E-2</v>
      </c>
      <c r="CC18" s="39">
        <v>8.8348999999999997E-2</v>
      </c>
      <c r="CD18" s="39">
        <v>9.0319999999999998E-2</v>
      </c>
      <c r="CE18" s="39">
        <v>8.8348999999999997E-2</v>
      </c>
      <c r="CF18" s="39">
        <v>9.0319999999999998E-2</v>
      </c>
      <c r="CG18">
        <v>8.8348999999999997E-2</v>
      </c>
      <c r="CH18" s="39">
        <v>0.87867575780505303</v>
      </c>
      <c r="CI18" s="39">
        <v>0.88467912673742999</v>
      </c>
      <c r="CJ18" s="39">
        <v>0.87867575780505303</v>
      </c>
      <c r="CK18" s="39">
        <v>0.88467912673742999</v>
      </c>
      <c r="CL18" t="s">
        <v>477</v>
      </c>
      <c r="CM18" t="s">
        <v>477</v>
      </c>
      <c r="CN18" s="46" t="s">
        <v>477</v>
      </c>
      <c r="CO18" s="46">
        <v>149.69999694824219</v>
      </c>
      <c r="CP18" s="46" t="s">
        <v>293</v>
      </c>
      <c r="CQ18" s="46" t="s">
        <v>477</v>
      </c>
      <c r="CR18" s="46" t="s">
        <v>477</v>
      </c>
      <c r="CS18" s="46">
        <v>159.25368902103293</v>
      </c>
      <c r="CT18">
        <v>0</v>
      </c>
      <c r="CU18">
        <v>0.111041885504952</v>
      </c>
      <c r="CV18" s="47">
        <v>2647.269282439695</v>
      </c>
      <c r="CW18">
        <v>0</v>
      </c>
      <c r="CX18" s="48">
        <v>2647.269282439695</v>
      </c>
      <c r="CY18" s="48">
        <v>23840.27676044494</v>
      </c>
      <c r="CZ18">
        <v>2647.269282439695</v>
      </c>
      <c r="DA18" s="37">
        <v>44517</v>
      </c>
      <c r="DB18">
        <v>8.8348999999999997E-2</v>
      </c>
      <c r="DC18">
        <v>0.88895811449504802</v>
      </c>
      <c r="DD18" s="52">
        <v>0.23446896304141798</v>
      </c>
      <c r="DE18">
        <v>9.0713056251889519</v>
      </c>
      <c r="DF18" s="52">
        <v>10.8657442742635</v>
      </c>
      <c r="DG18" s="52">
        <v>0.4</v>
      </c>
      <c r="DH18" s="52">
        <v>19.579890880700699</v>
      </c>
      <c r="DI18" s="52">
        <v>54</v>
      </c>
      <c r="DJ18" s="52">
        <v>29.471440000000001</v>
      </c>
      <c r="DK18" s="52">
        <v>11.1041885504952</v>
      </c>
      <c r="DL18" s="52">
        <v>11.944660740694401</v>
      </c>
      <c r="DM18" s="52">
        <v>0.91377207978049302</v>
      </c>
      <c r="DN18" s="52" t="s">
        <v>477</v>
      </c>
      <c r="DO18" s="33">
        <v>1.6284510254976701</v>
      </c>
      <c r="DP18" s="33">
        <v>0.23705218470904299</v>
      </c>
      <c r="DQ18" s="32" t="s">
        <v>700</v>
      </c>
      <c r="DR18" s="33"/>
      <c r="DS18" s="58">
        <v>0.4</v>
      </c>
      <c r="DT18" s="58">
        <v>55</v>
      </c>
      <c r="DU18" s="58">
        <v>11.108075465961001</v>
      </c>
    </row>
    <row r="19" spans="1:125" x14ac:dyDescent="0.25">
      <c r="A19" s="31">
        <v>44196</v>
      </c>
      <c r="B19" t="s">
        <v>495</v>
      </c>
      <c r="C19" t="s">
        <v>496</v>
      </c>
      <c r="D19" t="s">
        <v>471</v>
      </c>
      <c r="E19" t="s">
        <v>483</v>
      </c>
      <c r="F19" t="s">
        <v>52</v>
      </c>
      <c r="G19" t="s">
        <v>325</v>
      </c>
      <c r="H19" t="s">
        <v>293</v>
      </c>
      <c r="I19" s="31">
        <v>45017</v>
      </c>
      <c r="J19">
        <v>2</v>
      </c>
      <c r="K19" s="43">
        <v>18257</v>
      </c>
      <c r="L19" s="43">
        <v>913415.97</v>
      </c>
      <c r="M19" s="43">
        <v>0.27666237086040002</v>
      </c>
      <c r="N19" s="43">
        <v>50.030999999999999</v>
      </c>
      <c r="O19" t="s">
        <v>473</v>
      </c>
      <c r="P19" t="s">
        <v>484</v>
      </c>
      <c r="Q19" t="s">
        <v>509</v>
      </c>
      <c r="R19" t="s">
        <v>475</v>
      </c>
      <c r="S19" t="s">
        <v>497</v>
      </c>
      <c r="T19" t="s">
        <v>325</v>
      </c>
      <c r="U19" t="s">
        <v>357</v>
      </c>
      <c r="V19" t="s">
        <v>412</v>
      </c>
      <c r="W19" t="s">
        <v>510</v>
      </c>
      <c r="X19" t="s">
        <v>2775</v>
      </c>
      <c r="Y19" s="32" t="s">
        <v>373</v>
      </c>
      <c r="Z19" t="s">
        <v>369</v>
      </c>
      <c r="AA19" s="32" t="s">
        <v>463</v>
      </c>
      <c r="AB19" s="32" t="s">
        <v>482</v>
      </c>
      <c r="AC19" s="33" t="s">
        <v>477</v>
      </c>
      <c r="AD19" s="33">
        <v>99999994.870000005</v>
      </c>
      <c r="AE19">
        <v>1.8257000936584146E-2</v>
      </c>
      <c r="AF19" s="33" t="s">
        <v>477</v>
      </c>
      <c r="AG19" s="33">
        <v>1182.2707800601299</v>
      </c>
      <c r="AH19">
        <v>1182.2707800601299</v>
      </c>
      <c r="AI19" s="33">
        <v>1.9685038728230599</v>
      </c>
      <c r="AJ19" s="33">
        <v>11.60103</v>
      </c>
      <c r="AK19">
        <v>11.60103</v>
      </c>
      <c r="AL19" s="33">
        <v>11.60103</v>
      </c>
      <c r="AM19">
        <v>11.60103</v>
      </c>
      <c r="AN19" s="33">
        <v>10.4385911857973</v>
      </c>
      <c r="AO19" s="33">
        <v>1.69479188032024</v>
      </c>
      <c r="AP19" s="33">
        <v>240.34693877551027</v>
      </c>
      <c r="AQ19" s="33">
        <v>14.7</v>
      </c>
      <c r="AR19" s="33">
        <v>240.34693877551027</v>
      </c>
      <c r="AS19" s="34" t="s">
        <v>477</v>
      </c>
      <c r="AT19" s="34" t="s">
        <v>477</v>
      </c>
      <c r="AU19" s="35">
        <v>821</v>
      </c>
      <c r="AV19" s="35">
        <v>821</v>
      </c>
      <c r="AW19" s="34" t="s">
        <v>477</v>
      </c>
      <c r="AX19" t="s">
        <v>484</v>
      </c>
      <c r="AY19" s="32">
        <v>2023</v>
      </c>
      <c r="AZ19" s="32" t="s">
        <v>480</v>
      </c>
      <c r="BA19" s="32" t="s">
        <v>480</v>
      </c>
      <c r="BB19" s="32" t="s">
        <v>463</v>
      </c>
      <c r="BC19" s="32" t="s">
        <v>463</v>
      </c>
      <c r="BD19">
        <v>330130564.9200002</v>
      </c>
      <c r="BE19">
        <v>0.27666237086040002</v>
      </c>
      <c r="BF19" s="32" t="s">
        <v>293</v>
      </c>
      <c r="BG19" s="32" t="s">
        <v>477</v>
      </c>
      <c r="BH19" s="32" t="s">
        <v>477</v>
      </c>
      <c r="BI19" s="32" t="s">
        <v>480</v>
      </c>
      <c r="BJ19" s="36">
        <v>3.297610417408379E-3</v>
      </c>
      <c r="BK19" s="32">
        <v>15</v>
      </c>
      <c r="BL19" s="36">
        <v>3.297610417408379E-3</v>
      </c>
      <c r="BM19" s="32">
        <v>15</v>
      </c>
      <c r="BN19" s="36">
        <v>2.9484305705021695E-3</v>
      </c>
      <c r="BO19" s="33" t="s">
        <v>476</v>
      </c>
      <c r="BP19" s="33" t="s">
        <v>477</v>
      </c>
      <c r="BQ19">
        <v>1.9351418290226652</v>
      </c>
      <c r="BR19">
        <v>11.60103</v>
      </c>
      <c r="BS19" t="s">
        <v>498</v>
      </c>
      <c r="BT19" s="37">
        <v>45017</v>
      </c>
      <c r="BU19" s="32" t="s">
        <v>477</v>
      </c>
      <c r="BV19" s="38" t="s">
        <v>477</v>
      </c>
      <c r="BW19" t="s">
        <v>477</v>
      </c>
      <c r="BX19" s="39">
        <v>1.9685038728230599</v>
      </c>
      <c r="BY19" s="39">
        <v>11.60103</v>
      </c>
      <c r="BZ19" s="39">
        <v>11.710471999999999</v>
      </c>
      <c r="CA19" s="39">
        <v>11.60103</v>
      </c>
      <c r="CB19" s="39">
        <v>11.710471999999999</v>
      </c>
      <c r="CC19" s="39">
        <v>11.60103</v>
      </c>
      <c r="CD19" s="39">
        <v>11.710471999999999</v>
      </c>
      <c r="CE19" s="39">
        <v>11.60103</v>
      </c>
      <c r="CF19" s="39">
        <v>11.710471999999999</v>
      </c>
      <c r="CG19">
        <v>11.60103</v>
      </c>
      <c r="CH19" s="39">
        <v>1.9685038728230599</v>
      </c>
      <c r="CI19" s="39">
        <v>2.0835937068883101</v>
      </c>
      <c r="CJ19" s="39">
        <v>1.9685038728230599</v>
      </c>
      <c r="CK19" s="39">
        <v>2.0835937068883101</v>
      </c>
      <c r="CL19" t="s">
        <v>477</v>
      </c>
      <c r="CM19" t="s">
        <v>477</v>
      </c>
      <c r="CN19" s="46" t="s">
        <v>477</v>
      </c>
      <c r="CO19" s="46">
        <v>14.25</v>
      </c>
      <c r="CP19" s="46" t="s">
        <v>293</v>
      </c>
      <c r="CQ19" s="46" t="s">
        <v>477</v>
      </c>
      <c r="CR19" s="46" t="s">
        <v>477</v>
      </c>
      <c r="CS19" s="46">
        <v>300.92302620735126</v>
      </c>
      <c r="CT19">
        <v>0</v>
      </c>
      <c r="CU19">
        <v>1.69479188032024E-2</v>
      </c>
      <c r="CV19" s="47">
        <v>72.675270952009953</v>
      </c>
      <c r="CW19">
        <v>0</v>
      </c>
      <c r="CX19" s="48">
        <v>72.675270952009953</v>
      </c>
      <c r="CY19" s="48">
        <v>4288.1531234547556</v>
      </c>
      <c r="CZ19">
        <v>72.675270952009953</v>
      </c>
      <c r="DA19" s="37">
        <v>45017</v>
      </c>
      <c r="DB19">
        <v>11.60103</v>
      </c>
      <c r="DC19">
        <v>0.98305208119679754</v>
      </c>
      <c r="DD19" s="52">
        <v>2.5625964912280699</v>
      </c>
      <c r="DE19">
        <v>0.49796007756605948</v>
      </c>
      <c r="DF19" s="52">
        <v>21.339321874239999</v>
      </c>
      <c r="DG19" s="52">
        <v>5</v>
      </c>
      <c r="DH19" s="52">
        <v>40</v>
      </c>
      <c r="DI19" s="52">
        <v>390</v>
      </c>
      <c r="DJ19" s="52">
        <v>53.505760000000002</v>
      </c>
      <c r="DK19" s="52">
        <v>1.69479188032024</v>
      </c>
      <c r="DL19" s="52">
        <v>3.4237412877583902</v>
      </c>
      <c r="DM19" s="52"/>
      <c r="DN19" s="52" t="s">
        <v>477</v>
      </c>
      <c r="DO19" s="33">
        <v>1.0111398577766599</v>
      </c>
      <c r="DP19" s="33">
        <v>5.8261984076406002E-2</v>
      </c>
      <c r="DQ19" s="32" t="s">
        <v>700</v>
      </c>
      <c r="DR19" s="33"/>
      <c r="DS19" s="58">
        <v>5</v>
      </c>
      <c r="DT19" s="58">
        <v>400</v>
      </c>
      <c r="DU19" s="58">
        <v>1.6978584459221799</v>
      </c>
    </row>
    <row r="20" spans="1:125" x14ac:dyDescent="0.25">
      <c r="A20" s="31">
        <v>44196</v>
      </c>
      <c r="B20" t="s">
        <v>495</v>
      </c>
      <c r="C20" t="s">
        <v>496</v>
      </c>
      <c r="D20" t="s">
        <v>471</v>
      </c>
      <c r="E20" t="s">
        <v>483</v>
      </c>
      <c r="F20" t="s">
        <v>328</v>
      </c>
      <c r="G20" t="s">
        <v>329</v>
      </c>
      <c r="H20" t="s">
        <v>293</v>
      </c>
      <c r="I20" s="31">
        <v>45077</v>
      </c>
      <c r="J20">
        <v>6</v>
      </c>
      <c r="K20" s="43">
        <v>260000</v>
      </c>
      <c r="L20" s="43">
        <v>1799200</v>
      </c>
      <c r="M20" s="43">
        <v>0.54495536973371805</v>
      </c>
      <c r="N20" s="43">
        <v>6.92</v>
      </c>
      <c r="O20" t="s">
        <v>473</v>
      </c>
      <c r="P20" t="s">
        <v>484</v>
      </c>
      <c r="Q20" t="s">
        <v>511</v>
      </c>
      <c r="R20" t="s">
        <v>475</v>
      </c>
      <c r="S20" t="s">
        <v>497</v>
      </c>
      <c r="T20" t="s">
        <v>329</v>
      </c>
      <c r="U20" t="s">
        <v>357</v>
      </c>
      <c r="V20" t="s">
        <v>414</v>
      </c>
      <c r="W20" t="s">
        <v>512</v>
      </c>
      <c r="X20" t="s">
        <v>413</v>
      </c>
      <c r="Y20" s="32" t="s">
        <v>373</v>
      </c>
      <c r="Z20" t="s">
        <v>374</v>
      </c>
      <c r="AA20" s="32" t="s">
        <v>389</v>
      </c>
      <c r="AB20" s="32" t="s">
        <v>482</v>
      </c>
      <c r="AC20" s="33" t="s">
        <v>477</v>
      </c>
      <c r="AD20" s="33">
        <v>29543626.800000001</v>
      </c>
      <c r="AE20">
        <v>0.88005444206328787</v>
      </c>
      <c r="AF20" s="33" t="s">
        <v>477</v>
      </c>
      <c r="AG20" s="33">
        <v>598.16393156474101</v>
      </c>
      <c r="AH20">
        <v>598.16393156474101</v>
      </c>
      <c r="AI20" s="33">
        <v>2.1556603241490899</v>
      </c>
      <c r="AJ20" s="33">
        <v>5.5103390000000001</v>
      </c>
      <c r="AK20">
        <v>5.5103390000000001</v>
      </c>
      <c r="AL20" s="33">
        <v>5.5103390000000001</v>
      </c>
      <c r="AM20">
        <v>5.5103390000000001</v>
      </c>
      <c r="AN20" s="33">
        <v>4.6790042705970896</v>
      </c>
      <c r="AO20" s="33">
        <v>7.54334305084154</v>
      </c>
      <c r="AP20" s="33">
        <v>198.27586206896552</v>
      </c>
      <c r="AQ20" s="33">
        <v>2.3199999999999998</v>
      </c>
      <c r="AR20" s="33">
        <v>198.27586206896552</v>
      </c>
      <c r="AS20" s="34" t="s">
        <v>477</v>
      </c>
      <c r="AT20" s="34" t="s">
        <v>477</v>
      </c>
      <c r="AU20" s="35">
        <v>881</v>
      </c>
      <c r="AV20" s="35">
        <v>881</v>
      </c>
      <c r="AW20" s="34" t="s">
        <v>477</v>
      </c>
      <c r="AX20" t="s">
        <v>484</v>
      </c>
      <c r="AY20" s="32">
        <v>2023</v>
      </c>
      <c r="AZ20" s="32" t="s">
        <v>480</v>
      </c>
      <c r="BA20" s="32" t="s">
        <v>480</v>
      </c>
      <c r="BB20" s="32" t="s">
        <v>463</v>
      </c>
      <c r="BC20" s="32" t="s">
        <v>463</v>
      </c>
      <c r="BD20">
        <v>330130564.9200002</v>
      </c>
      <c r="BE20">
        <v>0.54495536973371805</v>
      </c>
      <c r="BF20" s="32" t="s">
        <v>293</v>
      </c>
      <c r="BG20" s="32" t="s">
        <v>477</v>
      </c>
      <c r="BH20" s="32" t="s">
        <v>477</v>
      </c>
      <c r="BI20" s="32" t="s">
        <v>480</v>
      </c>
      <c r="BJ20" s="36">
        <v>6.4954641235374453E-3</v>
      </c>
      <c r="BK20" s="32">
        <v>16</v>
      </c>
      <c r="BL20" s="36">
        <v>6.4954641235374453E-3</v>
      </c>
      <c r="BM20" s="32">
        <v>16</v>
      </c>
      <c r="BN20" s="36">
        <v>5.8076675432415566E-3</v>
      </c>
      <c r="BO20" s="33" t="s">
        <v>476</v>
      </c>
      <c r="BP20" s="33" t="s">
        <v>477</v>
      </c>
      <c r="BQ20">
        <v>1.9930514708876412</v>
      </c>
      <c r="BR20">
        <v>5.5103390000000001</v>
      </c>
      <c r="BS20" t="s">
        <v>498</v>
      </c>
      <c r="BT20" s="37">
        <v>45077</v>
      </c>
      <c r="BU20" s="32" t="s">
        <v>477</v>
      </c>
      <c r="BV20" s="38" t="s">
        <v>477</v>
      </c>
      <c r="BW20" t="s">
        <v>477</v>
      </c>
      <c r="BX20" s="39">
        <v>2.1556603241490899</v>
      </c>
      <c r="BY20" s="39">
        <v>5.5103390000000001</v>
      </c>
      <c r="BZ20" s="39">
        <v>5.558611</v>
      </c>
      <c r="CA20" s="39">
        <v>5.5103390000000001</v>
      </c>
      <c r="CB20" s="39">
        <v>5.558611</v>
      </c>
      <c r="CC20" s="39">
        <v>5.5103390000000001</v>
      </c>
      <c r="CD20" s="39">
        <v>5.558611</v>
      </c>
      <c r="CE20" s="39">
        <v>5.5103390000000001</v>
      </c>
      <c r="CF20" s="39">
        <v>5.558611</v>
      </c>
      <c r="CG20">
        <v>5.5103390000000001</v>
      </c>
      <c r="CH20" s="39">
        <v>2.1556603241490899</v>
      </c>
      <c r="CI20" s="39">
        <v>2.1085422012828801</v>
      </c>
      <c r="CJ20" s="39">
        <v>2.1556603241490899</v>
      </c>
      <c r="CK20" s="39">
        <v>2.1085422012828801</v>
      </c>
      <c r="CL20" t="s">
        <v>477</v>
      </c>
      <c r="CM20" t="s">
        <v>477</v>
      </c>
      <c r="CN20" s="46" t="s">
        <v>477</v>
      </c>
      <c r="CO20" s="46">
        <v>2.2999999523162842</v>
      </c>
      <c r="CP20" s="46" t="s">
        <v>293</v>
      </c>
      <c r="CQ20" s="46" t="s">
        <v>477</v>
      </c>
      <c r="CR20" s="46" t="s">
        <v>477</v>
      </c>
      <c r="CS20" s="46">
        <v>38235.294117647056</v>
      </c>
      <c r="CT20">
        <v>0</v>
      </c>
      <c r="CU20">
        <v>7.5433430508415403E-2</v>
      </c>
      <c r="CV20" s="47">
        <v>6633.7044865921152</v>
      </c>
      <c r="CW20">
        <v>0</v>
      </c>
      <c r="CX20" s="48">
        <v>6633.7044865921152</v>
      </c>
      <c r="CY20" s="48">
        <v>87941.174647387335</v>
      </c>
      <c r="CZ20">
        <v>6633.7044865921152</v>
      </c>
      <c r="DA20" s="37">
        <v>45077</v>
      </c>
      <c r="DB20">
        <v>5.5103390000000001</v>
      </c>
      <c r="DC20">
        <v>0.92456656949158456</v>
      </c>
      <c r="DD20" s="52">
        <v>1.7421739698943699</v>
      </c>
      <c r="DE20">
        <v>2.5289820632879154</v>
      </c>
      <c r="DF20" s="52">
        <v>37.202040941871502</v>
      </c>
      <c r="DG20" s="52">
        <v>5</v>
      </c>
      <c r="DH20" s="52">
        <v>40</v>
      </c>
      <c r="DI20" s="52">
        <v>411</v>
      </c>
      <c r="DJ20" s="52">
        <v>69.065200000000004</v>
      </c>
      <c r="DK20" s="52">
        <v>7.54334305084154</v>
      </c>
      <c r="DL20" s="52">
        <v>8.4164738450432992</v>
      </c>
      <c r="DM20" s="52"/>
      <c r="DN20" s="52" t="s">
        <v>477</v>
      </c>
      <c r="DO20" s="33">
        <v>0.140146691814902</v>
      </c>
      <c r="DP20" s="33">
        <v>1.1217429761353001E-2</v>
      </c>
      <c r="DQ20" s="32" t="s">
        <v>700</v>
      </c>
      <c r="DR20" s="33"/>
      <c r="DS20" s="58">
        <v>5</v>
      </c>
      <c r="DT20" s="58">
        <v>450</v>
      </c>
      <c r="DU20" s="58">
        <v>7.5976307621252603</v>
      </c>
    </row>
    <row r="21" spans="1:125" x14ac:dyDescent="0.25">
      <c r="A21" s="31">
        <v>44196</v>
      </c>
      <c r="B21" t="s">
        <v>495</v>
      </c>
      <c r="C21" t="s">
        <v>496</v>
      </c>
      <c r="D21" t="s">
        <v>471</v>
      </c>
      <c r="E21" t="s">
        <v>483</v>
      </c>
      <c r="F21" t="s">
        <v>56</v>
      </c>
      <c r="G21" t="s">
        <v>331</v>
      </c>
      <c r="H21" t="s">
        <v>297</v>
      </c>
      <c r="I21" s="31">
        <v>44834</v>
      </c>
      <c r="J21">
        <v>0</v>
      </c>
      <c r="K21" s="43">
        <v>775000000</v>
      </c>
      <c r="L21" s="43">
        <v>12663884.380000001</v>
      </c>
      <c r="M21" s="43">
        <v>3.83573354522452</v>
      </c>
      <c r="N21" s="43">
        <v>206.422</v>
      </c>
      <c r="O21" t="s">
        <v>473</v>
      </c>
      <c r="P21" t="s">
        <v>484</v>
      </c>
      <c r="Q21" t="s">
        <v>513</v>
      </c>
      <c r="R21" t="s">
        <v>475</v>
      </c>
      <c r="S21" t="s">
        <v>497</v>
      </c>
      <c r="T21" t="s">
        <v>331</v>
      </c>
      <c r="U21" t="s">
        <v>357</v>
      </c>
      <c r="V21" t="s">
        <v>418</v>
      </c>
      <c r="W21" t="s">
        <v>514</v>
      </c>
      <c r="X21" t="s">
        <v>417</v>
      </c>
      <c r="Y21" s="32" t="s">
        <v>392</v>
      </c>
      <c r="Z21" t="s">
        <v>369</v>
      </c>
      <c r="AA21" s="32" t="s">
        <v>376</v>
      </c>
      <c r="AB21" s="32" t="s">
        <v>476</v>
      </c>
      <c r="AC21" s="33" t="s">
        <v>477</v>
      </c>
      <c r="AD21" s="33">
        <v>53471000000</v>
      </c>
      <c r="AE21">
        <v>1.4493837781227208</v>
      </c>
      <c r="AF21" s="33" t="s">
        <v>477</v>
      </c>
      <c r="AG21" s="33">
        <v>-969.26436546309606</v>
      </c>
      <c r="AH21">
        <v>-969.26436546309606</v>
      </c>
      <c r="AI21" s="33">
        <v>2.15062068038847</v>
      </c>
      <c r="AJ21" s="33">
        <v>-37.446624</v>
      </c>
      <c r="AK21">
        <v>-10</v>
      </c>
      <c r="AL21" s="33">
        <v>-21</v>
      </c>
      <c r="AM21">
        <v>-10</v>
      </c>
      <c r="AN21" s="33">
        <v>-10</v>
      </c>
      <c r="AO21" s="33">
        <v>99.999796837824107</v>
      </c>
      <c r="AP21" s="33">
        <v>-2.3189104480130846E-4</v>
      </c>
      <c r="AQ21" s="33">
        <v>206.4224786752425</v>
      </c>
      <c r="AR21" s="33">
        <v>-2.3189104480130846E-4</v>
      </c>
      <c r="AS21" s="34" t="s">
        <v>477</v>
      </c>
      <c r="AT21" s="34" t="s">
        <v>477</v>
      </c>
      <c r="AU21" s="35">
        <v>638</v>
      </c>
      <c r="AV21" s="35">
        <v>638</v>
      </c>
      <c r="AW21" s="34" t="s">
        <v>477</v>
      </c>
      <c r="AX21" t="s">
        <v>484</v>
      </c>
      <c r="AY21" s="32">
        <v>2022</v>
      </c>
      <c r="AZ21" s="32" t="s">
        <v>480</v>
      </c>
      <c r="BA21" s="32" t="s">
        <v>480</v>
      </c>
      <c r="BB21" s="32" t="s">
        <v>376</v>
      </c>
      <c r="BC21" s="32" t="s">
        <v>376</v>
      </c>
      <c r="BD21">
        <v>330130564.9200002</v>
      </c>
      <c r="BE21">
        <v>3.83573354522452</v>
      </c>
      <c r="BF21" s="32" t="s">
        <v>297</v>
      </c>
      <c r="BG21" s="32" t="s">
        <v>478</v>
      </c>
      <c r="BH21" s="32" t="s">
        <v>477</v>
      </c>
      <c r="BI21" s="32" t="s">
        <v>480</v>
      </c>
      <c r="BJ21" s="36">
        <v>4.5719101075431444E-2</v>
      </c>
      <c r="BK21" s="32">
        <v>9</v>
      </c>
      <c r="BL21" s="36">
        <v>4.5719101075431444E-2</v>
      </c>
      <c r="BM21" s="32">
        <v>9</v>
      </c>
      <c r="BN21" s="36">
        <v>4.0877962586199273E-2</v>
      </c>
      <c r="BO21" s="33" t="s">
        <v>476</v>
      </c>
      <c r="BP21" s="33" t="s">
        <v>477</v>
      </c>
      <c r="BQ21">
        <v>4.3692477694940239E-6</v>
      </c>
      <c r="BR21">
        <v>-10</v>
      </c>
      <c r="BS21" t="s">
        <v>498</v>
      </c>
      <c r="BT21" s="37">
        <v>44834</v>
      </c>
      <c r="BU21" s="32" t="s">
        <v>477</v>
      </c>
      <c r="BV21" s="38" t="s">
        <v>477</v>
      </c>
      <c r="BW21" t="s">
        <v>477</v>
      </c>
      <c r="BX21" s="39">
        <v>2.15062068038847</v>
      </c>
      <c r="BY21" s="39">
        <v>-37.446624</v>
      </c>
      <c r="BZ21" s="39">
        <v>-37.874122999999997</v>
      </c>
      <c r="CA21" s="39">
        <v>-37.446624</v>
      </c>
      <c r="CB21" s="39">
        <v>-37.874122999999997</v>
      </c>
      <c r="CC21" s="39">
        <v>-32.064298000000001</v>
      </c>
      <c r="CD21" s="39">
        <v>-32.511493000000002</v>
      </c>
      <c r="CE21" s="39">
        <v>-32.064298000000001</v>
      </c>
      <c r="CF21" s="39">
        <v>-32.511493000000002</v>
      </c>
      <c r="CG21">
        <v>-21</v>
      </c>
      <c r="CH21" s="39">
        <v>2.15062068038847</v>
      </c>
      <c r="CI21" s="39"/>
      <c r="CJ21" s="39">
        <v>2.15062068038847</v>
      </c>
      <c r="CK21" s="39"/>
      <c r="CL21" t="s">
        <v>477</v>
      </c>
      <c r="CM21" t="s">
        <v>477</v>
      </c>
      <c r="CN21" s="46" t="s">
        <v>477</v>
      </c>
      <c r="CO21" s="46">
        <v>10570</v>
      </c>
      <c r="CP21" s="46" t="s">
        <v>297</v>
      </c>
      <c r="CQ21" s="46" t="s">
        <v>631</v>
      </c>
      <c r="CR21" s="46" t="s">
        <v>477</v>
      </c>
      <c r="CS21" s="46">
        <v>155544.40541887502</v>
      </c>
      <c r="CT21">
        <v>0</v>
      </c>
      <c r="CU21">
        <v>0.99999796837824106</v>
      </c>
      <c r="CV21" s="47">
        <v>13020519.720276445</v>
      </c>
      <c r="CW21">
        <v>0</v>
      </c>
      <c r="CX21" s="48">
        <v>13020519.720276445</v>
      </c>
      <c r="CY21" s="48">
        <v>13020546.173101364</v>
      </c>
      <c r="CZ21">
        <v>13020519.720276445</v>
      </c>
      <c r="DA21" s="37">
        <v>44834</v>
      </c>
      <c r="DB21">
        <v>-10</v>
      </c>
      <c r="DC21">
        <v>2.0316217589355645E-6</v>
      </c>
      <c r="DD21" s="52">
        <v>-8.0806527908637002E-2</v>
      </c>
      <c r="DE21">
        <v>100</v>
      </c>
      <c r="DF21" s="52">
        <v>99.999740029394403</v>
      </c>
      <c r="DG21" s="52">
        <v>0.4</v>
      </c>
      <c r="DH21" s="52">
        <v>27.120198161919401</v>
      </c>
      <c r="DI21" s="52">
        <v>24</v>
      </c>
      <c r="DJ21" s="52">
        <v>30.504090000000001</v>
      </c>
      <c r="DK21" s="52">
        <v>99.999796837824107</v>
      </c>
      <c r="DL21" s="52"/>
      <c r="DM21" s="52"/>
      <c r="DN21" s="52">
        <v>126.18</v>
      </c>
      <c r="DO21" s="33">
        <v>0</v>
      </c>
      <c r="DP21" s="33">
        <v>8.1490725278854395E-14</v>
      </c>
      <c r="DQ21" s="32" t="s">
        <v>700</v>
      </c>
      <c r="DR21" s="33"/>
      <c r="DS21" s="58">
        <v>0.4</v>
      </c>
      <c r="DT21" s="58">
        <v>25</v>
      </c>
      <c r="DU21" s="58">
        <v>99.999788372829798</v>
      </c>
    </row>
    <row r="22" spans="1:125" x14ac:dyDescent="0.25">
      <c r="A22" s="31">
        <v>44196</v>
      </c>
      <c r="B22" t="s">
        <v>495</v>
      </c>
      <c r="C22" t="s">
        <v>496</v>
      </c>
      <c r="D22" t="s">
        <v>471</v>
      </c>
      <c r="E22" t="s">
        <v>483</v>
      </c>
      <c r="F22" t="s">
        <v>332</v>
      </c>
      <c r="G22" t="s">
        <v>333</v>
      </c>
      <c r="H22" t="s">
        <v>294</v>
      </c>
      <c r="I22" s="31">
        <v>49749</v>
      </c>
      <c r="J22">
        <v>4.25</v>
      </c>
      <c r="K22" s="43">
        <v>3000000</v>
      </c>
      <c r="L22" s="43">
        <v>2629652.79</v>
      </c>
      <c r="M22" s="43">
        <v>0.79648922212413997</v>
      </c>
      <c r="N22" s="43">
        <v>105.999</v>
      </c>
      <c r="O22" t="s">
        <v>473</v>
      </c>
      <c r="P22" t="s">
        <v>484</v>
      </c>
      <c r="Q22" t="s">
        <v>515</v>
      </c>
      <c r="R22" t="s">
        <v>475</v>
      </c>
      <c r="S22" t="s">
        <v>497</v>
      </c>
      <c r="T22" t="s">
        <v>333</v>
      </c>
      <c r="U22" t="s">
        <v>420</v>
      </c>
      <c r="V22" t="s">
        <v>422</v>
      </c>
      <c r="W22" t="s">
        <v>516</v>
      </c>
      <c r="X22" t="s">
        <v>421</v>
      </c>
      <c r="Y22" s="32" t="s">
        <v>390</v>
      </c>
      <c r="Z22" t="s">
        <v>375</v>
      </c>
      <c r="AA22" s="32" t="s">
        <v>372</v>
      </c>
      <c r="AB22" s="32" t="s">
        <v>476</v>
      </c>
      <c r="AC22" s="33" t="s">
        <v>477</v>
      </c>
      <c r="AD22" s="33">
        <v>230000000</v>
      </c>
      <c r="AE22">
        <v>1.3043478260869565</v>
      </c>
      <c r="AF22" s="33" t="s">
        <v>477</v>
      </c>
      <c r="AG22" s="33">
        <v>340.45979611636801</v>
      </c>
      <c r="AH22">
        <v>340.45979611636801</v>
      </c>
      <c r="AI22" s="33">
        <v>1.1798633741446201</v>
      </c>
      <c r="AJ22" s="33">
        <v>3.72912</v>
      </c>
      <c r="AK22">
        <v>3.72912</v>
      </c>
      <c r="AL22" s="33">
        <v>-0.69588399999999995</v>
      </c>
      <c r="AM22">
        <v>-0.69588399999999995</v>
      </c>
      <c r="AN22" s="33">
        <v>-1.07502539</v>
      </c>
      <c r="AO22" s="33">
        <v>34.3159628154961</v>
      </c>
      <c r="AP22" s="33">
        <v>33.288459128751754</v>
      </c>
      <c r="AQ22" s="33">
        <v>79.526015000000001</v>
      </c>
      <c r="AR22" s="33">
        <v>33.288459128751754</v>
      </c>
      <c r="AS22" s="34">
        <v>44635</v>
      </c>
      <c r="AT22" s="34" t="s">
        <v>477</v>
      </c>
      <c r="AU22" s="35">
        <v>439</v>
      </c>
      <c r="AV22" s="35">
        <v>439</v>
      </c>
      <c r="AW22" s="34" t="s">
        <v>477</v>
      </c>
      <c r="AX22" t="s">
        <v>484</v>
      </c>
      <c r="AY22" s="32">
        <v>2036</v>
      </c>
      <c r="AZ22" s="32" t="s">
        <v>480</v>
      </c>
      <c r="BA22" s="32" t="s">
        <v>480</v>
      </c>
      <c r="BB22" s="32" t="s">
        <v>372</v>
      </c>
      <c r="BC22" s="32" t="s">
        <v>372</v>
      </c>
      <c r="BD22">
        <v>330130564.9200002</v>
      </c>
      <c r="BE22">
        <v>0.79648922212413997</v>
      </c>
      <c r="BF22" s="32" t="s">
        <v>294</v>
      </c>
      <c r="BG22" s="32" t="s">
        <v>477</v>
      </c>
      <c r="BH22" s="32" t="s">
        <v>477</v>
      </c>
      <c r="BI22" s="32" t="s">
        <v>480</v>
      </c>
      <c r="BJ22" s="36">
        <v>9.493561224324782E-3</v>
      </c>
      <c r="BK22" s="32">
        <v>12</v>
      </c>
      <c r="BL22" s="36">
        <v>9.493561224324782E-3</v>
      </c>
      <c r="BM22" s="32">
        <v>12</v>
      </c>
      <c r="BN22" s="36">
        <v>8.4882998879933346E-3</v>
      </c>
      <c r="BO22" s="33" t="s">
        <v>476</v>
      </c>
      <c r="BP22" s="33" t="s">
        <v>477</v>
      </c>
      <c r="BQ22">
        <v>0.77498189739949475</v>
      </c>
      <c r="BR22">
        <v>-0.69588399999999995</v>
      </c>
      <c r="BS22" t="s">
        <v>498</v>
      </c>
      <c r="BT22" s="37">
        <v>44635</v>
      </c>
      <c r="BU22" s="32" t="s">
        <v>477</v>
      </c>
      <c r="BV22" s="38">
        <v>44635</v>
      </c>
      <c r="BW22" t="s">
        <v>920</v>
      </c>
      <c r="BX22" s="39">
        <v>1.1798633741446201</v>
      </c>
      <c r="BY22" s="39">
        <v>3.72912</v>
      </c>
      <c r="BZ22" s="39">
        <v>3.7287210000000002</v>
      </c>
      <c r="CA22" s="39">
        <v>-0.69588399999999995</v>
      </c>
      <c r="CB22" s="39">
        <v>-0.76262399999999997</v>
      </c>
      <c r="CC22" s="39">
        <v>-0.69588399999999995</v>
      </c>
      <c r="CD22" s="39">
        <v>-0.76262399999999997</v>
      </c>
      <c r="CE22" s="39">
        <v>3.72912</v>
      </c>
      <c r="CF22" s="39">
        <v>3.7287210000000002</v>
      </c>
      <c r="CG22">
        <v>-0.69588399999999995</v>
      </c>
      <c r="CH22" s="39">
        <v>1.1798633741446201</v>
      </c>
      <c r="CI22" s="39">
        <v>1.1804255276857301</v>
      </c>
      <c r="CJ22" s="39">
        <v>1.1798633741446201</v>
      </c>
      <c r="CK22" s="39">
        <v>1.1804255276857301</v>
      </c>
      <c r="CL22" t="s">
        <v>477</v>
      </c>
      <c r="CM22" t="s">
        <v>477</v>
      </c>
      <c r="CN22" s="46" t="s">
        <v>477</v>
      </c>
      <c r="CO22" s="46">
        <v>44.91</v>
      </c>
      <c r="CP22" s="46" t="s">
        <v>294</v>
      </c>
      <c r="CQ22" s="46" t="s">
        <v>632</v>
      </c>
      <c r="CR22" s="46" t="s">
        <v>477</v>
      </c>
      <c r="CS22" s="46">
        <v>52934.999999999993</v>
      </c>
      <c r="CT22">
        <v>0</v>
      </c>
      <c r="CU22">
        <v>0.34315962815496098</v>
      </c>
      <c r="CV22" s="47">
        <v>664600.49474114389</v>
      </c>
      <c r="CW22">
        <v>0</v>
      </c>
      <c r="CX22" s="48">
        <v>664600.49474114389</v>
      </c>
      <c r="CY22" s="48">
        <v>1936709.4501018329</v>
      </c>
      <c r="CZ22">
        <v>664600.49474114389</v>
      </c>
      <c r="DA22" s="37">
        <v>44635</v>
      </c>
      <c r="DB22">
        <v>-0.69588399999999995</v>
      </c>
      <c r="DC22">
        <v>0.65684037184503907</v>
      </c>
      <c r="DD22" s="52">
        <v>0.34458646836193096</v>
      </c>
      <c r="DE22">
        <v>25.745636973976975</v>
      </c>
      <c r="DF22" s="52">
        <v>37.523945596599098</v>
      </c>
      <c r="DG22" s="52">
        <v>1</v>
      </c>
      <c r="DH22" s="52">
        <v>37.992420107156804</v>
      </c>
      <c r="DI22" s="52">
        <v>210</v>
      </c>
      <c r="DJ22" s="52">
        <v>28.642409173272501</v>
      </c>
      <c r="DK22" s="52">
        <v>34.3159628154961</v>
      </c>
      <c r="DL22" s="52">
        <v>36.5576991267572</v>
      </c>
      <c r="DM22" s="52">
        <v>30.264048801423002</v>
      </c>
      <c r="DN22" s="52">
        <v>1.2216</v>
      </c>
      <c r="DO22" s="33">
        <v>1.2713455267771701</v>
      </c>
      <c r="DP22" s="33">
        <v>0.29656243465909699</v>
      </c>
      <c r="DQ22" s="32" t="s">
        <v>700</v>
      </c>
      <c r="DR22" s="33"/>
      <c r="DS22" s="58">
        <v>1</v>
      </c>
      <c r="DT22" s="58">
        <v>225</v>
      </c>
      <c r="DU22" s="58">
        <v>34.4487649448402</v>
      </c>
    </row>
    <row r="23" spans="1:125" x14ac:dyDescent="0.25">
      <c r="A23" s="31">
        <v>44196</v>
      </c>
      <c r="B23" t="s">
        <v>495</v>
      </c>
      <c r="C23" t="s">
        <v>496</v>
      </c>
      <c r="D23" t="s">
        <v>471</v>
      </c>
      <c r="E23" t="s">
        <v>483</v>
      </c>
      <c r="F23" t="s">
        <v>62</v>
      </c>
      <c r="G23" t="s">
        <v>334</v>
      </c>
      <c r="H23" t="s">
        <v>294</v>
      </c>
      <c r="I23" s="31">
        <v>44270</v>
      </c>
      <c r="J23">
        <v>2.75</v>
      </c>
      <c r="K23" s="43">
        <v>1000000</v>
      </c>
      <c r="L23" s="43">
        <v>1189381.08</v>
      </c>
      <c r="M23" s="43">
        <v>0.360248780683464</v>
      </c>
      <c r="N23" s="43">
        <v>144.71700000000001</v>
      </c>
      <c r="O23" t="s">
        <v>473</v>
      </c>
      <c r="P23" t="s">
        <v>484</v>
      </c>
      <c r="Q23" t="s">
        <v>517</v>
      </c>
      <c r="R23" t="s">
        <v>475</v>
      </c>
      <c r="S23" t="s">
        <v>497</v>
      </c>
      <c r="T23" t="s">
        <v>334</v>
      </c>
      <c r="U23" t="s">
        <v>357</v>
      </c>
      <c r="V23" t="s">
        <v>424</v>
      </c>
      <c r="W23" t="s">
        <v>518</v>
      </c>
      <c r="X23" t="s">
        <v>423</v>
      </c>
      <c r="Y23" s="32" t="s">
        <v>390</v>
      </c>
      <c r="Z23" t="s">
        <v>374</v>
      </c>
      <c r="AA23" s="32" t="s">
        <v>463</v>
      </c>
      <c r="AB23" s="32" t="s">
        <v>476</v>
      </c>
      <c r="AC23" s="33" t="s">
        <v>477</v>
      </c>
      <c r="AD23" s="33">
        <v>2561000</v>
      </c>
      <c r="AE23">
        <v>39.047247169074581</v>
      </c>
      <c r="AF23" s="33" t="s">
        <v>477</v>
      </c>
      <c r="AG23" s="33">
        <v>-994.52748306778199</v>
      </c>
      <c r="AH23">
        <v>-994.52748306778199</v>
      </c>
      <c r="AI23" s="33">
        <v>0.29508090022851402</v>
      </c>
      <c r="AJ23" s="33">
        <v>-147.596372</v>
      </c>
      <c r="AK23">
        <v>-10</v>
      </c>
      <c r="AL23" s="33">
        <v>-21</v>
      </c>
      <c r="AM23">
        <v>-10</v>
      </c>
      <c r="AN23" s="33">
        <v>-10</v>
      </c>
      <c r="AO23" s="33">
        <v>99.903328267774</v>
      </c>
      <c r="AP23" s="33">
        <v>0.80269085923006056</v>
      </c>
      <c r="AQ23" s="33">
        <v>143.56461991882324</v>
      </c>
      <c r="AR23" s="33">
        <v>0.80269085923006056</v>
      </c>
      <c r="AS23" s="34" t="s">
        <v>477</v>
      </c>
      <c r="AT23" s="34" t="s">
        <v>477</v>
      </c>
      <c r="AU23" s="35">
        <v>74</v>
      </c>
      <c r="AV23" s="35">
        <v>74</v>
      </c>
      <c r="AW23" s="34" t="s">
        <v>477</v>
      </c>
      <c r="AX23" t="s">
        <v>484</v>
      </c>
      <c r="AY23" s="32">
        <v>2021</v>
      </c>
      <c r="AZ23" s="32" t="s">
        <v>480</v>
      </c>
      <c r="BA23" s="32" t="s">
        <v>480</v>
      </c>
      <c r="BB23" s="32" t="s">
        <v>463</v>
      </c>
      <c r="BC23" s="32" t="s">
        <v>463</v>
      </c>
      <c r="BD23">
        <v>330130564.9200002</v>
      </c>
      <c r="BE23">
        <v>0.360248780683464</v>
      </c>
      <c r="BF23" s="32" t="s">
        <v>294</v>
      </c>
      <c r="BG23" s="32" t="s">
        <v>477</v>
      </c>
      <c r="BH23" s="32" t="s">
        <v>477</v>
      </c>
      <c r="BI23" s="32" t="s">
        <v>480</v>
      </c>
      <c r="BJ23" s="36">
        <v>4.2938984739629947E-3</v>
      </c>
      <c r="BK23" s="32">
        <v>15</v>
      </c>
      <c r="BL23" s="36">
        <v>4.2938984739629947E-3</v>
      </c>
      <c r="BM23" s="32">
        <v>15</v>
      </c>
      <c r="BN23" s="36">
        <v>3.8392229295584651E-3</v>
      </c>
      <c r="BO23" s="33" t="s">
        <v>476</v>
      </c>
      <c r="BP23" s="33" t="s">
        <v>477</v>
      </c>
      <c r="BQ23">
        <v>2.8525981771896361E-4</v>
      </c>
      <c r="BR23">
        <v>-10</v>
      </c>
      <c r="BS23" t="s">
        <v>498</v>
      </c>
      <c r="BT23" s="37">
        <v>44270</v>
      </c>
      <c r="BU23" s="32" t="s">
        <v>477</v>
      </c>
      <c r="BV23" s="38" t="s">
        <v>477</v>
      </c>
      <c r="BW23" t="s">
        <v>477</v>
      </c>
      <c r="BX23" s="39">
        <v>0.29508090022851402</v>
      </c>
      <c r="BY23" s="39">
        <v>-147.596372</v>
      </c>
      <c r="BZ23" s="39">
        <v>-160.73569499999999</v>
      </c>
      <c r="CA23" s="39">
        <v>-147.596372</v>
      </c>
      <c r="CB23" s="39">
        <v>-160.73569499999999</v>
      </c>
      <c r="CC23" s="39">
        <v>-147.596372</v>
      </c>
      <c r="CD23" s="39">
        <v>-160.73569499999999</v>
      </c>
      <c r="CE23" s="39">
        <v>-147.596372</v>
      </c>
      <c r="CF23" s="39">
        <v>-160.73569499999999</v>
      </c>
      <c r="CG23">
        <v>-21</v>
      </c>
      <c r="CH23" s="39">
        <v>0.29508090022851402</v>
      </c>
      <c r="CI23" s="39">
        <v>0.29222390611092203</v>
      </c>
      <c r="CJ23" s="39">
        <v>0.29508090022851402</v>
      </c>
      <c r="CK23" s="39">
        <v>0.29222390611092203</v>
      </c>
      <c r="CL23" t="s">
        <v>477</v>
      </c>
      <c r="CM23" t="s">
        <v>477</v>
      </c>
      <c r="CN23" s="46" t="s">
        <v>477</v>
      </c>
      <c r="CO23" s="46">
        <v>30.97</v>
      </c>
      <c r="CP23" s="46" t="s">
        <v>294</v>
      </c>
      <c r="CQ23" s="46" t="s">
        <v>632</v>
      </c>
      <c r="CR23" s="46" t="s">
        <v>477</v>
      </c>
      <c r="CS23" s="46">
        <v>45838.001251220703</v>
      </c>
      <c r="CT23">
        <v>0</v>
      </c>
      <c r="CU23">
        <v>0.99903328267774005</v>
      </c>
      <c r="CV23" s="47">
        <v>1155381.298604768</v>
      </c>
      <c r="CW23">
        <v>0</v>
      </c>
      <c r="CX23" s="48">
        <v>1155381.298604768</v>
      </c>
      <c r="CY23" s="48">
        <v>1156499.30651756</v>
      </c>
      <c r="CZ23">
        <v>1155381.298604768</v>
      </c>
      <c r="DA23" s="37">
        <v>44270</v>
      </c>
      <c r="DB23">
        <v>-10</v>
      </c>
      <c r="DC23">
        <v>9.6671732225994678E-4</v>
      </c>
      <c r="DD23" s="52">
        <v>1.6537794668045599E-2</v>
      </c>
      <c r="DE23">
        <v>99.107799024222473</v>
      </c>
      <c r="DF23" s="52">
        <v>97.367373359957796</v>
      </c>
      <c r="DG23" s="52">
        <v>2</v>
      </c>
      <c r="DH23" s="52">
        <v>40</v>
      </c>
      <c r="DI23" s="52">
        <v>320</v>
      </c>
      <c r="DJ23" s="52">
        <v>40.4602030862116</v>
      </c>
      <c r="DK23" s="52">
        <v>99.903328267774</v>
      </c>
      <c r="DL23" s="52"/>
      <c r="DM23" s="52">
        <v>95.726740207341095</v>
      </c>
      <c r="DN23" s="52">
        <v>1.2216</v>
      </c>
      <c r="DO23" s="33">
        <v>0.42172290551860703</v>
      </c>
      <c r="DP23" s="33">
        <v>3.6905482122256202E-2</v>
      </c>
      <c r="DQ23" s="32" t="s">
        <v>700</v>
      </c>
      <c r="DR23" s="33"/>
      <c r="DS23" s="58">
        <v>2</v>
      </c>
      <c r="DT23" s="58">
        <v>350</v>
      </c>
      <c r="DU23" s="58">
        <v>99.894253242129395</v>
      </c>
    </row>
    <row r="24" spans="1:125" x14ac:dyDescent="0.25">
      <c r="A24" s="31">
        <v>44196</v>
      </c>
      <c r="B24" t="s">
        <v>495</v>
      </c>
      <c r="C24" t="s">
        <v>496</v>
      </c>
      <c r="D24" t="s">
        <v>471</v>
      </c>
      <c r="E24" t="s">
        <v>483</v>
      </c>
      <c r="F24" t="s">
        <v>335</v>
      </c>
      <c r="G24" t="s">
        <v>336</v>
      </c>
      <c r="H24" t="s">
        <v>294</v>
      </c>
      <c r="I24" s="31">
        <v>44972</v>
      </c>
      <c r="J24">
        <v>3</v>
      </c>
      <c r="K24" s="43">
        <v>6000000</v>
      </c>
      <c r="L24" s="43">
        <v>5765551.0599999996</v>
      </c>
      <c r="M24" s="43">
        <v>1.7463139226439099</v>
      </c>
      <c r="N24" s="43">
        <v>116.449</v>
      </c>
      <c r="O24" t="s">
        <v>473</v>
      </c>
      <c r="P24" t="s">
        <v>484</v>
      </c>
      <c r="Q24" t="s">
        <v>519</v>
      </c>
      <c r="R24" t="s">
        <v>475</v>
      </c>
      <c r="S24" t="s">
        <v>497</v>
      </c>
      <c r="T24" t="s">
        <v>336</v>
      </c>
      <c r="U24" t="s">
        <v>357</v>
      </c>
      <c r="V24" t="s">
        <v>427</v>
      </c>
      <c r="W24" t="s">
        <v>520</v>
      </c>
      <c r="X24" t="s">
        <v>426</v>
      </c>
      <c r="Y24" s="32" t="s">
        <v>425</v>
      </c>
      <c r="Z24" t="s">
        <v>363</v>
      </c>
      <c r="AA24" s="32" t="s">
        <v>463</v>
      </c>
      <c r="AB24" s="32" t="s">
        <v>476</v>
      </c>
      <c r="AC24" s="33" t="s">
        <v>477</v>
      </c>
      <c r="AD24" s="33">
        <v>330000000</v>
      </c>
      <c r="AE24">
        <v>1.8181818181818181</v>
      </c>
      <c r="AF24" s="33" t="s">
        <v>477</v>
      </c>
      <c r="AG24" s="33">
        <v>-452.27005375365297</v>
      </c>
      <c r="AH24">
        <v>-452.27005375365297</v>
      </c>
      <c r="AI24" s="33">
        <v>2.1047604573540899</v>
      </c>
      <c r="AJ24" s="33">
        <v>-4.3069360000000003</v>
      </c>
      <c r="AK24">
        <v>-4.3069360000000003</v>
      </c>
      <c r="AL24" s="33">
        <v>-4.3069360000000003</v>
      </c>
      <c r="AM24">
        <v>-4.3069360000000003</v>
      </c>
      <c r="AN24" s="33">
        <v>-6.13306929606639</v>
      </c>
      <c r="AO24" s="33">
        <v>48.535489407738801</v>
      </c>
      <c r="AP24" s="33">
        <v>19.579086570761202</v>
      </c>
      <c r="AQ24" s="33">
        <v>97.382413045186652</v>
      </c>
      <c r="AR24" s="33">
        <v>19.579086570761202</v>
      </c>
      <c r="AS24" s="34" t="s">
        <v>477</v>
      </c>
      <c r="AT24" s="34" t="s">
        <v>477</v>
      </c>
      <c r="AU24" s="35">
        <v>776</v>
      </c>
      <c r="AV24" s="35">
        <v>776</v>
      </c>
      <c r="AW24" s="34" t="s">
        <v>477</v>
      </c>
      <c r="AX24" t="s">
        <v>484</v>
      </c>
      <c r="AY24" s="32">
        <v>2023</v>
      </c>
      <c r="AZ24" s="32" t="s">
        <v>480</v>
      </c>
      <c r="BA24" s="32" t="s">
        <v>480</v>
      </c>
      <c r="BB24" s="32" t="s">
        <v>463</v>
      </c>
      <c r="BC24" s="32" t="s">
        <v>463</v>
      </c>
      <c r="BD24">
        <v>330130564.9200002</v>
      </c>
      <c r="BE24">
        <v>1.7463139226439099</v>
      </c>
      <c r="BF24" s="32" t="s">
        <v>294</v>
      </c>
      <c r="BG24" s="32" t="s">
        <v>477</v>
      </c>
      <c r="BH24" s="32" t="s">
        <v>477</v>
      </c>
      <c r="BI24" s="32" t="s">
        <v>480</v>
      </c>
      <c r="BJ24" s="36">
        <v>2.0814767709344869E-2</v>
      </c>
      <c r="BK24" s="32">
        <v>15</v>
      </c>
      <c r="BL24" s="36">
        <v>2.0814767709344869E-2</v>
      </c>
      <c r="BM24" s="32">
        <v>15</v>
      </c>
      <c r="BN24" s="36">
        <v>1.8610717963574896E-2</v>
      </c>
      <c r="BO24" s="33" t="s">
        <v>476</v>
      </c>
      <c r="BP24" s="33" t="s">
        <v>477</v>
      </c>
      <c r="BQ24">
        <v>1.0832046685167209</v>
      </c>
      <c r="BR24">
        <v>-4.3069360000000003</v>
      </c>
      <c r="BS24" t="s">
        <v>498</v>
      </c>
      <c r="BT24" s="37">
        <v>44972</v>
      </c>
      <c r="BU24" s="32" t="s">
        <v>477</v>
      </c>
      <c r="BV24" s="38" t="s">
        <v>477</v>
      </c>
      <c r="BW24" t="s">
        <v>477</v>
      </c>
      <c r="BX24" s="39">
        <v>2.1047604573540899</v>
      </c>
      <c r="BY24" s="39">
        <v>-4.3069360000000003</v>
      </c>
      <c r="BZ24" s="39">
        <v>-4.3713230000000003</v>
      </c>
      <c r="CA24" s="39">
        <v>-4.3069360000000003</v>
      </c>
      <c r="CB24" s="39">
        <v>-4.3713230000000003</v>
      </c>
      <c r="CC24" s="39">
        <v>-4.3069360000000003</v>
      </c>
      <c r="CD24" s="39">
        <v>-4.3713230000000003</v>
      </c>
      <c r="CE24" s="39">
        <v>-4.3069360000000003</v>
      </c>
      <c r="CF24" s="39">
        <v>-4.3713230000000003</v>
      </c>
      <c r="CG24">
        <v>-4.3069360000000003</v>
      </c>
      <c r="CH24" s="39">
        <v>2.1047604573540899</v>
      </c>
      <c r="CI24" s="39">
        <v>2.1181793265603499</v>
      </c>
      <c r="CJ24" s="39">
        <v>2.1047604573540899</v>
      </c>
      <c r="CK24" s="39">
        <v>2.1181793265603499</v>
      </c>
      <c r="CL24" t="s">
        <v>477</v>
      </c>
      <c r="CM24" t="s">
        <v>477</v>
      </c>
      <c r="CN24" s="46" t="s">
        <v>477</v>
      </c>
      <c r="CO24" s="46">
        <v>32.880000000000003</v>
      </c>
      <c r="CP24" s="46" t="s">
        <v>299</v>
      </c>
      <c r="CQ24" s="46" t="s">
        <v>633</v>
      </c>
      <c r="CR24" s="46" t="s">
        <v>482</v>
      </c>
      <c r="CS24" s="46">
        <v>251017.8</v>
      </c>
      <c r="CT24">
        <v>0</v>
      </c>
      <c r="CU24">
        <v>0.48535489407738802</v>
      </c>
      <c r="CV24" s="47">
        <v>2559393.1348744673</v>
      </c>
      <c r="CW24">
        <v>0</v>
      </c>
      <c r="CX24" s="48">
        <v>2559393.1348744673</v>
      </c>
      <c r="CY24" s="48">
        <v>5273240.6041554855</v>
      </c>
      <c r="CZ24">
        <v>2559393.1348744673</v>
      </c>
      <c r="DA24" s="37">
        <v>44972</v>
      </c>
      <c r="DB24">
        <v>-4.3069360000000003</v>
      </c>
      <c r="DC24">
        <v>0.51464510592261203</v>
      </c>
      <c r="DD24" s="52">
        <v>0.111538840299649</v>
      </c>
      <c r="DE24">
        <v>40.588610265907839</v>
      </c>
      <c r="DF24" s="52">
        <v>50.334371066813503</v>
      </c>
      <c r="DG24" s="52">
        <v>1</v>
      </c>
      <c r="DH24" s="52">
        <v>40</v>
      </c>
      <c r="DI24" s="52">
        <v>220</v>
      </c>
      <c r="DJ24" s="52">
        <v>38.923000000000002</v>
      </c>
      <c r="DK24" s="52">
        <v>48.535489407738801</v>
      </c>
      <c r="DL24" s="52">
        <v>53.240719199839397</v>
      </c>
      <c r="DM24" s="52">
        <v>50.470023493012597</v>
      </c>
      <c r="DN24" s="52">
        <v>1.5545100000000001</v>
      </c>
      <c r="DO24" s="33">
        <v>2.46428390474804</v>
      </c>
      <c r="DP24" s="33">
        <v>0.25811704071129499</v>
      </c>
      <c r="DQ24" s="32" t="s">
        <v>700</v>
      </c>
      <c r="DR24" s="33"/>
      <c r="DS24" s="58">
        <v>1</v>
      </c>
      <c r="DT24" s="58">
        <v>230</v>
      </c>
      <c r="DU24" s="58">
        <v>48.858914203007302</v>
      </c>
    </row>
    <row r="25" spans="1:125" x14ac:dyDescent="0.25">
      <c r="A25" s="31">
        <v>44196</v>
      </c>
      <c r="B25" t="s">
        <v>495</v>
      </c>
      <c r="C25" t="s">
        <v>496</v>
      </c>
      <c r="D25" t="s">
        <v>471</v>
      </c>
      <c r="E25" t="s">
        <v>483</v>
      </c>
      <c r="F25" t="s">
        <v>69</v>
      </c>
      <c r="G25" t="s">
        <v>337</v>
      </c>
      <c r="H25" t="s">
        <v>294</v>
      </c>
      <c r="I25" s="31">
        <v>44423</v>
      </c>
      <c r="J25">
        <v>1.875</v>
      </c>
      <c r="K25" s="43">
        <v>1500000</v>
      </c>
      <c r="L25" s="43">
        <v>1268105.1000000001</v>
      </c>
      <c r="M25" s="43">
        <v>0.384093310155465</v>
      </c>
      <c r="N25" s="43">
        <v>102.73099999999999</v>
      </c>
      <c r="O25" t="s">
        <v>473</v>
      </c>
      <c r="P25" t="s">
        <v>484</v>
      </c>
      <c r="Q25" t="s">
        <v>521</v>
      </c>
      <c r="R25" t="s">
        <v>475</v>
      </c>
      <c r="S25" t="s">
        <v>497</v>
      </c>
      <c r="T25" t="s">
        <v>337</v>
      </c>
      <c r="U25" t="s">
        <v>357</v>
      </c>
      <c r="V25" t="s">
        <v>429</v>
      </c>
      <c r="W25" t="s">
        <v>522</v>
      </c>
      <c r="X25" t="s">
        <v>428</v>
      </c>
      <c r="Y25" s="32" t="s">
        <v>390</v>
      </c>
      <c r="Z25" t="s">
        <v>374</v>
      </c>
      <c r="AA25" s="32" t="s">
        <v>462</v>
      </c>
      <c r="AB25" s="32" t="s">
        <v>476</v>
      </c>
      <c r="AC25" s="33" t="s">
        <v>477</v>
      </c>
      <c r="AD25" s="33">
        <v>218812000</v>
      </c>
      <c r="AE25">
        <v>0.68551998976290152</v>
      </c>
      <c r="AF25" s="33" t="s">
        <v>477</v>
      </c>
      <c r="AG25" s="33">
        <v>-271.35248298034998</v>
      </c>
      <c r="AH25">
        <v>-271.35248298034998</v>
      </c>
      <c r="AI25" s="33">
        <v>0.62809543399178203</v>
      </c>
      <c r="AJ25" s="33">
        <v>-2.4331309999999999</v>
      </c>
      <c r="AK25">
        <v>-2.4331309999999999</v>
      </c>
      <c r="AL25" s="33">
        <v>-2.4331309999999999</v>
      </c>
      <c r="AM25">
        <v>-2.4331309999999999</v>
      </c>
      <c r="AN25" s="33">
        <v>0.23633101697258899</v>
      </c>
      <c r="AO25" s="33">
        <v>32.320933049315798</v>
      </c>
      <c r="AP25" s="33">
        <v>24.342950641842339</v>
      </c>
      <c r="AQ25" s="33">
        <v>82.619078500000015</v>
      </c>
      <c r="AR25" s="33">
        <v>24.342950641842339</v>
      </c>
      <c r="AS25" s="34" t="s">
        <v>477</v>
      </c>
      <c r="AT25" s="34" t="s">
        <v>477</v>
      </c>
      <c r="AU25" s="35">
        <v>227</v>
      </c>
      <c r="AV25" s="35">
        <v>227</v>
      </c>
      <c r="AW25" s="34" t="s">
        <v>477</v>
      </c>
      <c r="AX25" t="s">
        <v>484</v>
      </c>
      <c r="AY25" s="32">
        <v>2021</v>
      </c>
      <c r="AZ25" s="32" t="s">
        <v>385</v>
      </c>
      <c r="BA25" s="32" t="s">
        <v>463</v>
      </c>
      <c r="BB25" s="32" t="s">
        <v>372</v>
      </c>
      <c r="BC25" s="32" t="s">
        <v>372</v>
      </c>
      <c r="BD25">
        <v>330130564.9200002</v>
      </c>
      <c r="BE25">
        <v>0.384093310155465</v>
      </c>
      <c r="BF25" s="32" t="s">
        <v>294</v>
      </c>
      <c r="BG25" s="32" t="s">
        <v>477</v>
      </c>
      <c r="BH25" s="32" t="s">
        <v>477</v>
      </c>
      <c r="BI25" s="32">
        <v>13</v>
      </c>
      <c r="BJ25" s="36">
        <v>4.5781075933330733E-3</v>
      </c>
      <c r="BK25" s="32">
        <v>13</v>
      </c>
      <c r="BL25" s="36">
        <v>4.5781075933330733E-3</v>
      </c>
      <c r="BM25" s="32">
        <v>13</v>
      </c>
      <c r="BN25" s="36">
        <v>4.0933375003829979E-3</v>
      </c>
      <c r="BO25" s="33" t="s">
        <v>476</v>
      </c>
      <c r="BP25" s="33" t="s">
        <v>477</v>
      </c>
      <c r="BQ25">
        <v>0.42508912928548864</v>
      </c>
      <c r="BR25">
        <v>-2.4331309999999999</v>
      </c>
      <c r="BS25" t="s">
        <v>498</v>
      </c>
      <c r="BT25" s="37">
        <v>44423</v>
      </c>
      <c r="BU25" s="32" t="s">
        <v>477</v>
      </c>
      <c r="BV25" s="38" t="s">
        <v>477</v>
      </c>
      <c r="BW25" t="s">
        <v>477</v>
      </c>
      <c r="BX25" s="39">
        <v>0.62809543399178203</v>
      </c>
      <c r="BY25" s="39">
        <v>-2.4331309999999999</v>
      </c>
      <c r="BZ25" s="39">
        <v>-2.5692460000000001</v>
      </c>
      <c r="CA25" s="39">
        <v>-2.4331309999999999</v>
      </c>
      <c r="CB25" s="39">
        <v>-2.5692460000000001</v>
      </c>
      <c r="CC25" s="39">
        <v>-2.4331309999999999</v>
      </c>
      <c r="CD25" s="39">
        <v>-2.5692460000000001</v>
      </c>
      <c r="CE25" s="39">
        <v>-2.4331309999999999</v>
      </c>
      <c r="CF25" s="39">
        <v>-2.5692460000000001</v>
      </c>
      <c r="CG25">
        <v>-2.4331309999999999</v>
      </c>
      <c r="CH25" s="39">
        <v>0.62809543399178203</v>
      </c>
      <c r="CI25" s="39">
        <v>0.62591092677384896</v>
      </c>
      <c r="CJ25" s="39">
        <v>0.62809543399178203</v>
      </c>
      <c r="CK25" s="39">
        <v>0.62591092677384896</v>
      </c>
      <c r="CL25" t="s">
        <v>477</v>
      </c>
      <c r="CM25" t="s">
        <v>477</v>
      </c>
      <c r="CN25" s="46" t="s">
        <v>477</v>
      </c>
      <c r="CO25" s="46">
        <v>160.4</v>
      </c>
      <c r="CP25" s="46" t="s">
        <v>294</v>
      </c>
      <c r="CQ25" s="46" t="s">
        <v>632</v>
      </c>
      <c r="CR25" s="46" t="s">
        <v>477</v>
      </c>
      <c r="CS25" s="46">
        <v>7508.55</v>
      </c>
      <c r="CT25">
        <v>0</v>
      </c>
      <c r="CU25">
        <v>0.32320933049315798</v>
      </c>
      <c r="CV25" s="47">
        <v>317119.41370533116</v>
      </c>
      <c r="CW25">
        <v>0</v>
      </c>
      <c r="CX25" s="48">
        <v>317119.41370533116</v>
      </c>
      <c r="CY25" s="48">
        <v>981157.97963340126</v>
      </c>
      <c r="CZ25">
        <v>317119.41370533116</v>
      </c>
      <c r="DA25" s="37">
        <v>44423</v>
      </c>
      <c r="DB25">
        <v>-2.4331309999999999</v>
      </c>
      <c r="DC25">
        <v>0.67679066950684197</v>
      </c>
      <c r="DD25" s="52">
        <v>0.27395915788170999</v>
      </c>
      <c r="DE25">
        <v>25.993377897564194</v>
      </c>
      <c r="DF25" s="52">
        <v>38.871356306047197</v>
      </c>
      <c r="DG25" s="52">
        <v>1</v>
      </c>
      <c r="DH25" s="52">
        <v>39.405780131548198</v>
      </c>
      <c r="DI25" s="52">
        <v>165</v>
      </c>
      <c r="DJ25" s="52">
        <v>34.4146965582257</v>
      </c>
      <c r="DK25" s="52">
        <v>32.320933049315798</v>
      </c>
      <c r="DL25" s="52">
        <v>34.826002009585899</v>
      </c>
      <c r="DM25" s="52">
        <v>27.042645414296398</v>
      </c>
      <c r="DN25" s="52">
        <v>1.2216</v>
      </c>
      <c r="DO25" s="33">
        <v>0</v>
      </c>
      <c r="DP25" s="33">
        <v>0.240802201527794</v>
      </c>
      <c r="DQ25" s="32" t="s">
        <v>700</v>
      </c>
      <c r="DR25" s="33"/>
      <c r="DS25" s="58">
        <v>1</v>
      </c>
      <c r="DT25" s="58">
        <v>170</v>
      </c>
      <c r="DU25" s="58">
        <v>32.344097818386601</v>
      </c>
    </row>
    <row r="26" spans="1:125" x14ac:dyDescent="0.25">
      <c r="A26" s="31">
        <v>44196</v>
      </c>
      <c r="B26" t="s">
        <v>495</v>
      </c>
      <c r="C26" t="s">
        <v>496</v>
      </c>
      <c r="D26" t="s">
        <v>471</v>
      </c>
      <c r="E26" t="s">
        <v>483</v>
      </c>
      <c r="F26" t="s">
        <v>78</v>
      </c>
      <c r="G26" t="s">
        <v>340</v>
      </c>
      <c r="H26" t="s">
        <v>294</v>
      </c>
      <c r="I26" s="31">
        <v>44348</v>
      </c>
      <c r="J26">
        <v>1.5</v>
      </c>
      <c r="K26" s="43">
        <v>1000000</v>
      </c>
      <c r="L26" s="43">
        <v>882432.27</v>
      </c>
      <c r="M26" s="43">
        <v>0.26727779233148802</v>
      </c>
      <c r="N26" s="43">
        <v>107.845</v>
      </c>
      <c r="O26" t="s">
        <v>473</v>
      </c>
      <c r="P26" t="s">
        <v>484</v>
      </c>
      <c r="Q26" t="s">
        <v>523</v>
      </c>
      <c r="R26" t="s">
        <v>475</v>
      </c>
      <c r="S26" t="s">
        <v>497</v>
      </c>
      <c r="T26" t="s">
        <v>340</v>
      </c>
      <c r="U26" t="s">
        <v>357</v>
      </c>
      <c r="V26" t="s">
        <v>435</v>
      </c>
      <c r="W26" t="s">
        <v>524</v>
      </c>
      <c r="X26" t="s">
        <v>434</v>
      </c>
      <c r="Y26" s="32" t="s">
        <v>390</v>
      </c>
      <c r="Z26" t="s">
        <v>375</v>
      </c>
      <c r="AA26" s="32" t="s">
        <v>462</v>
      </c>
      <c r="AB26" s="32" t="s">
        <v>476</v>
      </c>
      <c r="AC26" s="33" t="s">
        <v>477</v>
      </c>
      <c r="AD26" s="33">
        <v>386968000</v>
      </c>
      <c r="AE26">
        <v>0.25841930082073972</v>
      </c>
      <c r="AF26" s="33" t="s">
        <v>477</v>
      </c>
      <c r="AG26" s="33">
        <v>-1015.13911927496</v>
      </c>
      <c r="AH26">
        <v>-1015.13911927496</v>
      </c>
      <c r="AI26" s="33">
        <v>0.44652605548141899</v>
      </c>
      <c r="AJ26" s="33">
        <v>-16.048901999999998</v>
      </c>
      <c r="AK26">
        <v>-10</v>
      </c>
      <c r="AL26" s="33">
        <v>-16.048901999999998</v>
      </c>
      <c r="AM26">
        <v>-10</v>
      </c>
      <c r="AN26" s="33">
        <v>-10</v>
      </c>
      <c r="AO26" s="33">
        <v>63.268016460495403</v>
      </c>
      <c r="AP26" s="33">
        <v>3.4825262569794164</v>
      </c>
      <c r="AQ26" s="33">
        <v>104.21566220000003</v>
      </c>
      <c r="AR26" s="33">
        <v>3.4825262569794164</v>
      </c>
      <c r="AS26" s="34" t="s">
        <v>477</v>
      </c>
      <c r="AT26" s="34" t="s">
        <v>477</v>
      </c>
      <c r="AU26" s="35">
        <v>152</v>
      </c>
      <c r="AV26" s="35">
        <v>152</v>
      </c>
      <c r="AW26" s="34" t="s">
        <v>477</v>
      </c>
      <c r="AX26" t="s">
        <v>484</v>
      </c>
      <c r="AY26" s="32">
        <v>2021</v>
      </c>
      <c r="AZ26" s="32" t="s">
        <v>462</v>
      </c>
      <c r="BA26" s="32" t="s">
        <v>372</v>
      </c>
      <c r="BB26" s="32" t="s">
        <v>372</v>
      </c>
      <c r="BC26" s="32" t="s">
        <v>372</v>
      </c>
      <c r="BD26">
        <v>330130564.9200002</v>
      </c>
      <c r="BE26">
        <v>0.26727779233148802</v>
      </c>
      <c r="BF26" s="32" t="s">
        <v>294</v>
      </c>
      <c r="BG26" s="32" t="s">
        <v>477</v>
      </c>
      <c r="BH26" s="32" t="s">
        <v>477</v>
      </c>
      <c r="BI26" s="32">
        <v>13</v>
      </c>
      <c r="BJ26" s="36">
        <v>3.1857531965521946E-3</v>
      </c>
      <c r="BK26" s="32">
        <v>13</v>
      </c>
      <c r="BL26" s="36">
        <v>3.1857531965521946E-3</v>
      </c>
      <c r="BM26" s="32">
        <v>13</v>
      </c>
      <c r="BN26" s="36">
        <v>2.8484177710026513E-3</v>
      </c>
      <c r="BO26" s="33" t="s">
        <v>476</v>
      </c>
      <c r="BP26" s="33" t="s">
        <v>477</v>
      </c>
      <c r="BQ26">
        <v>0.16401787719903399</v>
      </c>
      <c r="BR26">
        <v>-10</v>
      </c>
      <c r="BS26" t="s">
        <v>498</v>
      </c>
      <c r="BT26" s="37">
        <v>44348</v>
      </c>
      <c r="BU26" s="32" t="s">
        <v>477</v>
      </c>
      <c r="BV26" s="38" t="s">
        <v>477</v>
      </c>
      <c r="BW26" t="s">
        <v>477</v>
      </c>
      <c r="BX26" s="39">
        <v>0.44652605548141899</v>
      </c>
      <c r="BY26" s="39">
        <v>-16.048901999999998</v>
      </c>
      <c r="BZ26" s="39">
        <v>-16.771609999999999</v>
      </c>
      <c r="CA26" s="39">
        <v>-16.048901999999998</v>
      </c>
      <c r="CB26" s="39">
        <v>-16.771609999999999</v>
      </c>
      <c r="CC26" s="39">
        <v>-16.048901999999998</v>
      </c>
      <c r="CD26" s="39">
        <v>-16.771609999999999</v>
      </c>
      <c r="CE26" s="39">
        <v>-16.048901999999998</v>
      </c>
      <c r="CF26" s="39">
        <v>-16.771609999999999</v>
      </c>
      <c r="CG26">
        <v>-16.048901999999998</v>
      </c>
      <c r="CH26" s="39">
        <v>0.44652605548141899</v>
      </c>
      <c r="CI26" s="39">
        <v>0.447648884271795</v>
      </c>
      <c r="CJ26" s="39">
        <v>0.44652605548141899</v>
      </c>
      <c r="CK26" s="39">
        <v>0.447648884271795</v>
      </c>
      <c r="CL26" t="s">
        <v>477</v>
      </c>
      <c r="CM26" t="s">
        <v>477</v>
      </c>
      <c r="CN26" s="46" t="s">
        <v>477</v>
      </c>
      <c r="CO26" s="46">
        <v>66.069999999999993</v>
      </c>
      <c r="CP26" s="46" t="s">
        <v>294</v>
      </c>
      <c r="CQ26" s="46" t="s">
        <v>632</v>
      </c>
      <c r="CR26" s="46" t="s">
        <v>477</v>
      </c>
      <c r="CS26" s="46">
        <v>15512.9</v>
      </c>
      <c r="CT26">
        <v>0</v>
      </c>
      <c r="CU26">
        <v>0.63268016460495402</v>
      </c>
      <c r="CV26" s="47">
        <v>528274.9503639898</v>
      </c>
      <c r="CW26">
        <v>0</v>
      </c>
      <c r="CX26" s="48">
        <v>528274.9503639898</v>
      </c>
      <c r="CY26" s="48">
        <v>834979.47291242343</v>
      </c>
      <c r="CZ26">
        <v>528274.9503639898</v>
      </c>
      <c r="DA26" s="37">
        <v>44348</v>
      </c>
      <c r="DB26">
        <v>-10</v>
      </c>
      <c r="DC26">
        <v>0.36731983539504598</v>
      </c>
      <c r="DD26" s="52">
        <v>5.9216009430383701E-2</v>
      </c>
      <c r="DE26">
        <v>61.138840294042659</v>
      </c>
      <c r="DF26" s="52">
        <v>72.389384029408603</v>
      </c>
      <c r="DG26" s="52">
        <v>0.4</v>
      </c>
      <c r="DH26" s="52">
        <v>38.409545614867099</v>
      </c>
      <c r="DI26" s="52">
        <v>158</v>
      </c>
      <c r="DJ26" s="52">
        <v>35.093347682511897</v>
      </c>
      <c r="DK26" s="52">
        <v>63.268016460495403</v>
      </c>
      <c r="DL26" s="52">
        <v>79.968433922246206</v>
      </c>
      <c r="DM26" s="52">
        <v>68.232178610792204</v>
      </c>
      <c r="DN26" s="52">
        <v>1.2216</v>
      </c>
      <c r="DO26" s="33">
        <v>0.49005368700605301</v>
      </c>
      <c r="DP26" s="33">
        <v>0.21730731806397899</v>
      </c>
      <c r="DQ26" s="32" t="s">
        <v>700</v>
      </c>
      <c r="DR26" s="33"/>
      <c r="DS26" s="58">
        <v>0.4</v>
      </c>
      <c r="DT26" s="58">
        <v>165</v>
      </c>
      <c r="DU26" s="58">
        <v>63.345771174666702</v>
      </c>
    </row>
    <row r="27" spans="1:125" x14ac:dyDescent="0.25">
      <c r="A27" s="31">
        <v>44196</v>
      </c>
      <c r="B27" t="s">
        <v>495</v>
      </c>
      <c r="C27" t="s">
        <v>496</v>
      </c>
      <c r="D27" t="s">
        <v>471</v>
      </c>
      <c r="E27" t="s">
        <v>483</v>
      </c>
      <c r="F27" t="s">
        <v>95</v>
      </c>
      <c r="G27" t="s">
        <v>342</v>
      </c>
      <c r="H27" t="s">
        <v>300</v>
      </c>
      <c r="I27" s="31">
        <v>45816</v>
      </c>
      <c r="J27">
        <v>2.8</v>
      </c>
      <c r="K27" s="43">
        <v>2250000</v>
      </c>
      <c r="L27" s="43">
        <v>1418179.44</v>
      </c>
      <c r="M27" s="43">
        <v>0.42954896680411098</v>
      </c>
      <c r="N27" s="43">
        <v>101.75</v>
      </c>
      <c r="O27" t="s">
        <v>473</v>
      </c>
      <c r="P27" t="s">
        <v>484</v>
      </c>
      <c r="Q27" t="s">
        <v>525</v>
      </c>
      <c r="R27" t="s">
        <v>475</v>
      </c>
      <c r="S27" t="s">
        <v>497</v>
      </c>
      <c r="T27" t="s">
        <v>342</v>
      </c>
      <c r="U27" t="s">
        <v>378</v>
      </c>
      <c r="V27" t="s">
        <v>440</v>
      </c>
      <c r="W27" t="s">
        <v>526</v>
      </c>
      <c r="X27" t="s">
        <v>642</v>
      </c>
      <c r="Y27" s="32" t="s">
        <v>439</v>
      </c>
      <c r="Z27" t="s">
        <v>371</v>
      </c>
      <c r="AA27" s="32" t="s">
        <v>372</v>
      </c>
      <c r="AB27" s="32" t="s">
        <v>476</v>
      </c>
      <c r="AC27" s="33" t="s">
        <v>477</v>
      </c>
      <c r="AD27" s="33">
        <v>650000000</v>
      </c>
      <c r="AE27">
        <v>0.34615384615384615</v>
      </c>
      <c r="AF27" s="33" t="s">
        <v>477</v>
      </c>
      <c r="AG27" s="33">
        <v>197.43876676069499</v>
      </c>
      <c r="AH27">
        <v>197.43876676069499</v>
      </c>
      <c r="AI27" s="33">
        <v>4.1506905383746702</v>
      </c>
      <c r="AJ27" s="33">
        <v>2.3819370000000002</v>
      </c>
      <c r="AK27">
        <v>2.3819370000000002</v>
      </c>
      <c r="AL27" s="33">
        <v>2.3819370000000002</v>
      </c>
      <c r="AM27">
        <v>2.3819370000000002</v>
      </c>
      <c r="AN27" s="33">
        <v>2.27404459009967</v>
      </c>
      <c r="AO27" s="33">
        <v>14.746951336371501</v>
      </c>
      <c r="AP27" s="33">
        <v>54.166760655693672</v>
      </c>
      <c r="AQ27" s="33">
        <v>65.999959762559996</v>
      </c>
      <c r="AR27" s="33">
        <v>54.166760655693672</v>
      </c>
      <c r="AS27" s="34">
        <v>44720</v>
      </c>
      <c r="AT27" s="34" t="s">
        <v>477</v>
      </c>
      <c r="AU27" s="35">
        <v>524</v>
      </c>
      <c r="AV27" s="35">
        <v>524</v>
      </c>
      <c r="AW27" s="34" t="s">
        <v>477</v>
      </c>
      <c r="AX27" t="s">
        <v>484</v>
      </c>
      <c r="AY27" s="32">
        <v>2025</v>
      </c>
      <c r="AZ27" s="32" t="s">
        <v>480</v>
      </c>
      <c r="BA27" s="32" t="s">
        <v>480</v>
      </c>
      <c r="BB27" s="32" t="s">
        <v>372</v>
      </c>
      <c r="BC27" s="32" t="s">
        <v>372</v>
      </c>
      <c r="BD27">
        <v>330130564.9200002</v>
      </c>
      <c r="BE27">
        <v>0.42954896680411098</v>
      </c>
      <c r="BF27" s="32" t="s">
        <v>300</v>
      </c>
      <c r="BG27" s="32" t="s">
        <v>477</v>
      </c>
      <c r="BH27" s="32" t="s">
        <v>477</v>
      </c>
      <c r="BI27" s="32" t="s">
        <v>480</v>
      </c>
      <c r="BJ27" s="36">
        <v>5.119905331957773E-3</v>
      </c>
      <c r="BK27" s="32">
        <v>12</v>
      </c>
      <c r="BL27" s="36">
        <v>5.119905331957773E-3</v>
      </c>
      <c r="BM27" s="32">
        <v>12</v>
      </c>
      <c r="BN27" s="36">
        <v>4.5777649534128988E-3</v>
      </c>
      <c r="BO27" s="33" t="s">
        <v>476</v>
      </c>
      <c r="BP27" s="33" t="s">
        <v>477</v>
      </c>
      <c r="BQ27">
        <v>3.5385902245571814</v>
      </c>
      <c r="BR27">
        <v>2.3819370000000002</v>
      </c>
      <c r="BS27" t="s">
        <v>498</v>
      </c>
      <c r="BT27" s="37">
        <v>44720</v>
      </c>
      <c r="BU27" s="32" t="s">
        <v>477</v>
      </c>
      <c r="BV27" s="38" t="s">
        <v>477</v>
      </c>
      <c r="BW27" t="s">
        <v>477</v>
      </c>
      <c r="BX27" s="39">
        <v>4.1506905383746702</v>
      </c>
      <c r="BY27" s="39">
        <v>2.3819370000000002</v>
      </c>
      <c r="BZ27" s="39">
        <v>2.3801800000000002</v>
      </c>
      <c r="CA27" s="39">
        <v>2.3819370000000002</v>
      </c>
      <c r="CB27" s="39">
        <v>2.3801800000000002</v>
      </c>
      <c r="CC27" s="39">
        <v>2.3819370000000002</v>
      </c>
      <c r="CD27" s="39">
        <v>2.3801800000000002</v>
      </c>
      <c r="CE27" s="39">
        <v>2.3819370000000002</v>
      </c>
      <c r="CF27" s="39">
        <v>2.3801800000000002</v>
      </c>
      <c r="CG27">
        <v>2.3819370000000002</v>
      </c>
      <c r="CH27" s="39">
        <v>4.1506905383746702</v>
      </c>
      <c r="CI27" s="39">
        <v>4.1527777783215898</v>
      </c>
      <c r="CJ27" s="39">
        <v>4.1506905383746702</v>
      </c>
      <c r="CK27" s="39">
        <v>4.1527777783215898</v>
      </c>
      <c r="CL27" t="s">
        <v>477</v>
      </c>
      <c r="CM27" t="s">
        <v>477</v>
      </c>
      <c r="CN27" s="46" t="s">
        <v>477</v>
      </c>
      <c r="CO27" s="46">
        <v>3.25</v>
      </c>
      <c r="CP27" s="46" t="s">
        <v>300</v>
      </c>
      <c r="CQ27" s="46" t="s">
        <v>634</v>
      </c>
      <c r="CR27" s="46" t="s">
        <v>477</v>
      </c>
      <c r="CS27" s="46">
        <v>452743.62642000004</v>
      </c>
      <c r="CT27">
        <v>0</v>
      </c>
      <c r="CU27">
        <v>0.147469513363715</v>
      </c>
      <c r="CV27" s="47">
        <v>134068.0366800823</v>
      </c>
      <c r="CW27">
        <v>0</v>
      </c>
      <c r="CX27" s="48">
        <v>134068.0366800823</v>
      </c>
      <c r="CY27" s="48">
        <v>909123.74783132528</v>
      </c>
      <c r="CZ27">
        <v>134068.0366800823</v>
      </c>
      <c r="DA27" s="37">
        <v>44720</v>
      </c>
      <c r="DB27">
        <v>2.3819370000000002</v>
      </c>
      <c r="DC27">
        <v>0.85253048663628506</v>
      </c>
      <c r="DD27" s="52">
        <v>0.56533316877038797</v>
      </c>
      <c r="DE27">
        <v>9.5655842242845157</v>
      </c>
      <c r="DF27" s="52">
        <v>18.547233265149298</v>
      </c>
      <c r="DG27" s="52">
        <v>0.4</v>
      </c>
      <c r="DH27" s="52">
        <v>22.9848487943257</v>
      </c>
      <c r="DI27" s="52">
        <v>42</v>
      </c>
      <c r="DJ27" s="52">
        <v>24.174579999999999</v>
      </c>
      <c r="DK27" s="52">
        <v>14.746951336371501</v>
      </c>
      <c r="DL27" s="52">
        <v>17.9462971121532</v>
      </c>
      <c r="DM27" s="52"/>
      <c r="DN27" s="52">
        <v>1.6146</v>
      </c>
      <c r="DO27" s="33">
        <v>4.2490073207055401</v>
      </c>
      <c r="DP27" s="33">
        <v>0.31631083257486498</v>
      </c>
      <c r="DQ27" s="32" t="s">
        <v>700</v>
      </c>
      <c r="DR27" s="33"/>
      <c r="DS27" s="58">
        <v>0.4</v>
      </c>
      <c r="DT27" s="58">
        <v>40</v>
      </c>
      <c r="DU27" s="58">
        <v>14.7235609565908</v>
      </c>
    </row>
    <row r="28" spans="1:125" x14ac:dyDescent="0.25">
      <c r="A28" s="31">
        <v>44196</v>
      </c>
      <c r="B28" t="s">
        <v>495</v>
      </c>
      <c r="C28" t="s">
        <v>496</v>
      </c>
      <c r="D28" t="s">
        <v>471</v>
      </c>
      <c r="E28" t="s">
        <v>483</v>
      </c>
      <c r="F28" t="s">
        <v>101</v>
      </c>
      <c r="G28" t="s">
        <v>343</v>
      </c>
      <c r="H28" t="s">
        <v>297</v>
      </c>
      <c r="I28" s="31">
        <v>45321</v>
      </c>
      <c r="J28">
        <v>0</v>
      </c>
      <c r="K28" s="43">
        <v>200000000</v>
      </c>
      <c r="L28" s="43">
        <v>1579840.4</v>
      </c>
      <c r="M28" s="43">
        <v>0.478514066975469</v>
      </c>
      <c r="N28" s="43">
        <v>99.787000000000006</v>
      </c>
      <c r="O28" t="s">
        <v>473</v>
      </c>
      <c r="P28" t="s">
        <v>484</v>
      </c>
      <c r="Q28" t="s">
        <v>527</v>
      </c>
      <c r="R28" t="s">
        <v>475</v>
      </c>
      <c r="S28" t="s">
        <v>497</v>
      </c>
      <c r="T28" t="s">
        <v>343</v>
      </c>
      <c r="U28" t="s">
        <v>357</v>
      </c>
      <c r="V28" t="s">
        <v>445</v>
      </c>
      <c r="W28" t="s">
        <v>528</v>
      </c>
      <c r="X28" t="s">
        <v>444</v>
      </c>
      <c r="Y28" s="32" t="s">
        <v>392</v>
      </c>
      <c r="Z28" t="s">
        <v>374</v>
      </c>
      <c r="AA28" s="32" t="s">
        <v>376</v>
      </c>
      <c r="AB28" s="32" t="s">
        <v>476</v>
      </c>
      <c r="AC28" s="33" t="s">
        <v>477</v>
      </c>
      <c r="AD28" s="33">
        <v>30000000000</v>
      </c>
      <c r="AE28">
        <v>0.66666666666666663</v>
      </c>
      <c r="AF28" s="33" t="s">
        <v>477</v>
      </c>
      <c r="AG28" s="33">
        <v>12.3830604990883</v>
      </c>
      <c r="AH28">
        <v>12.3830604990883</v>
      </c>
      <c r="AI28" s="33">
        <v>3.0822674569143702</v>
      </c>
      <c r="AJ28" s="33">
        <v>6.9167000000000006E-2</v>
      </c>
      <c r="AK28">
        <v>6.9167000000000006E-2</v>
      </c>
      <c r="AL28" s="33">
        <v>6.9167000000000006E-2</v>
      </c>
      <c r="AM28">
        <v>6.9167000000000006E-2</v>
      </c>
      <c r="AN28" s="33">
        <v>-0.18112231006337501</v>
      </c>
      <c r="AO28" s="33">
        <v>9.2627780834457099</v>
      </c>
      <c r="AP28" s="33">
        <v>76.045391538038103</v>
      </c>
      <c r="AQ28" s="33">
        <v>56.682540297250007</v>
      </c>
      <c r="AR28" s="33">
        <v>76.045391538038103</v>
      </c>
      <c r="AS28" s="34" t="s">
        <v>477</v>
      </c>
      <c r="AT28" s="34" t="s">
        <v>477</v>
      </c>
      <c r="AU28" s="35">
        <v>1125</v>
      </c>
      <c r="AV28" s="35">
        <v>1125</v>
      </c>
      <c r="AW28" s="34" t="s">
        <v>477</v>
      </c>
      <c r="AX28" t="s">
        <v>484</v>
      </c>
      <c r="AY28" s="32">
        <v>2024</v>
      </c>
      <c r="AZ28" s="32" t="s">
        <v>480</v>
      </c>
      <c r="BA28" s="32" t="s">
        <v>480</v>
      </c>
      <c r="BB28" s="32" t="s">
        <v>376</v>
      </c>
      <c r="BC28" s="32" t="s">
        <v>376</v>
      </c>
      <c r="BD28">
        <v>330130564.9200002</v>
      </c>
      <c r="BE28">
        <v>0.478514066975469</v>
      </c>
      <c r="BF28" s="32" t="s">
        <v>297</v>
      </c>
      <c r="BG28" s="32" t="s">
        <v>478</v>
      </c>
      <c r="BH28" s="32" t="s">
        <v>477</v>
      </c>
      <c r="BI28" s="32" t="s">
        <v>480</v>
      </c>
      <c r="BJ28" s="36">
        <v>5.7035330364134315E-3</v>
      </c>
      <c r="BK28" s="32">
        <v>9</v>
      </c>
      <c r="BL28" s="36">
        <v>5.7035330364134315E-3</v>
      </c>
      <c r="BM28" s="32">
        <v>9</v>
      </c>
      <c r="BN28" s="36">
        <v>5.099593049456291E-3</v>
      </c>
      <c r="BO28" s="33" t="s">
        <v>476</v>
      </c>
      <c r="BP28" s="33" t="s">
        <v>477</v>
      </c>
      <c r="BQ28">
        <v>2.7967638624421265</v>
      </c>
      <c r="BR28">
        <v>6.9167000000000006E-2</v>
      </c>
      <c r="BS28" t="s">
        <v>498</v>
      </c>
      <c r="BT28" s="37">
        <v>45321</v>
      </c>
      <c r="BU28" s="32" t="s">
        <v>477</v>
      </c>
      <c r="BV28" s="38" t="s">
        <v>477</v>
      </c>
      <c r="BW28" t="s">
        <v>477</v>
      </c>
      <c r="BX28" s="39">
        <v>3.0822674569143702</v>
      </c>
      <c r="BY28" s="39">
        <v>6.9167000000000006E-2</v>
      </c>
      <c r="BZ28" s="39">
        <v>6.9606000000000001E-2</v>
      </c>
      <c r="CA28" s="39">
        <v>6.9167000000000006E-2</v>
      </c>
      <c r="CB28" s="39">
        <v>6.9606000000000001E-2</v>
      </c>
      <c r="CC28" s="39">
        <v>6.9167000000000006E-2</v>
      </c>
      <c r="CD28" s="39">
        <v>6.9606000000000001E-2</v>
      </c>
      <c r="CE28" s="39">
        <v>6.9167000000000006E-2</v>
      </c>
      <c r="CF28" s="39">
        <v>6.9606000000000001E-2</v>
      </c>
      <c r="CG28">
        <v>6.9167000000000006E-2</v>
      </c>
      <c r="CH28" s="39">
        <v>3.0822674569143702</v>
      </c>
      <c r="CI28" s="39">
        <v>3.0844130462966701</v>
      </c>
      <c r="CJ28" s="39">
        <v>3.0822674569143702</v>
      </c>
      <c r="CK28" s="39">
        <v>3.0844130462966701</v>
      </c>
      <c r="CL28" t="s">
        <v>477</v>
      </c>
      <c r="CM28" t="s">
        <v>477</v>
      </c>
      <c r="CN28" s="46" t="s">
        <v>477</v>
      </c>
      <c r="CO28" s="46">
        <v>4465</v>
      </c>
      <c r="CP28" s="46" t="s">
        <v>297</v>
      </c>
      <c r="CQ28" s="46" t="s">
        <v>631</v>
      </c>
      <c r="CR28" s="46" t="s">
        <v>477</v>
      </c>
      <c r="CS28" s="46">
        <v>24997.812699999999</v>
      </c>
      <c r="CT28">
        <v>0</v>
      </c>
      <c r="CU28">
        <v>9.2627780834457094E-2</v>
      </c>
      <c r="CV28" s="47">
        <v>81877.495885481607</v>
      </c>
      <c r="CW28">
        <v>0</v>
      </c>
      <c r="CX28" s="48">
        <v>81877.495885481607</v>
      </c>
      <c r="CY28" s="48">
        <v>883941.0287914786</v>
      </c>
      <c r="CZ28">
        <v>81877.495885481607</v>
      </c>
      <c r="DA28" s="37">
        <v>45321</v>
      </c>
      <c r="DB28">
        <v>6.9167000000000006E-2</v>
      </c>
      <c r="DC28">
        <v>0.90737221916554289</v>
      </c>
      <c r="DD28" s="52">
        <v>0.80052483275046993</v>
      </c>
      <c r="DE28">
        <v>5.26158509604854</v>
      </c>
      <c r="DF28" s="52">
        <v>9.31703094684711</v>
      </c>
      <c r="DG28" s="52">
        <v>0.4</v>
      </c>
      <c r="DH28" s="52">
        <v>22.116574063853498</v>
      </c>
      <c r="DI28" s="52">
        <v>29</v>
      </c>
      <c r="DJ28" s="52">
        <v>24.152750000000001</v>
      </c>
      <c r="DK28" s="52">
        <v>9.2627780834457099</v>
      </c>
      <c r="DL28" s="52">
        <v>9.3255862302351105</v>
      </c>
      <c r="DM28" s="52">
        <v>8.1359564285154509</v>
      </c>
      <c r="DN28" s="52">
        <v>126.18</v>
      </c>
      <c r="DO28" s="33">
        <v>3.10545361743451</v>
      </c>
      <c r="DP28" s="33">
        <v>0.16195557904486499</v>
      </c>
      <c r="DQ28" s="32" t="s">
        <v>700</v>
      </c>
      <c r="DR28" s="33"/>
      <c r="DS28" s="58">
        <v>0.4</v>
      </c>
      <c r="DT28" s="58">
        <v>30</v>
      </c>
      <c r="DU28" s="58">
        <v>9.2671165376850304</v>
      </c>
    </row>
    <row r="29" spans="1:125" x14ac:dyDescent="0.25">
      <c r="A29" s="31">
        <v>44196</v>
      </c>
      <c r="B29" t="s">
        <v>495</v>
      </c>
      <c r="C29" t="s">
        <v>496</v>
      </c>
      <c r="D29" t="s">
        <v>471</v>
      </c>
      <c r="E29" t="s">
        <v>483</v>
      </c>
      <c r="F29" t="s">
        <v>104</v>
      </c>
      <c r="G29" t="s">
        <v>344</v>
      </c>
      <c r="H29" t="s">
        <v>297</v>
      </c>
      <c r="I29" s="31">
        <v>44650</v>
      </c>
      <c r="J29">
        <v>0</v>
      </c>
      <c r="K29" s="43">
        <v>400000000</v>
      </c>
      <c r="L29" s="43">
        <v>3144260.3</v>
      </c>
      <c r="M29" s="43">
        <v>0.95235745571673502</v>
      </c>
      <c r="N29" s="43">
        <v>99.3</v>
      </c>
      <c r="O29" t="s">
        <v>473</v>
      </c>
      <c r="P29" t="s">
        <v>484</v>
      </c>
      <c r="Q29" t="s">
        <v>529</v>
      </c>
      <c r="R29" t="s">
        <v>475</v>
      </c>
      <c r="S29" t="s">
        <v>497</v>
      </c>
      <c r="T29" t="s">
        <v>344</v>
      </c>
      <c r="U29" t="s">
        <v>357</v>
      </c>
      <c r="V29" t="s">
        <v>447</v>
      </c>
      <c r="W29" t="s">
        <v>530</v>
      </c>
      <c r="X29" t="s">
        <v>446</v>
      </c>
      <c r="Y29" s="32" t="s">
        <v>392</v>
      </c>
      <c r="Z29" t="s">
        <v>363</v>
      </c>
      <c r="AA29" s="32" t="s">
        <v>376</v>
      </c>
      <c r="AB29" s="32" t="s">
        <v>476</v>
      </c>
      <c r="AC29" s="33" t="s">
        <v>477</v>
      </c>
      <c r="AD29" s="33">
        <v>75000000000</v>
      </c>
      <c r="AE29">
        <v>0.53333333333333333</v>
      </c>
      <c r="AF29" s="33" t="s">
        <v>477</v>
      </c>
      <c r="AG29" s="33">
        <v>61.758459363232397</v>
      </c>
      <c r="AH29">
        <v>61.758459363232397</v>
      </c>
      <c r="AI29" s="33">
        <v>1.2464926305708</v>
      </c>
      <c r="AJ29" s="33">
        <v>0.56275900000000001</v>
      </c>
      <c r="AK29">
        <v>0.56275900000000001</v>
      </c>
      <c r="AL29" s="33">
        <v>0.56275900000000001</v>
      </c>
      <c r="AM29">
        <v>0.56275900000000001</v>
      </c>
      <c r="AN29" s="33">
        <v>0.20920734659783899</v>
      </c>
      <c r="AO29" s="33">
        <v>1.4287020850723899</v>
      </c>
      <c r="AP29" s="33">
        <v>92.872989340521627</v>
      </c>
      <c r="AQ29" s="33">
        <v>51.48465855148001</v>
      </c>
      <c r="AR29" s="33">
        <v>92.872989340521627</v>
      </c>
      <c r="AS29" s="34" t="s">
        <v>477</v>
      </c>
      <c r="AT29" s="34" t="s">
        <v>477</v>
      </c>
      <c r="AU29" s="35">
        <v>454</v>
      </c>
      <c r="AV29" s="35">
        <v>454</v>
      </c>
      <c r="AW29" s="34" t="s">
        <v>477</v>
      </c>
      <c r="AX29" t="s">
        <v>484</v>
      </c>
      <c r="AY29" s="32">
        <v>2022</v>
      </c>
      <c r="AZ29" s="32" t="s">
        <v>480</v>
      </c>
      <c r="BA29" s="32" t="s">
        <v>480</v>
      </c>
      <c r="BB29" s="32" t="s">
        <v>376</v>
      </c>
      <c r="BC29" s="32" t="s">
        <v>376</v>
      </c>
      <c r="BD29">
        <v>330130564.9200002</v>
      </c>
      <c r="BE29">
        <v>0.95235745571673502</v>
      </c>
      <c r="BF29" s="32" t="s">
        <v>297</v>
      </c>
      <c r="BG29" s="32" t="s">
        <v>478</v>
      </c>
      <c r="BH29" s="32" t="s">
        <v>477</v>
      </c>
      <c r="BI29" s="32" t="s">
        <v>480</v>
      </c>
      <c r="BJ29" s="36">
        <v>1.1351395049862763E-2</v>
      </c>
      <c r="BK29" s="32">
        <v>9</v>
      </c>
      <c r="BL29" s="36">
        <v>1.1351395049862763E-2</v>
      </c>
      <c r="BM29" s="32">
        <v>9</v>
      </c>
      <c r="BN29" s="36">
        <v>1.0149410011012095E-2</v>
      </c>
      <c r="BO29" s="33" t="s">
        <v>476</v>
      </c>
      <c r="BP29" s="33" t="s">
        <v>477</v>
      </c>
      <c r="BQ29">
        <v>1.2286839643675613</v>
      </c>
      <c r="BR29">
        <v>0.56275900000000001</v>
      </c>
      <c r="BS29" t="s">
        <v>498</v>
      </c>
      <c r="BT29" s="37">
        <v>44650</v>
      </c>
      <c r="BU29" s="32" t="s">
        <v>477</v>
      </c>
      <c r="BV29" s="38" t="s">
        <v>477</v>
      </c>
      <c r="BW29" t="s">
        <v>477</v>
      </c>
      <c r="BX29" s="39">
        <v>1.2464926305708</v>
      </c>
      <c r="BY29" s="39">
        <v>0.56275900000000001</v>
      </c>
      <c r="BZ29" s="39">
        <v>0.57166499999999998</v>
      </c>
      <c r="CA29" s="39">
        <v>0.56275900000000001</v>
      </c>
      <c r="CB29" s="39">
        <v>0.57166499999999998</v>
      </c>
      <c r="CC29" s="39">
        <v>0.56275900000000001</v>
      </c>
      <c r="CD29" s="39">
        <v>0.57166499999999998</v>
      </c>
      <c r="CE29" s="39">
        <v>0.56275900000000001</v>
      </c>
      <c r="CF29" s="39">
        <v>0.57166499999999998</v>
      </c>
      <c r="CG29">
        <v>0.56275900000000001</v>
      </c>
      <c r="CH29" s="39">
        <v>1.2464926305708</v>
      </c>
      <c r="CI29" s="39">
        <v>1.2452978018998899</v>
      </c>
      <c r="CJ29" s="39">
        <v>1.2464926305708</v>
      </c>
      <c r="CK29" s="39">
        <v>1.2452978018998899</v>
      </c>
      <c r="CL29" t="s">
        <v>477</v>
      </c>
      <c r="CM29" t="s">
        <v>477</v>
      </c>
      <c r="CN29" s="46" t="s">
        <v>477</v>
      </c>
      <c r="CO29" s="46">
        <v>617.79998779296875</v>
      </c>
      <c r="CP29" s="46" t="s">
        <v>297</v>
      </c>
      <c r="CQ29" s="46" t="s">
        <v>631</v>
      </c>
      <c r="CR29" s="46" t="s">
        <v>477</v>
      </c>
      <c r="CS29" s="46">
        <v>329924.1176</v>
      </c>
      <c r="CT29">
        <v>0</v>
      </c>
      <c r="CU29">
        <v>1.4287020850723899E-2</v>
      </c>
      <c r="CV29" s="47">
        <v>23062.344608753847</v>
      </c>
      <c r="CW29">
        <v>0</v>
      </c>
      <c r="CX29" s="48">
        <v>23062.344608753847</v>
      </c>
      <c r="CY29" s="48">
        <v>1614216.4870981704</v>
      </c>
      <c r="CZ29">
        <v>23062.344608753847</v>
      </c>
      <c r="DA29" s="37">
        <v>44650</v>
      </c>
      <c r="DB29">
        <v>0.56275900000000001</v>
      </c>
      <c r="DC29">
        <v>0.98571297914927614</v>
      </c>
      <c r="DD29" s="52">
        <v>0.95895427545116907</v>
      </c>
      <c r="DE29">
        <v>0.74074762358247281</v>
      </c>
      <c r="DF29" s="52">
        <v>1.4713647900102</v>
      </c>
      <c r="DG29" s="52">
        <v>0.4</v>
      </c>
      <c r="DH29" s="52">
        <v>27.544981904991001</v>
      </c>
      <c r="DI29" s="52">
        <v>29</v>
      </c>
      <c r="DJ29" s="52">
        <v>29.51896</v>
      </c>
      <c r="DK29" s="52">
        <v>1.4287020850723899</v>
      </c>
      <c r="DL29" s="52">
        <v>1.48522241092677</v>
      </c>
      <c r="DM29" s="52"/>
      <c r="DN29" s="52">
        <v>126.18</v>
      </c>
      <c r="DO29" s="33">
        <v>1.2456271967543799</v>
      </c>
      <c r="DP29" s="33">
        <v>2.0458624130906499E-2</v>
      </c>
      <c r="DQ29" s="32" t="s">
        <v>700</v>
      </c>
      <c r="DR29" s="33"/>
      <c r="DS29" s="58">
        <v>0.4</v>
      </c>
      <c r="DT29" s="58">
        <v>30</v>
      </c>
      <c r="DU29" s="58">
        <v>1.42889819949955</v>
      </c>
    </row>
    <row r="30" spans="1:125" x14ac:dyDescent="0.25">
      <c r="A30" s="31">
        <v>44196</v>
      </c>
      <c r="B30" t="s">
        <v>495</v>
      </c>
      <c r="C30" t="s">
        <v>496</v>
      </c>
      <c r="D30" t="s">
        <v>471</v>
      </c>
      <c r="E30" t="s">
        <v>483</v>
      </c>
      <c r="F30" t="s">
        <v>105</v>
      </c>
      <c r="G30" t="s">
        <v>345</v>
      </c>
      <c r="H30" t="s">
        <v>297</v>
      </c>
      <c r="I30" s="31">
        <v>45380</v>
      </c>
      <c r="J30">
        <v>0</v>
      </c>
      <c r="K30" s="43">
        <v>50000000</v>
      </c>
      <c r="L30" s="43">
        <v>394813.65</v>
      </c>
      <c r="M30" s="43">
        <v>0.119584158854862</v>
      </c>
      <c r="N30" s="43">
        <v>99.75</v>
      </c>
      <c r="O30" t="s">
        <v>473</v>
      </c>
      <c r="P30" t="s">
        <v>484</v>
      </c>
      <c r="Q30" t="s">
        <v>531</v>
      </c>
      <c r="R30" t="s">
        <v>475</v>
      </c>
      <c r="S30" t="s">
        <v>497</v>
      </c>
      <c r="T30" t="s">
        <v>345</v>
      </c>
      <c r="U30" t="s">
        <v>357</v>
      </c>
      <c r="V30" t="s">
        <v>447</v>
      </c>
      <c r="W30" t="s">
        <v>530</v>
      </c>
      <c r="X30" t="s">
        <v>446</v>
      </c>
      <c r="Y30" s="32" t="s">
        <v>392</v>
      </c>
      <c r="Z30" t="s">
        <v>363</v>
      </c>
      <c r="AA30" s="32" t="s">
        <v>376</v>
      </c>
      <c r="AB30" s="32" t="s">
        <v>476</v>
      </c>
      <c r="AC30" s="33" t="s">
        <v>477</v>
      </c>
      <c r="AD30" s="33">
        <v>75000000000</v>
      </c>
      <c r="AE30">
        <v>6.6666666666666666E-2</v>
      </c>
      <c r="AF30" s="33" t="s">
        <v>477</v>
      </c>
      <c r="AG30" s="33">
        <v>13.116308248904399</v>
      </c>
      <c r="AH30">
        <v>13.116308248904399</v>
      </c>
      <c r="AI30" s="33">
        <v>3.24597098431608</v>
      </c>
      <c r="AJ30" s="33">
        <v>7.7100000000000002E-2</v>
      </c>
      <c r="AK30">
        <v>7.7100000000000002E-2</v>
      </c>
      <c r="AL30" s="33">
        <v>7.7100000000000002E-2</v>
      </c>
      <c r="AM30">
        <v>7.7100000000000002E-2</v>
      </c>
      <c r="AN30" s="33">
        <v>-0.11046287428384501</v>
      </c>
      <c r="AO30" s="33">
        <v>10.632838543830299</v>
      </c>
      <c r="AP30" s="33">
        <v>90.998397946526993</v>
      </c>
      <c r="AQ30" s="33">
        <v>52.225568943215208</v>
      </c>
      <c r="AR30" s="33">
        <v>90.998397946526993</v>
      </c>
      <c r="AS30" s="34" t="s">
        <v>477</v>
      </c>
      <c r="AT30" s="34" t="s">
        <v>477</v>
      </c>
      <c r="AU30" s="35">
        <v>1184</v>
      </c>
      <c r="AV30" s="35">
        <v>1184</v>
      </c>
      <c r="AW30" s="34" t="s">
        <v>477</v>
      </c>
      <c r="AX30" t="s">
        <v>484</v>
      </c>
      <c r="AY30" s="32">
        <v>2024</v>
      </c>
      <c r="AZ30" s="32" t="s">
        <v>480</v>
      </c>
      <c r="BA30" s="32" t="s">
        <v>480</v>
      </c>
      <c r="BB30" s="32" t="s">
        <v>376</v>
      </c>
      <c r="BC30" s="32" t="s">
        <v>376</v>
      </c>
      <c r="BD30">
        <v>330130564.9200002</v>
      </c>
      <c r="BE30">
        <v>0.119584158854862</v>
      </c>
      <c r="BF30" s="32" t="s">
        <v>297</v>
      </c>
      <c r="BG30" s="32" t="s">
        <v>478</v>
      </c>
      <c r="BH30" s="32" t="s">
        <v>477</v>
      </c>
      <c r="BI30" s="32" t="s">
        <v>480</v>
      </c>
      <c r="BJ30" s="36">
        <v>1.4253545459414572E-3</v>
      </c>
      <c r="BK30" s="32">
        <v>9</v>
      </c>
      <c r="BL30" s="36">
        <v>1.4253545459414572E-3</v>
      </c>
      <c r="BM30" s="32">
        <v>9</v>
      </c>
      <c r="BN30" s="36">
        <v>1.2744255339782859E-3</v>
      </c>
      <c r="BO30" s="33" t="s">
        <v>476</v>
      </c>
      <c r="BP30" s="33" t="s">
        <v>477</v>
      </c>
      <c r="BQ30">
        <v>2.9008321303741718</v>
      </c>
      <c r="BR30">
        <v>7.7100000000000002E-2</v>
      </c>
      <c r="BS30" t="s">
        <v>498</v>
      </c>
      <c r="BT30" s="37">
        <v>45380</v>
      </c>
      <c r="BU30" s="32" t="s">
        <v>477</v>
      </c>
      <c r="BV30" s="38" t="s">
        <v>477</v>
      </c>
      <c r="BW30" t="s">
        <v>477</v>
      </c>
      <c r="BX30" s="39">
        <v>3.24597098431608</v>
      </c>
      <c r="BY30" s="39">
        <v>7.7100000000000002E-2</v>
      </c>
      <c r="BZ30" s="39">
        <v>7.7564999999999995E-2</v>
      </c>
      <c r="CA30" s="39">
        <v>7.7100000000000002E-2</v>
      </c>
      <c r="CB30" s="39">
        <v>7.7564999999999995E-2</v>
      </c>
      <c r="CC30" s="39">
        <v>7.7100000000000002E-2</v>
      </c>
      <c r="CD30" s="39">
        <v>7.7564999999999995E-2</v>
      </c>
      <c r="CE30" s="39">
        <v>7.7100000000000002E-2</v>
      </c>
      <c r="CF30" s="39">
        <v>7.7564999999999995E-2</v>
      </c>
      <c r="CG30">
        <v>7.7100000000000002E-2</v>
      </c>
      <c r="CH30" s="39">
        <v>3.24597098431608</v>
      </c>
      <c r="CI30" s="39">
        <v>3.2501793165076198</v>
      </c>
      <c r="CJ30" s="39">
        <v>3.24597098431608</v>
      </c>
      <c r="CK30" s="39">
        <v>3.2501793165076198</v>
      </c>
      <c r="CL30" t="s">
        <v>477</v>
      </c>
      <c r="CM30" t="s">
        <v>477</v>
      </c>
      <c r="CN30" s="46" t="s">
        <v>477</v>
      </c>
      <c r="CO30" s="46">
        <v>617.79998779296875</v>
      </c>
      <c r="CP30" s="46" t="s">
        <v>297</v>
      </c>
      <c r="CQ30" s="46" t="s">
        <v>631</v>
      </c>
      <c r="CR30" s="46" t="s">
        <v>477</v>
      </c>
      <c r="CS30" s="46">
        <v>41834.002678000012</v>
      </c>
      <c r="CT30">
        <v>0</v>
      </c>
      <c r="CU30">
        <v>0.10632838543830299</v>
      </c>
      <c r="CV30" s="47">
        <v>21763.3804491511</v>
      </c>
      <c r="CW30">
        <v>0</v>
      </c>
      <c r="CX30" s="48">
        <v>21763.3804491511</v>
      </c>
      <c r="CY30" s="48">
        <v>204680.8136833724</v>
      </c>
      <c r="CZ30">
        <v>21763.3804491511</v>
      </c>
      <c r="DA30" s="37">
        <v>45380</v>
      </c>
      <c r="DB30">
        <v>7.7100000000000002E-2</v>
      </c>
      <c r="DC30">
        <v>0.89367161456169697</v>
      </c>
      <c r="DD30" s="52">
        <v>0.94476339223352401</v>
      </c>
      <c r="DE30">
        <v>5.5669778690013558</v>
      </c>
      <c r="DF30" s="52">
        <v>10.8495153068459</v>
      </c>
      <c r="DG30" s="52">
        <v>0.4</v>
      </c>
      <c r="DH30" s="52">
        <v>27.4315828646108</v>
      </c>
      <c r="DI30" s="52">
        <v>29</v>
      </c>
      <c r="DJ30" s="52">
        <v>29.51896</v>
      </c>
      <c r="DK30" s="52">
        <v>10.632838543830299</v>
      </c>
      <c r="DL30" s="52">
        <v>10.808633531143601</v>
      </c>
      <c r="DM30" s="52">
        <v>7.2273243379462899</v>
      </c>
      <c r="DN30" s="52">
        <v>126.18</v>
      </c>
      <c r="DO30" s="33">
        <v>3.2565921660463499</v>
      </c>
      <c r="DP30" s="33">
        <v>0.165366475182297</v>
      </c>
      <c r="DQ30" s="32" t="s">
        <v>700</v>
      </c>
      <c r="DR30" s="33"/>
      <c r="DS30" s="58">
        <v>0.4</v>
      </c>
      <c r="DT30" s="58">
        <v>30</v>
      </c>
      <c r="DU30" s="58">
        <v>10.6367225655948</v>
      </c>
    </row>
    <row r="31" spans="1:125" x14ac:dyDescent="0.25">
      <c r="A31" s="31">
        <v>44196</v>
      </c>
      <c r="B31" t="s">
        <v>495</v>
      </c>
      <c r="C31" t="s">
        <v>496</v>
      </c>
      <c r="D31" t="s">
        <v>471</v>
      </c>
      <c r="E31" t="s">
        <v>483</v>
      </c>
      <c r="F31" t="s">
        <v>346</v>
      </c>
      <c r="G31" t="s">
        <v>347</v>
      </c>
      <c r="H31" t="s">
        <v>397</v>
      </c>
      <c r="I31" s="31">
        <v>44374</v>
      </c>
      <c r="J31">
        <v>0.375</v>
      </c>
      <c r="K31" s="43">
        <v>2000000</v>
      </c>
      <c r="L31" s="43">
        <v>2227788.5299999998</v>
      </c>
      <c r="M31" s="43">
        <v>0.67476952092857101</v>
      </c>
      <c r="N31" s="43">
        <v>99.7</v>
      </c>
      <c r="O31" t="s">
        <v>473</v>
      </c>
      <c r="P31" t="s">
        <v>484</v>
      </c>
      <c r="Q31" t="s">
        <v>532</v>
      </c>
      <c r="R31" t="s">
        <v>475</v>
      </c>
      <c r="S31" t="s">
        <v>497</v>
      </c>
      <c r="T31" t="s">
        <v>347</v>
      </c>
      <c r="U31" t="s">
        <v>357</v>
      </c>
      <c r="V31" t="s">
        <v>451</v>
      </c>
      <c r="W31" t="s">
        <v>533</v>
      </c>
      <c r="X31" t="s">
        <v>450</v>
      </c>
      <c r="Y31" s="32" t="s">
        <v>373</v>
      </c>
      <c r="Z31" t="s">
        <v>382</v>
      </c>
      <c r="AA31" s="32" t="s">
        <v>393</v>
      </c>
      <c r="AB31" s="32" t="s">
        <v>476</v>
      </c>
      <c r="AC31" s="33" t="s">
        <v>477</v>
      </c>
      <c r="AD31" s="33">
        <v>517300000</v>
      </c>
      <c r="AE31">
        <v>0.38662284941040015</v>
      </c>
      <c r="AF31" s="33" t="s">
        <v>477</v>
      </c>
      <c r="AG31" s="33">
        <v>96.3397680204788</v>
      </c>
      <c r="AH31">
        <v>96.3397680204788</v>
      </c>
      <c r="AI31" s="33">
        <v>0.48665163693064201</v>
      </c>
      <c r="AJ31" s="33">
        <v>0.99141699999999999</v>
      </c>
      <c r="AK31">
        <v>0.99141699999999999</v>
      </c>
      <c r="AL31" s="33">
        <v>0.99141699999999999</v>
      </c>
      <c r="AM31">
        <v>0.99141699999999999</v>
      </c>
      <c r="AN31" s="33">
        <v>0.42134264592562698</v>
      </c>
      <c r="AO31" s="33">
        <v>6.13875807159916E-3</v>
      </c>
      <c r="AP31" s="33">
        <v>193.25746696475596</v>
      </c>
      <c r="AQ31" s="33">
        <v>33.997429300575</v>
      </c>
      <c r="AR31" s="33">
        <v>193.25746696475596</v>
      </c>
      <c r="AS31" s="34" t="s">
        <v>477</v>
      </c>
      <c r="AT31" s="34" t="s">
        <v>477</v>
      </c>
      <c r="AU31" s="35">
        <v>178</v>
      </c>
      <c r="AV31" s="35">
        <v>178</v>
      </c>
      <c r="AW31" s="34" t="s">
        <v>477</v>
      </c>
      <c r="AX31" t="s">
        <v>484</v>
      </c>
      <c r="AY31" s="32">
        <v>2021</v>
      </c>
      <c r="AZ31" s="32" t="s">
        <v>393</v>
      </c>
      <c r="BA31" s="32" t="s">
        <v>376</v>
      </c>
      <c r="BB31" s="32" t="s">
        <v>376</v>
      </c>
      <c r="BC31" s="32" t="s">
        <v>376</v>
      </c>
      <c r="BD31">
        <v>330130564.9200002</v>
      </c>
      <c r="BE31">
        <v>0.67476952092857101</v>
      </c>
      <c r="BF31" s="32" t="s">
        <v>397</v>
      </c>
      <c r="BG31" s="32" t="s">
        <v>478</v>
      </c>
      <c r="BH31" s="32" t="s">
        <v>479</v>
      </c>
      <c r="BI31" s="32">
        <v>8</v>
      </c>
      <c r="BJ31" s="36">
        <v>8.0427525964001899E-3</v>
      </c>
      <c r="BK31" s="32">
        <v>8</v>
      </c>
      <c r="BL31" s="36">
        <v>8.0427525964001899E-3</v>
      </c>
      <c r="BM31" s="32">
        <v>8</v>
      </c>
      <c r="BN31" s="36">
        <v>7.1911155729695525E-3</v>
      </c>
      <c r="BO31" s="33" t="s">
        <v>476</v>
      </c>
      <c r="BP31" s="33" t="s">
        <v>477</v>
      </c>
      <c r="BQ31">
        <v>0.48662176256399936</v>
      </c>
      <c r="BR31">
        <v>0.99141699999999999</v>
      </c>
      <c r="BS31" t="s">
        <v>498</v>
      </c>
      <c r="BT31" s="37">
        <v>44374</v>
      </c>
      <c r="BU31" s="32" t="s">
        <v>477</v>
      </c>
      <c r="BV31" s="38" t="s">
        <v>477</v>
      </c>
      <c r="BW31" t="s">
        <v>477</v>
      </c>
      <c r="BX31" s="39">
        <v>0.48665163693064201</v>
      </c>
      <c r="BY31" s="39">
        <v>0.99141699999999999</v>
      </c>
      <c r="BZ31" s="39">
        <v>1.0165310000000001</v>
      </c>
      <c r="CA31" s="39">
        <v>0.99141699999999999</v>
      </c>
      <c r="CB31" s="39">
        <v>1.0165310000000001</v>
      </c>
      <c r="CC31" s="39">
        <v>0.99141699999999999</v>
      </c>
      <c r="CD31" s="39">
        <v>1.0165310000000001</v>
      </c>
      <c r="CE31" s="39">
        <v>0.99141699999999999</v>
      </c>
      <c r="CF31" s="39">
        <v>1.0165310000000001</v>
      </c>
      <c r="CG31">
        <v>0.99141699999999999</v>
      </c>
      <c r="CH31" s="39">
        <v>0.48665163693064201</v>
      </c>
      <c r="CI31" s="39">
        <v>0.487369137775434</v>
      </c>
      <c r="CJ31" s="39">
        <v>0.48665163693064201</v>
      </c>
      <c r="CK31" s="39">
        <v>0.487369137775434</v>
      </c>
      <c r="CL31" t="s">
        <v>477</v>
      </c>
      <c r="CM31" t="s">
        <v>477</v>
      </c>
      <c r="CN31" s="46" t="s">
        <v>477</v>
      </c>
      <c r="CO31" s="46">
        <v>1.346999969482422</v>
      </c>
      <c r="CP31" s="46" t="s">
        <v>397</v>
      </c>
      <c r="CQ31" s="46" t="s">
        <v>630</v>
      </c>
      <c r="CR31" s="46" t="s">
        <v>477</v>
      </c>
      <c r="CS31" s="46">
        <v>514138.8174</v>
      </c>
      <c r="CT31">
        <v>0</v>
      </c>
      <c r="CU31">
        <v>6.1387580715991597E-5</v>
      </c>
      <c r="CV31" s="47">
        <v>47.040874046262829</v>
      </c>
      <c r="CW31">
        <v>0</v>
      </c>
      <c r="CX31" s="48">
        <v>47.040874046262829</v>
      </c>
      <c r="CY31" s="48">
        <v>766293.01069700858</v>
      </c>
      <c r="CZ31">
        <v>47.040874046262829</v>
      </c>
      <c r="DA31" s="37">
        <v>44374</v>
      </c>
      <c r="DB31">
        <v>0.99141699999999999</v>
      </c>
      <c r="DC31">
        <v>0.99993861241928406</v>
      </c>
      <c r="DD31" s="52">
        <v>1.8887943494951198</v>
      </c>
      <c r="DE31">
        <v>2.0932998348297551E-3</v>
      </c>
      <c r="DF31" s="52">
        <v>8.0823296242920104E-2</v>
      </c>
      <c r="DG31" s="52">
        <v>0.4</v>
      </c>
      <c r="DH31" s="52">
        <v>40</v>
      </c>
      <c r="DI31" s="52">
        <v>29</v>
      </c>
      <c r="DJ31" s="52">
        <v>35.230910000000002</v>
      </c>
      <c r="DK31" s="52">
        <v>6.13875807159916E-3</v>
      </c>
      <c r="DL31" s="52">
        <v>6.2435536098758102E-3</v>
      </c>
      <c r="DM31" s="52"/>
      <c r="DN31" s="52">
        <v>0.89373999999999998</v>
      </c>
      <c r="DO31" s="33">
        <v>0.48734561147796301</v>
      </c>
      <c r="DP31" s="33">
        <v>5.5018628145626295E-4</v>
      </c>
      <c r="DQ31" s="32" t="s">
        <v>700</v>
      </c>
      <c r="DR31" s="33"/>
      <c r="DS31" s="58">
        <v>0.4</v>
      </c>
      <c r="DT31" s="58">
        <v>30</v>
      </c>
      <c r="DU31" s="58">
        <v>6.1405625361851696E-3</v>
      </c>
    </row>
    <row r="32" spans="1:125" x14ac:dyDescent="0.25">
      <c r="A32" s="31">
        <v>44196</v>
      </c>
      <c r="B32" t="s">
        <v>495</v>
      </c>
      <c r="C32" t="s">
        <v>496</v>
      </c>
      <c r="D32" t="s">
        <v>471</v>
      </c>
      <c r="E32" t="s">
        <v>483</v>
      </c>
      <c r="F32" t="s">
        <v>348</v>
      </c>
      <c r="G32" t="s">
        <v>349</v>
      </c>
      <c r="H32" t="s">
        <v>298</v>
      </c>
      <c r="I32" s="31">
        <v>44886</v>
      </c>
      <c r="J32">
        <v>0</v>
      </c>
      <c r="K32" s="43">
        <v>50000000</v>
      </c>
      <c r="L32" s="43">
        <v>7867370.5300000003</v>
      </c>
      <c r="M32" s="43">
        <v>2.3829289773278699</v>
      </c>
      <c r="N32" s="43">
        <v>149.279</v>
      </c>
      <c r="O32" t="s">
        <v>473</v>
      </c>
      <c r="P32" t="s">
        <v>484</v>
      </c>
      <c r="Q32" t="s">
        <v>534</v>
      </c>
      <c r="R32" t="s">
        <v>475</v>
      </c>
      <c r="S32" t="s">
        <v>497</v>
      </c>
      <c r="T32" t="s">
        <v>349</v>
      </c>
      <c r="U32" t="s">
        <v>378</v>
      </c>
      <c r="V32" t="s">
        <v>452</v>
      </c>
      <c r="W32" t="s">
        <v>535</v>
      </c>
      <c r="X32" t="s">
        <v>643</v>
      </c>
      <c r="Y32" s="32" t="s">
        <v>419</v>
      </c>
      <c r="Z32" t="s">
        <v>369</v>
      </c>
      <c r="AA32" s="32" t="s">
        <v>372</v>
      </c>
      <c r="AB32" s="32" t="s">
        <v>476</v>
      </c>
      <c r="AC32" s="33" t="s">
        <v>477</v>
      </c>
      <c r="AD32" s="33">
        <v>7993000000</v>
      </c>
      <c r="AE32">
        <v>0.62554735393469285</v>
      </c>
      <c r="AF32" s="33" t="s">
        <v>477</v>
      </c>
      <c r="AG32" s="33">
        <v>-1058.2925887396</v>
      </c>
      <c r="AH32">
        <v>-1058.2925887396</v>
      </c>
      <c r="AI32" s="33">
        <v>2.2771127890131702</v>
      </c>
      <c r="AJ32" s="33">
        <v>-16.926964000000002</v>
      </c>
      <c r="AK32">
        <v>-10</v>
      </c>
      <c r="AL32" s="33">
        <v>-16.926964000000002</v>
      </c>
      <c r="AM32">
        <v>-10</v>
      </c>
      <c r="AN32" s="33">
        <v>-10</v>
      </c>
      <c r="AO32" s="33">
        <v>71.178640414484804</v>
      </c>
      <c r="AP32" s="33">
        <v>4.1024485938080213</v>
      </c>
      <c r="AQ32" s="33">
        <v>143.39624285156253</v>
      </c>
      <c r="AR32" s="33">
        <v>4.1024485938080213</v>
      </c>
      <c r="AS32" s="34" t="s">
        <v>477</v>
      </c>
      <c r="AT32" s="34" t="s">
        <v>477</v>
      </c>
      <c r="AU32" s="35">
        <v>690</v>
      </c>
      <c r="AV32" s="35">
        <v>690</v>
      </c>
      <c r="AW32" s="34" t="s">
        <v>477</v>
      </c>
      <c r="AX32" t="s">
        <v>484</v>
      </c>
      <c r="AY32" s="32">
        <v>2022</v>
      </c>
      <c r="AZ32" s="32" t="s">
        <v>480</v>
      </c>
      <c r="BA32" s="32" t="s">
        <v>480</v>
      </c>
      <c r="BB32" s="32" t="s">
        <v>372</v>
      </c>
      <c r="BC32" s="32" t="s">
        <v>372</v>
      </c>
      <c r="BD32">
        <v>330130564.9200002</v>
      </c>
      <c r="BE32">
        <v>2.3829289773278699</v>
      </c>
      <c r="BF32" s="32" t="s">
        <v>298</v>
      </c>
      <c r="BG32" s="32" t="s">
        <v>477</v>
      </c>
      <c r="BH32" s="32" t="s">
        <v>477</v>
      </c>
      <c r="BI32" s="32" t="s">
        <v>480</v>
      </c>
      <c r="BJ32" s="36">
        <v>2.8402747345592918E-2</v>
      </c>
      <c r="BK32" s="32">
        <v>12</v>
      </c>
      <c r="BL32" s="36">
        <v>2.8402747345592918E-2</v>
      </c>
      <c r="BM32" s="32">
        <v>12</v>
      </c>
      <c r="BN32" s="36">
        <v>2.5395215916927595E-2</v>
      </c>
      <c r="BO32" s="33" t="s">
        <v>476</v>
      </c>
      <c r="BP32" s="33" t="s">
        <v>477</v>
      </c>
      <c r="BQ32">
        <v>0.65629486508923973</v>
      </c>
      <c r="BR32">
        <v>-10</v>
      </c>
      <c r="BS32" t="s">
        <v>498</v>
      </c>
      <c r="BT32" s="37">
        <v>44886</v>
      </c>
      <c r="BU32" s="32" t="s">
        <v>477</v>
      </c>
      <c r="BV32" s="38" t="s">
        <v>477</v>
      </c>
      <c r="BW32" t="s">
        <v>477</v>
      </c>
      <c r="BX32" s="39">
        <v>2.2771127890131702</v>
      </c>
      <c r="BY32" s="39">
        <v>-16.926964000000002</v>
      </c>
      <c r="BZ32" s="39">
        <v>-17.086811999999998</v>
      </c>
      <c r="CA32" s="39">
        <v>-16.926964000000002</v>
      </c>
      <c r="CB32" s="39">
        <v>-17.086811999999998</v>
      </c>
      <c r="CC32" s="39">
        <v>-16.926964000000002</v>
      </c>
      <c r="CD32" s="39">
        <v>-17.086811999999998</v>
      </c>
      <c r="CE32" s="39">
        <v>-16.926964000000002</v>
      </c>
      <c r="CF32" s="39">
        <v>-17.086811999999998</v>
      </c>
      <c r="CG32">
        <v>-16.926964000000002</v>
      </c>
      <c r="CH32" s="39">
        <v>2.2771127890131702</v>
      </c>
      <c r="CI32" s="39">
        <v>2.1450321631657001</v>
      </c>
      <c r="CJ32" s="39">
        <v>2.2771127890131702</v>
      </c>
      <c r="CK32" s="39">
        <v>2.1450321631657001</v>
      </c>
      <c r="CL32" t="s">
        <v>477</v>
      </c>
      <c r="CM32" t="s">
        <v>477</v>
      </c>
      <c r="CN32" s="46" t="s">
        <v>477</v>
      </c>
      <c r="CO32" s="46">
        <v>31.899999618530273</v>
      </c>
      <c r="CP32" s="46" t="s">
        <v>298</v>
      </c>
      <c r="CQ32" s="46" t="s">
        <v>635</v>
      </c>
      <c r="CR32" s="46" t="s">
        <v>477</v>
      </c>
      <c r="CS32" s="46">
        <v>2551534.5703125</v>
      </c>
      <c r="CT32">
        <v>0</v>
      </c>
      <c r="CU32">
        <v>0.71178640414484806</v>
      </c>
      <c r="CV32" s="47">
        <v>6088498.584923273</v>
      </c>
      <c r="CW32">
        <v>0</v>
      </c>
      <c r="CX32" s="48">
        <v>6088498.584923273</v>
      </c>
      <c r="CY32" s="48">
        <v>8553828.1561279539</v>
      </c>
      <c r="CZ32">
        <v>6088498.584923273</v>
      </c>
      <c r="DA32" s="37">
        <v>44886</v>
      </c>
      <c r="DB32">
        <v>-10</v>
      </c>
      <c r="DC32">
        <v>0.28821359585515194</v>
      </c>
      <c r="DD32" s="52">
        <v>4.0734576786632906E-2</v>
      </c>
      <c r="DE32">
        <v>68.373646706633266</v>
      </c>
      <c r="DF32" s="52">
        <v>57.763422392450899</v>
      </c>
      <c r="DG32" s="52">
        <v>0.4</v>
      </c>
      <c r="DH32" s="52">
        <v>40</v>
      </c>
      <c r="DI32" s="52">
        <v>88</v>
      </c>
      <c r="DJ32" s="52"/>
      <c r="DK32" s="52"/>
      <c r="DL32" s="52"/>
      <c r="DM32" s="52">
        <v>67.293928233644607</v>
      </c>
      <c r="DN32" s="52">
        <v>9.4705999999999992</v>
      </c>
      <c r="DO32" s="33">
        <v>3.3192762905130699</v>
      </c>
      <c r="DP32" s="33">
        <v>0.27830497756113798</v>
      </c>
      <c r="DQ32" s="32" t="s">
        <v>700</v>
      </c>
      <c r="DR32" s="33"/>
      <c r="DS32" s="58">
        <v>0.4</v>
      </c>
      <c r="DT32" s="58">
        <v>90</v>
      </c>
      <c r="DU32" s="58">
        <v>71.274966744677997</v>
      </c>
    </row>
    <row r="33" spans="1:125" x14ac:dyDescent="0.25">
      <c r="A33" s="31">
        <v>44196</v>
      </c>
      <c r="B33" t="s">
        <v>495</v>
      </c>
      <c r="C33" t="s">
        <v>496</v>
      </c>
      <c r="D33" t="s">
        <v>471</v>
      </c>
      <c r="E33" t="s">
        <v>483</v>
      </c>
      <c r="F33" t="s">
        <v>107</v>
      </c>
      <c r="G33" t="s">
        <v>350</v>
      </c>
      <c r="H33" t="s">
        <v>293</v>
      </c>
      <c r="I33" s="31">
        <v>45632</v>
      </c>
      <c r="J33">
        <v>0.5</v>
      </c>
      <c r="K33" s="43">
        <v>7500000</v>
      </c>
      <c r="L33" s="43">
        <v>8801875</v>
      </c>
      <c r="M33" s="43">
        <v>2.6659787933386898</v>
      </c>
      <c r="N33" s="43">
        <v>117.325</v>
      </c>
      <c r="O33" t="s">
        <v>473</v>
      </c>
      <c r="P33" t="s">
        <v>484</v>
      </c>
      <c r="Q33" t="s">
        <v>490</v>
      </c>
      <c r="R33" t="s">
        <v>475</v>
      </c>
      <c r="S33" t="s">
        <v>497</v>
      </c>
      <c r="T33" t="s">
        <v>350</v>
      </c>
      <c r="U33" t="s">
        <v>357</v>
      </c>
      <c r="V33" t="s">
        <v>443</v>
      </c>
      <c r="W33" t="s">
        <v>491</v>
      </c>
      <c r="X33" t="s">
        <v>442</v>
      </c>
      <c r="Y33" s="32" t="s">
        <v>396</v>
      </c>
      <c r="Z33" t="s">
        <v>375</v>
      </c>
      <c r="AA33" s="32" t="s">
        <v>372</v>
      </c>
      <c r="AB33" s="32" t="s">
        <v>476</v>
      </c>
      <c r="AC33" s="33" t="s">
        <v>477</v>
      </c>
      <c r="AD33" s="33">
        <v>175000000</v>
      </c>
      <c r="AE33">
        <v>4.2857142857142856</v>
      </c>
      <c r="AF33" s="33" t="s">
        <v>477</v>
      </c>
      <c r="AG33" s="33">
        <v>-307.94701085960997</v>
      </c>
      <c r="AH33">
        <v>-307.94701085960997</v>
      </c>
      <c r="AI33" s="33">
        <v>4.04478120628134</v>
      </c>
      <c r="AJ33" s="33">
        <v>-3.5320480000000001</v>
      </c>
      <c r="AK33">
        <v>-3.5320480000000001</v>
      </c>
      <c r="AL33" s="33">
        <v>-3.5320480000000001</v>
      </c>
      <c r="AM33">
        <v>-3.5320480000000001</v>
      </c>
      <c r="AN33" s="33">
        <v>-3.8253298526784798</v>
      </c>
      <c r="AO33" s="33">
        <v>54.303106584130099</v>
      </c>
      <c r="AP33" s="33">
        <v>15.190764065829931</v>
      </c>
      <c r="AQ33" s="33">
        <v>101.85278390283997</v>
      </c>
      <c r="AR33" s="33">
        <v>15.190764065829931</v>
      </c>
      <c r="AS33" s="34" t="s">
        <v>477</v>
      </c>
      <c r="AT33" s="34" t="s">
        <v>477</v>
      </c>
      <c r="AU33" s="35">
        <v>1436</v>
      </c>
      <c r="AV33" s="35">
        <v>1436</v>
      </c>
      <c r="AW33" s="34" t="s">
        <v>477</v>
      </c>
      <c r="AX33" t="s">
        <v>484</v>
      </c>
      <c r="AY33" s="32">
        <v>2024</v>
      </c>
      <c r="AZ33" s="32" t="s">
        <v>480</v>
      </c>
      <c r="BA33" s="32" t="s">
        <v>480</v>
      </c>
      <c r="BB33" s="32" t="s">
        <v>372</v>
      </c>
      <c r="BC33" s="32" t="s">
        <v>372</v>
      </c>
      <c r="BD33">
        <v>330130564.9200002</v>
      </c>
      <c r="BE33">
        <v>2.6659787933386898</v>
      </c>
      <c r="BF33" s="32" t="s">
        <v>293</v>
      </c>
      <c r="BG33" s="32" t="s">
        <v>477</v>
      </c>
      <c r="BH33" s="32" t="s">
        <v>477</v>
      </c>
      <c r="BI33" s="32" t="s">
        <v>480</v>
      </c>
      <c r="BJ33" s="36">
        <v>3.1776491375256309E-2</v>
      </c>
      <c r="BK33" s="32">
        <v>12</v>
      </c>
      <c r="BL33" s="36">
        <v>3.1776491375256309E-2</v>
      </c>
      <c r="BM33" s="32">
        <v>12</v>
      </c>
      <c r="BN33" s="36">
        <v>2.8411718406608093E-2</v>
      </c>
      <c r="BO33" s="33" t="s">
        <v>476</v>
      </c>
      <c r="BP33" s="33" t="s">
        <v>477</v>
      </c>
      <c r="BQ33">
        <v>1.8483393567395208</v>
      </c>
      <c r="BR33">
        <v>-3.5320480000000001</v>
      </c>
      <c r="BS33" t="s">
        <v>498</v>
      </c>
      <c r="BT33" s="37">
        <v>45632</v>
      </c>
      <c r="BU33" s="32" t="s">
        <v>477</v>
      </c>
      <c r="BV33" s="38" t="s">
        <v>477</v>
      </c>
      <c r="BW33" t="s">
        <v>477</v>
      </c>
      <c r="BX33" s="39">
        <v>4.04478120628134</v>
      </c>
      <c r="BY33" s="39">
        <v>-3.5320480000000001</v>
      </c>
      <c r="BZ33" s="39">
        <v>-3.5514779999999999</v>
      </c>
      <c r="CA33" s="39">
        <v>-3.5320480000000001</v>
      </c>
      <c r="CB33" s="39">
        <v>-3.5514779999999999</v>
      </c>
      <c r="CC33" s="39">
        <v>-3.5320480000000001</v>
      </c>
      <c r="CD33" s="39">
        <v>-3.5514779999999999</v>
      </c>
      <c r="CE33" s="39">
        <v>-3.5320480000000001</v>
      </c>
      <c r="CF33" s="39">
        <v>-3.5514779999999999</v>
      </c>
      <c r="CG33">
        <v>-3.5320480000000001</v>
      </c>
      <c r="CH33" s="39">
        <v>4.04478120628134</v>
      </c>
      <c r="CI33" s="39">
        <v>3.9763319476085202</v>
      </c>
      <c r="CJ33" s="39">
        <v>4.04478120628134</v>
      </c>
      <c r="CK33" s="39">
        <v>3.9763319476085202</v>
      </c>
      <c r="CL33" t="s">
        <v>477</v>
      </c>
      <c r="CM33" t="s">
        <v>477</v>
      </c>
      <c r="CN33" s="46" t="s">
        <v>477</v>
      </c>
      <c r="CO33" s="46">
        <v>50.139999389648438</v>
      </c>
      <c r="CP33" s="46" t="s">
        <v>293</v>
      </c>
      <c r="CQ33" s="46" t="s">
        <v>477</v>
      </c>
      <c r="CR33" s="46" t="s">
        <v>477</v>
      </c>
      <c r="CS33" s="46">
        <v>154073.39234999998</v>
      </c>
      <c r="CT33">
        <v>0</v>
      </c>
      <c r="CU33">
        <v>0.54303106584130101</v>
      </c>
      <c r="CV33" s="47">
        <v>4195045.201599393</v>
      </c>
      <c r="CW33">
        <v>0</v>
      </c>
      <c r="CX33" s="48">
        <v>4195045.201599393</v>
      </c>
      <c r="CY33" s="48">
        <v>7725239.7983900625</v>
      </c>
      <c r="CZ33">
        <v>4195045.201599393</v>
      </c>
      <c r="DA33" s="37">
        <v>45632</v>
      </c>
      <c r="DB33">
        <v>-3.5320480000000001</v>
      </c>
      <c r="DC33">
        <v>0.45696893415869899</v>
      </c>
      <c r="DD33" s="52">
        <v>0.15626507825187699</v>
      </c>
      <c r="DE33">
        <v>47.141892863126266</v>
      </c>
      <c r="DF33" s="52">
        <v>60.388534661208098</v>
      </c>
      <c r="DG33" s="52">
        <v>0.4</v>
      </c>
      <c r="DH33" s="52">
        <v>35.3363940083456</v>
      </c>
      <c r="DI33" s="52">
        <v>59</v>
      </c>
      <c r="DJ33" s="52">
        <v>45.628950000000003</v>
      </c>
      <c r="DK33" s="52">
        <v>54.303106584130099</v>
      </c>
      <c r="DL33" s="52">
        <v>61.352463876192999</v>
      </c>
      <c r="DM33" s="52">
        <v>52.755751912436899</v>
      </c>
      <c r="DN33" s="52" t="s">
        <v>477</v>
      </c>
      <c r="DO33" s="33">
        <v>4.7844160153495396</v>
      </c>
      <c r="DP33" s="33">
        <v>0.527283649720244</v>
      </c>
      <c r="DQ33" s="32" t="s">
        <v>700</v>
      </c>
      <c r="DR33" s="33"/>
      <c r="DS33" s="58">
        <v>0.4</v>
      </c>
      <c r="DT33" s="58">
        <v>60</v>
      </c>
      <c r="DU33" s="58">
        <v>54.339189941466103</v>
      </c>
    </row>
    <row r="34" spans="1:125" x14ac:dyDescent="0.25">
      <c r="A34" s="31">
        <v>44196</v>
      </c>
      <c r="B34" t="s">
        <v>495</v>
      </c>
      <c r="C34" t="s">
        <v>496</v>
      </c>
      <c r="D34" t="s">
        <v>471</v>
      </c>
      <c r="E34" t="s">
        <v>483</v>
      </c>
      <c r="F34" t="s">
        <v>351</v>
      </c>
      <c r="G34" t="s">
        <v>352</v>
      </c>
      <c r="H34" t="s">
        <v>294</v>
      </c>
      <c r="I34" s="31">
        <v>45689</v>
      </c>
      <c r="J34">
        <v>0</v>
      </c>
      <c r="K34" s="43">
        <v>2000000</v>
      </c>
      <c r="L34" s="43">
        <v>1588410.77</v>
      </c>
      <c r="M34" s="43">
        <v>0.48110992577499401</v>
      </c>
      <c r="N34" s="43">
        <v>97.174999999999997</v>
      </c>
      <c r="O34" t="s">
        <v>473</v>
      </c>
      <c r="P34" t="s">
        <v>484</v>
      </c>
      <c r="Q34" t="s">
        <v>536</v>
      </c>
      <c r="R34" t="s">
        <v>475</v>
      </c>
      <c r="S34" t="s">
        <v>497</v>
      </c>
      <c r="T34" t="s">
        <v>352</v>
      </c>
      <c r="U34" t="s">
        <v>378</v>
      </c>
      <c r="V34" t="s">
        <v>455</v>
      </c>
      <c r="W34" t="s">
        <v>537</v>
      </c>
      <c r="X34" t="s">
        <v>454</v>
      </c>
      <c r="Y34" s="32" t="s">
        <v>419</v>
      </c>
      <c r="Z34" t="s">
        <v>394</v>
      </c>
      <c r="AA34" s="32" t="s">
        <v>372</v>
      </c>
      <c r="AB34" s="32" t="s">
        <v>476</v>
      </c>
      <c r="AC34" s="33" t="s">
        <v>477</v>
      </c>
      <c r="AD34" s="33">
        <v>1000000000</v>
      </c>
      <c r="AE34">
        <v>0.2</v>
      </c>
      <c r="AF34" s="33" t="s">
        <v>477</v>
      </c>
      <c r="AG34" s="33">
        <v>209.019367008328</v>
      </c>
      <c r="AH34">
        <v>209.019367008328</v>
      </c>
      <c r="AI34" s="33">
        <v>1.05237115741146</v>
      </c>
      <c r="AJ34" s="33">
        <v>2.424264</v>
      </c>
      <c r="AK34">
        <v>2.424264</v>
      </c>
      <c r="AL34" s="33">
        <v>6.4121790000000001</v>
      </c>
      <c r="AM34">
        <v>2.424264</v>
      </c>
      <c r="AN34" s="33">
        <v>5.7618337923707497</v>
      </c>
      <c r="AO34" s="33">
        <v>37.899609873001197</v>
      </c>
      <c r="AP34" s="33">
        <v>32.55126571854278</v>
      </c>
      <c r="AQ34" s="33">
        <v>73.311257703370273</v>
      </c>
      <c r="AR34" s="33">
        <v>32.55126571854278</v>
      </c>
      <c r="AS34" s="34">
        <v>44593</v>
      </c>
      <c r="AT34" s="34" t="s">
        <v>477</v>
      </c>
      <c r="AU34" s="35">
        <v>397</v>
      </c>
      <c r="AV34" s="35">
        <v>397</v>
      </c>
      <c r="AW34" s="34" t="s">
        <v>477</v>
      </c>
      <c r="AX34" t="s">
        <v>484</v>
      </c>
      <c r="AY34" s="32">
        <v>2025</v>
      </c>
      <c r="AZ34" s="32" t="s">
        <v>480</v>
      </c>
      <c r="BA34" s="32" t="s">
        <v>480</v>
      </c>
      <c r="BB34" s="32" t="s">
        <v>372</v>
      </c>
      <c r="BC34" s="32" t="s">
        <v>372</v>
      </c>
      <c r="BD34">
        <v>330130564.9200002</v>
      </c>
      <c r="BE34">
        <v>0.48110992577499401</v>
      </c>
      <c r="BF34" s="32" t="s">
        <v>294</v>
      </c>
      <c r="BG34" s="32" t="s">
        <v>477</v>
      </c>
      <c r="BH34" s="32" t="s">
        <v>477</v>
      </c>
      <c r="BI34" s="32" t="s">
        <v>480</v>
      </c>
      <c r="BJ34" s="36">
        <v>5.7344737494305744E-3</v>
      </c>
      <c r="BK34" s="32">
        <v>12</v>
      </c>
      <c r="BL34" s="36">
        <v>5.7344737494305744E-3</v>
      </c>
      <c r="BM34" s="32">
        <v>12</v>
      </c>
      <c r="BN34" s="36">
        <v>5.1272574890308641E-3</v>
      </c>
      <c r="BO34" s="33" t="s">
        <v>476</v>
      </c>
      <c r="BP34" s="33" t="s">
        <v>477</v>
      </c>
      <c r="BQ34">
        <v>0.65352659433652938</v>
      </c>
      <c r="BR34">
        <v>2.424264</v>
      </c>
      <c r="BS34" t="s">
        <v>498</v>
      </c>
      <c r="BT34" s="37">
        <v>44593</v>
      </c>
      <c r="BU34" s="32" t="s">
        <v>477</v>
      </c>
      <c r="BV34" s="38" t="s">
        <v>477</v>
      </c>
      <c r="BW34" t="s">
        <v>477</v>
      </c>
      <c r="BX34" s="39">
        <v>1.05237115741146</v>
      </c>
      <c r="BY34" s="39">
        <v>2.424264</v>
      </c>
      <c r="BZ34" s="39">
        <v>2.4359259999999998</v>
      </c>
      <c r="CA34" s="39">
        <v>6.4121790000000001</v>
      </c>
      <c r="CB34" s="39">
        <v>6.5309559999999998</v>
      </c>
      <c r="CC34" s="39">
        <v>2.424264</v>
      </c>
      <c r="CD34" s="39">
        <v>2.4359259999999998</v>
      </c>
      <c r="CE34" s="39">
        <v>2.424264</v>
      </c>
      <c r="CF34" s="39">
        <v>2.4359259999999998</v>
      </c>
      <c r="CG34">
        <v>2.424264</v>
      </c>
      <c r="CH34" s="39">
        <v>1.05237115741146</v>
      </c>
      <c r="CI34" s="39">
        <v>1.05486294976524</v>
      </c>
      <c r="CJ34" s="39">
        <v>1.05237115741146</v>
      </c>
      <c r="CK34" s="39">
        <v>1.05486294976524</v>
      </c>
      <c r="CL34" t="s">
        <v>477</v>
      </c>
      <c r="CM34" t="s">
        <v>477</v>
      </c>
      <c r="CN34" s="46" t="s">
        <v>477</v>
      </c>
      <c r="CO34" s="46">
        <v>4.3899998664855957</v>
      </c>
      <c r="CP34" s="46" t="s">
        <v>298</v>
      </c>
      <c r="CQ34" s="46" t="s">
        <v>635</v>
      </c>
      <c r="CR34" s="46" t="s">
        <v>482</v>
      </c>
      <c r="CS34" s="46">
        <v>2595385.9</v>
      </c>
      <c r="CT34">
        <v>0</v>
      </c>
      <c r="CU34">
        <v>0.37899609873001194</v>
      </c>
      <c r="CV34" s="47">
        <v>453805.31058555288</v>
      </c>
      <c r="CW34">
        <v>0</v>
      </c>
      <c r="CX34" s="48">
        <v>453805.31058555288</v>
      </c>
      <c r="CY34" s="48">
        <v>1197387.8150889182</v>
      </c>
      <c r="CZ34">
        <v>453805.31058555288</v>
      </c>
      <c r="DA34" s="37">
        <v>44593</v>
      </c>
      <c r="DB34">
        <v>2.424264</v>
      </c>
      <c r="DC34">
        <v>0.62100390126998806</v>
      </c>
      <c r="DD34" s="52">
        <v>0.33263517867265202</v>
      </c>
      <c r="DE34">
        <v>28.592416426619884</v>
      </c>
      <c r="DF34" s="52">
        <v>13.350225694581299</v>
      </c>
      <c r="DG34" s="52">
        <v>0.4</v>
      </c>
      <c r="DH34" s="52">
        <v>26.7128059165764</v>
      </c>
      <c r="DI34" s="52">
        <v>81</v>
      </c>
      <c r="DJ34" s="52">
        <v>28.0626</v>
      </c>
      <c r="DK34" s="52">
        <v>37.899609873001197</v>
      </c>
      <c r="DL34" s="52">
        <v>14.128636549056701</v>
      </c>
      <c r="DM34" s="52"/>
      <c r="DN34" s="52">
        <v>9.4705999999999992</v>
      </c>
      <c r="DO34" s="33">
        <v>1.04675560963798</v>
      </c>
      <c r="DP34" s="33">
        <v>0.18900113512035499</v>
      </c>
      <c r="DQ34" s="32" t="s">
        <v>700</v>
      </c>
      <c r="DR34" s="33"/>
      <c r="DS34" s="58">
        <v>0.4</v>
      </c>
      <c r="DT34" s="58">
        <v>85</v>
      </c>
      <c r="DU34" s="58">
        <v>37.990882385942797</v>
      </c>
    </row>
    <row r="35" spans="1:125" x14ac:dyDescent="0.25">
      <c r="A35" s="31">
        <v>44196</v>
      </c>
      <c r="B35" t="s">
        <v>495</v>
      </c>
      <c r="C35" t="s">
        <v>496</v>
      </c>
      <c r="D35" t="s">
        <v>471</v>
      </c>
      <c r="E35" t="s">
        <v>483</v>
      </c>
      <c r="F35" t="s">
        <v>355</v>
      </c>
      <c r="G35" t="s">
        <v>356</v>
      </c>
      <c r="H35" t="s">
        <v>297</v>
      </c>
      <c r="I35" s="31">
        <v>44722</v>
      </c>
      <c r="J35">
        <v>0</v>
      </c>
      <c r="K35" s="43">
        <v>20000000</v>
      </c>
      <c r="L35" s="43">
        <v>155946.45000000001</v>
      </c>
      <c r="M35" s="43">
        <v>4.7234245952873899E-2</v>
      </c>
      <c r="N35" s="43">
        <v>98.5</v>
      </c>
      <c r="O35" t="s">
        <v>473</v>
      </c>
      <c r="P35" t="s">
        <v>484</v>
      </c>
      <c r="Q35" t="s">
        <v>538</v>
      </c>
      <c r="R35" t="s">
        <v>475</v>
      </c>
      <c r="S35" t="s">
        <v>497</v>
      </c>
      <c r="T35" t="s">
        <v>356</v>
      </c>
      <c r="U35" t="s">
        <v>441</v>
      </c>
      <c r="V35" t="s">
        <v>460</v>
      </c>
      <c r="W35" t="s">
        <v>539</v>
      </c>
      <c r="X35" t="s">
        <v>459</v>
      </c>
      <c r="Y35" s="32" t="s">
        <v>392</v>
      </c>
      <c r="Z35" t="s">
        <v>359</v>
      </c>
      <c r="AA35" s="32" t="s">
        <v>372</v>
      </c>
      <c r="AB35" s="32" t="s">
        <v>476</v>
      </c>
      <c r="AC35" s="33" t="s">
        <v>477</v>
      </c>
      <c r="AD35" s="33">
        <v>15000000000</v>
      </c>
      <c r="AE35">
        <v>0.13333333333333333</v>
      </c>
      <c r="AF35" s="33" t="s">
        <v>477</v>
      </c>
      <c r="AG35" s="33">
        <v>110.645483367195</v>
      </c>
      <c r="AH35">
        <v>110.645483367195</v>
      </c>
      <c r="AI35" s="33">
        <v>1.43690736967348</v>
      </c>
      <c r="AJ35" s="33">
        <v>1.0490710000000001</v>
      </c>
      <c r="AK35">
        <v>1.0490710000000001</v>
      </c>
      <c r="AL35" s="33">
        <v>1.0490710000000001</v>
      </c>
      <c r="AM35">
        <v>1.0490710000000001</v>
      </c>
      <c r="AN35" s="33">
        <v>0.52763486542792803</v>
      </c>
      <c r="AO35" s="33">
        <v>8.4349196207072801</v>
      </c>
      <c r="AP35" s="33">
        <v>50.056973784148454</v>
      </c>
      <c r="AQ35" s="33">
        <v>65.641734280000009</v>
      </c>
      <c r="AR35" s="33">
        <v>50.056973784148454</v>
      </c>
      <c r="AS35" s="34" t="s">
        <v>477</v>
      </c>
      <c r="AT35" s="34" t="s">
        <v>477</v>
      </c>
      <c r="AU35" s="35">
        <v>526</v>
      </c>
      <c r="AV35" s="35">
        <v>526</v>
      </c>
      <c r="AW35" s="34" t="s">
        <v>477</v>
      </c>
      <c r="AX35" t="s">
        <v>484</v>
      </c>
      <c r="AY35" s="32">
        <v>2022</v>
      </c>
      <c r="AZ35" s="32" t="s">
        <v>480</v>
      </c>
      <c r="BA35" s="32" t="s">
        <v>480</v>
      </c>
      <c r="BB35" s="32" t="s">
        <v>372</v>
      </c>
      <c r="BC35" s="32" t="s">
        <v>372</v>
      </c>
      <c r="BD35">
        <v>330130564.9200002</v>
      </c>
      <c r="BE35">
        <v>4.7234245952873899E-2</v>
      </c>
      <c r="BF35" s="32" t="s">
        <v>297</v>
      </c>
      <c r="BG35" s="32" t="s">
        <v>477</v>
      </c>
      <c r="BH35" s="32" t="s">
        <v>477</v>
      </c>
      <c r="BI35" s="32" t="s">
        <v>480</v>
      </c>
      <c r="BJ35" s="36">
        <v>5.6299720496221992E-4</v>
      </c>
      <c r="BK35" s="32">
        <v>12</v>
      </c>
      <c r="BL35" s="36">
        <v>5.6299720496221992E-4</v>
      </c>
      <c r="BM35" s="32">
        <v>12</v>
      </c>
      <c r="BN35" s="36">
        <v>5.0338213436457451E-4</v>
      </c>
      <c r="BO35" s="33" t="s">
        <v>476</v>
      </c>
      <c r="BP35" s="33" t="s">
        <v>477</v>
      </c>
      <c r="BQ35">
        <v>1.3157053880175027</v>
      </c>
      <c r="BR35">
        <v>1.0490710000000001</v>
      </c>
      <c r="BS35" t="s">
        <v>498</v>
      </c>
      <c r="BT35" s="37">
        <v>44722</v>
      </c>
      <c r="BU35" s="32" t="s">
        <v>477</v>
      </c>
      <c r="BV35" s="38">
        <v>44224</v>
      </c>
      <c r="BW35" t="s">
        <v>1197</v>
      </c>
      <c r="BX35" s="39">
        <v>1.43690736967348</v>
      </c>
      <c r="BY35" s="39">
        <v>1.0490710000000001</v>
      </c>
      <c r="BZ35" s="39">
        <v>1.063423</v>
      </c>
      <c r="CA35" s="39">
        <v>1.0490710000000001</v>
      </c>
      <c r="CB35" s="39">
        <v>1.063423</v>
      </c>
      <c r="CC35" s="39">
        <v>21.811457999999998</v>
      </c>
      <c r="CD35" s="39">
        <v>22.592217000000002</v>
      </c>
      <c r="CE35" s="39">
        <v>1.0490710000000001</v>
      </c>
      <c r="CF35" s="39">
        <v>1.063423</v>
      </c>
      <c r="CG35">
        <v>1.0490710000000001</v>
      </c>
      <c r="CH35" s="39">
        <v>1.43690736967348</v>
      </c>
      <c r="CI35" s="39">
        <v>1.44610903859802</v>
      </c>
      <c r="CJ35" s="39">
        <v>1.43690736967348</v>
      </c>
      <c r="CK35" s="39">
        <v>1.44610903859802</v>
      </c>
      <c r="CL35" t="s">
        <v>477</v>
      </c>
      <c r="CM35" t="s">
        <v>477</v>
      </c>
      <c r="CN35" s="46" t="s">
        <v>477</v>
      </c>
      <c r="CO35" s="46">
        <v>7960</v>
      </c>
      <c r="CP35" s="46" t="s">
        <v>297</v>
      </c>
      <c r="CQ35" s="46" t="s">
        <v>631</v>
      </c>
      <c r="CR35" s="46" t="s">
        <v>477</v>
      </c>
      <c r="CS35" s="46">
        <v>1727.4140600000001</v>
      </c>
      <c r="CT35">
        <v>0</v>
      </c>
      <c r="CU35">
        <v>8.4349196207072805E-2</v>
      </c>
      <c r="CV35" s="47">
        <v>9185.2352920191497</v>
      </c>
      <c r="CW35">
        <v>0</v>
      </c>
      <c r="CX35" s="48">
        <v>9185.2352920191497</v>
      </c>
      <c r="CY35" s="48">
        <v>108895.35057891819</v>
      </c>
      <c r="CZ35">
        <v>9185.2352920191497</v>
      </c>
      <c r="DA35" s="37">
        <v>44224</v>
      </c>
      <c r="DB35">
        <v>21</v>
      </c>
      <c r="DC35">
        <v>0.91565080379292718</v>
      </c>
      <c r="DD35" s="52">
        <v>0.46300248087385698</v>
      </c>
      <c r="DE35">
        <v>5.6211446945748804</v>
      </c>
      <c r="DF35" s="52">
        <v>5.3498594187220396</v>
      </c>
      <c r="DG35" s="52">
        <v>1</v>
      </c>
      <c r="DH35" s="52">
        <v>40</v>
      </c>
      <c r="DI35" s="52">
        <v>235</v>
      </c>
      <c r="DJ35" s="52">
        <v>55.114429999999999</v>
      </c>
      <c r="DK35" s="52">
        <v>8.4349196207072801</v>
      </c>
      <c r="DL35" s="52">
        <v>5.8367136690014298</v>
      </c>
      <c r="DM35" s="52">
        <v>10.622942345638901</v>
      </c>
      <c r="DN35" s="52">
        <v>126.18</v>
      </c>
      <c r="DO35" s="33">
        <v>1.4285913493061699</v>
      </c>
      <c r="DP35" s="33">
        <v>2.4431285910177999E-2</v>
      </c>
      <c r="DQ35" s="32" t="s">
        <v>700</v>
      </c>
      <c r="DR35" s="33"/>
      <c r="DS35" s="58">
        <v>1</v>
      </c>
      <c r="DT35" s="58">
        <v>250</v>
      </c>
      <c r="DU35" s="58">
        <v>8.8419706641283806</v>
      </c>
    </row>
    <row r="36" spans="1:125" x14ac:dyDescent="0.25">
      <c r="A36" s="31">
        <v>44196</v>
      </c>
      <c r="B36" t="s">
        <v>495</v>
      </c>
      <c r="C36" t="s">
        <v>496</v>
      </c>
      <c r="D36" t="s">
        <v>471</v>
      </c>
      <c r="E36" t="s">
        <v>483</v>
      </c>
      <c r="F36" t="s">
        <v>315</v>
      </c>
      <c r="G36" t="s">
        <v>316</v>
      </c>
      <c r="H36" t="s">
        <v>293</v>
      </c>
      <c r="I36" s="31">
        <v>45189</v>
      </c>
      <c r="J36">
        <v>3</v>
      </c>
      <c r="K36" s="43">
        <v>700000</v>
      </c>
      <c r="L36" s="43">
        <v>599041.32999999996</v>
      </c>
      <c r="M36" s="43">
        <v>0.18144219068248499</v>
      </c>
      <c r="N36" s="43">
        <v>84.744</v>
      </c>
      <c r="O36" t="s">
        <v>473</v>
      </c>
      <c r="P36" t="s">
        <v>484</v>
      </c>
      <c r="Q36" t="s">
        <v>541</v>
      </c>
      <c r="R36" t="s">
        <v>475</v>
      </c>
      <c r="S36" t="s">
        <v>497</v>
      </c>
      <c r="T36" t="s">
        <v>316</v>
      </c>
      <c r="U36" t="s">
        <v>357</v>
      </c>
      <c r="V36" t="s">
        <v>365</v>
      </c>
      <c r="W36" t="s">
        <v>487</v>
      </c>
      <c r="X36" t="s">
        <v>364</v>
      </c>
      <c r="Y36" s="32" t="s">
        <v>362</v>
      </c>
      <c r="Z36" t="s">
        <v>363</v>
      </c>
      <c r="AA36" s="32" t="s">
        <v>389</v>
      </c>
      <c r="AB36" s="32" t="s">
        <v>476</v>
      </c>
      <c r="AC36" s="33" t="s">
        <v>477</v>
      </c>
      <c r="AD36" s="33">
        <v>159300000</v>
      </c>
      <c r="AE36">
        <v>0.43942247332077838</v>
      </c>
      <c r="AF36" s="33" t="s">
        <v>477</v>
      </c>
      <c r="AG36" s="33">
        <v>999.73139065290695</v>
      </c>
      <c r="AH36">
        <v>999.73139065290695</v>
      </c>
      <c r="AI36" s="33">
        <v>2.36686206053465</v>
      </c>
      <c r="AJ36" s="33">
        <v>9.7212040000000002</v>
      </c>
      <c r="AK36">
        <v>9.7212040000000002</v>
      </c>
      <c r="AL36" s="33">
        <v>9.7212040000000002</v>
      </c>
      <c r="AM36">
        <v>9.7212040000000002</v>
      </c>
      <c r="AN36" s="33">
        <v>10.7589234222763</v>
      </c>
      <c r="AO36" s="33">
        <v>4.9564565409238099</v>
      </c>
      <c r="AP36" s="33">
        <v>206.9642191793634</v>
      </c>
      <c r="AQ36" s="33">
        <v>27.607126402729996</v>
      </c>
      <c r="AR36" s="33">
        <v>206.9642191793634</v>
      </c>
      <c r="AS36" s="34" t="s">
        <v>477</v>
      </c>
      <c r="AT36" s="34" t="s">
        <v>477</v>
      </c>
      <c r="AU36" s="35">
        <v>993</v>
      </c>
      <c r="AV36" s="35">
        <v>993</v>
      </c>
      <c r="AW36" s="34" t="s">
        <v>477</v>
      </c>
      <c r="AX36" t="s">
        <v>484</v>
      </c>
      <c r="AY36" s="32">
        <v>2023</v>
      </c>
      <c r="AZ36" s="32" t="s">
        <v>480</v>
      </c>
      <c r="BA36" s="32" t="s">
        <v>480</v>
      </c>
      <c r="BB36" s="32" t="s">
        <v>463</v>
      </c>
      <c r="BC36" s="32" t="s">
        <v>463</v>
      </c>
      <c r="BD36">
        <v>330130564.9200002</v>
      </c>
      <c r="BE36">
        <v>0.18144219068248499</v>
      </c>
      <c r="BF36" s="32" t="s">
        <v>293</v>
      </c>
      <c r="BG36" s="32" t="s">
        <v>477</v>
      </c>
      <c r="BH36" s="32" t="s">
        <v>477</v>
      </c>
      <c r="BI36" s="32" t="s">
        <v>480</v>
      </c>
      <c r="BJ36" s="36">
        <v>2.1626564403796995E-3</v>
      </c>
      <c r="BK36" s="32">
        <v>16</v>
      </c>
      <c r="BL36" s="36">
        <v>2.1626564403796995E-3</v>
      </c>
      <c r="BM36" s="32">
        <v>16</v>
      </c>
      <c r="BN36" s="36">
        <v>1.9336554520349347E-3</v>
      </c>
      <c r="BO36" s="33" t="s">
        <v>476</v>
      </c>
      <c r="BP36" s="33" t="s">
        <v>477</v>
      </c>
      <c r="BQ36">
        <v>2.2495495711206361</v>
      </c>
      <c r="BR36">
        <v>9.7212040000000002</v>
      </c>
      <c r="BS36" t="s">
        <v>498</v>
      </c>
      <c r="BT36" s="37">
        <v>45189</v>
      </c>
      <c r="BU36" s="32" t="s">
        <v>477</v>
      </c>
      <c r="BV36" s="38" t="s">
        <v>477</v>
      </c>
      <c r="BW36" t="s">
        <v>477</v>
      </c>
      <c r="BX36" s="39">
        <v>2.36686206053465</v>
      </c>
      <c r="BY36" s="39">
        <v>9.7212040000000002</v>
      </c>
      <c r="BZ36" s="39">
        <v>9.7687360000000005</v>
      </c>
      <c r="CA36" s="39">
        <v>9.7212040000000002</v>
      </c>
      <c r="CB36" s="39">
        <v>9.7687360000000005</v>
      </c>
      <c r="CC36" s="39">
        <v>27.597569</v>
      </c>
      <c r="CD36" s="39">
        <v>28.288899000000001</v>
      </c>
      <c r="CE36" s="39">
        <v>9.7212040000000002</v>
      </c>
      <c r="CF36" s="39">
        <v>9.7687360000000005</v>
      </c>
      <c r="CG36">
        <v>9.7212040000000002</v>
      </c>
      <c r="CH36" s="39">
        <v>2.36686206053465</v>
      </c>
      <c r="CI36" s="39">
        <v>2.4926671947240102</v>
      </c>
      <c r="CJ36" s="39">
        <v>2.36686206053465</v>
      </c>
      <c r="CK36" s="39">
        <v>2.4926671947240102</v>
      </c>
      <c r="CL36" t="s">
        <v>477</v>
      </c>
      <c r="CM36" t="s">
        <v>477</v>
      </c>
      <c r="CN36" s="46" t="s">
        <v>477</v>
      </c>
      <c r="CO36" s="46">
        <v>3.8550000190734863</v>
      </c>
      <c r="CP36" s="46" t="s">
        <v>293</v>
      </c>
      <c r="CQ36" s="46" t="s">
        <v>477</v>
      </c>
      <c r="CR36" s="46" t="s">
        <v>477</v>
      </c>
      <c r="CS36" s="46">
        <v>53755.18353799999</v>
      </c>
      <c r="CT36">
        <v>0</v>
      </c>
      <c r="CU36">
        <v>4.95645654092381E-2</v>
      </c>
      <c r="CV36" s="47">
        <v>10271.07820800724</v>
      </c>
      <c r="CW36">
        <v>0</v>
      </c>
      <c r="CX36" s="48">
        <v>10271.07820800724</v>
      </c>
      <c r="CY36" s="48">
        <v>207226.23356428873</v>
      </c>
      <c r="CZ36">
        <v>10271.07820800724</v>
      </c>
      <c r="DA36" s="37">
        <v>45189</v>
      </c>
      <c r="DB36">
        <v>21</v>
      </c>
      <c r="DC36">
        <v>0.95043543459076185</v>
      </c>
      <c r="DD36" s="52">
        <v>2.00647745839919</v>
      </c>
      <c r="DE36">
        <v>1.6146691474903414</v>
      </c>
      <c r="DF36" s="52">
        <v>16.5003391511095</v>
      </c>
      <c r="DG36" s="52">
        <v>1.5</v>
      </c>
      <c r="DH36" s="52">
        <v>40</v>
      </c>
      <c r="DI36" s="52">
        <v>450</v>
      </c>
      <c r="DJ36" s="52">
        <v>52.624400000000001</v>
      </c>
      <c r="DK36" s="52">
        <v>4.9564565409238099</v>
      </c>
      <c r="DL36" s="52">
        <v>7.7873000606599598</v>
      </c>
      <c r="DM36" s="52"/>
      <c r="DN36" s="52" t="s">
        <v>477</v>
      </c>
      <c r="DO36" s="33">
        <v>7.6070496013436205E-7</v>
      </c>
      <c r="DP36" s="33">
        <v>0.10670012390572101</v>
      </c>
      <c r="DQ36" s="32" t="s">
        <v>700</v>
      </c>
      <c r="DR36" s="33"/>
      <c r="DS36" s="58">
        <v>1.5</v>
      </c>
      <c r="DT36" s="58">
        <v>485</v>
      </c>
      <c r="DU36" s="58">
        <v>4.9925665670923598</v>
      </c>
    </row>
    <row r="37" spans="1:125" x14ac:dyDescent="0.25">
      <c r="A37" s="31">
        <v>44196</v>
      </c>
      <c r="B37" t="s">
        <v>495</v>
      </c>
      <c r="C37" t="s">
        <v>496</v>
      </c>
      <c r="D37" t="s">
        <v>471</v>
      </c>
      <c r="E37" t="s">
        <v>483</v>
      </c>
      <c r="F37" t="s">
        <v>338</v>
      </c>
      <c r="G37" t="s">
        <v>339</v>
      </c>
      <c r="H37" t="s">
        <v>294</v>
      </c>
      <c r="I37" s="31">
        <v>44454</v>
      </c>
      <c r="J37">
        <v>0.9</v>
      </c>
      <c r="K37" s="43">
        <v>11000000</v>
      </c>
      <c r="L37" s="43">
        <v>10470205.550000001</v>
      </c>
      <c r="M37" s="43">
        <v>3.1712954294621301</v>
      </c>
      <c r="N37" s="43">
        <v>116.197</v>
      </c>
      <c r="O37" t="s">
        <v>473</v>
      </c>
      <c r="P37" t="s">
        <v>484</v>
      </c>
      <c r="Q37" t="s">
        <v>542</v>
      </c>
      <c r="R37" t="s">
        <v>475</v>
      </c>
      <c r="S37" t="s">
        <v>497</v>
      </c>
      <c r="T37" t="s">
        <v>339</v>
      </c>
      <c r="U37" t="s">
        <v>357</v>
      </c>
      <c r="V37" t="s">
        <v>433</v>
      </c>
      <c r="W37" t="s">
        <v>543</v>
      </c>
      <c r="X37" t="s">
        <v>432</v>
      </c>
      <c r="Y37" s="32" t="s">
        <v>390</v>
      </c>
      <c r="Z37" t="s">
        <v>382</v>
      </c>
      <c r="AA37" s="32" t="s">
        <v>367</v>
      </c>
      <c r="AB37" s="32" t="s">
        <v>476</v>
      </c>
      <c r="AC37" s="33" t="s">
        <v>477</v>
      </c>
      <c r="AD37" s="33">
        <v>1000000000</v>
      </c>
      <c r="AE37">
        <v>1.1000000000000001</v>
      </c>
      <c r="AF37" s="33" t="s">
        <v>477</v>
      </c>
      <c r="AG37" s="33">
        <v>-1025.7249135168399</v>
      </c>
      <c r="AH37">
        <v>-1025.7249135168399</v>
      </c>
      <c r="AI37" s="33">
        <v>0.77905321417534601</v>
      </c>
      <c r="AJ37" s="33">
        <v>-19.385663000000001</v>
      </c>
      <c r="AK37">
        <v>-10</v>
      </c>
      <c r="AL37" s="33">
        <v>-19.385663000000001</v>
      </c>
      <c r="AM37">
        <v>-10</v>
      </c>
      <c r="AN37" s="33">
        <v>-10</v>
      </c>
      <c r="AO37" s="33">
        <v>68.118275101713294</v>
      </c>
      <c r="AP37" s="33">
        <v>7.2356547818505801</v>
      </c>
      <c r="AQ37" s="33">
        <v>108.35668438485267</v>
      </c>
      <c r="AR37" s="33">
        <v>7.2356547818505801</v>
      </c>
      <c r="AS37" s="34" t="s">
        <v>477</v>
      </c>
      <c r="AT37" s="34" t="s">
        <v>477</v>
      </c>
      <c r="AU37" s="35">
        <v>258</v>
      </c>
      <c r="AV37" s="35">
        <v>258</v>
      </c>
      <c r="AW37" s="34" t="s">
        <v>477</v>
      </c>
      <c r="AX37" t="s">
        <v>484</v>
      </c>
      <c r="AY37" s="32">
        <v>2021</v>
      </c>
      <c r="AZ37" s="32" t="s">
        <v>367</v>
      </c>
      <c r="BA37" s="32" t="s">
        <v>366</v>
      </c>
      <c r="BB37" s="32" t="s">
        <v>366</v>
      </c>
      <c r="BC37" s="32" t="s">
        <v>366</v>
      </c>
      <c r="BD37">
        <v>330130564.9200002</v>
      </c>
      <c r="BE37">
        <v>3.1712954294621301</v>
      </c>
      <c r="BF37" s="32" t="s">
        <v>294</v>
      </c>
      <c r="BG37" s="32" t="s">
        <v>478</v>
      </c>
      <c r="BH37" s="32" t="s">
        <v>479</v>
      </c>
      <c r="BI37" s="32">
        <v>7</v>
      </c>
      <c r="BJ37" s="36">
        <v>3.7799491171680556E-2</v>
      </c>
      <c r="BK37" s="32">
        <v>7</v>
      </c>
      <c r="BL37" s="36">
        <v>3.7799491171680556E-2</v>
      </c>
      <c r="BM37" s="32">
        <v>7</v>
      </c>
      <c r="BN37" s="36">
        <v>3.3796950280014795E-2</v>
      </c>
      <c r="BO37" s="33" t="s">
        <v>476</v>
      </c>
      <c r="BP37" s="33" t="s">
        <v>477</v>
      </c>
      <c r="BQ37">
        <v>0.24837560255464411</v>
      </c>
      <c r="BR37">
        <v>-10</v>
      </c>
      <c r="BS37" t="s">
        <v>498</v>
      </c>
      <c r="BT37" s="37">
        <v>44454</v>
      </c>
      <c r="BU37" s="32" t="s">
        <v>477</v>
      </c>
      <c r="BV37" s="38" t="s">
        <v>477</v>
      </c>
      <c r="BW37" t="s">
        <v>477</v>
      </c>
      <c r="BX37" s="39">
        <v>0.77905321417534601</v>
      </c>
      <c r="BY37" s="39">
        <v>-19.385663000000001</v>
      </c>
      <c r="BZ37" s="39">
        <v>-19.848811000000001</v>
      </c>
      <c r="CA37" s="39">
        <v>-19.385663000000001</v>
      </c>
      <c r="CB37" s="39">
        <v>-19.848811000000001</v>
      </c>
      <c r="CC37" s="39">
        <v>-19.385663000000001</v>
      </c>
      <c r="CD37" s="39">
        <v>-19.848811000000001</v>
      </c>
      <c r="CE37" s="39">
        <v>-19.385663000000001</v>
      </c>
      <c r="CF37" s="39">
        <v>-19.848811000000001</v>
      </c>
      <c r="CG37">
        <v>-19.385663000000001</v>
      </c>
      <c r="CH37" s="39">
        <v>0.77905321417534601</v>
      </c>
      <c r="CI37" s="39">
        <v>0.77275431621291901</v>
      </c>
      <c r="CJ37" s="39">
        <v>0.77905321417534601</v>
      </c>
      <c r="CK37" s="39">
        <v>0.77275431621291901</v>
      </c>
      <c r="CL37" t="s">
        <v>477</v>
      </c>
      <c r="CM37" t="s">
        <v>477</v>
      </c>
      <c r="CN37" s="46" t="s">
        <v>477</v>
      </c>
      <c r="CO37" s="46">
        <v>2164.08</v>
      </c>
      <c r="CP37" s="46" t="s">
        <v>294</v>
      </c>
      <c r="CQ37" s="46" t="s">
        <v>632</v>
      </c>
      <c r="CR37" s="46" t="s">
        <v>477</v>
      </c>
      <c r="CS37" s="46">
        <v>5351.49994492531</v>
      </c>
      <c r="CT37">
        <v>0</v>
      </c>
      <c r="CU37">
        <v>0.68118275101713299</v>
      </c>
      <c r="CV37" s="47">
        <v>6426743.6640386572</v>
      </c>
      <c r="CW37">
        <v>0</v>
      </c>
      <c r="CX37" s="48">
        <v>6426743.6640386572</v>
      </c>
      <c r="CY37" s="48">
        <v>9434683.5037180986</v>
      </c>
      <c r="CZ37">
        <v>6426743.6640386572</v>
      </c>
      <c r="DA37" s="37">
        <v>44454</v>
      </c>
      <c r="DB37">
        <v>-10</v>
      </c>
      <c r="DC37">
        <v>0.31881724898286701</v>
      </c>
      <c r="DD37" s="52">
        <v>9.1140597073453608E-2</v>
      </c>
      <c r="DE37">
        <v>63.522039605471015</v>
      </c>
      <c r="DF37" s="52">
        <v>71.107900179313503</v>
      </c>
      <c r="DG37" s="52">
        <v>0.4</v>
      </c>
      <c r="DH37" s="52">
        <v>36.456564995562701</v>
      </c>
      <c r="DI37" s="52">
        <v>118</v>
      </c>
      <c r="DJ37" s="52">
        <v>36.230616464363003</v>
      </c>
      <c r="DK37" s="52">
        <v>68.118275101713294</v>
      </c>
      <c r="DL37" s="52">
        <v>69.672896969224198</v>
      </c>
      <c r="DM37" s="52">
        <v>68.460980280935402</v>
      </c>
      <c r="DN37" s="52">
        <v>1.2216</v>
      </c>
      <c r="DO37" s="33">
        <v>0.89369639873950701</v>
      </c>
      <c r="DP37" s="33">
        <v>0.30760386163957498</v>
      </c>
      <c r="DQ37" s="32" t="s">
        <v>700</v>
      </c>
      <c r="DR37" s="33"/>
      <c r="DS37" s="58">
        <v>0.4</v>
      </c>
      <c r="DT37" s="58">
        <v>120</v>
      </c>
      <c r="DU37" s="58">
        <v>68.149739933443996</v>
      </c>
    </row>
    <row r="38" spans="1:125" x14ac:dyDescent="0.25">
      <c r="A38" s="31">
        <v>44196</v>
      </c>
      <c r="B38" t="s">
        <v>495</v>
      </c>
      <c r="C38" t="s">
        <v>496</v>
      </c>
      <c r="D38" t="s">
        <v>471</v>
      </c>
      <c r="E38" t="s">
        <v>483</v>
      </c>
      <c r="F38" t="s">
        <v>353</v>
      </c>
      <c r="G38" t="s">
        <v>354</v>
      </c>
      <c r="H38" t="s">
        <v>294</v>
      </c>
      <c r="I38" s="31">
        <v>45190</v>
      </c>
      <c r="J38">
        <v>0</v>
      </c>
      <c r="K38" s="43">
        <v>2000000</v>
      </c>
      <c r="L38" s="43">
        <v>2096358.96</v>
      </c>
      <c r="M38" s="43">
        <v>0.63496113391584696</v>
      </c>
      <c r="N38" s="43">
        <v>128.25</v>
      </c>
      <c r="O38" t="s">
        <v>473</v>
      </c>
      <c r="P38" t="s">
        <v>484</v>
      </c>
      <c r="Q38" t="s">
        <v>544</v>
      </c>
      <c r="R38" t="s">
        <v>475</v>
      </c>
      <c r="S38" t="s">
        <v>497</v>
      </c>
      <c r="T38" t="s">
        <v>354</v>
      </c>
      <c r="U38" t="s">
        <v>378</v>
      </c>
      <c r="V38" t="s">
        <v>458</v>
      </c>
      <c r="W38" t="s">
        <v>545</v>
      </c>
      <c r="X38" t="s">
        <v>457</v>
      </c>
      <c r="Y38" s="32" t="s">
        <v>456</v>
      </c>
      <c r="Z38" t="s">
        <v>359</v>
      </c>
      <c r="AA38" s="32" t="s">
        <v>462</v>
      </c>
      <c r="AB38" s="32" t="s">
        <v>476</v>
      </c>
      <c r="AC38" s="33" t="s">
        <v>477</v>
      </c>
      <c r="AD38" s="33">
        <v>215000000</v>
      </c>
      <c r="AE38">
        <v>0.93023255813953487</v>
      </c>
      <c r="AF38" s="33" t="s">
        <v>477</v>
      </c>
      <c r="AG38" s="33">
        <v>-809.42819465371701</v>
      </c>
      <c r="AH38">
        <v>-809.42819465371701</v>
      </c>
      <c r="AI38" s="33">
        <v>2.7874178787693902</v>
      </c>
      <c r="AJ38" s="33">
        <v>-4.4785409999999999</v>
      </c>
      <c r="AK38">
        <v>-4.4785409999999999</v>
      </c>
      <c r="AL38" s="33">
        <v>-4.4785409999999999</v>
      </c>
      <c r="AM38">
        <v>-4.4785409999999999</v>
      </c>
      <c r="AN38" s="33">
        <v>-4.7996373646906596</v>
      </c>
      <c r="AO38" s="33">
        <v>64.155991960491804</v>
      </c>
      <c r="AP38" s="33">
        <v>1.261951192227299</v>
      </c>
      <c r="AQ38" s="33">
        <v>126.65171714550594</v>
      </c>
      <c r="AR38" s="33">
        <v>1.261951192227299</v>
      </c>
      <c r="AS38" s="34">
        <v>44460</v>
      </c>
      <c r="AT38" s="34" t="s">
        <v>477</v>
      </c>
      <c r="AU38" s="35">
        <v>264</v>
      </c>
      <c r="AV38" s="35">
        <v>264</v>
      </c>
      <c r="AW38" s="34" t="s">
        <v>477</v>
      </c>
      <c r="AX38" t="s">
        <v>484</v>
      </c>
      <c r="AY38" s="32">
        <v>2023</v>
      </c>
      <c r="AZ38" s="32" t="s">
        <v>480</v>
      </c>
      <c r="BA38" s="32" t="s">
        <v>480</v>
      </c>
      <c r="BB38" s="32" t="s">
        <v>372</v>
      </c>
      <c r="BC38" s="32" t="s">
        <v>372</v>
      </c>
      <c r="BD38">
        <v>330130564.9200002</v>
      </c>
      <c r="BE38">
        <v>0.63496113391584696</v>
      </c>
      <c r="BF38" s="32" t="s">
        <v>294</v>
      </c>
      <c r="BG38" s="32" t="s">
        <v>477</v>
      </c>
      <c r="BH38" s="32" t="s">
        <v>477</v>
      </c>
      <c r="BI38" s="32" t="s">
        <v>480</v>
      </c>
      <c r="BJ38" s="36">
        <v>7.568266126465246E-3</v>
      </c>
      <c r="BK38" s="32">
        <v>13</v>
      </c>
      <c r="BL38" s="36">
        <v>7.568266126465246E-3</v>
      </c>
      <c r="BM38" s="32">
        <v>13</v>
      </c>
      <c r="BN38" s="36">
        <v>6.7668718824897877E-3</v>
      </c>
      <c r="BO38" s="33" t="s">
        <v>476</v>
      </c>
      <c r="BP38" s="33" t="s">
        <v>477</v>
      </c>
      <c r="BQ38">
        <v>0.99912228856078922</v>
      </c>
      <c r="BR38">
        <v>-4.4785409999999999</v>
      </c>
      <c r="BS38" t="s">
        <v>498</v>
      </c>
      <c r="BT38" s="37">
        <v>44460</v>
      </c>
      <c r="BU38" s="32" t="s">
        <v>477</v>
      </c>
      <c r="BV38" s="38" t="s">
        <v>477</v>
      </c>
      <c r="BW38" t="s">
        <v>477</v>
      </c>
      <c r="BX38" s="39">
        <v>2.7874178787693902</v>
      </c>
      <c r="BY38" s="39">
        <v>-4.4785409999999999</v>
      </c>
      <c r="BZ38" s="39">
        <v>-4.5103619999999998</v>
      </c>
      <c r="CA38" s="39">
        <v>-4.4785409999999999</v>
      </c>
      <c r="CB38" s="39">
        <v>-4.5103619999999998</v>
      </c>
      <c r="CC38" s="39">
        <v>-4.4785409999999999</v>
      </c>
      <c r="CD38" s="39">
        <v>-4.5103619999999998</v>
      </c>
      <c r="CE38" s="39">
        <v>-4.4785409999999999</v>
      </c>
      <c r="CF38" s="39">
        <v>-4.5103619999999998</v>
      </c>
      <c r="CG38">
        <v>-4.4785409999999999</v>
      </c>
      <c r="CH38" s="39">
        <v>2.7874178787693902</v>
      </c>
      <c r="CI38" s="39">
        <v>2.7888479132255801</v>
      </c>
      <c r="CJ38" s="39">
        <v>2.7874178787693902</v>
      </c>
      <c r="CK38" s="39">
        <v>2.7888479132255801</v>
      </c>
      <c r="CL38" t="s">
        <v>477</v>
      </c>
      <c r="CM38" t="s">
        <v>477</v>
      </c>
      <c r="CN38" s="46" t="s">
        <v>477</v>
      </c>
      <c r="CO38" s="46">
        <v>43</v>
      </c>
      <c r="CP38" s="46" t="s">
        <v>302</v>
      </c>
      <c r="CQ38" s="46" t="s">
        <v>637</v>
      </c>
      <c r="CR38" s="46" t="s">
        <v>482</v>
      </c>
      <c r="CS38" s="46">
        <v>1659606.57504</v>
      </c>
      <c r="CT38">
        <v>0</v>
      </c>
      <c r="CU38">
        <v>0.64155991960491798</v>
      </c>
      <c r="CV38" s="47">
        <v>1324859.3243969046</v>
      </c>
      <c r="CW38">
        <v>0</v>
      </c>
      <c r="CX38" s="48">
        <v>1324859.3243969046</v>
      </c>
      <c r="CY38" s="48">
        <v>2065059.3715592027</v>
      </c>
      <c r="CZ38">
        <v>1324859.3243969046</v>
      </c>
      <c r="DA38" s="37">
        <v>44460</v>
      </c>
      <c r="DB38">
        <v>-4.4785409999999999</v>
      </c>
      <c r="DC38">
        <v>0.35844008039508202</v>
      </c>
      <c r="DD38" s="52">
        <v>1.9923548968935799E-2</v>
      </c>
      <c r="DE38">
        <v>63.356464303856221</v>
      </c>
      <c r="DF38" s="52">
        <v>85.277139782416995</v>
      </c>
      <c r="DG38" s="52">
        <v>0.4</v>
      </c>
      <c r="DH38" s="52">
        <v>20.707127362403799</v>
      </c>
      <c r="DI38" s="52">
        <v>29</v>
      </c>
      <c r="DJ38" s="52">
        <v>23.90605</v>
      </c>
      <c r="DK38" s="52">
        <v>64.155991960491804</v>
      </c>
      <c r="DL38" s="52">
        <v>89.282794651862005</v>
      </c>
      <c r="DM38" s="52"/>
      <c r="DN38" s="52">
        <v>34.7928</v>
      </c>
      <c r="DO38" s="33">
        <v>3.60234600876765</v>
      </c>
      <c r="DP38" s="33">
        <v>0.31488446429240202</v>
      </c>
      <c r="DQ38" s="32" t="s">
        <v>700</v>
      </c>
      <c r="DR38" s="33"/>
      <c r="DS38" s="58">
        <v>0.4</v>
      </c>
      <c r="DT38" s="58">
        <v>30</v>
      </c>
      <c r="DU38" s="58">
        <v>64.172542103194004</v>
      </c>
    </row>
    <row r="39" spans="1:125" x14ac:dyDescent="0.25">
      <c r="A39" s="31">
        <v>44196</v>
      </c>
      <c r="B39" t="s">
        <v>495</v>
      </c>
      <c r="C39" t="s">
        <v>496</v>
      </c>
      <c r="D39" t="s">
        <v>471</v>
      </c>
      <c r="E39" t="s">
        <v>483</v>
      </c>
      <c r="F39" t="s">
        <v>605</v>
      </c>
      <c r="G39" t="s">
        <v>606</v>
      </c>
      <c r="H39" t="s">
        <v>293</v>
      </c>
      <c r="I39" s="37">
        <v>46272</v>
      </c>
      <c r="J39">
        <v>0.125</v>
      </c>
      <c r="K39" s="43">
        <v>55688</v>
      </c>
      <c r="L39" s="43">
        <v>8817916.3599999994</v>
      </c>
      <c r="M39" s="43">
        <v>2.67083752236816</v>
      </c>
      <c r="N39" s="43">
        <v>158.345</v>
      </c>
      <c r="O39" t="s">
        <v>473</v>
      </c>
      <c r="P39" t="s">
        <v>484</v>
      </c>
      <c r="Q39" t="s">
        <v>607</v>
      </c>
      <c r="R39" t="s">
        <v>475</v>
      </c>
      <c r="S39" t="s">
        <v>497</v>
      </c>
      <c r="T39" t="s">
        <v>606</v>
      </c>
      <c r="U39" t="s">
        <v>378</v>
      </c>
      <c r="V39" t="s">
        <v>468</v>
      </c>
      <c r="W39" t="s">
        <v>608</v>
      </c>
      <c r="X39" t="s">
        <v>609</v>
      </c>
      <c r="Y39" s="32" t="s">
        <v>373</v>
      </c>
      <c r="Z39" t="s">
        <v>374</v>
      </c>
      <c r="AA39" s="32" t="s">
        <v>376</v>
      </c>
      <c r="AB39" s="32" t="s">
        <v>482</v>
      </c>
      <c r="AC39" s="33" t="s">
        <v>477</v>
      </c>
      <c r="AD39" s="33">
        <v>274999943.69999999</v>
      </c>
      <c r="AE39">
        <v>2.0250185963947162E-2</v>
      </c>
      <c r="AF39" s="33" t="s">
        <v>477</v>
      </c>
      <c r="AG39" s="33">
        <v>-553.45750662328703</v>
      </c>
      <c r="AH39">
        <v>-553.45750662328703</v>
      </c>
      <c r="AI39" s="33">
        <v>6.0316928966581296</v>
      </c>
      <c r="AJ39" s="33">
        <v>-5.995933</v>
      </c>
      <c r="AK39">
        <v>-5.995933</v>
      </c>
      <c r="AL39" s="33">
        <v>-5.995933</v>
      </c>
      <c r="AM39">
        <v>-5.995933</v>
      </c>
      <c r="AN39" s="33">
        <v>-6.1664420065624599</v>
      </c>
      <c r="AO39" s="33">
        <v>74.508790017190606</v>
      </c>
      <c r="AP39" s="33">
        <v>3.0417697258447447</v>
      </c>
      <c r="AQ39" s="33">
        <v>153.67069143056867</v>
      </c>
      <c r="AR39" s="33">
        <v>3.0417697258447447</v>
      </c>
      <c r="AS39" s="34">
        <v>45176</v>
      </c>
      <c r="AT39" s="34" t="s">
        <v>477</v>
      </c>
      <c r="AU39" s="35">
        <v>980</v>
      </c>
      <c r="AV39" s="35">
        <v>980</v>
      </c>
      <c r="AW39" s="34" t="s">
        <v>477</v>
      </c>
      <c r="AX39" t="s">
        <v>484</v>
      </c>
      <c r="AY39" s="32">
        <v>2026</v>
      </c>
      <c r="AZ39" s="32" t="s">
        <v>480</v>
      </c>
      <c r="BA39" s="32" t="s">
        <v>480</v>
      </c>
      <c r="BB39" s="32" t="s">
        <v>376</v>
      </c>
      <c r="BC39" s="32" t="s">
        <v>376</v>
      </c>
      <c r="BD39">
        <v>330130564.9200002</v>
      </c>
      <c r="BE39">
        <v>2.67083752236816</v>
      </c>
      <c r="BF39" s="32" t="s">
        <v>293</v>
      </c>
      <c r="BG39" s="32" t="s">
        <v>478</v>
      </c>
      <c r="BH39" s="32" t="s">
        <v>477</v>
      </c>
      <c r="BI39" s="32" t="s">
        <v>480</v>
      </c>
      <c r="BJ39" s="36">
        <v>3.1834403824329643E-2</v>
      </c>
      <c r="BK39" s="32">
        <v>9</v>
      </c>
      <c r="BL39" s="36">
        <v>3.1834403824329643E-2</v>
      </c>
      <c r="BM39" s="32">
        <v>9</v>
      </c>
      <c r="BN39" s="36">
        <v>2.8463498578807655E-2</v>
      </c>
      <c r="BO39" s="33" t="s">
        <v>476</v>
      </c>
      <c r="BP39" s="33" t="s">
        <v>477</v>
      </c>
      <c r="BQ39">
        <v>1.5375515018053221</v>
      </c>
      <c r="BR39">
        <v>-5.995933</v>
      </c>
      <c r="BS39" t="s">
        <v>498</v>
      </c>
      <c r="BT39" s="37">
        <v>45176</v>
      </c>
      <c r="BU39" s="32" t="s">
        <v>477</v>
      </c>
      <c r="BV39" s="38" t="s">
        <v>477</v>
      </c>
      <c r="BW39" t="s">
        <v>477</v>
      </c>
      <c r="BX39" s="39">
        <v>6.0316928966581296</v>
      </c>
      <c r="BY39" s="39">
        <v>-5.995933</v>
      </c>
      <c r="BZ39" s="39">
        <v>-6.015657</v>
      </c>
      <c r="CA39" s="39">
        <v>-5.995933</v>
      </c>
      <c r="CB39" s="39">
        <v>-6.015657</v>
      </c>
      <c r="CC39" s="39">
        <v>-5.995933</v>
      </c>
      <c r="CD39" s="39">
        <v>-6.015657</v>
      </c>
      <c r="CE39" s="39">
        <v>-5.995933</v>
      </c>
      <c r="CF39" s="39">
        <v>-6.015657</v>
      </c>
      <c r="CG39">
        <v>-5.995933</v>
      </c>
      <c r="CH39" s="39">
        <v>6.0316928966581296</v>
      </c>
      <c r="CI39" s="39">
        <v>6.0341553923946201</v>
      </c>
      <c r="CJ39" s="39">
        <v>6.0316928966581296</v>
      </c>
      <c r="CK39" s="39">
        <v>6.0341553923946201</v>
      </c>
      <c r="CL39" t="s">
        <v>477</v>
      </c>
      <c r="CM39" t="s">
        <v>477</v>
      </c>
      <c r="CN39" s="46" t="s">
        <v>477</v>
      </c>
      <c r="CO39" s="46">
        <v>151.5</v>
      </c>
      <c r="CP39" s="46" t="s">
        <v>293</v>
      </c>
      <c r="CQ39" s="46" t="s">
        <v>477</v>
      </c>
      <c r="CR39" s="46" t="s">
        <v>477</v>
      </c>
      <c r="CS39" s="46">
        <v>507.58074856924372</v>
      </c>
      <c r="CT39">
        <v>0</v>
      </c>
      <c r="CU39">
        <v>0.74508790017190607</v>
      </c>
      <c r="CV39" s="47">
        <v>57296.12952905002</v>
      </c>
      <c r="CW39">
        <v>0</v>
      </c>
      <c r="CX39" s="48">
        <v>57296.12952905002</v>
      </c>
      <c r="CY39" s="48">
        <v>76898.483408240427</v>
      </c>
      <c r="CZ39">
        <v>57296.12952905002</v>
      </c>
      <c r="DA39" s="37">
        <v>45176</v>
      </c>
      <c r="DB39">
        <v>-5.995933</v>
      </c>
      <c r="DC39">
        <v>0.25491209982809393</v>
      </c>
      <c r="DD39" s="52">
        <v>4.2210919442780194E-2</v>
      </c>
      <c r="DE39">
        <v>72.309307395855456</v>
      </c>
      <c r="DF39" s="52">
        <v>83.319567926297793</v>
      </c>
      <c r="DG39" s="52">
        <v>0.4</v>
      </c>
      <c r="DH39" s="52">
        <v>35.009643799127304</v>
      </c>
      <c r="DI39" s="52">
        <v>49</v>
      </c>
      <c r="DJ39" s="52">
        <v>28.379349999999999</v>
      </c>
      <c r="DK39" s="52">
        <v>74.508790017190606</v>
      </c>
      <c r="DL39" s="52">
        <v>86.092821459415504</v>
      </c>
      <c r="DM39" s="52">
        <v>78.680985150698902</v>
      </c>
      <c r="DN39" s="52" t="s">
        <v>477</v>
      </c>
      <c r="DO39" s="33">
        <v>10.0754622844889</v>
      </c>
      <c r="DP39" s="33">
        <v>0.42653533750585398</v>
      </c>
      <c r="DQ39" s="32" t="s">
        <v>700</v>
      </c>
      <c r="DR39" s="33"/>
      <c r="DS39" s="58">
        <v>0.4</v>
      </c>
      <c r="DT39" s="58">
        <v>50</v>
      </c>
      <c r="DU39" s="58">
        <v>74.556639511941199</v>
      </c>
    </row>
    <row r="40" spans="1:125" x14ac:dyDescent="0.25">
      <c r="A40" s="31">
        <v>44196</v>
      </c>
      <c r="B40" t="s">
        <v>495</v>
      </c>
      <c r="C40" t="s">
        <v>496</v>
      </c>
      <c r="D40" t="s">
        <v>471</v>
      </c>
      <c r="E40" t="s">
        <v>483</v>
      </c>
      <c r="F40" t="s">
        <v>610</v>
      </c>
      <c r="G40" t="s">
        <v>611</v>
      </c>
      <c r="H40" t="s">
        <v>293</v>
      </c>
      <c r="I40" s="37">
        <v>46524</v>
      </c>
      <c r="J40">
        <v>0.375</v>
      </c>
      <c r="K40" s="43">
        <v>39891</v>
      </c>
      <c r="L40" s="43">
        <v>5901953.2300000004</v>
      </c>
      <c r="M40" s="43">
        <v>1.78762844853588</v>
      </c>
      <c r="N40" s="43">
        <v>147.952</v>
      </c>
      <c r="O40" t="s">
        <v>473</v>
      </c>
      <c r="P40" t="s">
        <v>484</v>
      </c>
      <c r="Q40" t="s">
        <v>612</v>
      </c>
      <c r="R40" t="s">
        <v>475</v>
      </c>
      <c r="S40" t="s">
        <v>497</v>
      </c>
      <c r="T40" t="s">
        <v>611</v>
      </c>
      <c r="U40" t="s">
        <v>357</v>
      </c>
      <c r="V40" t="s">
        <v>557</v>
      </c>
      <c r="W40" t="s">
        <v>318</v>
      </c>
      <c r="X40" t="s">
        <v>2776</v>
      </c>
      <c r="Y40" s="32" t="s">
        <v>373</v>
      </c>
      <c r="Z40" t="s">
        <v>374</v>
      </c>
      <c r="AA40" s="32" t="s">
        <v>370</v>
      </c>
      <c r="AB40" s="32" t="s">
        <v>482</v>
      </c>
      <c r="AC40" s="33" t="s">
        <v>477</v>
      </c>
      <c r="AD40" s="33">
        <v>499999958.5</v>
      </c>
      <c r="AE40">
        <v>7.9782006621906543E-3</v>
      </c>
      <c r="AF40" s="33" t="s">
        <v>477</v>
      </c>
      <c r="AG40" s="33">
        <v>69.4834545911189</v>
      </c>
      <c r="AH40">
        <v>69.4834545911189</v>
      </c>
      <c r="AI40" s="33">
        <v>6.2817426761346802</v>
      </c>
      <c r="AJ40" s="33">
        <v>0.25514300000000001</v>
      </c>
      <c r="AK40">
        <v>0.25514300000000001</v>
      </c>
      <c r="AL40" s="33">
        <v>0.25514300000000001</v>
      </c>
      <c r="AM40">
        <v>0.25514300000000001</v>
      </c>
      <c r="AN40" s="33">
        <v>0.138665763837164</v>
      </c>
      <c r="AO40" s="33">
        <v>40.856244464689397</v>
      </c>
      <c r="AP40" s="33">
        <v>36.069024091571045</v>
      </c>
      <c r="AQ40" s="33">
        <v>108.73305000000001</v>
      </c>
      <c r="AR40" s="33">
        <v>36.069024091571045</v>
      </c>
      <c r="AS40" s="34" t="s">
        <v>477</v>
      </c>
      <c r="AT40" s="34" t="s">
        <v>477</v>
      </c>
      <c r="AU40" s="35">
        <v>2328</v>
      </c>
      <c r="AV40" s="35">
        <v>2328</v>
      </c>
      <c r="AW40" s="34" t="s">
        <v>477</v>
      </c>
      <c r="AX40" t="s">
        <v>484</v>
      </c>
      <c r="AY40" s="32">
        <v>2027</v>
      </c>
      <c r="AZ40" s="32" t="s">
        <v>480</v>
      </c>
      <c r="BA40" s="32" t="s">
        <v>480</v>
      </c>
      <c r="BB40" s="32" t="s">
        <v>372</v>
      </c>
      <c r="BC40" s="32" t="s">
        <v>372</v>
      </c>
      <c r="BD40">
        <v>330130564.9200002</v>
      </c>
      <c r="BE40">
        <v>1.78762844853588</v>
      </c>
      <c r="BF40" s="32" t="s">
        <v>293</v>
      </c>
      <c r="BG40" s="32" t="s">
        <v>477</v>
      </c>
      <c r="BH40" s="32" t="s">
        <v>477</v>
      </c>
      <c r="BI40" s="32" t="s">
        <v>480</v>
      </c>
      <c r="BJ40" s="36">
        <v>2.1307206238473181E-2</v>
      </c>
      <c r="BK40" s="32">
        <v>11</v>
      </c>
      <c r="BL40" s="36">
        <v>2.1307206238473181E-2</v>
      </c>
      <c r="BM40" s="32">
        <v>11</v>
      </c>
      <c r="BN40" s="36">
        <v>1.9051012792130211E-2</v>
      </c>
      <c r="BO40" s="33" t="s">
        <v>476</v>
      </c>
      <c r="BP40" s="33" t="s">
        <v>477</v>
      </c>
      <c r="BQ40">
        <v>3.7152585317303735</v>
      </c>
      <c r="BR40">
        <v>0.25514300000000001</v>
      </c>
      <c r="BS40" t="s">
        <v>498</v>
      </c>
      <c r="BT40" s="37">
        <v>46524</v>
      </c>
      <c r="BU40" s="32" t="s">
        <v>477</v>
      </c>
      <c r="BV40" s="38" t="s">
        <v>477</v>
      </c>
      <c r="BW40" t="s">
        <v>477</v>
      </c>
      <c r="BX40" s="39">
        <v>6.2817426761346802</v>
      </c>
      <c r="BY40" s="39">
        <v>0.25514300000000001</v>
      </c>
      <c r="BZ40" s="39">
        <v>0.25592300000000001</v>
      </c>
      <c r="CA40" s="39">
        <v>0.25514300000000001</v>
      </c>
      <c r="CB40" s="39">
        <v>0.25592300000000001</v>
      </c>
      <c r="CC40" s="39">
        <v>0.25514300000000001</v>
      </c>
      <c r="CD40" s="39">
        <v>0.25592300000000001</v>
      </c>
      <c r="CE40" s="39">
        <v>0.25514300000000001</v>
      </c>
      <c r="CF40" s="39">
        <v>0.25592300000000001</v>
      </c>
      <c r="CG40">
        <v>0.25514300000000001</v>
      </c>
      <c r="CH40" s="39">
        <v>6.2817426761346802</v>
      </c>
      <c r="CI40" s="39">
        <v>6.2907484825974498</v>
      </c>
      <c r="CJ40" s="39">
        <v>6.2817426761346802</v>
      </c>
      <c r="CK40" s="39">
        <v>6.2907484825974498</v>
      </c>
      <c r="CL40" t="s">
        <v>477</v>
      </c>
      <c r="CM40" t="s">
        <v>477</v>
      </c>
      <c r="CN40" s="46" t="s">
        <v>477</v>
      </c>
      <c r="CO40" s="46">
        <v>107.90000152587891</v>
      </c>
      <c r="CP40" s="46" t="s">
        <v>293</v>
      </c>
      <c r="CQ40" s="46" t="s">
        <v>477</v>
      </c>
      <c r="CR40" s="46" t="s">
        <v>477</v>
      </c>
      <c r="CS40" s="46">
        <v>275.28874402730378</v>
      </c>
      <c r="CT40">
        <v>0</v>
      </c>
      <c r="CU40">
        <v>0.40856244464689395</v>
      </c>
      <c r="CV40" s="47">
        <v>12135.798269700646</v>
      </c>
      <c r="CW40">
        <v>0</v>
      </c>
      <c r="CX40" s="48">
        <v>12135.798269700646</v>
      </c>
      <c r="CY40" s="48">
        <v>29703.655900603364</v>
      </c>
      <c r="CZ40">
        <v>12135.798269700646</v>
      </c>
      <c r="DA40" s="37">
        <v>46524</v>
      </c>
      <c r="DB40">
        <v>0.25514300000000001</v>
      </c>
      <c r="DC40">
        <v>0.59143755535310605</v>
      </c>
      <c r="DD40" s="52">
        <v>0.375408026795226</v>
      </c>
      <c r="DE40">
        <v>30.026117066287014</v>
      </c>
      <c r="DF40" s="52">
        <v>50.634174119336798</v>
      </c>
      <c r="DG40" s="52">
        <v>0.5</v>
      </c>
      <c r="DH40" s="52">
        <v>23.6228755923776</v>
      </c>
      <c r="DI40" s="52">
        <v>64</v>
      </c>
      <c r="DJ40" s="52">
        <v>31.783999999999999</v>
      </c>
      <c r="DK40" s="52">
        <v>40.856244464689397</v>
      </c>
      <c r="DL40" s="52">
        <v>49.776264138710197</v>
      </c>
      <c r="DM40" s="52">
        <v>8.1691103484325307</v>
      </c>
      <c r="DN40" s="52" t="s">
        <v>477</v>
      </c>
      <c r="DO40" s="33">
        <v>9.3949946512722704</v>
      </c>
      <c r="DP40" s="33">
        <v>1.0448992054592201</v>
      </c>
      <c r="DQ40" s="32" t="s">
        <v>700</v>
      </c>
      <c r="DR40" s="33"/>
      <c r="DS40" s="58">
        <v>0.5</v>
      </c>
      <c r="DT40" s="58">
        <v>65</v>
      </c>
      <c r="DU40" s="58">
        <v>40.8869321144049</v>
      </c>
    </row>
    <row r="41" spans="1:125" x14ac:dyDescent="0.25">
      <c r="A41" s="31">
        <v>44196</v>
      </c>
      <c r="B41" t="s">
        <v>495</v>
      </c>
      <c r="C41" t="s">
        <v>496</v>
      </c>
      <c r="D41" t="s">
        <v>471</v>
      </c>
      <c r="E41" t="s">
        <v>483</v>
      </c>
      <c r="F41" t="s">
        <v>613</v>
      </c>
      <c r="G41" t="s">
        <v>614</v>
      </c>
      <c r="H41" t="s">
        <v>293</v>
      </c>
      <c r="I41" s="37">
        <v>45433</v>
      </c>
      <c r="J41">
        <v>0</v>
      </c>
      <c r="K41" s="43">
        <v>11200000</v>
      </c>
      <c r="L41" s="43">
        <v>13177360</v>
      </c>
      <c r="M41" s="43">
        <v>3.9912589433716699</v>
      </c>
      <c r="N41" s="43">
        <v>117.655</v>
      </c>
      <c r="O41" t="s">
        <v>473</v>
      </c>
      <c r="P41" t="s">
        <v>484</v>
      </c>
      <c r="Q41" t="s">
        <v>615</v>
      </c>
      <c r="R41" t="s">
        <v>475</v>
      </c>
      <c r="S41" t="s">
        <v>497</v>
      </c>
      <c r="T41" t="s">
        <v>614</v>
      </c>
      <c r="U41" t="s">
        <v>357</v>
      </c>
      <c r="V41" t="s">
        <v>449</v>
      </c>
      <c r="W41" t="s">
        <v>540</v>
      </c>
      <c r="X41" t="s">
        <v>2777</v>
      </c>
      <c r="Y41" s="32" t="s">
        <v>448</v>
      </c>
      <c r="Z41" t="s">
        <v>374</v>
      </c>
      <c r="AA41" s="32" t="s">
        <v>370</v>
      </c>
      <c r="AB41" s="32" t="s">
        <v>476</v>
      </c>
      <c r="AC41" s="33" t="s">
        <v>477</v>
      </c>
      <c r="AD41" s="33">
        <v>330000000</v>
      </c>
      <c r="AE41">
        <v>3.393939393939394</v>
      </c>
      <c r="AF41" s="33" t="s">
        <v>477</v>
      </c>
      <c r="AG41" s="33">
        <v>-418.94732399897498</v>
      </c>
      <c r="AH41">
        <v>-418.94732399897498</v>
      </c>
      <c r="AI41" s="33">
        <v>3.5528543047238901</v>
      </c>
      <c r="AJ41" s="33">
        <v>-4.6878590000000004</v>
      </c>
      <c r="AK41">
        <v>-4.6878590000000004</v>
      </c>
      <c r="AL41" s="33">
        <v>-4.6878590000000004</v>
      </c>
      <c r="AM41">
        <v>-4.6878590000000004</v>
      </c>
      <c r="AN41" s="33">
        <v>-4.8922482766186901</v>
      </c>
      <c r="AO41" s="33">
        <v>60.374236456289601</v>
      </c>
      <c r="AP41" s="33">
        <v>14.020737371795427</v>
      </c>
      <c r="AQ41" s="33">
        <v>103.18736986970544</v>
      </c>
      <c r="AR41" s="33">
        <v>14.020737371795427</v>
      </c>
      <c r="AS41" s="34" t="s">
        <v>477</v>
      </c>
      <c r="AT41" s="34" t="s">
        <v>477</v>
      </c>
      <c r="AU41" s="35">
        <v>1237</v>
      </c>
      <c r="AV41" s="35">
        <v>1237</v>
      </c>
      <c r="AW41" s="34" t="s">
        <v>477</v>
      </c>
      <c r="AX41" t="s">
        <v>484</v>
      </c>
      <c r="AY41" s="32">
        <v>2024</v>
      </c>
      <c r="AZ41" s="32" t="s">
        <v>480</v>
      </c>
      <c r="BA41" s="32" t="s">
        <v>480</v>
      </c>
      <c r="BB41" s="32" t="s">
        <v>372</v>
      </c>
      <c r="BC41" s="32" t="s">
        <v>372</v>
      </c>
      <c r="BD41">
        <v>330130564.9200002</v>
      </c>
      <c r="BE41">
        <v>3.9912589433716699</v>
      </c>
      <c r="BF41" s="32" t="s">
        <v>293</v>
      </c>
      <c r="BG41" s="32" t="s">
        <v>477</v>
      </c>
      <c r="BH41" s="32" t="s">
        <v>477</v>
      </c>
      <c r="BI41" s="32" t="s">
        <v>480</v>
      </c>
      <c r="BJ41" s="36">
        <v>4.7572848556545907E-2</v>
      </c>
      <c r="BK41" s="32">
        <v>11</v>
      </c>
      <c r="BL41" s="36">
        <v>4.7572848556545907E-2</v>
      </c>
      <c r="BM41" s="32">
        <v>11</v>
      </c>
      <c r="BN41" s="36">
        <v>4.253541906269985E-2</v>
      </c>
      <c r="BO41" s="33" t="s">
        <v>476</v>
      </c>
      <c r="BP41" s="33" t="s">
        <v>477</v>
      </c>
      <c r="BQ41">
        <v>1.4078456458424249</v>
      </c>
      <c r="BR41">
        <v>-4.6878590000000004</v>
      </c>
      <c r="BS41" t="s">
        <v>498</v>
      </c>
      <c r="BT41" s="37">
        <v>45433</v>
      </c>
      <c r="BU41" s="32" t="s">
        <v>477</v>
      </c>
      <c r="BV41" s="38" t="s">
        <v>477</v>
      </c>
      <c r="BW41" t="s">
        <v>477</v>
      </c>
      <c r="BX41" s="39">
        <v>3.5528543047238901</v>
      </c>
      <c r="BY41" s="39">
        <v>-4.6878590000000004</v>
      </c>
      <c r="BZ41" s="39">
        <v>-4.7139199999999999</v>
      </c>
      <c r="CA41" s="39">
        <v>-4.6878590000000004</v>
      </c>
      <c r="CB41" s="39">
        <v>-4.7139199999999999</v>
      </c>
      <c r="CC41" s="39">
        <v>-4.6878590000000004</v>
      </c>
      <c r="CD41" s="39">
        <v>-4.7139199999999999</v>
      </c>
      <c r="CE41" s="39">
        <v>-4.6878590000000004</v>
      </c>
      <c r="CF41" s="39">
        <v>-4.7139199999999999</v>
      </c>
      <c r="CG41">
        <v>-4.6878590000000004</v>
      </c>
      <c r="CH41" s="39">
        <v>3.5528543047238901</v>
      </c>
      <c r="CI41" s="39">
        <v>3.55023025824566</v>
      </c>
      <c r="CJ41" s="39">
        <v>3.5528543047238901</v>
      </c>
      <c r="CK41" s="39">
        <v>3.55023025824566</v>
      </c>
      <c r="CL41" t="s">
        <v>477</v>
      </c>
      <c r="CM41" t="s">
        <v>477</v>
      </c>
      <c r="CN41" s="46" t="s">
        <v>477</v>
      </c>
      <c r="CO41" s="46">
        <v>482.39999389648438</v>
      </c>
      <c r="CP41" s="46" t="s">
        <v>301</v>
      </c>
      <c r="CQ41" s="46" t="s">
        <v>638</v>
      </c>
      <c r="CR41" s="46" t="s">
        <v>482</v>
      </c>
      <c r="CS41" s="46">
        <v>176523.93830399998</v>
      </c>
      <c r="CT41">
        <v>0</v>
      </c>
      <c r="CU41">
        <v>0.60374236456289598</v>
      </c>
      <c r="CV41" s="47">
        <v>6911670.4748123568</v>
      </c>
      <c r="CW41">
        <v>0</v>
      </c>
      <c r="CX41" s="48">
        <v>6911670.4748123568</v>
      </c>
      <c r="CY41" s="48">
        <v>11448046.187410327</v>
      </c>
      <c r="CZ41">
        <v>6911670.4748123568</v>
      </c>
      <c r="DA41" s="37">
        <v>45433</v>
      </c>
      <c r="DB41">
        <v>-4.6878590000000004</v>
      </c>
      <c r="DC41">
        <v>0.39625763543710402</v>
      </c>
      <c r="DD41" s="52">
        <v>0.15332871119414698</v>
      </c>
      <c r="DE41">
        <v>52.950224536281574</v>
      </c>
      <c r="DF41" s="52">
        <v>65.494401608220599</v>
      </c>
      <c r="DG41" s="52">
        <v>0.4</v>
      </c>
      <c r="DH41" s="52">
        <v>30.360021515767901</v>
      </c>
      <c r="DI41" s="52">
        <v>59</v>
      </c>
      <c r="DJ41" s="52">
        <v>35.728639999999999</v>
      </c>
      <c r="DK41" s="52">
        <v>60.374236456289601</v>
      </c>
      <c r="DL41" s="52">
        <v>65.910841261897104</v>
      </c>
      <c r="DM41" s="52">
        <v>59.863818293715802</v>
      </c>
      <c r="DN41" s="52">
        <v>7.4416000000000002</v>
      </c>
      <c r="DO41" s="33">
        <v>4.2674335078721999</v>
      </c>
      <c r="DP41" s="33">
        <v>0.559863956112851</v>
      </c>
      <c r="DQ41" s="32" t="s">
        <v>700</v>
      </c>
      <c r="DR41" s="33"/>
      <c r="DS41" s="58">
        <v>0.4</v>
      </c>
      <c r="DT41" s="58">
        <v>60</v>
      </c>
      <c r="DU41" s="58">
        <v>60.409528483731499</v>
      </c>
    </row>
    <row r="42" spans="1:125" x14ac:dyDescent="0.25">
      <c r="A42" s="31">
        <v>44196</v>
      </c>
      <c r="B42" t="s">
        <v>495</v>
      </c>
      <c r="C42" t="s">
        <v>496</v>
      </c>
      <c r="D42" t="s">
        <v>471</v>
      </c>
      <c r="E42" t="s">
        <v>483</v>
      </c>
      <c r="F42" t="s">
        <v>819</v>
      </c>
      <c r="G42" t="s">
        <v>922</v>
      </c>
      <c r="H42" t="s">
        <v>293</v>
      </c>
      <c r="I42" s="37">
        <v>44925</v>
      </c>
      <c r="J42">
        <v>0</v>
      </c>
      <c r="K42" s="43">
        <v>100000</v>
      </c>
      <c r="L42" s="43">
        <v>100710</v>
      </c>
      <c r="M42" s="43">
        <v>3.05038101855729E-2</v>
      </c>
      <c r="N42" s="43">
        <v>100.71</v>
      </c>
      <c r="O42" t="s">
        <v>473</v>
      </c>
      <c r="P42" t="s">
        <v>484</v>
      </c>
      <c r="Q42" t="s">
        <v>901</v>
      </c>
      <c r="R42" t="s">
        <v>475</v>
      </c>
      <c r="S42" t="s">
        <v>497</v>
      </c>
      <c r="T42" t="s">
        <v>922</v>
      </c>
      <c r="U42" t="s">
        <v>357</v>
      </c>
      <c r="V42" t="s">
        <v>901</v>
      </c>
      <c r="W42" t="s">
        <v>2778</v>
      </c>
      <c r="X42" t="s">
        <v>796</v>
      </c>
      <c r="Y42" s="32" t="s">
        <v>398</v>
      </c>
      <c r="Z42" t="s">
        <v>359</v>
      </c>
      <c r="AA42" s="32" t="s">
        <v>366</v>
      </c>
      <c r="AB42" s="32" t="s">
        <v>476</v>
      </c>
      <c r="AC42" s="33" t="s">
        <v>477</v>
      </c>
      <c r="AD42" s="33">
        <v>750000000</v>
      </c>
      <c r="AE42">
        <v>1.3333333333333334E-2</v>
      </c>
      <c r="AF42" s="33" t="s">
        <v>477</v>
      </c>
      <c r="AG42" s="33">
        <v>16.383990779587499</v>
      </c>
      <c r="AH42">
        <v>16.383990779587499</v>
      </c>
      <c r="AI42" s="33">
        <v>2.00708748246781</v>
      </c>
      <c r="AJ42" s="33">
        <v>-0.35312100000000002</v>
      </c>
      <c r="AK42">
        <v>-0.35312100000000002</v>
      </c>
      <c r="AL42" s="33">
        <v>-0.35312100000000002</v>
      </c>
      <c r="AM42">
        <v>-0.35312100000000002</v>
      </c>
      <c r="AN42" s="33">
        <v>-0.66450921905829596</v>
      </c>
      <c r="AO42" s="33">
        <v>16.9587960237792</v>
      </c>
      <c r="AP42" s="33">
        <v>27.678951575310386</v>
      </c>
      <c r="AQ42" s="33">
        <v>78.877527389937114</v>
      </c>
      <c r="AR42" s="33">
        <v>27.678951575310386</v>
      </c>
      <c r="AS42" s="34" t="s">
        <v>477</v>
      </c>
      <c r="AT42" s="34" t="s">
        <v>477</v>
      </c>
      <c r="AU42" s="35">
        <v>729</v>
      </c>
      <c r="AV42" s="35">
        <v>729</v>
      </c>
      <c r="AW42" s="34" t="s">
        <v>477</v>
      </c>
      <c r="AX42" t="s">
        <v>484</v>
      </c>
      <c r="AY42" s="32">
        <v>2022</v>
      </c>
      <c r="AZ42" s="32" t="s">
        <v>480</v>
      </c>
      <c r="BA42" s="32" t="s">
        <v>480</v>
      </c>
      <c r="BB42" s="32" t="s">
        <v>366</v>
      </c>
      <c r="BC42" s="32" t="s">
        <v>366</v>
      </c>
      <c r="BD42">
        <v>330130564.9200002</v>
      </c>
      <c r="BE42">
        <v>3.05038101855729E-2</v>
      </c>
      <c r="BF42" s="32" t="s">
        <v>293</v>
      </c>
      <c r="BG42" s="32" t="s">
        <v>478</v>
      </c>
      <c r="BH42" s="32" t="s">
        <v>477</v>
      </c>
      <c r="BI42" s="32" t="s">
        <v>480</v>
      </c>
      <c r="BJ42" s="36">
        <v>3.6358281007195205E-4</v>
      </c>
      <c r="BK42" s="32">
        <v>6</v>
      </c>
      <c r="BL42" s="36">
        <v>3.6358281007195205E-4</v>
      </c>
      <c r="BM42" s="32">
        <v>6</v>
      </c>
      <c r="BN42" s="36">
        <v>3.2508348059129456E-4</v>
      </c>
      <c r="BO42" s="33" t="s">
        <v>476</v>
      </c>
      <c r="BP42" s="33" t="s">
        <v>477</v>
      </c>
      <c r="BQ42">
        <v>1.6667096102972889</v>
      </c>
      <c r="BR42">
        <v>-0.35312100000000002</v>
      </c>
      <c r="BS42" t="s">
        <v>498</v>
      </c>
      <c r="BT42" s="37">
        <v>44925</v>
      </c>
      <c r="BU42" s="32" t="s">
        <v>477</v>
      </c>
      <c r="BV42" s="38" t="s">
        <v>477</v>
      </c>
      <c r="BW42" t="s">
        <v>477</v>
      </c>
      <c r="BX42" s="39">
        <v>2.00708748246781</v>
      </c>
      <c r="BY42" s="39">
        <v>-0.35312100000000002</v>
      </c>
      <c r="BZ42" s="39">
        <v>-0.35658099999999998</v>
      </c>
      <c r="CA42" s="39">
        <v>-0.35312100000000002</v>
      </c>
      <c r="CB42" s="39">
        <v>-0.35658099999999998</v>
      </c>
      <c r="CC42" s="39">
        <v>-0.35312100000000002</v>
      </c>
      <c r="CD42" s="39">
        <v>-0.35658099999999998</v>
      </c>
      <c r="CE42" s="39">
        <v>-0.35312100000000002</v>
      </c>
      <c r="CF42" s="39">
        <v>-0.35658099999999998</v>
      </c>
      <c r="CG42">
        <v>-0.35312100000000002</v>
      </c>
      <c r="CH42" s="39">
        <v>2.00708748246781</v>
      </c>
      <c r="CI42" s="39">
        <v>2.0119891062999602</v>
      </c>
      <c r="CJ42" s="39">
        <v>2.00708748246781</v>
      </c>
      <c r="CK42" s="39">
        <v>2.0119891062999602</v>
      </c>
      <c r="CL42" t="s">
        <v>477</v>
      </c>
      <c r="CM42" t="s">
        <v>477</v>
      </c>
      <c r="CN42" s="46" t="s">
        <v>477</v>
      </c>
      <c r="CO42" s="46">
        <v>49.159999847412109</v>
      </c>
      <c r="CP42" s="46" t="s">
        <v>296</v>
      </c>
      <c r="CQ42" s="46" t="s">
        <v>636</v>
      </c>
      <c r="CR42" s="46" t="s">
        <v>482</v>
      </c>
      <c r="CS42" s="46">
        <v>1754.0597</v>
      </c>
      <c r="CT42">
        <v>0</v>
      </c>
      <c r="CU42">
        <v>0.16958796023779199</v>
      </c>
      <c r="CV42" s="47">
        <v>13541.153283946885</v>
      </c>
      <c r="CW42">
        <v>0</v>
      </c>
      <c r="CX42" s="48">
        <v>13541.153283946885</v>
      </c>
      <c r="CY42" s="48">
        <v>79847.373981972662</v>
      </c>
      <c r="CZ42">
        <v>13541.153283946885</v>
      </c>
      <c r="DA42" s="37">
        <v>44925</v>
      </c>
      <c r="DB42">
        <v>-0.35312100000000002</v>
      </c>
      <c r="DC42">
        <v>0.83041203976220801</v>
      </c>
      <c r="DD42" s="52">
        <v>0.27249462958515402</v>
      </c>
      <c r="DE42">
        <v>13.28237412239103</v>
      </c>
      <c r="DF42" s="52">
        <v>17.129156342084901</v>
      </c>
      <c r="DG42" s="52">
        <v>0.4</v>
      </c>
      <c r="DH42" s="52">
        <v>20.009414074989301</v>
      </c>
      <c r="DI42" s="52">
        <v>28</v>
      </c>
      <c r="DJ42" s="52"/>
      <c r="DK42" s="52"/>
      <c r="DL42" s="52"/>
      <c r="DM42" s="52">
        <v>6.0982315942230798</v>
      </c>
      <c r="DN42" s="52">
        <v>1.0811999999999999</v>
      </c>
      <c r="DO42" s="33">
        <v>2.0372849386710401</v>
      </c>
      <c r="DP42" s="33">
        <v>0.25334468119523801</v>
      </c>
      <c r="DQ42" s="32" t="s">
        <v>700</v>
      </c>
      <c r="DR42" s="33"/>
      <c r="DS42" s="58">
        <v>0.4</v>
      </c>
      <c r="DT42" s="58">
        <v>30</v>
      </c>
      <c r="DU42" s="58">
        <v>16.9669481245122</v>
      </c>
    </row>
    <row r="43" spans="1:125" x14ac:dyDescent="0.25">
      <c r="A43" s="31">
        <v>44196</v>
      </c>
      <c r="B43" t="s">
        <v>495</v>
      </c>
      <c r="C43" t="s">
        <v>496</v>
      </c>
      <c r="D43" t="s">
        <v>471</v>
      </c>
      <c r="E43" t="s">
        <v>483</v>
      </c>
      <c r="F43" t="s">
        <v>464</v>
      </c>
      <c r="G43" t="s">
        <v>644</v>
      </c>
      <c r="H43" t="s">
        <v>293</v>
      </c>
      <c r="I43" s="37">
        <v>45063</v>
      </c>
      <c r="J43">
        <v>0.125</v>
      </c>
      <c r="K43" s="43">
        <v>3200000</v>
      </c>
      <c r="L43" s="43">
        <v>5537282.6299999999</v>
      </c>
      <c r="M43" s="43">
        <v>1.6771742457490799</v>
      </c>
      <c r="N43" s="43">
        <v>172.96199999999999</v>
      </c>
      <c r="O43" t="s">
        <v>473</v>
      </c>
      <c r="P43" t="s">
        <v>484</v>
      </c>
      <c r="Q43" t="s">
        <v>465</v>
      </c>
      <c r="R43" t="s">
        <v>475</v>
      </c>
      <c r="S43" t="s">
        <v>497</v>
      </c>
      <c r="T43" t="s">
        <v>644</v>
      </c>
      <c r="U43" t="s">
        <v>357</v>
      </c>
      <c r="V43" t="s">
        <v>467</v>
      </c>
      <c r="W43" t="s">
        <v>559</v>
      </c>
      <c r="X43" t="s">
        <v>466</v>
      </c>
      <c r="Y43" s="32" t="s">
        <v>362</v>
      </c>
      <c r="Z43" t="s">
        <v>359</v>
      </c>
      <c r="AA43" s="32" t="s">
        <v>376</v>
      </c>
      <c r="AB43" s="32" t="s">
        <v>476</v>
      </c>
      <c r="AC43" s="33" t="s">
        <v>477</v>
      </c>
      <c r="AD43" s="33">
        <v>90100000</v>
      </c>
      <c r="AE43">
        <v>3.551609322974473</v>
      </c>
      <c r="AF43" s="33" t="s">
        <v>477</v>
      </c>
      <c r="AG43" s="33">
        <v>-948.71443812245798</v>
      </c>
      <c r="AH43">
        <v>-948.71443812245798</v>
      </c>
      <c r="AI43" s="33">
        <v>2.98511483123555</v>
      </c>
      <c r="AJ43" s="33">
        <v>-20.513034000000001</v>
      </c>
      <c r="AK43">
        <v>-10</v>
      </c>
      <c r="AL43" s="33">
        <v>-20.513034000000001</v>
      </c>
      <c r="AM43">
        <v>-10</v>
      </c>
      <c r="AN43" s="33">
        <v>-10</v>
      </c>
      <c r="AO43" s="33">
        <v>99.999999999999702</v>
      </c>
      <c r="AP43" s="33">
        <v>-4.66056364750667E-2</v>
      </c>
      <c r="AQ43" s="33">
        <v>173.0426476273</v>
      </c>
      <c r="AR43" s="33">
        <v>-4.66056364750667E-2</v>
      </c>
      <c r="AS43" s="34" t="s">
        <v>477</v>
      </c>
      <c r="AT43" s="34" t="s">
        <v>477</v>
      </c>
      <c r="AU43" s="35">
        <v>867</v>
      </c>
      <c r="AV43" s="35">
        <v>867</v>
      </c>
      <c r="AW43" s="34" t="s">
        <v>477</v>
      </c>
      <c r="AX43" t="s">
        <v>484</v>
      </c>
      <c r="AY43" s="32">
        <v>2023</v>
      </c>
      <c r="AZ43" s="32" t="s">
        <v>376</v>
      </c>
      <c r="BA43" s="32" t="s">
        <v>376</v>
      </c>
      <c r="BB43" s="32" t="s">
        <v>376</v>
      </c>
      <c r="BC43" s="32" t="s">
        <v>376</v>
      </c>
      <c r="BD43">
        <v>330130564.9200002</v>
      </c>
      <c r="BE43">
        <v>1.6771742457490799</v>
      </c>
      <c r="BF43" s="32" t="s">
        <v>293</v>
      </c>
      <c r="BG43" s="32" t="s">
        <v>478</v>
      </c>
      <c r="BH43" s="32" t="s">
        <v>477</v>
      </c>
      <c r="BI43" s="32">
        <v>9</v>
      </c>
      <c r="BJ43" s="36">
        <v>1.9990674002363311E-2</v>
      </c>
      <c r="BK43" s="32">
        <v>9</v>
      </c>
      <c r="BL43" s="36">
        <v>1.9990674002363311E-2</v>
      </c>
      <c r="BM43" s="32">
        <v>9</v>
      </c>
      <c r="BN43" s="36">
        <v>1.7873886509563276E-2</v>
      </c>
      <c r="BO43" s="33" t="s">
        <v>476</v>
      </c>
      <c r="BP43" s="33" t="s">
        <v>477</v>
      </c>
      <c r="BQ43">
        <v>8.9481866853269148E-15</v>
      </c>
      <c r="BR43">
        <v>-10</v>
      </c>
      <c r="BS43" t="s">
        <v>498</v>
      </c>
      <c r="BT43" s="37">
        <v>45063</v>
      </c>
      <c r="BU43" s="32" t="s">
        <v>477</v>
      </c>
      <c r="BV43" s="38" t="s">
        <v>477</v>
      </c>
      <c r="BW43" t="s">
        <v>477</v>
      </c>
      <c r="BX43" s="39">
        <v>2.98511483123555</v>
      </c>
      <c r="BY43" s="39">
        <v>-20.513034000000001</v>
      </c>
      <c r="BZ43" s="39">
        <v>-20.662057000000001</v>
      </c>
      <c r="CA43" s="39">
        <v>-20.513034000000001</v>
      </c>
      <c r="CB43" s="39">
        <v>-20.662057000000001</v>
      </c>
      <c r="CC43" s="39">
        <v>-20.513034000000001</v>
      </c>
      <c r="CD43" s="39">
        <v>-20.662057000000001</v>
      </c>
      <c r="CE43" s="39">
        <v>-20.513034000000001</v>
      </c>
      <c r="CF43" s="39">
        <v>-20.662057000000001</v>
      </c>
      <c r="CG43">
        <v>-20.513034000000001</v>
      </c>
      <c r="CH43" s="39">
        <v>2.98511483123555</v>
      </c>
      <c r="CI43" s="39">
        <v>2.96847128583806</v>
      </c>
      <c r="CJ43" s="39">
        <v>2.98511483123555</v>
      </c>
      <c r="CK43" s="39">
        <v>2.96847128583806</v>
      </c>
      <c r="CL43" t="s">
        <v>477</v>
      </c>
      <c r="CM43" t="s">
        <v>477</v>
      </c>
      <c r="CN43" s="46" t="s">
        <v>477</v>
      </c>
      <c r="CO43" s="46">
        <v>211.19999694824219</v>
      </c>
      <c r="CP43" s="46" t="s">
        <v>293</v>
      </c>
      <c r="CQ43" s="46" t="s">
        <v>477</v>
      </c>
      <c r="CR43" s="46" t="s">
        <v>477</v>
      </c>
      <c r="CS43" s="46">
        <v>25948.288303999998</v>
      </c>
      <c r="CT43">
        <v>0</v>
      </c>
      <c r="CU43">
        <v>0.999999999999997</v>
      </c>
      <c r="CV43" s="47">
        <v>5480278.4106168915</v>
      </c>
      <c r="CW43">
        <v>0</v>
      </c>
      <c r="CX43" s="48">
        <v>5480278.4106168915</v>
      </c>
      <c r="CY43" s="48">
        <v>5480278.4106169082</v>
      </c>
      <c r="CZ43">
        <v>5480278.4106168915</v>
      </c>
      <c r="DA43" s="37">
        <v>45063</v>
      </c>
      <c r="DB43">
        <v>-10</v>
      </c>
      <c r="DC43">
        <v>2.9976021664879227E-15</v>
      </c>
      <c r="DD43" s="52">
        <v>8.4842211192848193E-4</v>
      </c>
      <c r="DE43">
        <v>100</v>
      </c>
      <c r="DF43" s="52">
        <v>100</v>
      </c>
      <c r="DG43" s="52">
        <v>0.4</v>
      </c>
      <c r="DH43" s="52">
        <v>40</v>
      </c>
      <c r="DI43" s="52">
        <v>69</v>
      </c>
      <c r="DJ43" s="52">
        <v>46.167450000000002</v>
      </c>
      <c r="DK43" s="52">
        <v>99.999999999999702</v>
      </c>
      <c r="DL43" s="52"/>
      <c r="DM43" s="52"/>
      <c r="DN43" s="52" t="s">
        <v>477</v>
      </c>
      <c r="DO43" s="33">
        <v>5.3334265075974896</v>
      </c>
      <c r="DP43" s="33">
        <v>2.9103830456733698E-14</v>
      </c>
      <c r="DQ43" s="32" t="s">
        <v>700</v>
      </c>
      <c r="DR43" s="33"/>
      <c r="DS43" s="58">
        <v>0.4</v>
      </c>
      <c r="DT43" s="58">
        <v>70</v>
      </c>
      <c r="DU43" s="58">
        <v>99.999999999999901</v>
      </c>
    </row>
    <row r="44" spans="1:125" x14ac:dyDescent="0.25">
      <c r="A44" s="31">
        <v>44196</v>
      </c>
      <c r="B44" t="s">
        <v>495</v>
      </c>
      <c r="C44" t="s">
        <v>496</v>
      </c>
      <c r="D44" t="s">
        <v>471</v>
      </c>
      <c r="E44" t="s">
        <v>483</v>
      </c>
      <c r="F44" t="s">
        <v>645</v>
      </c>
      <c r="G44" t="s">
        <v>647</v>
      </c>
      <c r="H44" t="s">
        <v>294</v>
      </c>
      <c r="I44" s="37">
        <v>44780</v>
      </c>
      <c r="J44">
        <v>0</v>
      </c>
      <c r="K44" s="43">
        <v>9000000</v>
      </c>
      <c r="L44" s="43">
        <v>9807944.0999999996</v>
      </c>
      <c r="M44" s="43">
        <v>2.97070464836768</v>
      </c>
      <c r="N44" s="43">
        <v>133.339</v>
      </c>
      <c r="O44" t="s">
        <v>473</v>
      </c>
      <c r="P44" t="s">
        <v>484</v>
      </c>
      <c r="Q44" t="s">
        <v>646</v>
      </c>
      <c r="R44" t="s">
        <v>475</v>
      </c>
      <c r="S44" t="s">
        <v>497</v>
      </c>
      <c r="T44" t="s">
        <v>647</v>
      </c>
      <c r="U44" t="s">
        <v>357</v>
      </c>
      <c r="V44" t="s">
        <v>648</v>
      </c>
      <c r="W44" t="s">
        <v>823</v>
      </c>
      <c r="X44" t="s">
        <v>824</v>
      </c>
      <c r="Y44" s="32" t="s">
        <v>419</v>
      </c>
      <c r="Z44" t="s">
        <v>375</v>
      </c>
      <c r="AA44" s="32" t="s">
        <v>461</v>
      </c>
      <c r="AB44" s="32" t="s">
        <v>476</v>
      </c>
      <c r="AC44" s="33" t="s">
        <v>477</v>
      </c>
      <c r="AD44" s="33">
        <v>400000000</v>
      </c>
      <c r="AE44">
        <v>2.25</v>
      </c>
      <c r="AF44" s="33" t="s">
        <v>477</v>
      </c>
      <c r="AG44" s="33">
        <v>-1001.2708978350601</v>
      </c>
      <c r="AH44">
        <v>-1001.2708978350601</v>
      </c>
      <c r="AI44" s="33">
        <v>1.75329407034109</v>
      </c>
      <c r="AJ44" s="33">
        <v>-17.169540999999999</v>
      </c>
      <c r="AK44">
        <v>-10</v>
      </c>
      <c r="AL44" s="33">
        <v>-17.169540999999999</v>
      </c>
      <c r="AM44">
        <v>-10</v>
      </c>
      <c r="AN44" s="33">
        <v>-10</v>
      </c>
      <c r="AO44" s="33">
        <v>77.931062274624296</v>
      </c>
      <c r="AP44" s="33">
        <v>5.1283784781026212</v>
      </c>
      <c r="AQ44" s="33">
        <v>126.83444939443579</v>
      </c>
      <c r="AR44" s="33">
        <v>5.1283784781026212</v>
      </c>
      <c r="AS44" s="34" t="s">
        <v>477</v>
      </c>
      <c r="AT44" s="34" t="s">
        <v>477</v>
      </c>
      <c r="AU44" s="35">
        <v>584</v>
      </c>
      <c r="AV44" s="35">
        <v>584</v>
      </c>
      <c r="AW44" s="34" t="s">
        <v>477</v>
      </c>
      <c r="AX44" t="s">
        <v>484</v>
      </c>
      <c r="AY44" s="32">
        <v>2022</v>
      </c>
      <c r="AZ44" s="32" t="s">
        <v>461</v>
      </c>
      <c r="BA44" s="32" t="s">
        <v>461</v>
      </c>
      <c r="BB44" s="32" t="s">
        <v>461</v>
      </c>
      <c r="BC44" s="32" t="s">
        <v>461</v>
      </c>
      <c r="BD44">
        <v>330130564.9200002</v>
      </c>
      <c r="BE44">
        <v>2.97070464836768</v>
      </c>
      <c r="BF44" s="32" t="s">
        <v>294</v>
      </c>
      <c r="BG44" s="32" t="s">
        <v>478</v>
      </c>
      <c r="BH44" s="32" t="s">
        <v>477</v>
      </c>
      <c r="BI44" s="32">
        <v>3</v>
      </c>
      <c r="BJ44" s="36">
        <v>3.5408597725217185E-2</v>
      </c>
      <c r="BK44" s="32">
        <v>3</v>
      </c>
      <c r="BL44" s="36">
        <v>3.5408597725217185E-2</v>
      </c>
      <c r="BM44" s="32">
        <v>3</v>
      </c>
      <c r="BN44" s="36">
        <v>3.1659225553300092E-2</v>
      </c>
      <c r="BO44" s="33" t="s">
        <v>476</v>
      </c>
      <c r="BP44" s="33" t="s">
        <v>477</v>
      </c>
      <c r="BQ44">
        <v>0.38693337652628002</v>
      </c>
      <c r="BR44">
        <v>-10</v>
      </c>
      <c r="BS44" t="s">
        <v>498</v>
      </c>
      <c r="BT44" s="37">
        <v>44780</v>
      </c>
      <c r="BU44" s="32" t="s">
        <v>477</v>
      </c>
      <c r="BV44" s="38" t="s">
        <v>477</v>
      </c>
      <c r="BW44" t="s">
        <v>477</v>
      </c>
      <c r="BX44" s="39">
        <v>1.75329407034109</v>
      </c>
      <c r="BY44" s="39">
        <v>-17.169540999999999</v>
      </c>
      <c r="BZ44" s="39">
        <v>-17.370963</v>
      </c>
      <c r="CA44" s="39">
        <v>-17.169540999999999</v>
      </c>
      <c r="CB44" s="39">
        <v>-17.370963</v>
      </c>
      <c r="CC44" s="39">
        <v>-17.169540999999999</v>
      </c>
      <c r="CD44" s="39">
        <v>-17.370963</v>
      </c>
      <c r="CE44" s="39">
        <v>-17.169540999999999</v>
      </c>
      <c r="CF44" s="39">
        <v>-17.370963</v>
      </c>
      <c r="CG44">
        <v>-17.169540999999999</v>
      </c>
      <c r="CH44" s="39">
        <v>1.75329407034109</v>
      </c>
      <c r="CI44" s="39">
        <v>1.9377040064744699</v>
      </c>
      <c r="CJ44" s="39">
        <v>1.75329407034109</v>
      </c>
      <c r="CK44" s="39">
        <v>1.9377040064744699</v>
      </c>
      <c r="CL44" t="s">
        <v>477</v>
      </c>
      <c r="CM44" t="s">
        <v>477</v>
      </c>
      <c r="CN44" s="46" t="s">
        <v>477</v>
      </c>
      <c r="CO44" s="46">
        <v>583.5</v>
      </c>
      <c r="CP44" s="46" t="s">
        <v>298</v>
      </c>
      <c r="CQ44" s="46" t="s">
        <v>635</v>
      </c>
      <c r="CR44" s="46" t="s">
        <v>482</v>
      </c>
      <c r="CS44" s="46">
        <v>156919.17600000001</v>
      </c>
      <c r="CT44">
        <v>0</v>
      </c>
      <c r="CU44">
        <v>0.77931062274624296</v>
      </c>
      <c r="CV44" s="47">
        <v>7498870.6404222064</v>
      </c>
      <c r="CW44">
        <v>0</v>
      </c>
      <c r="CX44" s="48">
        <v>7498870.6404222064</v>
      </c>
      <c r="CY44" s="48">
        <v>9622441.1955230962</v>
      </c>
      <c r="CZ44">
        <v>7498870.6404222064</v>
      </c>
      <c r="DA44" s="37">
        <v>44780</v>
      </c>
      <c r="DB44">
        <v>-10</v>
      </c>
      <c r="DC44">
        <v>0.22068937725375704</v>
      </c>
      <c r="DD44" s="52">
        <v>3.5620101896025602E-2</v>
      </c>
      <c r="DE44">
        <v>74.129424806886647</v>
      </c>
      <c r="DF44" s="52">
        <v>78.449528712024303</v>
      </c>
      <c r="DG44" s="52">
        <v>0.4</v>
      </c>
      <c r="DH44" s="52">
        <v>34.213298549416102</v>
      </c>
      <c r="DI44" s="52">
        <v>25</v>
      </c>
      <c r="DJ44" s="52">
        <v>29.146339999999999</v>
      </c>
      <c r="DK44" s="52">
        <v>77.931062274624296</v>
      </c>
      <c r="DL44" s="52">
        <v>78.130996943256704</v>
      </c>
      <c r="DM44" s="52">
        <v>78.772407388805107</v>
      </c>
      <c r="DN44" s="52">
        <v>9.4705999999999992</v>
      </c>
      <c r="DO44" s="33">
        <v>2.1811419066359901</v>
      </c>
      <c r="DP44" s="33">
        <v>0.44834505080645598</v>
      </c>
      <c r="DQ44" s="32" t="s">
        <v>700</v>
      </c>
      <c r="DR44" s="33"/>
      <c r="DS44" s="58">
        <v>0.4</v>
      </c>
      <c r="DT44" s="58">
        <v>20</v>
      </c>
      <c r="DU44" s="58">
        <v>77.931444186984805</v>
      </c>
    </row>
    <row r="45" spans="1:125" x14ac:dyDescent="0.25">
      <c r="A45" s="31">
        <v>44196</v>
      </c>
      <c r="B45" t="s">
        <v>495</v>
      </c>
      <c r="C45" t="s">
        <v>496</v>
      </c>
      <c r="D45" t="s">
        <v>471</v>
      </c>
      <c r="E45" t="s">
        <v>483</v>
      </c>
      <c r="F45" t="s">
        <v>671</v>
      </c>
      <c r="G45" t="s">
        <v>672</v>
      </c>
      <c r="H45" t="s">
        <v>297</v>
      </c>
      <c r="I45" s="37">
        <v>45631</v>
      </c>
      <c r="J45">
        <v>0</v>
      </c>
      <c r="K45" s="43">
        <v>100000000</v>
      </c>
      <c r="L45" s="43">
        <v>862850.89</v>
      </c>
      <c r="M45" s="43">
        <v>0.26134683514062801</v>
      </c>
      <c r="N45" s="43">
        <v>109</v>
      </c>
      <c r="O45" t="s">
        <v>473</v>
      </c>
      <c r="P45" t="s">
        <v>484</v>
      </c>
      <c r="Q45" t="s">
        <v>673</v>
      </c>
      <c r="R45" t="s">
        <v>475</v>
      </c>
      <c r="S45" t="s">
        <v>497</v>
      </c>
      <c r="T45" t="s">
        <v>672</v>
      </c>
      <c r="U45" t="s">
        <v>441</v>
      </c>
      <c r="V45" t="s">
        <v>674</v>
      </c>
      <c r="W45" t="s">
        <v>675</v>
      </c>
      <c r="X45" t="s">
        <v>676</v>
      </c>
      <c r="Y45" s="32" t="s">
        <v>392</v>
      </c>
      <c r="Z45" t="s">
        <v>375</v>
      </c>
      <c r="AA45" s="32" t="s">
        <v>367</v>
      </c>
      <c r="AB45" s="32" t="s">
        <v>476</v>
      </c>
      <c r="AC45" s="33" t="s">
        <v>477</v>
      </c>
      <c r="AD45" s="33">
        <v>40000000000</v>
      </c>
      <c r="AE45">
        <v>0.25</v>
      </c>
      <c r="AF45" s="33" t="s">
        <v>477</v>
      </c>
      <c r="AG45" s="33">
        <v>-211.67247766235801</v>
      </c>
      <c r="AH45">
        <v>-211.67247766235801</v>
      </c>
      <c r="AI45" s="33">
        <v>3.9155518436629801</v>
      </c>
      <c r="AJ45" s="33">
        <v>-2.1805330000000001</v>
      </c>
      <c r="AK45">
        <v>-2.1805330000000001</v>
      </c>
      <c r="AL45" s="33">
        <v>-2.2131989999999999</v>
      </c>
      <c r="AM45">
        <v>-2.2131989999999999</v>
      </c>
      <c r="AN45" s="33">
        <v>-2.3559037200000001</v>
      </c>
      <c r="AO45" s="33">
        <v>41.887897676593298</v>
      </c>
      <c r="AP45" s="33">
        <v>48.312012163349571</v>
      </c>
      <c r="AQ45" s="33">
        <v>73.493709922800008</v>
      </c>
      <c r="AR45" s="33">
        <v>48.312012163349571</v>
      </c>
      <c r="AS45" s="34" t="s">
        <v>477</v>
      </c>
      <c r="AT45" s="34" t="s">
        <v>477</v>
      </c>
      <c r="AU45" s="35">
        <v>1435</v>
      </c>
      <c r="AV45" s="35">
        <v>1435</v>
      </c>
      <c r="AW45" s="34" t="s">
        <v>477</v>
      </c>
      <c r="AX45" t="s">
        <v>484</v>
      </c>
      <c r="AY45" s="32">
        <v>2024</v>
      </c>
      <c r="AZ45" s="32" t="s">
        <v>480</v>
      </c>
      <c r="BA45" s="32" t="s">
        <v>480</v>
      </c>
      <c r="BB45" s="32" t="s">
        <v>366</v>
      </c>
      <c r="BC45" s="32" t="s">
        <v>366</v>
      </c>
      <c r="BD45">
        <v>330130564.9200002</v>
      </c>
      <c r="BE45">
        <v>0.26134683514062801</v>
      </c>
      <c r="BF45" s="32" t="s">
        <v>297</v>
      </c>
      <c r="BG45" s="32" t="s">
        <v>478</v>
      </c>
      <c r="BH45" s="32" t="s">
        <v>477</v>
      </c>
      <c r="BI45" s="32" t="s">
        <v>480</v>
      </c>
      <c r="BJ45" s="36">
        <v>3.1150605824574002E-3</v>
      </c>
      <c r="BK45" s="32">
        <v>7</v>
      </c>
      <c r="BL45" s="36">
        <v>3.1150605824574002E-3</v>
      </c>
      <c r="BM45" s="32">
        <v>7</v>
      </c>
      <c r="BN45" s="36">
        <v>2.7852107094876008E-3</v>
      </c>
      <c r="BO45" s="33" t="s">
        <v>476</v>
      </c>
      <c r="BP45" s="33" t="s">
        <v>477</v>
      </c>
      <c r="BQ45">
        <v>2.2754094939154688</v>
      </c>
      <c r="BR45">
        <v>-2.2131989999999999</v>
      </c>
      <c r="BS45" t="s">
        <v>498</v>
      </c>
      <c r="BT45" s="37">
        <v>45631</v>
      </c>
      <c r="BU45" s="32" t="s">
        <v>477</v>
      </c>
      <c r="BV45" s="38">
        <v>45610</v>
      </c>
      <c r="BW45" t="s">
        <v>921</v>
      </c>
      <c r="BX45" s="39">
        <v>3.9155518436629801</v>
      </c>
      <c r="BY45" s="39">
        <v>-2.1805330000000001</v>
      </c>
      <c r="BZ45" s="39">
        <v>-2.1913140000000002</v>
      </c>
      <c r="CA45" s="39">
        <v>-2.2131989999999999</v>
      </c>
      <c r="CB45" s="39">
        <v>-2.224307</v>
      </c>
      <c r="CC45" s="39">
        <v>-2.2131989999999999</v>
      </c>
      <c r="CD45" s="39">
        <v>-2.224307</v>
      </c>
      <c r="CE45" s="39">
        <v>-2.1805330000000001</v>
      </c>
      <c r="CF45" s="39">
        <v>-2.1913140000000002</v>
      </c>
      <c r="CG45">
        <v>-2.2131989999999999</v>
      </c>
      <c r="CH45" s="39">
        <v>3.9155518436629801</v>
      </c>
      <c r="CI45" s="39">
        <v>3.97584796967049</v>
      </c>
      <c r="CJ45" s="39">
        <v>3.9155518436629801</v>
      </c>
      <c r="CK45" s="39">
        <v>3.97584796967049</v>
      </c>
      <c r="CL45" t="s">
        <v>477</v>
      </c>
      <c r="CM45" t="s">
        <v>477</v>
      </c>
      <c r="CN45" s="46" t="s">
        <v>477</v>
      </c>
      <c r="CO45" s="46">
        <v>10390</v>
      </c>
      <c r="CP45" s="46" t="s">
        <v>297</v>
      </c>
      <c r="CQ45" s="46" t="s">
        <v>631</v>
      </c>
      <c r="CR45" s="46" t="s">
        <v>477</v>
      </c>
      <c r="CS45" s="46">
        <v>7356.7277200000008</v>
      </c>
      <c r="CT45">
        <v>0</v>
      </c>
      <c r="CU45">
        <v>0.418878976765933</v>
      </c>
      <c r="CV45" s="47">
        <v>253564.5952567865</v>
      </c>
      <c r="CW45">
        <v>0</v>
      </c>
      <c r="CX45" s="48">
        <v>253564.5952567865</v>
      </c>
      <c r="CY45" s="48">
        <v>605340.94409440085</v>
      </c>
      <c r="CZ45">
        <v>253564.5952567865</v>
      </c>
      <c r="DA45" s="37">
        <v>45610</v>
      </c>
      <c r="DB45">
        <v>-2.2131989999999999</v>
      </c>
      <c r="DC45">
        <v>0.581121023234067</v>
      </c>
      <c r="DD45" s="52">
        <v>0.45350904190664498</v>
      </c>
      <c r="DE45">
        <v>28.243091753389685</v>
      </c>
      <c r="DF45" s="52">
        <v>39.808367320283203</v>
      </c>
      <c r="DG45" s="52">
        <v>1</v>
      </c>
      <c r="DH45" s="52">
        <v>31.671935360252501</v>
      </c>
      <c r="DI45" s="52">
        <v>135</v>
      </c>
      <c r="DJ45" s="52">
        <v>42.461919999999999</v>
      </c>
      <c r="DK45" s="52">
        <v>41.887897676593298</v>
      </c>
      <c r="DL45" s="52">
        <v>37.144692313135899</v>
      </c>
      <c r="DM45" s="52">
        <v>50.247945132792097</v>
      </c>
      <c r="DN45" s="52">
        <v>126.18</v>
      </c>
      <c r="DO45" s="33">
        <v>4.2723729182043302</v>
      </c>
      <c r="DP45" s="33">
        <v>0.54843599372559204</v>
      </c>
      <c r="DQ45" s="32" t="s">
        <v>700</v>
      </c>
      <c r="DR45" s="33"/>
      <c r="DS45" s="58">
        <v>1</v>
      </c>
      <c r="DT45" s="58">
        <v>140</v>
      </c>
      <c r="DU45" s="58">
        <v>41.968858045868501</v>
      </c>
    </row>
    <row r="46" spans="1:125" x14ac:dyDescent="0.25">
      <c r="A46" s="31">
        <v>44196</v>
      </c>
      <c r="B46" t="s">
        <v>495</v>
      </c>
      <c r="C46" t="s">
        <v>496</v>
      </c>
      <c r="D46" t="s">
        <v>471</v>
      </c>
      <c r="E46" t="s">
        <v>483</v>
      </c>
      <c r="F46" t="s">
        <v>942</v>
      </c>
      <c r="G46" t="s">
        <v>647</v>
      </c>
      <c r="H46" t="s">
        <v>293</v>
      </c>
      <c r="I46" s="37">
        <v>44822</v>
      </c>
      <c r="J46">
        <v>0</v>
      </c>
      <c r="K46" s="43">
        <v>1800000</v>
      </c>
      <c r="L46" s="43">
        <v>2216340</v>
      </c>
      <c r="M46" s="43">
        <v>0.67130190315452798</v>
      </c>
      <c r="N46" s="43">
        <v>123.13</v>
      </c>
      <c r="O46" t="s">
        <v>473</v>
      </c>
      <c r="P46" t="s">
        <v>484</v>
      </c>
      <c r="Q46" t="s">
        <v>943</v>
      </c>
      <c r="R46" t="s">
        <v>475</v>
      </c>
      <c r="S46" t="s">
        <v>497</v>
      </c>
      <c r="T46" t="s">
        <v>647</v>
      </c>
      <c r="U46" t="s">
        <v>357</v>
      </c>
      <c r="V46" t="s">
        <v>409</v>
      </c>
      <c r="W46" t="s">
        <v>944</v>
      </c>
      <c r="X46" t="s">
        <v>945</v>
      </c>
      <c r="Y46" s="32" t="s">
        <v>390</v>
      </c>
      <c r="Z46" t="s">
        <v>394</v>
      </c>
      <c r="AA46" s="32" t="s">
        <v>461</v>
      </c>
      <c r="AB46" s="32" t="s">
        <v>476</v>
      </c>
      <c r="AC46" s="33" t="s">
        <v>477</v>
      </c>
      <c r="AD46" s="33">
        <v>400000000</v>
      </c>
      <c r="AE46">
        <v>0.45</v>
      </c>
      <c r="AF46" s="33" t="s">
        <v>477</v>
      </c>
      <c r="AG46" s="33">
        <v>-987.11172407766105</v>
      </c>
      <c r="AH46">
        <v>-987.11172407766105</v>
      </c>
      <c r="AI46" s="33">
        <v>2.1137317611046802</v>
      </c>
      <c r="AJ46" s="33">
        <v>-10.942731999999999</v>
      </c>
      <c r="AK46">
        <v>-10</v>
      </c>
      <c r="AL46" s="33">
        <v>-10.942731999999999</v>
      </c>
      <c r="AM46">
        <v>-10</v>
      </c>
      <c r="AN46" s="33">
        <v>-10</v>
      </c>
      <c r="AO46" s="33">
        <v>71.662175612994304</v>
      </c>
      <c r="AP46" s="33">
        <v>5.4200589303523277</v>
      </c>
      <c r="AQ46" s="33">
        <v>116.7994035</v>
      </c>
      <c r="AR46" s="33">
        <v>5.4200589303523277</v>
      </c>
      <c r="AS46" s="34" t="s">
        <v>477</v>
      </c>
      <c r="AT46" s="34" t="s">
        <v>477</v>
      </c>
      <c r="AU46" s="35">
        <v>626</v>
      </c>
      <c r="AV46" s="35">
        <v>626</v>
      </c>
      <c r="AW46" s="34" t="s">
        <v>477</v>
      </c>
      <c r="AX46" t="s">
        <v>484</v>
      </c>
      <c r="AY46" s="32">
        <v>2022</v>
      </c>
      <c r="AZ46" s="32" t="s">
        <v>480</v>
      </c>
      <c r="BA46" s="32" t="s">
        <v>480</v>
      </c>
      <c r="BB46" s="32" t="s">
        <v>461</v>
      </c>
      <c r="BC46" s="32" t="s">
        <v>461</v>
      </c>
      <c r="BD46">
        <v>330130564.9200002</v>
      </c>
      <c r="BE46">
        <v>0.67130190315452798</v>
      </c>
      <c r="BF46" s="32" t="s">
        <v>293</v>
      </c>
      <c r="BG46" s="32" t="s">
        <v>478</v>
      </c>
      <c r="BH46" s="32" t="s">
        <v>477</v>
      </c>
      <c r="BI46" s="32" t="s">
        <v>480</v>
      </c>
      <c r="BJ46" s="36">
        <v>8.0014211624949878E-3</v>
      </c>
      <c r="BK46" s="32">
        <v>3</v>
      </c>
      <c r="BL46" s="36">
        <v>8.0014211624949878E-3</v>
      </c>
      <c r="BM46" s="32">
        <v>3</v>
      </c>
      <c r="BN46" s="36">
        <v>7.1541606729590892E-3</v>
      </c>
      <c r="BO46" s="33" t="s">
        <v>476</v>
      </c>
      <c r="BP46" s="33" t="s">
        <v>477</v>
      </c>
      <c r="BQ46">
        <v>0.59898559447420696</v>
      </c>
      <c r="BR46">
        <v>-10</v>
      </c>
      <c r="BS46" t="s">
        <v>498</v>
      </c>
      <c r="BT46" s="37">
        <v>44822</v>
      </c>
      <c r="BU46" s="32" t="s">
        <v>477</v>
      </c>
      <c r="BV46" s="38" t="s">
        <v>477</v>
      </c>
      <c r="BW46" t="s">
        <v>477</v>
      </c>
      <c r="BX46" s="39">
        <v>2.1137317611046802</v>
      </c>
      <c r="BY46" s="39">
        <v>-10.942731999999999</v>
      </c>
      <c r="BZ46" s="39">
        <v>-11.068099</v>
      </c>
      <c r="CA46" s="39">
        <v>-10.942731999999999</v>
      </c>
      <c r="CB46" s="39">
        <v>-11.068099</v>
      </c>
      <c r="CC46" s="39">
        <v>-10.942731999999999</v>
      </c>
      <c r="CD46" s="39">
        <v>-11.068099</v>
      </c>
      <c r="CE46" s="39">
        <v>-10.942731999999999</v>
      </c>
      <c r="CF46" s="39">
        <v>-11.068099</v>
      </c>
      <c r="CG46">
        <v>-10.942731999999999</v>
      </c>
      <c r="CH46" s="39">
        <v>2.1137317611046802</v>
      </c>
      <c r="CI46" s="39">
        <v>2.1160492614165798</v>
      </c>
      <c r="CJ46" s="39">
        <v>2.1137317611046802</v>
      </c>
      <c r="CK46" s="39">
        <v>2.1160492614165798</v>
      </c>
      <c r="CL46" t="s">
        <v>477</v>
      </c>
      <c r="CM46" t="s">
        <v>477</v>
      </c>
      <c r="CN46" s="46" t="s">
        <v>477</v>
      </c>
      <c r="CO46" s="46">
        <v>507.89999389648438</v>
      </c>
      <c r="CP46" s="46" t="s">
        <v>293</v>
      </c>
      <c r="CQ46" s="46" t="s">
        <v>477</v>
      </c>
      <c r="CR46" s="46" t="s">
        <v>477</v>
      </c>
      <c r="CS46" s="46">
        <v>4115.07</v>
      </c>
      <c r="CT46">
        <v>0</v>
      </c>
      <c r="CU46">
        <v>0.71662175612994305</v>
      </c>
      <c r="CV46" s="47">
        <v>1497771.0216508491</v>
      </c>
      <c r="CW46">
        <v>0</v>
      </c>
      <c r="CX46" s="48">
        <v>1497771.0216508491</v>
      </c>
      <c r="CY46" s="48">
        <v>2090044.0278836056</v>
      </c>
      <c r="CZ46">
        <v>1497771.0216508491</v>
      </c>
      <c r="DA46" s="37">
        <v>44822</v>
      </c>
      <c r="DB46">
        <v>-10</v>
      </c>
      <c r="DC46">
        <v>0.28337824387005695</v>
      </c>
      <c r="DD46" s="52">
        <v>6.6421553931075697E-2</v>
      </c>
      <c r="DE46">
        <v>67.977741940306842</v>
      </c>
      <c r="DF46" s="52">
        <v>71.523167215280907</v>
      </c>
      <c r="DG46" s="52">
        <v>0.4</v>
      </c>
      <c r="DH46" s="52">
        <v>25.928374563188001</v>
      </c>
      <c r="DI46" s="52">
        <v>13</v>
      </c>
      <c r="DJ46" s="52">
        <v>26.618269999999999</v>
      </c>
      <c r="DK46" s="52">
        <v>71.662175612994304</v>
      </c>
      <c r="DL46" s="52">
        <v>71.621836943457396</v>
      </c>
      <c r="DM46" s="52">
        <v>71.541532163589196</v>
      </c>
      <c r="DN46" s="52" t="s">
        <v>477</v>
      </c>
      <c r="DO46" s="33">
        <v>2.6668212438593701</v>
      </c>
      <c r="DP46" s="33">
        <v>0.50679096448994099</v>
      </c>
      <c r="DQ46" s="32" t="s">
        <v>700</v>
      </c>
      <c r="DR46" s="33"/>
      <c r="DS46" s="58">
        <v>0.4</v>
      </c>
      <c r="DT46" s="58">
        <v>15</v>
      </c>
      <c r="DU46" s="58">
        <v>71.667239849013995</v>
      </c>
    </row>
    <row r="47" spans="1:125" x14ac:dyDescent="0.25">
      <c r="A47" s="31">
        <v>44196</v>
      </c>
      <c r="B47" t="s">
        <v>495</v>
      </c>
      <c r="C47" t="s">
        <v>496</v>
      </c>
      <c r="D47" t="s">
        <v>471</v>
      </c>
      <c r="E47" t="s">
        <v>483</v>
      </c>
      <c r="F47" t="s">
        <v>690</v>
      </c>
      <c r="G47" t="s">
        <v>692</v>
      </c>
      <c r="H47" t="s">
        <v>294</v>
      </c>
      <c r="I47" s="37">
        <v>45719</v>
      </c>
      <c r="J47">
        <v>0.75</v>
      </c>
      <c r="K47" s="43">
        <v>11000000</v>
      </c>
      <c r="L47" s="43">
        <v>11647544.029999999</v>
      </c>
      <c r="M47" s="43">
        <v>3.5278966559350802</v>
      </c>
      <c r="N47" s="43">
        <v>129.31399999999999</v>
      </c>
      <c r="O47" t="s">
        <v>473</v>
      </c>
      <c r="P47" t="s">
        <v>484</v>
      </c>
      <c r="Q47" t="s">
        <v>691</v>
      </c>
      <c r="R47" t="s">
        <v>475</v>
      </c>
      <c r="S47" t="s">
        <v>497</v>
      </c>
      <c r="T47" t="s">
        <v>692</v>
      </c>
      <c r="U47" t="s">
        <v>357</v>
      </c>
      <c r="V47" t="s">
        <v>696</v>
      </c>
      <c r="W47" t="s">
        <v>697</v>
      </c>
      <c r="X47" t="s">
        <v>693</v>
      </c>
      <c r="Y47" s="32" t="s">
        <v>387</v>
      </c>
      <c r="Z47" t="s">
        <v>382</v>
      </c>
      <c r="AA47" s="32" t="s">
        <v>462</v>
      </c>
      <c r="AB47" s="32" t="s">
        <v>476</v>
      </c>
      <c r="AC47" s="33" t="s">
        <v>477</v>
      </c>
      <c r="AD47" s="33">
        <v>1250000000</v>
      </c>
      <c r="AE47">
        <v>0.88</v>
      </c>
      <c r="AF47" s="33" t="s">
        <v>477</v>
      </c>
      <c r="AG47" s="33">
        <v>-577.05693465947695</v>
      </c>
      <c r="AH47">
        <v>-577.05693465947695</v>
      </c>
      <c r="AI47" s="33">
        <v>4.2334045974701704</v>
      </c>
      <c r="AJ47" s="33">
        <v>-5.4125719999999999</v>
      </c>
      <c r="AK47">
        <v>-5.4125719999999999</v>
      </c>
      <c r="AL47" s="33">
        <v>-5.4125719999999999</v>
      </c>
      <c r="AM47">
        <v>-5.4125719999999999</v>
      </c>
      <c r="AN47" s="33">
        <v>-5.6329403571807397</v>
      </c>
      <c r="AO47" s="33">
        <v>73.707336641015004</v>
      </c>
      <c r="AP47" s="33">
        <v>11.649202083452217</v>
      </c>
      <c r="AQ47" s="33">
        <v>115.82169651632998</v>
      </c>
      <c r="AR47" s="33">
        <v>11.649202083452217</v>
      </c>
      <c r="AS47" s="34" t="s">
        <v>477</v>
      </c>
      <c r="AT47" s="34" t="s">
        <v>477</v>
      </c>
      <c r="AU47" s="35">
        <v>1523</v>
      </c>
      <c r="AV47" s="35">
        <v>1523</v>
      </c>
      <c r="AW47" s="34" t="s">
        <v>477</v>
      </c>
      <c r="AX47" t="s">
        <v>484</v>
      </c>
      <c r="AY47" s="32">
        <v>2025</v>
      </c>
      <c r="AZ47" s="32" t="s">
        <v>480</v>
      </c>
      <c r="BA47" s="32" t="s">
        <v>480</v>
      </c>
      <c r="BB47" s="32" t="s">
        <v>372</v>
      </c>
      <c r="BC47" s="32" t="s">
        <v>372</v>
      </c>
      <c r="BD47">
        <v>330130564.9200002</v>
      </c>
      <c r="BE47">
        <v>3.5278966559350802</v>
      </c>
      <c r="BF47" s="32" t="s">
        <v>294</v>
      </c>
      <c r="BG47" s="32" t="s">
        <v>477</v>
      </c>
      <c r="BH47" s="32" t="s">
        <v>477</v>
      </c>
      <c r="BI47" s="32" t="s">
        <v>480</v>
      </c>
      <c r="BJ47" s="36">
        <v>4.2049913502772207E-2</v>
      </c>
      <c r="BK47" s="32">
        <v>13</v>
      </c>
      <c r="BL47" s="36">
        <v>4.2049913502772207E-2</v>
      </c>
      <c r="BM47" s="32">
        <v>13</v>
      </c>
      <c r="BN47" s="36">
        <v>3.7597300701149375E-2</v>
      </c>
      <c r="BO47" s="33" t="s">
        <v>476</v>
      </c>
      <c r="BP47" s="33" t="s">
        <v>477</v>
      </c>
      <c r="BQ47">
        <v>1.1130748194366256</v>
      </c>
      <c r="BR47">
        <v>-5.4125719999999999</v>
      </c>
      <c r="BS47" t="s">
        <v>498</v>
      </c>
      <c r="BT47" s="37">
        <v>45719</v>
      </c>
      <c r="BU47" s="32" t="s">
        <v>477</v>
      </c>
      <c r="BV47" s="38" t="s">
        <v>477</v>
      </c>
      <c r="BW47" t="s">
        <v>477</v>
      </c>
      <c r="BX47" s="39">
        <v>4.2334045974701704</v>
      </c>
      <c r="BY47" s="39">
        <v>-5.4125719999999999</v>
      </c>
      <c r="BZ47" s="39">
        <v>-5.4405640000000002</v>
      </c>
      <c r="CA47" s="39">
        <v>-5.4125719999999999</v>
      </c>
      <c r="CB47" s="39">
        <v>-5.4405640000000002</v>
      </c>
      <c r="CC47" s="39">
        <v>-5.4125719999999999</v>
      </c>
      <c r="CD47" s="39">
        <v>-5.4405640000000002</v>
      </c>
      <c r="CE47" s="39">
        <v>-5.4125719999999999</v>
      </c>
      <c r="CF47" s="39">
        <v>-5.4405640000000002</v>
      </c>
      <c r="CG47">
        <v>-5.4125719999999999</v>
      </c>
      <c r="CH47" s="39">
        <v>4.2334045974701704</v>
      </c>
      <c r="CI47" s="39">
        <v>4.2370092568456403</v>
      </c>
      <c r="CJ47" s="39">
        <v>4.2334045974701704</v>
      </c>
      <c r="CK47" s="39">
        <v>4.2370092568456403</v>
      </c>
      <c r="CL47" t="s">
        <v>477</v>
      </c>
      <c r="CM47" t="s">
        <v>477</v>
      </c>
      <c r="CN47" s="46" t="s">
        <v>477</v>
      </c>
      <c r="CO47" s="46">
        <v>69.75</v>
      </c>
      <c r="CP47" s="46" t="s">
        <v>294</v>
      </c>
      <c r="CQ47" s="46" t="s">
        <v>632</v>
      </c>
      <c r="CR47" s="46" t="s">
        <v>477</v>
      </c>
      <c r="CS47" s="46">
        <v>183104.14798499999</v>
      </c>
      <c r="CT47">
        <v>0</v>
      </c>
      <c r="CU47">
        <v>0.73707336641015009</v>
      </c>
      <c r="CV47" s="47">
        <v>7668874.1795828063</v>
      </c>
      <c r="CW47">
        <v>0</v>
      </c>
      <c r="CX47" s="48">
        <v>7668874.1795828063</v>
      </c>
      <c r="CY47" s="48">
        <v>10404492.319310589</v>
      </c>
      <c r="CZ47">
        <v>7668874.1795828063</v>
      </c>
      <c r="DA47" s="37">
        <v>45719</v>
      </c>
      <c r="DB47">
        <v>-5.4125719999999999</v>
      </c>
      <c r="DC47">
        <v>0.26292663358984991</v>
      </c>
      <c r="DD47" s="52">
        <v>0.12624232627408602</v>
      </c>
      <c r="DE47">
        <v>66.016895119342138</v>
      </c>
      <c r="DF47" s="52">
        <v>80.364722570560204</v>
      </c>
      <c r="DG47" s="52">
        <v>0.5</v>
      </c>
      <c r="DH47" s="52">
        <v>39.694806223689497</v>
      </c>
      <c r="DI47" s="52">
        <v>165</v>
      </c>
      <c r="DJ47" s="52">
        <v>37.198298131555198</v>
      </c>
      <c r="DK47" s="52">
        <v>73.707336641015004</v>
      </c>
      <c r="DL47" s="52">
        <v>80.130154630111093</v>
      </c>
      <c r="DM47" s="52">
        <v>74.948455532671204</v>
      </c>
      <c r="DN47" s="52">
        <v>1.2216</v>
      </c>
      <c r="DO47" s="33">
        <v>5.4760284236550696</v>
      </c>
      <c r="DP47" s="33">
        <v>0.52398472193858503</v>
      </c>
      <c r="DQ47" s="32" t="s">
        <v>700</v>
      </c>
      <c r="DR47" s="33"/>
      <c r="DS47" s="58">
        <v>0.5</v>
      </c>
      <c r="DT47" s="58">
        <v>170</v>
      </c>
      <c r="DU47" s="58">
        <v>73.843766352107806</v>
      </c>
    </row>
    <row r="48" spans="1:125" x14ac:dyDescent="0.25">
      <c r="A48" s="31">
        <v>44196</v>
      </c>
      <c r="B48" t="s">
        <v>495</v>
      </c>
      <c r="C48" t="s">
        <v>496</v>
      </c>
      <c r="D48" t="s">
        <v>471</v>
      </c>
      <c r="E48" t="s">
        <v>483</v>
      </c>
      <c r="F48" t="s">
        <v>701</v>
      </c>
      <c r="G48" t="s">
        <v>702</v>
      </c>
      <c r="H48" t="s">
        <v>293</v>
      </c>
      <c r="I48" s="37">
        <v>44361</v>
      </c>
      <c r="J48">
        <v>0</v>
      </c>
      <c r="K48" s="43">
        <v>500000</v>
      </c>
      <c r="L48" s="43">
        <v>498875</v>
      </c>
      <c r="M48" s="43">
        <v>0.15110305139834801</v>
      </c>
      <c r="N48" s="43">
        <v>99.775000000000006</v>
      </c>
      <c r="O48" t="s">
        <v>473</v>
      </c>
      <c r="P48" t="s">
        <v>484</v>
      </c>
      <c r="Q48" t="s">
        <v>703</v>
      </c>
      <c r="R48" t="s">
        <v>475</v>
      </c>
      <c r="S48" t="s">
        <v>497</v>
      </c>
      <c r="T48" t="s">
        <v>702</v>
      </c>
      <c r="U48" t="s">
        <v>357</v>
      </c>
      <c r="V48" t="s">
        <v>704</v>
      </c>
      <c r="W48" t="s">
        <v>705</v>
      </c>
      <c r="X48" t="s">
        <v>706</v>
      </c>
      <c r="Y48" s="32" t="s">
        <v>373</v>
      </c>
      <c r="Z48" t="s">
        <v>359</v>
      </c>
      <c r="AA48" s="32" t="s">
        <v>366</v>
      </c>
      <c r="AB48" s="32" t="s">
        <v>476</v>
      </c>
      <c r="AC48" s="33" t="s">
        <v>477</v>
      </c>
      <c r="AD48" s="33">
        <v>1077900000</v>
      </c>
      <c r="AE48">
        <v>4.6386492253455792E-2</v>
      </c>
      <c r="AF48" s="33" t="s">
        <v>477</v>
      </c>
      <c r="AG48" s="33">
        <v>103.17088463208</v>
      </c>
      <c r="AH48">
        <v>103.17088463208</v>
      </c>
      <c r="AI48" s="33">
        <v>0.45103767214802198</v>
      </c>
      <c r="AJ48" s="33">
        <v>0.49885000000000002</v>
      </c>
      <c r="AK48">
        <v>0.49885000000000002</v>
      </c>
      <c r="AL48" s="33">
        <v>0.49885000000000002</v>
      </c>
      <c r="AM48">
        <v>0.49885000000000002</v>
      </c>
      <c r="AN48" s="33">
        <v>-0.36214294272105502</v>
      </c>
      <c r="AO48" s="33">
        <v>1.8261755616861199</v>
      </c>
      <c r="AP48" s="33">
        <v>44.885439224786829</v>
      </c>
      <c r="AQ48" s="33">
        <v>68.864753100000001</v>
      </c>
      <c r="AR48" s="33">
        <v>44.885439224786829</v>
      </c>
      <c r="AS48" s="34" t="s">
        <v>477</v>
      </c>
      <c r="AT48" s="34" t="s">
        <v>477</v>
      </c>
      <c r="AU48" s="35">
        <v>165</v>
      </c>
      <c r="AV48" s="35">
        <v>165</v>
      </c>
      <c r="AW48" s="34" t="s">
        <v>477</v>
      </c>
      <c r="AX48" t="s">
        <v>484</v>
      </c>
      <c r="AY48" s="32">
        <v>2021</v>
      </c>
      <c r="AZ48" s="32" t="s">
        <v>366</v>
      </c>
      <c r="BA48" s="32" t="s">
        <v>366</v>
      </c>
      <c r="BB48" s="32" t="s">
        <v>366</v>
      </c>
      <c r="BC48" s="32" t="s">
        <v>366</v>
      </c>
      <c r="BD48">
        <v>330130564.9200002</v>
      </c>
      <c r="BE48">
        <v>0.15110305139834801</v>
      </c>
      <c r="BF48" s="32" t="s">
        <v>293</v>
      </c>
      <c r="BG48" s="32" t="s">
        <v>478</v>
      </c>
      <c r="BH48" s="32" t="s">
        <v>479</v>
      </c>
      <c r="BI48" s="32">
        <v>6</v>
      </c>
      <c r="BJ48" s="36">
        <v>1.8010363854100394E-3</v>
      </c>
      <c r="BK48" s="32">
        <v>6</v>
      </c>
      <c r="BL48" s="36">
        <v>1.8010363854100394E-3</v>
      </c>
      <c r="BM48" s="32">
        <v>6</v>
      </c>
      <c r="BN48" s="36">
        <v>1.6103268928605113E-3</v>
      </c>
      <c r="BO48" s="33" t="s">
        <v>476</v>
      </c>
      <c r="BP48" s="33" t="s">
        <v>477</v>
      </c>
      <c r="BQ48">
        <v>0.44280093240525686</v>
      </c>
      <c r="BR48">
        <v>0.49885000000000002</v>
      </c>
      <c r="BS48" t="s">
        <v>498</v>
      </c>
      <c r="BT48" s="37">
        <v>44361</v>
      </c>
      <c r="BU48" s="32" t="s">
        <v>477</v>
      </c>
      <c r="BV48" s="38" t="s">
        <v>477</v>
      </c>
      <c r="BW48" t="s">
        <v>477</v>
      </c>
      <c r="BX48" s="39">
        <v>0.45103767214802198</v>
      </c>
      <c r="BY48" s="39">
        <v>0.49885000000000002</v>
      </c>
      <c r="BZ48" s="39">
        <v>0.52095100000000005</v>
      </c>
      <c r="CA48" s="39">
        <v>0.49885000000000002</v>
      </c>
      <c r="CB48" s="39">
        <v>0.52095100000000005</v>
      </c>
      <c r="CC48" s="39">
        <v>0.49885000000000002</v>
      </c>
      <c r="CD48" s="39">
        <v>0.52095100000000005</v>
      </c>
      <c r="CE48" s="39">
        <v>0.49885000000000002</v>
      </c>
      <c r="CF48" s="39">
        <v>0.52095100000000005</v>
      </c>
      <c r="CG48">
        <v>0.49885000000000002</v>
      </c>
      <c r="CH48" s="39">
        <v>0.45103767214802198</v>
      </c>
      <c r="CI48" s="39">
        <v>0.45205931599293198</v>
      </c>
      <c r="CJ48" s="39">
        <v>0.45103767214802198</v>
      </c>
      <c r="CK48" s="39">
        <v>0.45205931599293198</v>
      </c>
      <c r="CL48" t="s">
        <v>477</v>
      </c>
      <c r="CM48" t="s">
        <v>477</v>
      </c>
      <c r="CN48" s="46" t="s">
        <v>477</v>
      </c>
      <c r="CO48" s="46">
        <v>897</v>
      </c>
      <c r="CP48" s="46" t="s">
        <v>293</v>
      </c>
      <c r="CQ48" s="46" t="s">
        <v>477</v>
      </c>
      <c r="CR48" s="46" t="s">
        <v>477</v>
      </c>
      <c r="CS48" s="46">
        <v>383.86149999999998</v>
      </c>
      <c r="CT48">
        <v>0</v>
      </c>
      <c r="CU48">
        <v>1.8261755616861199E-2</v>
      </c>
      <c r="CV48" s="47">
        <v>6287.9564586384231</v>
      </c>
      <c r="CW48">
        <v>0</v>
      </c>
      <c r="CX48" s="48">
        <v>6287.9564586384231</v>
      </c>
      <c r="CY48" s="48">
        <v>344323.76549999998</v>
      </c>
      <c r="CZ48">
        <v>6287.9564586384231</v>
      </c>
      <c r="DA48" s="37">
        <v>44361</v>
      </c>
      <c r="DB48">
        <v>0.49885000000000002</v>
      </c>
      <c r="DC48">
        <v>0.98173824438313884</v>
      </c>
      <c r="DD48" s="52">
        <v>0.454938782028393</v>
      </c>
      <c r="DE48">
        <v>1.2604272530470404</v>
      </c>
      <c r="DF48" s="52">
        <v>1.8275465967442299</v>
      </c>
      <c r="DG48" s="52">
        <v>0.4</v>
      </c>
      <c r="DH48" s="52">
        <v>32.0163214012357</v>
      </c>
      <c r="DI48" s="52">
        <v>24</v>
      </c>
      <c r="DJ48" s="52">
        <v>33.68817</v>
      </c>
      <c r="DK48" s="52">
        <v>1.8261755616861199</v>
      </c>
      <c r="DL48" s="52">
        <v>1.8605277415104799</v>
      </c>
      <c r="DM48" s="52"/>
      <c r="DN48" s="52" t="s">
        <v>477</v>
      </c>
      <c r="DO48" s="33">
        <v>0.45359308819072902</v>
      </c>
      <c r="DP48" s="33">
        <v>1.6333006542765399E-2</v>
      </c>
      <c r="DQ48" s="32" t="s">
        <v>700</v>
      </c>
      <c r="DR48" s="33"/>
      <c r="DS48" s="58">
        <v>0.4</v>
      </c>
      <c r="DT48" s="58">
        <v>33</v>
      </c>
      <c r="DU48" s="58">
        <v>1.82978224708868</v>
      </c>
    </row>
    <row r="49" spans="1:125" x14ac:dyDescent="0.25">
      <c r="A49" s="31">
        <v>44196</v>
      </c>
      <c r="B49" t="s">
        <v>495</v>
      </c>
      <c r="C49" t="s">
        <v>496</v>
      </c>
      <c r="D49" t="s">
        <v>471</v>
      </c>
      <c r="E49" t="s">
        <v>483</v>
      </c>
      <c r="F49" t="s">
        <v>733</v>
      </c>
      <c r="G49" t="s">
        <v>758</v>
      </c>
      <c r="H49" t="s">
        <v>294</v>
      </c>
      <c r="I49" s="37">
        <v>46508</v>
      </c>
      <c r="J49">
        <v>3.75</v>
      </c>
      <c r="K49" s="43">
        <v>4000000</v>
      </c>
      <c r="L49" s="43">
        <v>13257749.99</v>
      </c>
      <c r="M49" s="43">
        <v>4.0156080744984699</v>
      </c>
      <c r="N49" s="43">
        <v>404.91300000000001</v>
      </c>
      <c r="O49" t="s">
        <v>473</v>
      </c>
      <c r="P49" t="s">
        <v>484</v>
      </c>
      <c r="Q49" t="s">
        <v>745</v>
      </c>
      <c r="R49" t="s">
        <v>475</v>
      </c>
      <c r="S49" t="s">
        <v>497</v>
      </c>
      <c r="T49" t="s">
        <v>758</v>
      </c>
      <c r="U49" t="s">
        <v>357</v>
      </c>
      <c r="V49" t="s">
        <v>775</v>
      </c>
      <c r="W49" t="s">
        <v>776</v>
      </c>
      <c r="X49" t="s">
        <v>777</v>
      </c>
      <c r="Y49" s="32" t="s">
        <v>388</v>
      </c>
      <c r="Z49" t="s">
        <v>382</v>
      </c>
      <c r="AA49" s="32" t="s">
        <v>463</v>
      </c>
      <c r="AB49" s="32" t="s">
        <v>476</v>
      </c>
      <c r="AC49" s="33" t="s">
        <v>477</v>
      </c>
      <c r="AD49" s="33">
        <v>400000000</v>
      </c>
      <c r="AE49">
        <v>1</v>
      </c>
      <c r="AF49" s="33" t="s">
        <v>477</v>
      </c>
      <c r="AG49" s="33">
        <v>-1058.5518420301701</v>
      </c>
      <c r="AH49">
        <v>-1058.5518420301701</v>
      </c>
      <c r="AI49" s="33">
        <v>6.6776913446857904</v>
      </c>
      <c r="AJ49" s="33">
        <v>-19.023969000000001</v>
      </c>
      <c r="AK49">
        <v>-10</v>
      </c>
      <c r="AL49" s="33">
        <v>-19.023969000000001</v>
      </c>
      <c r="AM49">
        <v>-10</v>
      </c>
      <c r="AN49" s="33">
        <v>-10</v>
      </c>
      <c r="AO49" s="33">
        <v>100.002835103839</v>
      </c>
      <c r="AP49" s="33">
        <v>2.3704139320621422</v>
      </c>
      <c r="AQ49" s="33">
        <v>395.53713270000009</v>
      </c>
      <c r="AR49" s="33">
        <v>2.3704139320621422</v>
      </c>
      <c r="AS49" s="34" t="s">
        <v>477</v>
      </c>
      <c r="AT49" s="34" t="s">
        <v>477</v>
      </c>
      <c r="AU49" s="35">
        <v>2312</v>
      </c>
      <c r="AV49" s="35">
        <v>2312</v>
      </c>
      <c r="AW49" s="34" t="s">
        <v>477</v>
      </c>
      <c r="AX49" t="s">
        <v>484</v>
      </c>
      <c r="AY49" s="32">
        <v>2027</v>
      </c>
      <c r="AZ49" s="32" t="s">
        <v>480</v>
      </c>
      <c r="BA49" s="32" t="s">
        <v>480</v>
      </c>
      <c r="BB49" s="32" t="s">
        <v>463</v>
      </c>
      <c r="BC49" s="32" t="s">
        <v>463</v>
      </c>
      <c r="BD49">
        <v>330130564.9200002</v>
      </c>
      <c r="BE49">
        <v>4.0156080744984699</v>
      </c>
      <c r="BF49" s="32" t="s">
        <v>294</v>
      </c>
      <c r="BG49" s="32" t="s">
        <v>477</v>
      </c>
      <c r="BH49" s="32" t="s">
        <v>477</v>
      </c>
      <c r="BI49" s="32" t="s">
        <v>480</v>
      </c>
      <c r="BJ49" s="36">
        <v>4.7863072153664921E-2</v>
      </c>
      <c r="BK49" s="32">
        <v>15</v>
      </c>
      <c r="BL49" s="36">
        <v>4.7863072153664921E-2</v>
      </c>
      <c r="BM49" s="32">
        <v>15</v>
      </c>
      <c r="BN49" s="36">
        <v>4.279491124573926E-2</v>
      </c>
      <c r="BO49" s="33" t="s">
        <v>476</v>
      </c>
      <c r="BP49" s="33" t="s">
        <v>477</v>
      </c>
      <c r="BQ49">
        <v>-1.8931948367009767E-4</v>
      </c>
      <c r="BR49">
        <v>-10</v>
      </c>
      <c r="BS49" t="s">
        <v>498</v>
      </c>
      <c r="BT49" s="37">
        <v>46508</v>
      </c>
      <c r="BU49" s="32" t="s">
        <v>477</v>
      </c>
      <c r="BV49" s="38" t="s">
        <v>477</v>
      </c>
      <c r="BW49" t="s">
        <v>477</v>
      </c>
      <c r="BX49" s="39">
        <v>6.6776913446857904</v>
      </c>
      <c r="BY49" s="39">
        <v>-19.023969000000001</v>
      </c>
      <c r="BZ49" s="39">
        <v>-19.076305000000001</v>
      </c>
      <c r="CA49" s="39">
        <v>-19.023969000000001</v>
      </c>
      <c r="CB49" s="39">
        <v>-19.076305000000001</v>
      </c>
      <c r="CC49" s="39">
        <v>-19.023969000000001</v>
      </c>
      <c r="CD49" s="39">
        <v>-19.076305000000001</v>
      </c>
      <c r="CE49" s="39">
        <v>-19.023969000000001</v>
      </c>
      <c r="CF49" s="39">
        <v>-19.076305000000001</v>
      </c>
      <c r="CG49">
        <v>-19.023969000000001</v>
      </c>
      <c r="CH49" s="39">
        <v>6.6776913446857904</v>
      </c>
      <c r="CI49" s="39">
        <v>6.64105229098283</v>
      </c>
      <c r="CJ49" s="39">
        <v>6.6776913446857904</v>
      </c>
      <c r="CK49" s="39">
        <v>6.64105229098283</v>
      </c>
      <c r="CL49" t="s">
        <v>477</v>
      </c>
      <c r="CM49" t="s">
        <v>477</v>
      </c>
      <c r="CN49" s="46" t="s">
        <v>477</v>
      </c>
      <c r="CO49" s="46">
        <v>62</v>
      </c>
      <c r="CP49" s="46" t="s">
        <v>294</v>
      </c>
      <c r="CQ49" s="46" t="s">
        <v>632</v>
      </c>
      <c r="CR49" s="46" t="s">
        <v>477</v>
      </c>
      <c r="CS49" s="46">
        <v>247946.80000000005</v>
      </c>
      <c r="CT49">
        <v>0</v>
      </c>
      <c r="CU49">
        <v>1.0000283510383901</v>
      </c>
      <c r="CV49" s="47">
        <v>12523940.881509753</v>
      </c>
      <c r="CW49">
        <v>0</v>
      </c>
      <c r="CX49" s="48">
        <v>12523940.881509753</v>
      </c>
      <c r="CY49" s="48">
        <v>12523585.824847251</v>
      </c>
      <c r="CZ49">
        <v>12523940.881509753</v>
      </c>
      <c r="DA49" s="37">
        <v>46508</v>
      </c>
      <c r="DB49">
        <v>-10</v>
      </c>
      <c r="DC49">
        <v>-2.8351038390050931E-5</v>
      </c>
      <c r="DD49" s="52">
        <v>2.3352043729254501E-3</v>
      </c>
      <c r="DE49">
        <v>97.687243083930113</v>
      </c>
      <c r="DF49" s="52">
        <v>99.391235567794396</v>
      </c>
      <c r="DG49" s="52">
        <v>0.11799999999999999</v>
      </c>
      <c r="DH49" s="52">
        <v>40</v>
      </c>
      <c r="DI49" s="52">
        <v>89</v>
      </c>
      <c r="DJ49" s="52"/>
      <c r="DK49" s="52"/>
      <c r="DL49" s="52"/>
      <c r="DM49" s="52"/>
      <c r="DN49" s="52">
        <v>1.2216</v>
      </c>
      <c r="DO49" s="33">
        <v>0</v>
      </c>
      <c r="DP49" s="33">
        <v>0.132018296197839</v>
      </c>
      <c r="DQ49" s="32" t="s">
        <v>700</v>
      </c>
      <c r="DR49" s="33"/>
      <c r="DS49" s="58">
        <v>1</v>
      </c>
      <c r="DT49" s="58">
        <v>250</v>
      </c>
      <c r="DU49" s="58">
        <v>99.999999999956998</v>
      </c>
    </row>
    <row r="50" spans="1:125" x14ac:dyDescent="0.25">
      <c r="A50" s="31">
        <v>44196</v>
      </c>
      <c r="B50" t="s">
        <v>495</v>
      </c>
      <c r="C50" t="s">
        <v>496</v>
      </c>
      <c r="D50" t="s">
        <v>471</v>
      </c>
      <c r="E50" t="s">
        <v>483</v>
      </c>
      <c r="F50" t="s">
        <v>734</v>
      </c>
      <c r="G50" t="s">
        <v>759</v>
      </c>
      <c r="H50" t="s">
        <v>293</v>
      </c>
      <c r="I50" s="37">
        <v>46522</v>
      </c>
      <c r="J50">
        <v>0.875</v>
      </c>
      <c r="K50" s="43">
        <v>81960</v>
      </c>
      <c r="L50" s="43">
        <v>11594881.199999999</v>
      </c>
      <c r="M50" s="43">
        <v>3.51194573775263</v>
      </c>
      <c r="N50" s="43">
        <v>141.47</v>
      </c>
      <c r="O50" t="s">
        <v>473</v>
      </c>
      <c r="P50" t="s">
        <v>484</v>
      </c>
      <c r="Q50" t="s">
        <v>746</v>
      </c>
      <c r="R50" t="s">
        <v>475</v>
      </c>
      <c r="S50" t="s">
        <v>497</v>
      </c>
      <c r="T50" t="s">
        <v>759</v>
      </c>
      <c r="U50" t="s">
        <v>357</v>
      </c>
      <c r="V50" t="s">
        <v>659</v>
      </c>
      <c r="W50" t="s">
        <v>503</v>
      </c>
      <c r="X50" t="s">
        <v>415</v>
      </c>
      <c r="Y50" s="32" t="s">
        <v>373</v>
      </c>
      <c r="Z50" t="s">
        <v>359</v>
      </c>
      <c r="AA50" s="32" t="s">
        <v>376</v>
      </c>
      <c r="AB50" s="32" t="s">
        <v>482</v>
      </c>
      <c r="AC50" s="33" t="s">
        <v>477</v>
      </c>
      <c r="AD50" s="33">
        <v>999999851.63</v>
      </c>
      <c r="AE50">
        <v>8.1960012160407006E-3</v>
      </c>
      <c r="AF50" s="33" t="s">
        <v>477</v>
      </c>
      <c r="AG50" s="33">
        <v>-286.19367586209802</v>
      </c>
      <c r="AH50">
        <v>-286.19367586209802</v>
      </c>
      <c r="AI50" s="33">
        <v>6.4314436555930801</v>
      </c>
      <c r="AJ50" s="33">
        <v>-3.3008380000000002</v>
      </c>
      <c r="AK50">
        <v>-3.3008380000000002</v>
      </c>
      <c r="AL50" s="33">
        <v>-3.3008380000000002</v>
      </c>
      <c r="AM50">
        <v>-3.3008380000000002</v>
      </c>
      <c r="AN50" s="33">
        <v>-3.4469296128564602</v>
      </c>
      <c r="AO50" s="33">
        <v>67.449963866503893</v>
      </c>
      <c r="AP50" s="33">
        <v>22.009486847779211</v>
      </c>
      <c r="AQ50" s="33">
        <v>115.95</v>
      </c>
      <c r="AR50" s="33">
        <v>22.009486847779211</v>
      </c>
      <c r="AS50" s="34" t="s">
        <v>477</v>
      </c>
      <c r="AT50" s="34" t="s">
        <v>477</v>
      </c>
      <c r="AU50" s="35">
        <v>2326</v>
      </c>
      <c r="AV50" s="35">
        <v>2326</v>
      </c>
      <c r="AW50" s="34" t="s">
        <v>477</v>
      </c>
      <c r="AX50" t="s">
        <v>484</v>
      </c>
      <c r="AY50" s="32">
        <v>2027</v>
      </c>
      <c r="AZ50" s="32" t="s">
        <v>480</v>
      </c>
      <c r="BA50" s="32" t="s">
        <v>480</v>
      </c>
      <c r="BB50" s="32" t="s">
        <v>376</v>
      </c>
      <c r="BC50" s="32" t="s">
        <v>376</v>
      </c>
      <c r="BD50">
        <v>330130564.9200002</v>
      </c>
      <c r="BE50">
        <v>3.51194573775263</v>
      </c>
      <c r="BF50" s="32" t="s">
        <v>293</v>
      </c>
      <c r="BG50" s="32" t="s">
        <v>478</v>
      </c>
      <c r="BH50" s="32" t="s">
        <v>477</v>
      </c>
      <c r="BI50" s="32" t="s">
        <v>480</v>
      </c>
      <c r="BJ50" s="36">
        <v>4.1859790379768121E-2</v>
      </c>
      <c r="BK50" s="32">
        <v>9</v>
      </c>
      <c r="BL50" s="36">
        <v>4.1859790379768121E-2</v>
      </c>
      <c r="BM50" s="32">
        <v>9</v>
      </c>
      <c r="BN50" s="36">
        <v>3.7427309478091211E-2</v>
      </c>
      <c r="BO50" s="33" t="s">
        <v>476</v>
      </c>
      <c r="BP50" s="33" t="s">
        <v>477</v>
      </c>
      <c r="BQ50">
        <v>2.0934372338009903</v>
      </c>
      <c r="BR50">
        <v>-3.3008380000000002</v>
      </c>
      <c r="BS50" t="s">
        <v>498</v>
      </c>
      <c r="BT50" s="37">
        <v>46522</v>
      </c>
      <c r="BU50" s="32" t="s">
        <v>477</v>
      </c>
      <c r="BV50" s="38" t="s">
        <v>477</v>
      </c>
      <c r="BW50" t="s">
        <v>477</v>
      </c>
      <c r="BX50" s="39">
        <v>6.4314436555930801</v>
      </c>
      <c r="BY50" s="39">
        <v>-3.3008380000000002</v>
      </c>
      <c r="BZ50" s="39">
        <v>-3.3108770000000001</v>
      </c>
      <c r="CA50" s="39">
        <v>-3.3008380000000002</v>
      </c>
      <c r="CB50" s="39">
        <v>-3.3108770000000001</v>
      </c>
      <c r="CC50" s="39">
        <v>-3.3008380000000002</v>
      </c>
      <c r="CD50" s="39">
        <v>-3.3108770000000001</v>
      </c>
      <c r="CE50" s="39">
        <v>-3.3008380000000002</v>
      </c>
      <c r="CF50" s="39">
        <v>-3.3108770000000001</v>
      </c>
      <c r="CG50">
        <v>-3.3008380000000002</v>
      </c>
      <c r="CH50" s="39">
        <v>6.4314436555930801</v>
      </c>
      <c r="CI50" s="39">
        <v>6.4353117411866796</v>
      </c>
      <c r="CJ50" s="39">
        <v>6.4314436555930801</v>
      </c>
      <c r="CK50" s="39">
        <v>6.4353117411866796</v>
      </c>
      <c r="CL50" t="s">
        <v>477</v>
      </c>
      <c r="CM50" t="s">
        <v>477</v>
      </c>
      <c r="CN50" s="46" t="s">
        <v>477</v>
      </c>
      <c r="CO50" s="46">
        <v>115.40000152587891</v>
      </c>
      <c r="CP50" s="46" t="s">
        <v>293</v>
      </c>
      <c r="CQ50" s="46" t="s">
        <v>477</v>
      </c>
      <c r="CR50" s="46" t="s">
        <v>477</v>
      </c>
      <c r="CS50" s="46">
        <v>757.27617111706547</v>
      </c>
      <c r="CT50">
        <v>0</v>
      </c>
      <c r="CU50">
        <v>0.67449963866503893</v>
      </c>
      <c r="CV50" s="47">
        <v>58944.30171653955</v>
      </c>
      <c r="CW50">
        <v>0</v>
      </c>
      <c r="CX50" s="48">
        <v>58944.30171653955</v>
      </c>
      <c r="CY50" s="48">
        <v>87389.671302421091</v>
      </c>
      <c r="CZ50">
        <v>58944.30171653955</v>
      </c>
      <c r="DA50" s="37">
        <v>46522</v>
      </c>
      <c r="DB50">
        <v>-3.3008380000000002</v>
      </c>
      <c r="DC50">
        <v>0.32550036133496107</v>
      </c>
      <c r="DD50" s="52">
        <v>0.23499131815903598</v>
      </c>
      <c r="DE50">
        <v>55.282556798763885</v>
      </c>
      <c r="DF50" s="52">
        <v>74.175478976908394</v>
      </c>
      <c r="DG50" s="52">
        <v>0.4</v>
      </c>
      <c r="DH50" s="52">
        <v>37.835555577171597</v>
      </c>
      <c r="DI50" s="52">
        <v>98</v>
      </c>
      <c r="DJ50" s="52">
        <v>47.400959999999998</v>
      </c>
      <c r="DK50" s="52">
        <v>67.449963866503893</v>
      </c>
      <c r="DL50" s="52">
        <v>73.746633241470406</v>
      </c>
      <c r="DM50" s="52">
        <v>65.488027808100199</v>
      </c>
      <c r="DN50" s="52" t="s">
        <v>477</v>
      </c>
      <c r="DO50" s="33">
        <v>9.4284654833359092</v>
      </c>
      <c r="DP50" s="33">
        <v>0.73847190505119897</v>
      </c>
      <c r="DQ50" s="32" t="s">
        <v>700</v>
      </c>
      <c r="DR50" s="33"/>
      <c r="DS50" s="58">
        <v>0.4</v>
      </c>
      <c r="DT50" s="58">
        <v>100</v>
      </c>
      <c r="DU50" s="58">
        <v>67.507444129499305</v>
      </c>
    </row>
    <row r="51" spans="1:125" x14ac:dyDescent="0.25">
      <c r="A51" s="31">
        <v>44196</v>
      </c>
      <c r="B51" t="s">
        <v>495</v>
      </c>
      <c r="C51" t="s">
        <v>496</v>
      </c>
      <c r="D51" t="s">
        <v>471</v>
      </c>
      <c r="E51" t="s">
        <v>483</v>
      </c>
      <c r="F51" t="s">
        <v>97</v>
      </c>
      <c r="G51" t="s">
        <v>760</v>
      </c>
      <c r="H51" t="s">
        <v>293</v>
      </c>
      <c r="I51" s="37">
        <v>44227</v>
      </c>
      <c r="J51">
        <v>0.875</v>
      </c>
      <c r="K51" s="43">
        <v>8800000</v>
      </c>
      <c r="L51" s="43">
        <v>8827788.5199999996</v>
      </c>
      <c r="M51" s="43">
        <v>2.6738276772163601</v>
      </c>
      <c r="N51" s="43">
        <v>99.95</v>
      </c>
      <c r="O51" t="s">
        <v>473</v>
      </c>
      <c r="P51" t="s">
        <v>484</v>
      </c>
      <c r="Q51" t="s">
        <v>681</v>
      </c>
      <c r="R51" t="s">
        <v>475</v>
      </c>
      <c r="S51" t="s">
        <v>497</v>
      </c>
      <c r="T51" t="s">
        <v>760</v>
      </c>
      <c r="U51" t="s">
        <v>357</v>
      </c>
      <c r="V51" t="s">
        <v>658</v>
      </c>
      <c r="W51" t="s">
        <v>680</v>
      </c>
      <c r="X51" t="s">
        <v>657</v>
      </c>
      <c r="Y51" s="32" t="s">
        <v>373</v>
      </c>
      <c r="Z51" t="s">
        <v>371</v>
      </c>
      <c r="AA51" s="32" t="s">
        <v>372</v>
      </c>
      <c r="AB51" s="32" t="s">
        <v>476</v>
      </c>
      <c r="AC51" s="33" t="s">
        <v>477</v>
      </c>
      <c r="AD51" s="33">
        <v>200000000</v>
      </c>
      <c r="AE51">
        <v>4.4000000000000004</v>
      </c>
      <c r="AF51" s="33" t="s">
        <v>477</v>
      </c>
      <c r="AG51" s="33">
        <v>201.80692557258701</v>
      </c>
      <c r="AH51">
        <v>201.80692557258701</v>
      </c>
      <c r="AI51" s="33">
        <v>8.4135372794336E-2</v>
      </c>
      <c r="AJ51" s="33">
        <v>1.4639549999999999</v>
      </c>
      <c r="AK51">
        <v>1.4639549999999999</v>
      </c>
      <c r="AL51" s="33">
        <v>1.4639549999999999</v>
      </c>
      <c r="AM51">
        <v>1.4639549999999999</v>
      </c>
      <c r="AN51" s="33">
        <v>-3.6850625323527</v>
      </c>
      <c r="AO51" s="33">
        <v>9.6908630720736907E-6</v>
      </c>
      <c r="AP51" s="33">
        <v>42.315933177019012</v>
      </c>
      <c r="AQ51" s="33">
        <v>70.231068137449981</v>
      </c>
      <c r="AR51" s="33">
        <v>42.315933177019012</v>
      </c>
      <c r="AS51" s="34" t="s">
        <v>477</v>
      </c>
      <c r="AT51" s="34" t="s">
        <v>477</v>
      </c>
      <c r="AU51" s="35">
        <v>31</v>
      </c>
      <c r="AV51" s="35">
        <v>31</v>
      </c>
      <c r="AW51" s="34" t="s">
        <v>477</v>
      </c>
      <c r="AX51" t="s">
        <v>484</v>
      </c>
      <c r="AY51" s="32">
        <v>2021</v>
      </c>
      <c r="AZ51" s="32" t="s">
        <v>480</v>
      </c>
      <c r="BA51" s="32" t="s">
        <v>480</v>
      </c>
      <c r="BB51" s="32" t="s">
        <v>372</v>
      </c>
      <c r="BC51" s="32" t="s">
        <v>372</v>
      </c>
      <c r="BD51">
        <v>330130564.9200002</v>
      </c>
      <c r="BE51">
        <v>2.6738276772163601</v>
      </c>
      <c r="BF51" s="32" t="s">
        <v>293</v>
      </c>
      <c r="BG51" s="32" t="s">
        <v>477</v>
      </c>
      <c r="BH51" s="32" t="s">
        <v>477</v>
      </c>
      <c r="BI51" s="32" t="s">
        <v>480</v>
      </c>
      <c r="BJ51" s="36">
        <v>3.187004425402163E-2</v>
      </c>
      <c r="BK51" s="32">
        <v>12</v>
      </c>
      <c r="BL51" s="36">
        <v>3.187004425402163E-2</v>
      </c>
      <c r="BM51" s="32">
        <v>12</v>
      </c>
      <c r="BN51" s="36">
        <v>2.8495365087930425E-2</v>
      </c>
      <c r="BO51" s="33" t="s">
        <v>476</v>
      </c>
      <c r="BP51" s="33" t="s">
        <v>477</v>
      </c>
      <c r="BQ51">
        <v>8.4135364640892232E-2</v>
      </c>
      <c r="BR51">
        <v>1.4639549999999999</v>
      </c>
      <c r="BS51" t="s">
        <v>498</v>
      </c>
      <c r="BT51" s="37">
        <v>44227</v>
      </c>
      <c r="BU51" s="32" t="s">
        <v>477</v>
      </c>
      <c r="BV51" s="38" t="s">
        <v>477</v>
      </c>
      <c r="BW51" t="s">
        <v>477</v>
      </c>
      <c r="BX51" s="39">
        <v>8.4135372794336E-2</v>
      </c>
      <c r="BY51" s="39">
        <v>1.4639549999999999</v>
      </c>
      <c r="BZ51" s="39">
        <v>1.63626</v>
      </c>
      <c r="CA51" s="39">
        <v>1.4639549999999999</v>
      </c>
      <c r="CB51" s="39">
        <v>1.63626</v>
      </c>
      <c r="CC51" s="39">
        <v>1.4639549999999999</v>
      </c>
      <c r="CD51" s="39">
        <v>1.63626</v>
      </c>
      <c r="CE51" s="39">
        <v>1.4639549999999999</v>
      </c>
      <c r="CF51" s="39">
        <v>1.63626</v>
      </c>
      <c r="CG51">
        <v>1.4639549999999999</v>
      </c>
      <c r="CH51" s="39">
        <v>8.4135372794336E-2</v>
      </c>
      <c r="CI51" s="39">
        <v>8.4259922994454506E-2</v>
      </c>
      <c r="CJ51" s="39">
        <v>8.4135372794336E-2</v>
      </c>
      <c r="CK51" s="39">
        <v>8.4259922994454506E-2</v>
      </c>
      <c r="CL51" t="s">
        <v>477</v>
      </c>
      <c r="CM51" t="s">
        <v>477</v>
      </c>
      <c r="CN51" s="46" t="s">
        <v>477</v>
      </c>
      <c r="CO51" s="46">
        <v>74.550003051757813</v>
      </c>
      <c r="CP51" s="46" t="s">
        <v>293</v>
      </c>
      <c r="CQ51" s="46" t="s">
        <v>477</v>
      </c>
      <c r="CR51" s="46" t="s">
        <v>477</v>
      </c>
      <c r="CS51" s="46">
        <v>82021.685415999993</v>
      </c>
      <c r="CT51">
        <v>0</v>
      </c>
      <c r="CU51">
        <v>9.6908630720736913E-8</v>
      </c>
      <c r="CV51" s="47">
        <v>0.59256884183721781</v>
      </c>
      <c r="CW51">
        <v>0</v>
      </c>
      <c r="CX51" s="48">
        <v>0.59256884183721781</v>
      </c>
      <c r="CY51" s="48">
        <v>6114716.8980731191</v>
      </c>
      <c r="CZ51">
        <v>0.59256884183721781</v>
      </c>
      <c r="DA51" s="37">
        <v>44227</v>
      </c>
      <c r="DB51">
        <v>1.4639549999999999</v>
      </c>
      <c r="DC51">
        <v>0.99999990309136932</v>
      </c>
      <c r="DD51" s="52">
        <v>0.44508518139435405</v>
      </c>
      <c r="DE51">
        <v>6.8094013479290159E-6</v>
      </c>
      <c r="DF51" s="52">
        <v>7.33992056131305E-6</v>
      </c>
      <c r="DG51" s="52">
        <v>0.4</v>
      </c>
      <c r="DH51" s="52">
        <v>27.691845545549299</v>
      </c>
      <c r="DI51" s="52">
        <v>49</v>
      </c>
      <c r="DJ51" s="52">
        <v>38.405529999999999</v>
      </c>
      <c r="DK51" s="52">
        <v>9.6908630720736907E-6</v>
      </c>
      <c r="DL51" s="52">
        <v>1.06150051156144E-5</v>
      </c>
      <c r="DM51" s="52"/>
      <c r="DN51" s="52" t="s">
        <v>477</v>
      </c>
      <c r="DO51" s="33">
        <v>8.5061981248202301E-2</v>
      </c>
      <c r="DP51" s="33">
        <v>6.1684266256634106E-8</v>
      </c>
      <c r="DQ51" s="32" t="s">
        <v>700</v>
      </c>
      <c r="DR51" s="33"/>
      <c r="DS51" s="58">
        <v>0.4</v>
      </c>
      <c r="DT51" s="58">
        <v>50</v>
      </c>
      <c r="DU51" s="58">
        <v>9.6912119139209806E-6</v>
      </c>
    </row>
    <row r="52" spans="1:125" x14ac:dyDescent="0.25">
      <c r="A52" s="31">
        <v>44196</v>
      </c>
      <c r="B52" t="s">
        <v>495</v>
      </c>
      <c r="C52" t="s">
        <v>496</v>
      </c>
      <c r="D52" t="s">
        <v>471</v>
      </c>
      <c r="E52" t="s">
        <v>483</v>
      </c>
      <c r="F52" t="s">
        <v>735</v>
      </c>
      <c r="G52" t="s">
        <v>761</v>
      </c>
      <c r="H52" t="s">
        <v>294</v>
      </c>
      <c r="I52" s="37">
        <v>46188</v>
      </c>
      <c r="J52">
        <v>2</v>
      </c>
      <c r="K52" s="43">
        <v>1000000</v>
      </c>
      <c r="L52" s="43">
        <v>1066489.58</v>
      </c>
      <c r="M52" s="43">
        <v>0.32302646920078798</v>
      </c>
      <c r="N52" s="43">
        <v>130.40700000000001</v>
      </c>
      <c r="O52" t="s">
        <v>473</v>
      </c>
      <c r="P52" t="s">
        <v>484</v>
      </c>
      <c r="Q52" t="s">
        <v>747</v>
      </c>
      <c r="R52" t="s">
        <v>475</v>
      </c>
      <c r="S52" t="s">
        <v>497</v>
      </c>
      <c r="T52" t="s">
        <v>761</v>
      </c>
      <c r="U52" t="s">
        <v>357</v>
      </c>
      <c r="V52" t="s">
        <v>429</v>
      </c>
      <c r="W52" t="s">
        <v>522</v>
      </c>
      <c r="X52" t="s">
        <v>428</v>
      </c>
      <c r="Y52" s="32" t="s">
        <v>390</v>
      </c>
      <c r="Z52" t="s">
        <v>374</v>
      </c>
      <c r="AA52" s="32" t="s">
        <v>462</v>
      </c>
      <c r="AB52" s="32" t="s">
        <v>476</v>
      </c>
      <c r="AC52" s="33" t="s">
        <v>477</v>
      </c>
      <c r="AD52" s="33">
        <v>1000000000</v>
      </c>
      <c r="AE52">
        <v>0.1</v>
      </c>
      <c r="AF52" s="33" t="s">
        <v>477</v>
      </c>
      <c r="AG52" s="33">
        <v>-357.05090729476098</v>
      </c>
      <c r="AH52">
        <v>-357.05090729476098</v>
      </c>
      <c r="AI52" s="33">
        <v>5.3159440835487102</v>
      </c>
      <c r="AJ52" s="33">
        <v>-3.0735999999999999</v>
      </c>
      <c r="AK52">
        <v>-3.0735999999999999</v>
      </c>
      <c r="AL52" s="33">
        <v>-3.0735999999999999</v>
      </c>
      <c r="AM52">
        <v>-3.0735999999999999</v>
      </c>
      <c r="AN52" s="33">
        <v>-3.1228380356185901</v>
      </c>
      <c r="AO52" s="33">
        <v>73.262166891807396</v>
      </c>
      <c r="AP52" s="33">
        <v>23.103989977909588</v>
      </c>
      <c r="AQ52" s="33">
        <v>105.93239100000001</v>
      </c>
      <c r="AR52" s="33">
        <v>23.103989977909588</v>
      </c>
      <c r="AS52" s="34" t="s">
        <v>477</v>
      </c>
      <c r="AT52" s="34" t="s">
        <v>477</v>
      </c>
      <c r="AU52" s="35">
        <v>1992</v>
      </c>
      <c r="AV52" s="35">
        <v>1992</v>
      </c>
      <c r="AW52" s="34" t="s">
        <v>477</v>
      </c>
      <c r="AX52" t="s">
        <v>484</v>
      </c>
      <c r="AY52" s="32">
        <v>2026</v>
      </c>
      <c r="AZ52" s="32" t="s">
        <v>480</v>
      </c>
      <c r="BA52" s="32" t="s">
        <v>480</v>
      </c>
      <c r="BB52" s="32" t="s">
        <v>372</v>
      </c>
      <c r="BC52" s="32" t="s">
        <v>372</v>
      </c>
      <c r="BD52">
        <v>330130564.9200002</v>
      </c>
      <c r="BE52">
        <v>0.32302646920078798</v>
      </c>
      <c r="BF52" s="32" t="s">
        <v>294</v>
      </c>
      <c r="BG52" s="32" t="s">
        <v>477</v>
      </c>
      <c r="BH52" s="32" t="s">
        <v>477</v>
      </c>
      <c r="BI52" s="32" t="s">
        <v>480</v>
      </c>
      <c r="BJ52" s="36">
        <v>3.8502361077237209E-3</v>
      </c>
      <c r="BK52" s="32">
        <v>13</v>
      </c>
      <c r="BL52" s="36">
        <v>3.8502361077237209E-3</v>
      </c>
      <c r="BM52" s="32">
        <v>13</v>
      </c>
      <c r="BN52" s="36">
        <v>3.4425394169471544E-3</v>
      </c>
      <c r="BO52" s="33" t="s">
        <v>476</v>
      </c>
      <c r="BP52" s="33" t="s">
        <v>477</v>
      </c>
      <c r="BQ52">
        <v>1.4213682571840927</v>
      </c>
      <c r="BR52">
        <v>-3.0735999999999999</v>
      </c>
      <c r="BS52" t="s">
        <v>498</v>
      </c>
      <c r="BT52" s="37">
        <v>46188</v>
      </c>
      <c r="BU52" s="32" t="s">
        <v>477</v>
      </c>
      <c r="BV52" s="38" t="s">
        <v>477</v>
      </c>
      <c r="BW52" t="s">
        <v>477</v>
      </c>
      <c r="BX52" s="39">
        <v>5.3159440835487102</v>
      </c>
      <c r="BY52" s="39">
        <v>-3.0735999999999999</v>
      </c>
      <c r="BZ52" s="39">
        <v>-3.0905969999999998</v>
      </c>
      <c r="CA52" s="39">
        <v>-3.0735999999999999</v>
      </c>
      <c r="CB52" s="39">
        <v>-3.0905969999999998</v>
      </c>
      <c r="CC52" s="39">
        <v>-3.0735999999999999</v>
      </c>
      <c r="CD52" s="39">
        <v>-3.0905969999999998</v>
      </c>
      <c r="CE52" s="39">
        <v>-3.0735999999999999</v>
      </c>
      <c r="CF52" s="39">
        <v>-3.0905969999999998</v>
      </c>
      <c r="CG52">
        <v>-3.0735999999999999</v>
      </c>
      <c r="CH52" s="39">
        <v>5.3159440835487102</v>
      </c>
      <c r="CI52" s="39">
        <v>5.3078135708904703</v>
      </c>
      <c r="CJ52" s="39">
        <v>5.3159440835487102</v>
      </c>
      <c r="CK52" s="39">
        <v>5.3078135708904703</v>
      </c>
      <c r="CL52" t="s">
        <v>477</v>
      </c>
      <c r="CM52" t="s">
        <v>477</v>
      </c>
      <c r="CN52" s="46" t="s">
        <v>477</v>
      </c>
      <c r="CO52" s="46">
        <v>160.4</v>
      </c>
      <c r="CP52" s="46" t="s">
        <v>294</v>
      </c>
      <c r="CQ52" s="46" t="s">
        <v>632</v>
      </c>
      <c r="CR52" s="46" t="s">
        <v>477</v>
      </c>
      <c r="CS52" s="46">
        <v>6418.2</v>
      </c>
      <c r="CT52">
        <v>0</v>
      </c>
      <c r="CU52">
        <v>0.73262166891807401</v>
      </c>
      <c r="CV52" s="47">
        <v>614434.89061521564</v>
      </c>
      <c r="CW52">
        <v>0</v>
      </c>
      <c r="CX52" s="48">
        <v>614434.89061521564</v>
      </c>
      <c r="CY52" s="48">
        <v>838679.65784114052</v>
      </c>
      <c r="CZ52">
        <v>614434.89061521564</v>
      </c>
      <c r="DA52" s="37">
        <v>46188</v>
      </c>
      <c r="DB52">
        <v>-3.0735999999999999</v>
      </c>
      <c r="DC52">
        <v>0.26737833108192599</v>
      </c>
      <c r="DD52" s="52">
        <v>0.25093338449706404</v>
      </c>
      <c r="DE52">
        <v>59.512422712662627</v>
      </c>
      <c r="DF52" s="52">
        <v>74.643040966190298</v>
      </c>
      <c r="DG52" s="52">
        <v>1</v>
      </c>
      <c r="DH52" s="52">
        <v>40</v>
      </c>
      <c r="DI52" s="52">
        <v>315</v>
      </c>
      <c r="DJ52" s="52">
        <v>34.4146965582257</v>
      </c>
      <c r="DK52" s="52">
        <v>73.262166891807396</v>
      </c>
      <c r="DL52" s="52">
        <v>69.359202659442801</v>
      </c>
      <c r="DM52" s="52">
        <v>73.045994233257105</v>
      </c>
      <c r="DN52" s="52">
        <v>1.2216</v>
      </c>
      <c r="DO52" s="33">
        <v>6.8262038046086104</v>
      </c>
      <c r="DP52" s="33">
        <v>0.56781450965080504</v>
      </c>
      <c r="DQ52" s="32" t="s">
        <v>700</v>
      </c>
      <c r="DR52" s="33"/>
      <c r="DS52" s="58">
        <v>1</v>
      </c>
      <c r="DT52" s="58">
        <v>325</v>
      </c>
      <c r="DU52" s="58">
        <v>73.6396115841181</v>
      </c>
    </row>
    <row r="53" spans="1:125" x14ac:dyDescent="0.25">
      <c r="A53" s="31">
        <v>44196</v>
      </c>
      <c r="B53" t="s">
        <v>495</v>
      </c>
      <c r="C53" t="s">
        <v>496</v>
      </c>
      <c r="D53" t="s">
        <v>471</v>
      </c>
      <c r="E53" t="s">
        <v>483</v>
      </c>
      <c r="F53" t="s">
        <v>736</v>
      </c>
      <c r="G53" t="s">
        <v>762</v>
      </c>
      <c r="H53" t="s">
        <v>294</v>
      </c>
      <c r="I53" s="37">
        <v>45809</v>
      </c>
      <c r="J53">
        <v>0.375</v>
      </c>
      <c r="K53" s="43">
        <v>3000000</v>
      </c>
      <c r="L53" s="43">
        <v>3253089.37</v>
      </c>
      <c r="M53" s="43">
        <v>0.98532043152799897</v>
      </c>
      <c r="N53" s="43">
        <v>132.64599999999999</v>
      </c>
      <c r="O53" t="s">
        <v>473</v>
      </c>
      <c r="P53" t="s">
        <v>484</v>
      </c>
      <c r="Q53" t="s">
        <v>748</v>
      </c>
      <c r="R53" t="s">
        <v>475</v>
      </c>
      <c r="S53" t="s">
        <v>497</v>
      </c>
      <c r="T53" t="s">
        <v>762</v>
      </c>
      <c r="U53" t="s">
        <v>357</v>
      </c>
      <c r="V53" t="s">
        <v>778</v>
      </c>
      <c r="W53" t="s">
        <v>779</v>
      </c>
      <c r="X53" t="s">
        <v>780</v>
      </c>
      <c r="Y53" s="32" t="s">
        <v>390</v>
      </c>
      <c r="Z53" t="s">
        <v>382</v>
      </c>
      <c r="AA53" s="32" t="s">
        <v>385</v>
      </c>
      <c r="AB53" s="32" t="s">
        <v>476</v>
      </c>
      <c r="AC53" s="33" t="s">
        <v>477</v>
      </c>
      <c r="AD53" s="33">
        <v>2000000000</v>
      </c>
      <c r="AE53">
        <v>0.15</v>
      </c>
      <c r="AF53" s="33" t="s">
        <v>477</v>
      </c>
      <c r="AG53" s="33">
        <v>-635.59304245551004</v>
      </c>
      <c r="AH53">
        <v>-635.59304245551004</v>
      </c>
      <c r="AI53" s="33">
        <v>4.5237360835981404</v>
      </c>
      <c r="AJ53" s="33">
        <v>-5.9738860000000003</v>
      </c>
      <c r="AK53">
        <v>-5.9738860000000003</v>
      </c>
      <c r="AL53" s="33">
        <v>-5.9738860000000003</v>
      </c>
      <c r="AM53">
        <v>-5.9738860000000003</v>
      </c>
      <c r="AN53" s="33">
        <v>-6.1300938117765504</v>
      </c>
      <c r="AO53" s="33">
        <v>87.3925848909563</v>
      </c>
      <c r="AP53" s="33">
        <v>11.076919583574384</v>
      </c>
      <c r="AQ53" s="33">
        <v>119.41814779999999</v>
      </c>
      <c r="AR53" s="33">
        <v>11.076919583574384</v>
      </c>
      <c r="AS53" s="34" t="s">
        <v>477</v>
      </c>
      <c r="AT53" s="34" t="s">
        <v>477</v>
      </c>
      <c r="AU53" s="35">
        <v>1613</v>
      </c>
      <c r="AV53" s="35">
        <v>1613</v>
      </c>
      <c r="AW53" s="34" t="s">
        <v>477</v>
      </c>
      <c r="AX53" t="s">
        <v>484</v>
      </c>
      <c r="AY53" s="32">
        <v>2025</v>
      </c>
      <c r="AZ53" s="32" t="s">
        <v>480</v>
      </c>
      <c r="BA53" s="32" t="s">
        <v>480</v>
      </c>
      <c r="BB53" s="32" t="s">
        <v>463</v>
      </c>
      <c r="BC53" s="32" t="s">
        <v>463</v>
      </c>
      <c r="BD53">
        <v>330130564.9200002</v>
      </c>
      <c r="BE53">
        <v>0.98532043152799897</v>
      </c>
      <c r="BF53" s="32" t="s">
        <v>294</v>
      </c>
      <c r="BG53" s="32" t="s">
        <v>477</v>
      </c>
      <c r="BH53" s="32" t="s">
        <v>477</v>
      </c>
      <c r="BI53" s="32" t="s">
        <v>480</v>
      </c>
      <c r="BJ53" s="36">
        <v>1.1744289291627408E-2</v>
      </c>
      <c r="BK53" s="32">
        <v>14</v>
      </c>
      <c r="BL53" s="36">
        <v>1.1744289291627408E-2</v>
      </c>
      <c r="BM53" s="32">
        <v>14</v>
      </c>
      <c r="BN53" s="36">
        <v>1.0500701172417255E-2</v>
      </c>
      <c r="BO53" s="33" t="s">
        <v>476</v>
      </c>
      <c r="BP53" s="33" t="s">
        <v>477</v>
      </c>
      <c r="BQ53">
        <v>0.57032618649681355</v>
      </c>
      <c r="BR53">
        <v>-5.9738860000000003</v>
      </c>
      <c r="BS53" t="s">
        <v>498</v>
      </c>
      <c r="BT53" s="37">
        <v>45809</v>
      </c>
      <c r="BU53" s="32" t="s">
        <v>477</v>
      </c>
      <c r="BV53" s="38" t="s">
        <v>477</v>
      </c>
      <c r="BW53" t="s">
        <v>477</v>
      </c>
      <c r="BX53" s="39">
        <v>4.5237360835981404</v>
      </c>
      <c r="BY53" s="39">
        <v>-5.9738860000000003</v>
      </c>
      <c r="BZ53" s="39">
        <v>-5.9973599999999996</v>
      </c>
      <c r="CA53" s="39">
        <v>-5.9738860000000003</v>
      </c>
      <c r="CB53" s="39">
        <v>-5.9973599999999996</v>
      </c>
      <c r="CC53" s="39">
        <v>-5.9738860000000003</v>
      </c>
      <c r="CD53" s="39">
        <v>-5.9973599999999996</v>
      </c>
      <c r="CE53" s="39">
        <v>-5.9738860000000003</v>
      </c>
      <c r="CF53" s="39">
        <v>-5.9973599999999996</v>
      </c>
      <c r="CG53">
        <v>-5.9738860000000003</v>
      </c>
      <c r="CH53" s="39">
        <v>4.5237360835981404</v>
      </c>
      <c r="CI53" s="39">
        <v>4.5197782378327904</v>
      </c>
      <c r="CJ53" s="39">
        <v>4.5237360835981404</v>
      </c>
      <c r="CK53" s="39">
        <v>4.5197782378327904</v>
      </c>
      <c r="CL53" t="s">
        <v>477</v>
      </c>
      <c r="CM53" t="s">
        <v>477</v>
      </c>
      <c r="CN53" s="46" t="s">
        <v>477</v>
      </c>
      <c r="CO53" s="46">
        <v>351.66</v>
      </c>
      <c r="CP53" s="46" t="s">
        <v>294</v>
      </c>
      <c r="CQ53" s="46" t="s">
        <v>632</v>
      </c>
      <c r="CR53" s="46" t="s">
        <v>477</v>
      </c>
      <c r="CS53" s="46">
        <v>10080.600000000002</v>
      </c>
      <c r="CT53">
        <v>0</v>
      </c>
      <c r="CU53">
        <v>0.87392584890956304</v>
      </c>
      <c r="CV53" s="47">
        <v>2523843.5977645535</v>
      </c>
      <c r="CW53">
        <v>0</v>
      </c>
      <c r="CX53" s="48">
        <v>2523843.5977645535</v>
      </c>
      <c r="CY53" s="48">
        <v>2887937.9193482692</v>
      </c>
      <c r="CZ53">
        <v>2523843.5977645535</v>
      </c>
      <c r="DA53" s="37">
        <v>45809</v>
      </c>
      <c r="DB53">
        <v>-5.9738860000000003</v>
      </c>
      <c r="DC53">
        <v>0.12607415109043696</v>
      </c>
      <c r="DD53" s="52">
        <v>0.11424897750339399</v>
      </c>
      <c r="DE53">
        <v>78.677537348523629</v>
      </c>
      <c r="DF53" s="52">
        <v>78.243235493936297</v>
      </c>
      <c r="DG53" s="52">
        <v>0.5</v>
      </c>
      <c r="DH53" s="52">
        <v>33.918793420815803</v>
      </c>
      <c r="DI53" s="52">
        <v>340</v>
      </c>
      <c r="DJ53" s="52">
        <v>35.053447615830997</v>
      </c>
      <c r="DK53" s="52">
        <v>87.3925848909563</v>
      </c>
      <c r="DL53" s="52">
        <v>70.439496656890995</v>
      </c>
      <c r="DM53" s="52">
        <v>80.385139475429597</v>
      </c>
      <c r="DN53" s="52">
        <v>1.2216</v>
      </c>
      <c r="DO53" s="33">
        <v>6.0040117853105803</v>
      </c>
      <c r="DP53" s="33">
        <v>0.605988288190633</v>
      </c>
      <c r="DQ53" s="32" t="s">
        <v>700</v>
      </c>
      <c r="DR53" s="33"/>
      <c r="DS53" s="58">
        <v>0.5</v>
      </c>
      <c r="DT53" s="58">
        <v>360</v>
      </c>
      <c r="DU53" s="58">
        <v>89.389465623104499</v>
      </c>
    </row>
    <row r="54" spans="1:125" x14ac:dyDescent="0.25">
      <c r="A54" s="31">
        <v>44196</v>
      </c>
      <c r="B54" t="s">
        <v>495</v>
      </c>
      <c r="C54" t="s">
        <v>496</v>
      </c>
      <c r="D54" t="s">
        <v>471</v>
      </c>
      <c r="E54" t="s">
        <v>483</v>
      </c>
      <c r="F54" t="s">
        <v>737</v>
      </c>
      <c r="G54" t="s">
        <v>763</v>
      </c>
      <c r="H54" t="s">
        <v>294</v>
      </c>
      <c r="I54" s="37">
        <v>50861</v>
      </c>
      <c r="J54">
        <v>2.5</v>
      </c>
      <c r="K54" s="43">
        <v>8000000</v>
      </c>
      <c r="L54" s="43">
        <v>8989252.5800000001</v>
      </c>
      <c r="M54" s="43">
        <v>2.7227331388192901</v>
      </c>
      <c r="N54" s="43">
        <v>136.86000000000001</v>
      </c>
      <c r="O54" t="s">
        <v>473</v>
      </c>
      <c r="P54" t="s">
        <v>484</v>
      </c>
      <c r="Q54" t="s">
        <v>749</v>
      </c>
      <c r="R54" t="s">
        <v>475</v>
      </c>
      <c r="S54" t="s">
        <v>497</v>
      </c>
      <c r="T54" t="s">
        <v>763</v>
      </c>
      <c r="U54" t="s">
        <v>420</v>
      </c>
      <c r="V54" t="s">
        <v>781</v>
      </c>
      <c r="W54" t="s">
        <v>782</v>
      </c>
      <c r="X54" t="s">
        <v>783</v>
      </c>
      <c r="Y54" s="32" t="s">
        <v>425</v>
      </c>
      <c r="Z54" t="s">
        <v>363</v>
      </c>
      <c r="AA54" s="32" t="s">
        <v>462</v>
      </c>
      <c r="AB54" s="32" t="s">
        <v>476</v>
      </c>
      <c r="AC54" s="33" t="s">
        <v>477</v>
      </c>
      <c r="AD54" s="33">
        <v>230000000</v>
      </c>
      <c r="AE54">
        <v>3.4782608695652173</v>
      </c>
      <c r="AF54" s="33" t="s">
        <v>477</v>
      </c>
      <c r="AG54" s="33">
        <v>-6.8218640100459602</v>
      </c>
      <c r="AH54">
        <v>-6.8218640100459602</v>
      </c>
      <c r="AI54" s="33">
        <v>5.0784005627159896</v>
      </c>
      <c r="AJ54" s="33">
        <v>0.40303299999999997</v>
      </c>
      <c r="AK54">
        <v>0.40303299999999997</v>
      </c>
      <c r="AL54" s="33">
        <v>-3.780402</v>
      </c>
      <c r="AM54">
        <v>-3.780402</v>
      </c>
      <c r="AN54" s="33">
        <v>-3.6770532595503398</v>
      </c>
      <c r="AO54" s="33">
        <v>77.814822838924201</v>
      </c>
      <c r="AP54" s="33">
        <v>25.777042453332328</v>
      </c>
      <c r="AQ54" s="33">
        <v>108.81159020000001</v>
      </c>
      <c r="AR54" s="33">
        <v>25.777042453332328</v>
      </c>
      <c r="AS54" s="34">
        <v>46113</v>
      </c>
      <c r="AT54" s="34" t="s">
        <v>477</v>
      </c>
      <c r="AU54" s="35">
        <v>1917</v>
      </c>
      <c r="AV54" s="35">
        <v>1917</v>
      </c>
      <c r="AW54" s="34" t="s">
        <v>477</v>
      </c>
      <c r="AX54" t="s">
        <v>484</v>
      </c>
      <c r="AY54" s="32">
        <v>2039</v>
      </c>
      <c r="AZ54" s="32" t="s">
        <v>480</v>
      </c>
      <c r="BA54" s="32" t="s">
        <v>480</v>
      </c>
      <c r="BB54" s="32" t="s">
        <v>372</v>
      </c>
      <c r="BC54" s="32" t="s">
        <v>372</v>
      </c>
      <c r="BD54">
        <v>330130564.9200002</v>
      </c>
      <c r="BE54">
        <v>2.7227331388192901</v>
      </c>
      <c r="BF54" s="32" t="s">
        <v>294</v>
      </c>
      <c r="BG54" s="32" t="s">
        <v>477</v>
      </c>
      <c r="BH54" s="32" t="s">
        <v>477</v>
      </c>
      <c r="BI54" s="32" t="s">
        <v>480</v>
      </c>
      <c r="BJ54" s="36">
        <v>3.2452961110941765E-2</v>
      </c>
      <c r="BK54" s="32">
        <v>13</v>
      </c>
      <c r="BL54" s="36">
        <v>3.2452961110941765E-2</v>
      </c>
      <c r="BM54" s="32">
        <v>13</v>
      </c>
      <c r="BN54" s="36">
        <v>2.901655760719566E-2</v>
      </c>
      <c r="BO54" s="33" t="s">
        <v>476</v>
      </c>
      <c r="BP54" s="33" t="s">
        <v>477</v>
      </c>
      <c r="BQ54">
        <v>1.1266521617876124</v>
      </c>
      <c r="BR54">
        <v>-3.780402</v>
      </c>
      <c r="BS54" t="s">
        <v>498</v>
      </c>
      <c r="BT54" s="37">
        <v>46113</v>
      </c>
      <c r="BU54" s="32" t="s">
        <v>477</v>
      </c>
      <c r="BV54" s="38">
        <v>46113</v>
      </c>
      <c r="BW54" t="s">
        <v>923</v>
      </c>
      <c r="BX54" s="39">
        <v>5.0784005627159896</v>
      </c>
      <c r="BY54" s="39">
        <v>0.40303299999999997</v>
      </c>
      <c r="BZ54" s="39">
        <v>0.40148600000000001</v>
      </c>
      <c r="CA54" s="39">
        <v>-3.780402</v>
      </c>
      <c r="CB54" s="39">
        <v>-3.7989549999999999</v>
      </c>
      <c r="CC54" s="39">
        <v>-3.780402</v>
      </c>
      <c r="CD54" s="39">
        <v>-3.7989549999999999</v>
      </c>
      <c r="CE54" s="39">
        <v>0.40303299999999997</v>
      </c>
      <c r="CF54" s="39">
        <v>0.40148600000000001</v>
      </c>
      <c r="CG54">
        <v>-3.780402</v>
      </c>
      <c r="CH54" s="39">
        <v>5.0784005627159896</v>
      </c>
      <c r="CI54" s="39">
        <v>5.0929065304465899</v>
      </c>
      <c r="CJ54" s="39">
        <v>5.0784005627159896</v>
      </c>
      <c r="CK54" s="39">
        <v>5.0929065304465899</v>
      </c>
      <c r="CL54" t="s">
        <v>477</v>
      </c>
      <c r="CM54" t="s">
        <v>477</v>
      </c>
      <c r="CN54" s="46" t="s">
        <v>477</v>
      </c>
      <c r="CO54" s="46">
        <v>21.5</v>
      </c>
      <c r="CP54" s="46" t="s">
        <v>294</v>
      </c>
      <c r="CQ54" s="46" t="s">
        <v>632</v>
      </c>
      <c r="CR54" s="46" t="s">
        <v>477</v>
      </c>
      <c r="CS54" s="46">
        <v>432865.60000000003</v>
      </c>
      <c r="CT54">
        <v>0</v>
      </c>
      <c r="CU54">
        <v>0.77814822838924202</v>
      </c>
      <c r="CV54" s="47">
        <v>5899733.1120724194</v>
      </c>
      <c r="CW54">
        <v>0</v>
      </c>
      <c r="CX54" s="48">
        <v>5899733.1120724194</v>
      </c>
      <c r="CY54" s="48">
        <v>7581760</v>
      </c>
      <c r="CZ54">
        <v>5899733.1120724194</v>
      </c>
      <c r="DA54" s="37">
        <v>46113</v>
      </c>
      <c r="DB54">
        <v>-3.780402</v>
      </c>
      <c r="DC54">
        <v>0.22185177161075798</v>
      </c>
      <c r="DD54" s="52">
        <v>0.206179212143661</v>
      </c>
      <c r="DE54">
        <v>61.867270307135911</v>
      </c>
      <c r="DF54" s="52">
        <v>84.741465513329402</v>
      </c>
      <c r="DG54" s="52">
        <v>1</v>
      </c>
      <c r="DH54" s="52">
        <v>40</v>
      </c>
      <c r="DI54" s="52">
        <v>320</v>
      </c>
      <c r="DJ54" s="52">
        <v>48.595180525545899</v>
      </c>
      <c r="DK54" s="52">
        <v>77.814822838924201</v>
      </c>
      <c r="DL54" s="52">
        <v>73.554463359449301</v>
      </c>
      <c r="DM54" s="52">
        <v>76.754369437751194</v>
      </c>
      <c r="DN54" s="52">
        <v>1.2216</v>
      </c>
      <c r="DO54" s="33">
        <v>6.97003831200362</v>
      </c>
      <c r="DP54" s="33">
        <v>0.41301706465064902</v>
      </c>
      <c r="DQ54" s="32" t="s">
        <v>700</v>
      </c>
      <c r="DR54" s="33"/>
      <c r="DS54" s="58">
        <v>1</v>
      </c>
      <c r="DT54" s="58">
        <v>360</v>
      </c>
      <c r="DU54" s="58">
        <v>79.556599350303799</v>
      </c>
    </row>
    <row r="55" spans="1:125" x14ac:dyDescent="0.25">
      <c r="A55" s="31">
        <v>44196</v>
      </c>
      <c r="B55" t="s">
        <v>495</v>
      </c>
      <c r="C55" t="s">
        <v>496</v>
      </c>
      <c r="D55" t="s">
        <v>471</v>
      </c>
      <c r="E55" t="s">
        <v>483</v>
      </c>
      <c r="F55" t="s">
        <v>738</v>
      </c>
      <c r="G55" t="s">
        <v>764</v>
      </c>
      <c r="H55" t="s">
        <v>293</v>
      </c>
      <c r="I55" s="37">
        <v>46934</v>
      </c>
      <c r="J55">
        <v>0.4</v>
      </c>
      <c r="K55" s="43">
        <v>2100000</v>
      </c>
      <c r="L55" s="43">
        <v>2206492.9500000002</v>
      </c>
      <c r="M55" s="43">
        <v>0.66831935381396801</v>
      </c>
      <c r="N55" s="43">
        <v>104.87</v>
      </c>
      <c r="O55" t="s">
        <v>473</v>
      </c>
      <c r="P55" t="s">
        <v>484</v>
      </c>
      <c r="Q55" t="s">
        <v>750</v>
      </c>
      <c r="R55" t="s">
        <v>475</v>
      </c>
      <c r="S55" t="s">
        <v>497</v>
      </c>
      <c r="T55" t="s">
        <v>764</v>
      </c>
      <c r="U55" t="s">
        <v>357</v>
      </c>
      <c r="V55" t="s">
        <v>784</v>
      </c>
      <c r="W55" t="s">
        <v>785</v>
      </c>
      <c r="X55" t="s">
        <v>786</v>
      </c>
      <c r="Y55" s="32" t="s">
        <v>362</v>
      </c>
      <c r="Z55" t="s">
        <v>371</v>
      </c>
      <c r="AA55" s="32" t="s">
        <v>393</v>
      </c>
      <c r="AB55" s="32" t="s">
        <v>476</v>
      </c>
      <c r="AC55" s="33" t="s">
        <v>477</v>
      </c>
      <c r="AD55" s="33">
        <v>550000000</v>
      </c>
      <c r="AE55">
        <v>0.38181818181818183</v>
      </c>
      <c r="AF55" s="33" t="s">
        <v>477</v>
      </c>
      <c r="AG55" s="33">
        <v>12.6018268063922</v>
      </c>
      <c r="AH55">
        <v>12.6018268063922</v>
      </c>
      <c r="AI55" s="33">
        <v>7.4026809432415499</v>
      </c>
      <c r="AJ55" s="33">
        <v>-0.24292900000000001</v>
      </c>
      <c r="AK55">
        <v>-0.24292900000000001</v>
      </c>
      <c r="AL55" s="33">
        <v>-0.24292900000000001</v>
      </c>
      <c r="AM55">
        <v>-0.24292900000000001</v>
      </c>
      <c r="AN55" s="33">
        <v>-0.476501671111765</v>
      </c>
      <c r="AO55" s="33">
        <v>26.299745367529699</v>
      </c>
      <c r="AP55" s="33">
        <v>27.985226470148106</v>
      </c>
      <c r="AQ55" s="33">
        <v>81.939144768760002</v>
      </c>
      <c r="AR55" s="33">
        <v>27.985226470148106</v>
      </c>
      <c r="AS55" s="34" t="s">
        <v>477</v>
      </c>
      <c r="AT55" s="34" t="s">
        <v>477</v>
      </c>
      <c r="AU55" s="35">
        <v>2738</v>
      </c>
      <c r="AV55" s="35">
        <v>2738</v>
      </c>
      <c r="AW55" s="34" t="s">
        <v>477</v>
      </c>
      <c r="AX55" t="s">
        <v>484</v>
      </c>
      <c r="AY55" s="32">
        <v>2028</v>
      </c>
      <c r="AZ55" s="32" t="s">
        <v>480</v>
      </c>
      <c r="BA55" s="32" t="s">
        <v>480</v>
      </c>
      <c r="BB55" s="32" t="s">
        <v>376</v>
      </c>
      <c r="BC55" s="32" t="s">
        <v>376</v>
      </c>
      <c r="BD55">
        <v>330130564.9200002</v>
      </c>
      <c r="BE55">
        <v>0.66831935381396801</v>
      </c>
      <c r="BF55" s="32" t="s">
        <v>293</v>
      </c>
      <c r="BG55" s="32" t="s">
        <v>478</v>
      </c>
      <c r="BH55" s="32" t="s">
        <v>477</v>
      </c>
      <c r="BI55" s="32" t="s">
        <v>480</v>
      </c>
      <c r="BJ55" s="36">
        <v>7.9658713848173093E-3</v>
      </c>
      <c r="BK55" s="32">
        <v>8</v>
      </c>
      <c r="BL55" s="36">
        <v>7.9658713848173093E-3</v>
      </c>
      <c r="BM55" s="32">
        <v>8</v>
      </c>
      <c r="BN55" s="36">
        <v>7.122375216822097E-3</v>
      </c>
      <c r="BO55" s="33" t="s">
        <v>476</v>
      </c>
      <c r="BP55" s="33" t="s">
        <v>477</v>
      </c>
      <c r="BQ55">
        <v>5.4557947047983761</v>
      </c>
      <c r="BR55">
        <v>-0.24292900000000001</v>
      </c>
      <c r="BS55" t="s">
        <v>498</v>
      </c>
      <c r="BT55" s="37">
        <v>46934</v>
      </c>
      <c r="BU55" s="32" t="s">
        <v>477</v>
      </c>
      <c r="BV55" s="38" t="s">
        <v>477</v>
      </c>
      <c r="BW55" t="s">
        <v>477</v>
      </c>
      <c r="BX55" s="39">
        <v>7.4026809432415499</v>
      </c>
      <c r="BY55" s="39">
        <v>-0.24292900000000001</v>
      </c>
      <c r="BZ55" s="39">
        <v>-0.244536</v>
      </c>
      <c r="CA55" s="39">
        <v>-0.24292900000000001</v>
      </c>
      <c r="CB55" s="39">
        <v>-0.244536</v>
      </c>
      <c r="CC55" s="39">
        <v>-0.24292900000000001</v>
      </c>
      <c r="CD55" s="39">
        <v>-0.244536</v>
      </c>
      <c r="CE55" s="39">
        <v>-0.24292900000000001</v>
      </c>
      <c r="CF55" s="39">
        <v>-0.244536</v>
      </c>
      <c r="CG55">
        <v>-0.24292900000000001</v>
      </c>
      <c r="CH55" s="39">
        <v>7.4026809432415499</v>
      </c>
      <c r="CI55" s="39">
        <v>7.4022022414627902</v>
      </c>
      <c r="CJ55" s="39">
        <v>7.4026809432415499</v>
      </c>
      <c r="CK55" s="39">
        <v>7.4022022414627902</v>
      </c>
      <c r="CL55" t="s">
        <v>477</v>
      </c>
      <c r="CM55" t="s">
        <v>477</v>
      </c>
      <c r="CN55" s="46" t="s">
        <v>477</v>
      </c>
      <c r="CO55" s="46">
        <v>128.19999694824219</v>
      </c>
      <c r="CP55" s="46" t="s">
        <v>293</v>
      </c>
      <c r="CQ55" s="46" t="s">
        <v>477</v>
      </c>
      <c r="CR55" s="46" t="s">
        <v>477</v>
      </c>
      <c r="CS55" s="46">
        <v>13542.594365999999</v>
      </c>
      <c r="CT55">
        <v>0</v>
      </c>
      <c r="CU55">
        <v>0.26299745367529698</v>
      </c>
      <c r="CV55" s="47">
        <v>456605.80550270953</v>
      </c>
      <c r="CW55">
        <v>0</v>
      </c>
      <c r="CX55" s="48">
        <v>456605.80550270953</v>
      </c>
      <c r="CY55" s="48">
        <v>1736160.5563924818</v>
      </c>
      <c r="CZ55">
        <v>456605.80550270953</v>
      </c>
      <c r="DA55" s="37">
        <v>46934</v>
      </c>
      <c r="DB55">
        <v>-0.24292900000000001</v>
      </c>
      <c r="DC55">
        <v>0.73700254632470297</v>
      </c>
      <c r="DD55" s="52">
        <v>0.29422304390380399</v>
      </c>
      <c r="DE55">
        <v>20.549047802532098</v>
      </c>
      <c r="DF55" s="52">
        <v>26.701244951956699</v>
      </c>
      <c r="DG55" s="52">
        <v>0.6</v>
      </c>
      <c r="DH55" s="52">
        <v>17.976730767595601</v>
      </c>
      <c r="DI55" s="52">
        <v>66</v>
      </c>
      <c r="DJ55" s="52">
        <v>23.361969999999999</v>
      </c>
      <c r="DK55" s="52">
        <v>26.299745367529699</v>
      </c>
      <c r="DL55" s="52">
        <v>25.759994569027</v>
      </c>
      <c r="DM55" s="52">
        <v>27.840231166109099</v>
      </c>
      <c r="DN55" s="52" t="s">
        <v>477</v>
      </c>
      <c r="DO55" s="33">
        <v>7.9285143432649399</v>
      </c>
      <c r="DP55" s="33">
        <v>0.64237315112270199</v>
      </c>
      <c r="DQ55" s="32" t="s">
        <v>700</v>
      </c>
      <c r="DR55" s="33"/>
      <c r="DS55" s="58">
        <v>0.6</v>
      </c>
      <c r="DT55" s="58">
        <v>67</v>
      </c>
      <c r="DU55" s="58">
        <v>26.341367037238701</v>
      </c>
    </row>
    <row r="56" spans="1:125" x14ac:dyDescent="0.25">
      <c r="A56" s="31">
        <v>44196</v>
      </c>
      <c r="B56" t="s">
        <v>495</v>
      </c>
      <c r="C56" t="s">
        <v>496</v>
      </c>
      <c r="D56" t="s">
        <v>471</v>
      </c>
      <c r="E56" t="s">
        <v>483</v>
      </c>
      <c r="F56" t="s">
        <v>739</v>
      </c>
      <c r="G56" t="s">
        <v>765</v>
      </c>
      <c r="H56" t="s">
        <v>293</v>
      </c>
      <c r="I56" s="37">
        <v>45840</v>
      </c>
      <c r="J56">
        <v>2</v>
      </c>
      <c r="K56" s="43">
        <v>1000000</v>
      </c>
      <c r="L56" s="43">
        <v>1118612.6000000001</v>
      </c>
      <c r="M56" s="43">
        <v>0.33881388562794301</v>
      </c>
      <c r="N56" s="43">
        <v>110.864</v>
      </c>
      <c r="O56" t="s">
        <v>473</v>
      </c>
      <c r="P56" t="s">
        <v>484</v>
      </c>
      <c r="Q56" t="s">
        <v>751</v>
      </c>
      <c r="R56" t="s">
        <v>475</v>
      </c>
      <c r="S56" t="s">
        <v>497</v>
      </c>
      <c r="T56" t="s">
        <v>765</v>
      </c>
      <c r="U56" t="s">
        <v>357</v>
      </c>
      <c r="V56" t="s">
        <v>787</v>
      </c>
      <c r="W56" t="s">
        <v>788</v>
      </c>
      <c r="X56" t="s">
        <v>789</v>
      </c>
      <c r="Y56" s="32" t="s">
        <v>651</v>
      </c>
      <c r="Z56" t="s">
        <v>374</v>
      </c>
      <c r="AA56" s="32" t="s">
        <v>462</v>
      </c>
      <c r="AB56" s="32" t="s">
        <v>476</v>
      </c>
      <c r="AC56" s="33" t="s">
        <v>477</v>
      </c>
      <c r="AD56" s="33">
        <v>330000000</v>
      </c>
      <c r="AE56">
        <v>0.30303030303030304</v>
      </c>
      <c r="AF56" s="33" t="s">
        <v>477</v>
      </c>
      <c r="AG56" s="33">
        <v>8.3403650995601701</v>
      </c>
      <c r="AH56">
        <v>8.3403650995601701</v>
      </c>
      <c r="AI56" s="33">
        <v>4.3383457893130402</v>
      </c>
      <c r="AJ56" s="33">
        <v>-0.38760099999999997</v>
      </c>
      <c r="AK56">
        <v>-0.38760099999999997</v>
      </c>
      <c r="AL56" s="33">
        <v>-0.38760099999999997</v>
      </c>
      <c r="AM56">
        <v>-0.38760099999999997</v>
      </c>
      <c r="AN56" s="33">
        <v>-0.57033360271695499</v>
      </c>
      <c r="AO56" s="33">
        <v>42.396320434071399</v>
      </c>
      <c r="AP56" s="33">
        <v>18.460676661424277</v>
      </c>
      <c r="AQ56" s="33">
        <v>93.587174347200005</v>
      </c>
      <c r="AR56" s="33">
        <v>18.460676661424277</v>
      </c>
      <c r="AS56" s="34" t="s">
        <v>477</v>
      </c>
      <c r="AT56" s="34" t="s">
        <v>477</v>
      </c>
      <c r="AU56" s="35">
        <v>1644</v>
      </c>
      <c r="AV56" s="35">
        <v>1644</v>
      </c>
      <c r="AW56" s="34" t="s">
        <v>477</v>
      </c>
      <c r="AX56" t="s">
        <v>484</v>
      </c>
      <c r="AY56" s="32">
        <v>2025</v>
      </c>
      <c r="AZ56" s="32" t="s">
        <v>480</v>
      </c>
      <c r="BA56" s="32" t="s">
        <v>480</v>
      </c>
      <c r="BB56" s="32" t="s">
        <v>372</v>
      </c>
      <c r="BC56" s="32" t="s">
        <v>372</v>
      </c>
      <c r="BD56">
        <v>330130564.9200002</v>
      </c>
      <c r="BE56">
        <v>0.33881388562794301</v>
      </c>
      <c r="BF56" s="32" t="s">
        <v>293</v>
      </c>
      <c r="BG56" s="32" t="s">
        <v>477</v>
      </c>
      <c r="BH56" s="32" t="s">
        <v>477</v>
      </c>
      <c r="BI56" s="32" t="s">
        <v>480</v>
      </c>
      <c r="BJ56" s="36">
        <v>4.0384104109809603E-3</v>
      </c>
      <c r="BK56" s="32">
        <v>13</v>
      </c>
      <c r="BL56" s="36">
        <v>4.0384104109809603E-3</v>
      </c>
      <c r="BM56" s="32">
        <v>13</v>
      </c>
      <c r="BN56" s="36">
        <v>3.6107881783465157E-3</v>
      </c>
      <c r="BO56" s="33" t="s">
        <v>476</v>
      </c>
      <c r="BP56" s="33" t="s">
        <v>477</v>
      </c>
      <c r="BQ56">
        <v>2.4990468069378395</v>
      </c>
      <c r="BR56">
        <v>-0.38760099999999997</v>
      </c>
      <c r="BS56" t="s">
        <v>498</v>
      </c>
      <c r="BT56" s="37">
        <v>45840</v>
      </c>
      <c r="BU56" s="32" t="s">
        <v>477</v>
      </c>
      <c r="BV56" s="38" t="s">
        <v>477</v>
      </c>
      <c r="BW56" t="s">
        <v>477</v>
      </c>
      <c r="BX56" s="39">
        <v>4.3383457893130402</v>
      </c>
      <c r="BY56" s="39">
        <v>-0.38760099999999997</v>
      </c>
      <c r="BZ56" s="39">
        <v>-0.397262</v>
      </c>
      <c r="CA56" s="39">
        <v>-0.38760099999999997</v>
      </c>
      <c r="CB56" s="39">
        <v>-0.397262</v>
      </c>
      <c r="CC56" s="39">
        <v>-0.38760099999999997</v>
      </c>
      <c r="CD56" s="39">
        <v>-0.397262</v>
      </c>
      <c r="CE56" s="39">
        <v>-0.38760099999999997</v>
      </c>
      <c r="CF56" s="39">
        <v>-0.397262</v>
      </c>
      <c r="CG56">
        <v>-0.38760099999999997</v>
      </c>
      <c r="CH56" s="39">
        <v>4.3383457893130402</v>
      </c>
      <c r="CI56" s="39">
        <v>4.3313995356878001</v>
      </c>
      <c r="CJ56" s="39">
        <v>4.3383457893130402</v>
      </c>
      <c r="CK56" s="39">
        <v>4.3313995356878001</v>
      </c>
      <c r="CL56" t="s">
        <v>477</v>
      </c>
      <c r="CM56" t="s">
        <v>477</v>
      </c>
      <c r="CN56" s="46" t="s">
        <v>477</v>
      </c>
      <c r="CO56" s="46">
        <v>9.1359996795654297</v>
      </c>
      <c r="CP56" s="46" t="s">
        <v>293</v>
      </c>
      <c r="CQ56" s="46" t="s">
        <v>477</v>
      </c>
      <c r="CR56" s="46" t="s">
        <v>477</v>
      </c>
      <c r="CS56" s="46">
        <v>100200.40080000002</v>
      </c>
      <c r="CT56">
        <v>0</v>
      </c>
      <c r="CU56">
        <v>0.42396320434071399</v>
      </c>
      <c r="CV56" s="47">
        <v>388108.98786997225</v>
      </c>
      <c r="CW56">
        <v>0</v>
      </c>
      <c r="CX56" s="48">
        <v>388108.98786997225</v>
      </c>
      <c r="CY56" s="48">
        <v>915430.82960112777</v>
      </c>
      <c r="CZ56">
        <v>388108.98786997225</v>
      </c>
      <c r="DA56" s="37">
        <v>45840</v>
      </c>
      <c r="DB56">
        <v>-0.38760099999999997</v>
      </c>
      <c r="DC56">
        <v>0.57603679565928601</v>
      </c>
      <c r="DD56" s="52">
        <v>0.20982379464166101</v>
      </c>
      <c r="DE56">
        <v>35.789362030444487</v>
      </c>
      <c r="DF56" s="52">
        <v>40.9432343617258</v>
      </c>
      <c r="DG56" s="52">
        <v>0.5</v>
      </c>
      <c r="DH56" s="52">
        <v>16.3370536400638</v>
      </c>
      <c r="DI56" s="52">
        <v>255</v>
      </c>
      <c r="DJ56" s="52">
        <v>28.30883</v>
      </c>
      <c r="DK56" s="52">
        <v>42.396320434071399</v>
      </c>
      <c r="DL56" s="52">
        <v>40.643005435604302</v>
      </c>
      <c r="DM56" s="52">
        <v>48.211964977039401</v>
      </c>
      <c r="DN56" s="52" t="s">
        <v>477</v>
      </c>
      <c r="DO56" s="33">
        <v>4.93594247880793</v>
      </c>
      <c r="DP56" s="33">
        <v>0.70602922414761304</v>
      </c>
      <c r="DQ56" s="32" t="s">
        <v>700</v>
      </c>
      <c r="DR56" s="33"/>
      <c r="DS56" s="58">
        <v>0.5</v>
      </c>
      <c r="DT56" s="58">
        <v>270</v>
      </c>
      <c r="DU56" s="58">
        <v>42.805206354032798</v>
      </c>
    </row>
    <row r="57" spans="1:125" x14ac:dyDescent="0.25">
      <c r="A57" s="31">
        <v>44196</v>
      </c>
      <c r="B57" t="s">
        <v>495</v>
      </c>
      <c r="C57" t="s">
        <v>496</v>
      </c>
      <c r="D57" t="s">
        <v>471</v>
      </c>
      <c r="E57" t="s">
        <v>483</v>
      </c>
      <c r="F57" t="s">
        <v>800</v>
      </c>
      <c r="G57" t="s">
        <v>808</v>
      </c>
      <c r="H57" t="s">
        <v>293</v>
      </c>
      <c r="I57" s="37">
        <v>46261</v>
      </c>
      <c r="J57">
        <v>0.625</v>
      </c>
      <c r="K57" s="43">
        <v>8100000</v>
      </c>
      <c r="L57" s="43">
        <v>8403034.2799999993</v>
      </c>
      <c r="M57" s="43">
        <v>2.5451748849169098</v>
      </c>
      <c r="N57" s="43">
        <v>103.526</v>
      </c>
      <c r="O57" t="s">
        <v>473</v>
      </c>
      <c r="P57" t="s">
        <v>484</v>
      </c>
      <c r="Q57" t="s">
        <v>825</v>
      </c>
      <c r="R57" t="s">
        <v>475</v>
      </c>
      <c r="S57" t="s">
        <v>497</v>
      </c>
      <c r="T57" t="s">
        <v>808</v>
      </c>
      <c r="U57" t="s">
        <v>357</v>
      </c>
      <c r="V57" t="s">
        <v>404</v>
      </c>
      <c r="W57" t="s">
        <v>506</v>
      </c>
      <c r="X57" t="s">
        <v>403</v>
      </c>
      <c r="Y57" s="32" t="s">
        <v>362</v>
      </c>
      <c r="Z57" t="s">
        <v>371</v>
      </c>
      <c r="AA57" s="32" t="s">
        <v>386</v>
      </c>
      <c r="AB57" s="32" t="s">
        <v>476</v>
      </c>
      <c r="AC57" s="33" t="s">
        <v>477</v>
      </c>
      <c r="AD57" s="33">
        <v>470000000</v>
      </c>
      <c r="AE57">
        <v>1.7234042553191489</v>
      </c>
      <c r="AF57" s="33" t="s">
        <v>477</v>
      </c>
      <c r="AG57" s="33">
        <v>43.897247804612803</v>
      </c>
      <c r="AH57">
        <v>43.897247804612803</v>
      </c>
      <c r="AI57" s="33">
        <v>5.5581086922713601</v>
      </c>
      <c r="AJ57" s="33">
        <v>1.735E-3</v>
      </c>
      <c r="AK57">
        <v>1.735E-3</v>
      </c>
      <c r="AL57" s="33">
        <v>1.735E-3</v>
      </c>
      <c r="AM57">
        <v>1.735E-3</v>
      </c>
      <c r="AN57" s="33">
        <v>-0.162678811270934</v>
      </c>
      <c r="AO57" s="33">
        <v>17.417444648387502</v>
      </c>
      <c r="AP57" s="33">
        <v>35.955279323279726</v>
      </c>
      <c r="AQ57" s="33">
        <v>76.147098159999999</v>
      </c>
      <c r="AR57" s="33">
        <v>35.955279323279726</v>
      </c>
      <c r="AS57" s="34" t="s">
        <v>477</v>
      </c>
      <c r="AT57" s="34" t="s">
        <v>477</v>
      </c>
      <c r="AU57" s="35">
        <v>2065</v>
      </c>
      <c r="AV57" s="35">
        <v>2065</v>
      </c>
      <c r="AW57" s="34" t="s">
        <v>477</v>
      </c>
      <c r="AX57" t="s">
        <v>484</v>
      </c>
      <c r="AY57" s="32">
        <v>2026</v>
      </c>
      <c r="AZ57" s="32" t="s">
        <v>480</v>
      </c>
      <c r="BA57" s="32" t="s">
        <v>480</v>
      </c>
      <c r="BB57" s="32" t="s">
        <v>376</v>
      </c>
      <c r="BC57" s="32" t="s">
        <v>376</v>
      </c>
      <c r="BD57">
        <v>330130564.9200002</v>
      </c>
      <c r="BE57">
        <v>2.5451748849169098</v>
      </c>
      <c r="BF57" s="32" t="s">
        <v>293</v>
      </c>
      <c r="BG57" s="32" t="s">
        <v>478</v>
      </c>
      <c r="BH57" s="32" t="s">
        <v>477</v>
      </c>
      <c r="BI57" s="32" t="s">
        <v>480</v>
      </c>
      <c r="BJ57" s="36">
        <v>3.0336598318472269E-2</v>
      </c>
      <c r="BK57" s="32">
        <v>10</v>
      </c>
      <c r="BL57" s="36">
        <v>3.0336598318472269E-2</v>
      </c>
      <c r="BM57" s="32">
        <v>10</v>
      </c>
      <c r="BN57" s="36">
        <v>2.7124293826535226E-2</v>
      </c>
      <c r="BO57" s="33" t="s">
        <v>476</v>
      </c>
      <c r="BP57" s="33" t="s">
        <v>477</v>
      </c>
      <c r="BQ57">
        <v>4.5900281872977811</v>
      </c>
      <c r="BR57">
        <v>1.735E-3</v>
      </c>
      <c r="BS57" t="s">
        <v>498</v>
      </c>
      <c r="BT57" s="37">
        <v>46261</v>
      </c>
      <c r="BU57" s="32" t="s">
        <v>477</v>
      </c>
      <c r="BV57" s="38" t="s">
        <v>477</v>
      </c>
      <c r="BW57" t="s">
        <v>477</v>
      </c>
      <c r="BX57" s="39">
        <v>5.5581086922713601</v>
      </c>
      <c r="BY57" s="39">
        <v>1.735E-3</v>
      </c>
      <c r="BZ57" s="39">
        <v>-3.28E-4</v>
      </c>
      <c r="CA57" s="39">
        <v>1.735E-3</v>
      </c>
      <c r="CB57" s="39">
        <v>-3.28E-4</v>
      </c>
      <c r="CC57" s="39">
        <v>1.735E-3</v>
      </c>
      <c r="CD57" s="39">
        <v>-3.28E-4</v>
      </c>
      <c r="CE57" s="39">
        <v>1.735E-3</v>
      </c>
      <c r="CF57" s="39">
        <v>-3.28E-4</v>
      </c>
      <c r="CG57">
        <v>1.735E-3</v>
      </c>
      <c r="CH57" s="39">
        <v>5.5581086922713601</v>
      </c>
      <c r="CI57" s="39">
        <v>5.5624457418908504</v>
      </c>
      <c r="CJ57" s="39">
        <v>5.5581086922713601</v>
      </c>
      <c r="CK57" s="39">
        <v>5.5624457418908504</v>
      </c>
      <c r="CL57" t="s">
        <v>477</v>
      </c>
      <c r="CM57" t="s">
        <v>477</v>
      </c>
      <c r="CN57" s="46" t="s">
        <v>477</v>
      </c>
      <c r="CO57" s="46">
        <v>26.020000457763672</v>
      </c>
      <c r="CP57" s="46" t="s">
        <v>293</v>
      </c>
      <c r="CQ57" s="46" t="s">
        <v>477</v>
      </c>
      <c r="CR57" s="46" t="s">
        <v>477</v>
      </c>
      <c r="CS57" s="46">
        <v>238143.43440000006</v>
      </c>
      <c r="CT57">
        <v>0</v>
      </c>
      <c r="CU57">
        <v>0.17417444648387501</v>
      </c>
      <c r="CV57" s="47">
        <v>1079270.6116348729</v>
      </c>
      <c r="CW57">
        <v>0</v>
      </c>
      <c r="CX57" s="48">
        <v>1079270.6116348729</v>
      </c>
      <c r="CY57" s="48">
        <v>6196492.2721014144</v>
      </c>
      <c r="CZ57">
        <v>1079270.6116348729</v>
      </c>
      <c r="DA57" s="37">
        <v>46261</v>
      </c>
      <c r="DB57">
        <v>1.735E-3</v>
      </c>
      <c r="DC57">
        <v>0.82582555351612497</v>
      </c>
      <c r="DD57" s="52">
        <v>0.36920432196758596</v>
      </c>
      <c r="DE57">
        <v>12.811157268098157</v>
      </c>
      <c r="DF57" s="52">
        <v>18.6743370596812</v>
      </c>
      <c r="DG57" s="52">
        <v>0.6</v>
      </c>
      <c r="DH57" s="52">
        <v>15.870273140270999</v>
      </c>
      <c r="DI57" s="52">
        <v>69</v>
      </c>
      <c r="DJ57" s="52">
        <v>23.76765</v>
      </c>
      <c r="DK57" s="52">
        <v>17.417444648387502</v>
      </c>
      <c r="DL57" s="52">
        <v>17.321742474959599</v>
      </c>
      <c r="DM57" s="52">
        <v>17.981348890610001</v>
      </c>
      <c r="DN57" s="52" t="s">
        <v>477</v>
      </c>
      <c r="DO57" s="33">
        <v>5.8227331149439001</v>
      </c>
      <c r="DP57" s="33">
        <v>0.44264695395452902</v>
      </c>
      <c r="DQ57" s="32" t="s">
        <v>700</v>
      </c>
      <c r="DR57" s="33"/>
      <c r="DS57" s="58">
        <v>0.6</v>
      </c>
      <c r="DT57" s="58">
        <v>70</v>
      </c>
      <c r="DU57" s="58">
        <v>17.441097822073299</v>
      </c>
    </row>
    <row r="58" spans="1:125" x14ac:dyDescent="0.25">
      <c r="A58" s="31">
        <v>44196</v>
      </c>
      <c r="B58" t="s">
        <v>495</v>
      </c>
      <c r="C58" t="s">
        <v>496</v>
      </c>
      <c r="D58" t="s">
        <v>471</v>
      </c>
      <c r="E58" t="s">
        <v>483</v>
      </c>
      <c r="F58" t="s">
        <v>801</v>
      </c>
      <c r="G58" t="s">
        <v>811</v>
      </c>
      <c r="H58" t="s">
        <v>294</v>
      </c>
      <c r="I58" s="37">
        <v>46631</v>
      </c>
      <c r="J58">
        <v>0.375</v>
      </c>
      <c r="K58" s="43">
        <v>5000000</v>
      </c>
      <c r="L58" s="43">
        <v>4550038.82</v>
      </c>
      <c r="M58" s="43">
        <v>1.37815033762554</v>
      </c>
      <c r="N58" s="43">
        <v>111.21899999999999</v>
      </c>
      <c r="O58" t="s">
        <v>473</v>
      </c>
      <c r="P58" t="s">
        <v>484</v>
      </c>
      <c r="Q58" t="s">
        <v>826</v>
      </c>
      <c r="R58" t="s">
        <v>475</v>
      </c>
      <c r="S58" t="s">
        <v>497</v>
      </c>
      <c r="T58" t="s">
        <v>811</v>
      </c>
      <c r="U58" t="s">
        <v>357</v>
      </c>
      <c r="V58" t="s">
        <v>827</v>
      </c>
      <c r="W58" t="s">
        <v>828</v>
      </c>
      <c r="X58" t="s">
        <v>829</v>
      </c>
      <c r="Y58" s="32" t="s">
        <v>390</v>
      </c>
      <c r="Z58" t="s">
        <v>375</v>
      </c>
      <c r="AA58" s="32" t="s">
        <v>386</v>
      </c>
      <c r="AB58" s="32" t="s">
        <v>476</v>
      </c>
      <c r="AC58" s="33" t="s">
        <v>477</v>
      </c>
      <c r="AD58" s="33">
        <v>1150000000</v>
      </c>
      <c r="AE58">
        <v>0.43478260869565216</v>
      </c>
      <c r="AF58" s="33" t="s">
        <v>477</v>
      </c>
      <c r="AG58" s="33">
        <v>-187.65329079712299</v>
      </c>
      <c r="AH58">
        <v>-187.65329079712299</v>
      </c>
      <c r="AI58" s="33">
        <v>6.6288596570332601</v>
      </c>
      <c r="AJ58" s="33">
        <v>-1.234345</v>
      </c>
      <c r="AK58">
        <v>-1.234345</v>
      </c>
      <c r="AL58" s="33">
        <v>-1.234345</v>
      </c>
      <c r="AM58">
        <v>-1.234345</v>
      </c>
      <c r="AN58" s="33">
        <v>-1.2862996437238801</v>
      </c>
      <c r="AO58" s="33">
        <v>66.726718215655893</v>
      </c>
      <c r="AP58" s="33">
        <v>23.073374919959384</v>
      </c>
      <c r="AQ58" s="33">
        <v>90.368042700000004</v>
      </c>
      <c r="AR58" s="33">
        <v>23.073374919959384</v>
      </c>
      <c r="AS58" s="34" t="s">
        <v>477</v>
      </c>
      <c r="AT58" s="34" t="s">
        <v>477</v>
      </c>
      <c r="AU58" s="35">
        <v>2435</v>
      </c>
      <c r="AV58" s="35">
        <v>2435</v>
      </c>
      <c r="AW58" s="34" t="s">
        <v>477</v>
      </c>
      <c r="AX58" t="s">
        <v>484</v>
      </c>
      <c r="AY58" s="32">
        <v>2027</v>
      </c>
      <c r="AZ58" s="32" t="s">
        <v>480</v>
      </c>
      <c r="BA58" s="32" t="s">
        <v>480</v>
      </c>
      <c r="BB58" s="32" t="s">
        <v>376</v>
      </c>
      <c r="BC58" s="32" t="s">
        <v>376</v>
      </c>
      <c r="BD58">
        <v>330130564.9200002</v>
      </c>
      <c r="BE58">
        <v>1.37815033762554</v>
      </c>
      <c r="BF58" s="32" t="s">
        <v>294</v>
      </c>
      <c r="BG58" s="32" t="s">
        <v>478</v>
      </c>
      <c r="BH58" s="32" t="s">
        <v>477</v>
      </c>
      <c r="BI58" s="32" t="s">
        <v>480</v>
      </c>
      <c r="BJ58" s="36">
        <v>1.6426530633621973E-2</v>
      </c>
      <c r="BK58" s="32">
        <v>10</v>
      </c>
      <c r="BL58" s="36">
        <v>1.6426530633621973E-2</v>
      </c>
      <c r="BM58" s="32">
        <v>10</v>
      </c>
      <c r="BN58" s="36">
        <v>1.4687145828925698E-2</v>
      </c>
      <c r="BO58" s="33" t="s">
        <v>476</v>
      </c>
      <c r="BP58" s="33" t="s">
        <v>477</v>
      </c>
      <c r="BQ58">
        <v>2.2056391527733834</v>
      </c>
      <c r="BR58">
        <v>-1.234345</v>
      </c>
      <c r="BS58" t="s">
        <v>498</v>
      </c>
      <c r="BT58" s="37">
        <v>46631</v>
      </c>
      <c r="BU58" s="32" t="s">
        <v>477</v>
      </c>
      <c r="BV58" s="38" t="s">
        <v>477</v>
      </c>
      <c r="BW58" t="s">
        <v>477</v>
      </c>
      <c r="BX58" s="39">
        <v>6.6288596570332601</v>
      </c>
      <c r="BY58" s="39">
        <v>-1.234345</v>
      </c>
      <c r="BZ58" s="39">
        <v>-1.2383150000000001</v>
      </c>
      <c r="CA58" s="39">
        <v>-1.234345</v>
      </c>
      <c r="CB58" s="39">
        <v>-1.2383150000000001</v>
      </c>
      <c r="CC58" s="39">
        <v>-1.234345</v>
      </c>
      <c r="CD58" s="39">
        <v>-1.2383150000000001</v>
      </c>
      <c r="CE58" s="39">
        <v>-1.234345</v>
      </c>
      <c r="CF58" s="39">
        <v>-1.2383150000000001</v>
      </c>
      <c r="CG58">
        <v>-1.234345</v>
      </c>
      <c r="CH58" s="39">
        <v>6.6288596570332601</v>
      </c>
      <c r="CI58" s="39">
        <v>6.6312012330753802</v>
      </c>
      <c r="CJ58" s="39">
        <v>6.6288596570332601</v>
      </c>
      <c r="CK58" s="39">
        <v>6.6312012330753802</v>
      </c>
      <c r="CL58" t="s">
        <v>477</v>
      </c>
      <c r="CM58" t="s">
        <v>477</v>
      </c>
      <c r="CN58" s="46" t="s">
        <v>477</v>
      </c>
      <c r="CO58" s="46">
        <v>105.24</v>
      </c>
      <c r="CP58" s="46" t="s">
        <v>294</v>
      </c>
      <c r="CQ58" s="46" t="s">
        <v>632</v>
      </c>
      <c r="CR58" s="46" t="s">
        <v>477</v>
      </c>
      <c r="CS58" s="46">
        <v>43036.5</v>
      </c>
      <c r="CT58">
        <v>0</v>
      </c>
      <c r="CU58">
        <v>0.66726718215655889</v>
      </c>
      <c r="CV58" s="47">
        <v>2462045.3535583294</v>
      </c>
      <c r="CW58">
        <v>0</v>
      </c>
      <c r="CX58" s="48">
        <v>2462045.3535583294</v>
      </c>
      <c r="CY58" s="48">
        <v>3689744.4073319752</v>
      </c>
      <c r="CZ58">
        <v>2462045.3535583294</v>
      </c>
      <c r="DA58" s="37">
        <v>46631</v>
      </c>
      <c r="DB58">
        <v>-1.234345</v>
      </c>
      <c r="DC58">
        <v>0.33273281784344111</v>
      </c>
      <c r="DD58" s="52">
        <v>0.232998711995518</v>
      </c>
      <c r="DE58">
        <v>54.217021560554045</v>
      </c>
      <c r="DF58" s="52">
        <v>69.9194931732236</v>
      </c>
      <c r="DG58" s="52">
        <v>0.4</v>
      </c>
      <c r="DH58" s="52">
        <v>27.584874143331</v>
      </c>
      <c r="DI58" s="52">
        <v>165</v>
      </c>
      <c r="DJ58" s="52">
        <v>28.860751436585002</v>
      </c>
      <c r="DK58" s="52">
        <v>66.726718215655893</v>
      </c>
      <c r="DL58" s="52">
        <v>65.480881065346594</v>
      </c>
      <c r="DM58" s="52">
        <v>66.918487039145901</v>
      </c>
      <c r="DN58" s="52">
        <v>1.2216</v>
      </c>
      <c r="DO58" s="33">
        <v>7.48913960176196</v>
      </c>
      <c r="DP58" s="33">
        <v>0.81109596912124304</v>
      </c>
      <c r="DQ58" s="32" t="s">
        <v>700</v>
      </c>
      <c r="DR58" s="33"/>
      <c r="DS58" s="58">
        <v>0.4</v>
      </c>
      <c r="DT58" s="58">
        <v>180</v>
      </c>
      <c r="DU58" s="58">
        <v>67.495187408478102</v>
      </c>
    </row>
    <row r="59" spans="1:125" x14ac:dyDescent="0.25">
      <c r="A59" s="31">
        <v>44196</v>
      </c>
      <c r="B59" t="s">
        <v>495</v>
      </c>
      <c r="C59" t="s">
        <v>496</v>
      </c>
      <c r="D59" t="s">
        <v>471</v>
      </c>
      <c r="E59" t="s">
        <v>483</v>
      </c>
      <c r="F59" t="s">
        <v>709</v>
      </c>
      <c r="G59" t="s">
        <v>809</v>
      </c>
      <c r="H59" t="s">
        <v>293</v>
      </c>
      <c r="I59" s="37">
        <v>45322</v>
      </c>
      <c r="J59">
        <v>0</v>
      </c>
      <c r="K59" s="43">
        <v>300000</v>
      </c>
      <c r="L59" s="43">
        <v>292500</v>
      </c>
      <c r="M59" s="43">
        <v>8.8594622969715597E-2</v>
      </c>
      <c r="N59" s="43">
        <v>97.5</v>
      </c>
      <c r="O59" t="s">
        <v>473</v>
      </c>
      <c r="P59" t="s">
        <v>484</v>
      </c>
      <c r="Q59" t="s">
        <v>710</v>
      </c>
      <c r="R59" t="s">
        <v>475</v>
      </c>
      <c r="S59" t="s">
        <v>497</v>
      </c>
      <c r="T59" t="s">
        <v>809</v>
      </c>
      <c r="U59" t="s">
        <v>357</v>
      </c>
      <c r="V59" t="s">
        <v>711</v>
      </c>
      <c r="W59" t="s">
        <v>707</v>
      </c>
      <c r="X59" t="s">
        <v>708</v>
      </c>
      <c r="Y59" s="32" t="s">
        <v>362</v>
      </c>
      <c r="Z59" t="s">
        <v>374</v>
      </c>
      <c r="AA59" s="32" t="s">
        <v>386</v>
      </c>
      <c r="AB59" s="32" t="s">
        <v>476</v>
      </c>
      <c r="AC59" s="33" t="s">
        <v>477</v>
      </c>
      <c r="AD59" s="33">
        <v>500000000</v>
      </c>
      <c r="AE59">
        <v>0.06</v>
      </c>
      <c r="AF59" s="33" t="s">
        <v>477</v>
      </c>
      <c r="AG59" s="33">
        <v>132.70950513028899</v>
      </c>
      <c r="AH59">
        <v>132.70950513028899</v>
      </c>
      <c r="AI59" s="33">
        <v>3.0594853645996598</v>
      </c>
      <c r="AJ59" s="33">
        <v>0.82413199999999998</v>
      </c>
      <c r="AK59">
        <v>0.82413199999999998</v>
      </c>
      <c r="AL59" s="33">
        <v>0.82413199999999998</v>
      </c>
      <c r="AM59">
        <v>0.82413199999999998</v>
      </c>
      <c r="AN59" s="33">
        <v>0.53257966077742103</v>
      </c>
      <c r="AO59" s="33">
        <v>3.2952306356919099</v>
      </c>
      <c r="AP59" s="33">
        <v>172.81216624993772</v>
      </c>
      <c r="AQ59" s="33">
        <v>35.73887533691407</v>
      </c>
      <c r="AR59" s="33">
        <v>172.81216624993772</v>
      </c>
      <c r="AS59" s="34" t="s">
        <v>477</v>
      </c>
      <c r="AT59" s="34" t="s">
        <v>477</v>
      </c>
      <c r="AU59" s="35">
        <v>1126</v>
      </c>
      <c r="AV59" s="35">
        <v>1126</v>
      </c>
      <c r="AW59" s="34" t="s">
        <v>477</v>
      </c>
      <c r="AX59" t="s">
        <v>484</v>
      </c>
      <c r="AY59" s="32">
        <v>2024</v>
      </c>
      <c r="AZ59" s="32" t="s">
        <v>386</v>
      </c>
      <c r="BA59" s="32" t="s">
        <v>376</v>
      </c>
      <c r="BB59" s="32" t="s">
        <v>376</v>
      </c>
      <c r="BC59" s="32" t="s">
        <v>376</v>
      </c>
      <c r="BD59">
        <v>330130564.9200002</v>
      </c>
      <c r="BE59">
        <v>8.8594622969715597E-2</v>
      </c>
      <c r="BF59" s="32" t="s">
        <v>293</v>
      </c>
      <c r="BG59" s="32" t="s">
        <v>478</v>
      </c>
      <c r="BH59" s="32" t="s">
        <v>477</v>
      </c>
      <c r="BI59" s="32">
        <v>10</v>
      </c>
      <c r="BJ59" s="36">
        <v>1.0559822455172871E-3</v>
      </c>
      <c r="BK59" s="32">
        <v>10</v>
      </c>
      <c r="BL59" s="36">
        <v>1.0559822455172871E-3</v>
      </c>
      <c r="BM59" s="32">
        <v>10</v>
      </c>
      <c r="BN59" s="36">
        <v>9.4416560493450164E-4</v>
      </c>
      <c r="BO59" s="33" t="s">
        <v>476</v>
      </c>
      <c r="BP59" s="33" t="s">
        <v>477</v>
      </c>
      <c r="BQ59">
        <v>2.9586682655708612</v>
      </c>
      <c r="BR59">
        <v>0.82413199999999998</v>
      </c>
      <c r="BS59" t="s">
        <v>498</v>
      </c>
      <c r="BT59" s="37">
        <v>45322</v>
      </c>
      <c r="BU59" s="32" t="s">
        <v>477</v>
      </c>
      <c r="BV59" s="38" t="s">
        <v>477</v>
      </c>
      <c r="BW59" t="s">
        <v>477</v>
      </c>
      <c r="BX59" s="39">
        <v>3.0594853645996598</v>
      </c>
      <c r="BY59" s="39">
        <v>0.82413199999999998</v>
      </c>
      <c r="BZ59" s="39">
        <v>0.829295</v>
      </c>
      <c r="CA59" s="39">
        <v>0.82413199999999998</v>
      </c>
      <c r="CB59" s="39">
        <v>0.829295</v>
      </c>
      <c r="CC59" s="39">
        <v>0.82413199999999998</v>
      </c>
      <c r="CD59" s="39">
        <v>0.829295</v>
      </c>
      <c r="CE59" s="39">
        <v>0.82413199999999998</v>
      </c>
      <c r="CF59" s="39">
        <v>0.829295</v>
      </c>
      <c r="CG59">
        <v>0.82413199999999998</v>
      </c>
      <c r="CH59" s="39">
        <v>3.0594853645996598</v>
      </c>
      <c r="CI59" s="39">
        <v>3.06615358596637</v>
      </c>
      <c r="CJ59" s="39">
        <v>3.0594853645996598</v>
      </c>
      <c r="CK59" s="39">
        <v>3.06615358596637</v>
      </c>
      <c r="CL59" t="s">
        <v>477</v>
      </c>
      <c r="CM59" t="s">
        <v>477</v>
      </c>
      <c r="CN59" s="46" t="s">
        <v>477</v>
      </c>
      <c r="CO59" s="46">
        <v>38.950000762939453</v>
      </c>
      <c r="CP59" s="46" t="s">
        <v>293</v>
      </c>
      <c r="CQ59" s="46" t="s">
        <v>477</v>
      </c>
      <c r="CR59" s="46" t="s">
        <v>477</v>
      </c>
      <c r="CS59" s="46">
        <v>2833.4203491210938</v>
      </c>
      <c r="CT59">
        <v>0</v>
      </c>
      <c r="CU59">
        <v>3.2952306356919099E-2</v>
      </c>
      <c r="CV59" s="47">
        <v>3636.6733643693319</v>
      </c>
      <c r="CW59">
        <v>0</v>
      </c>
      <c r="CX59" s="48">
        <v>3636.6733643693319</v>
      </c>
      <c r="CY59" s="48">
        <v>110361.72475999477</v>
      </c>
      <c r="CZ59">
        <v>3636.6733643693319</v>
      </c>
      <c r="DA59" s="37">
        <v>45322</v>
      </c>
      <c r="DB59">
        <v>0.82413199999999998</v>
      </c>
      <c r="DC59">
        <v>0.96704769364308085</v>
      </c>
      <c r="DD59" s="52">
        <v>1.67913536729339</v>
      </c>
      <c r="DE59">
        <v>1.2078752502089565</v>
      </c>
      <c r="DF59" s="52">
        <v>3.49645783263058</v>
      </c>
      <c r="DG59" s="52">
        <v>0.4</v>
      </c>
      <c r="DH59" s="52">
        <v>30.5510814586608</v>
      </c>
      <c r="DI59" s="52">
        <v>39</v>
      </c>
      <c r="DJ59" s="52">
        <v>37.47983</v>
      </c>
      <c r="DK59" s="52">
        <v>3.2952306356919099</v>
      </c>
      <c r="DL59" s="52">
        <v>3.7439792808485302</v>
      </c>
      <c r="DM59" s="52"/>
      <c r="DN59" s="52" t="s">
        <v>477</v>
      </c>
      <c r="DO59" s="33">
        <v>3.02252175630358</v>
      </c>
      <c r="DP59" s="33">
        <v>4.4746022473082098E-2</v>
      </c>
      <c r="DQ59" s="32" t="s">
        <v>700</v>
      </c>
      <c r="DR59" s="33"/>
      <c r="DS59" s="58">
        <v>0.4</v>
      </c>
      <c r="DT59" s="58">
        <v>40</v>
      </c>
      <c r="DU59" s="58">
        <v>3.2965040304194102</v>
      </c>
    </row>
    <row r="60" spans="1:125" x14ac:dyDescent="0.25">
      <c r="A60" s="31">
        <v>44196</v>
      </c>
      <c r="B60" t="s">
        <v>495</v>
      </c>
      <c r="C60" t="s">
        <v>496</v>
      </c>
      <c r="D60" t="s">
        <v>471</v>
      </c>
      <c r="E60" t="s">
        <v>483</v>
      </c>
      <c r="F60" t="s">
        <v>804</v>
      </c>
      <c r="G60" t="s">
        <v>814</v>
      </c>
      <c r="H60" t="s">
        <v>294</v>
      </c>
      <c r="I60" s="37">
        <v>45778</v>
      </c>
      <c r="J60">
        <v>1.5</v>
      </c>
      <c r="K60" s="43">
        <v>1000000</v>
      </c>
      <c r="L60" s="43">
        <v>966172.2</v>
      </c>
      <c r="M60" s="43">
        <v>0.29264157874468599</v>
      </c>
      <c r="N60" s="43">
        <v>117.96599999999999</v>
      </c>
      <c r="O60" t="s">
        <v>473</v>
      </c>
      <c r="P60" t="s">
        <v>484</v>
      </c>
      <c r="Q60" t="s">
        <v>830</v>
      </c>
      <c r="R60" t="s">
        <v>475</v>
      </c>
      <c r="S60" t="s">
        <v>497</v>
      </c>
      <c r="T60" t="s">
        <v>814</v>
      </c>
      <c r="U60" t="s">
        <v>357</v>
      </c>
      <c r="V60" t="s">
        <v>831</v>
      </c>
      <c r="W60" t="s">
        <v>832</v>
      </c>
      <c r="X60" t="s">
        <v>833</v>
      </c>
      <c r="Y60" s="32" t="s">
        <v>390</v>
      </c>
      <c r="Z60" t="s">
        <v>374</v>
      </c>
      <c r="AA60" s="32" t="s">
        <v>389</v>
      </c>
      <c r="AB60" s="32" t="s">
        <v>476</v>
      </c>
      <c r="AC60" s="33" t="s">
        <v>477</v>
      </c>
      <c r="AD60" s="33">
        <v>287500000</v>
      </c>
      <c r="AE60">
        <v>0.34782608695652173</v>
      </c>
      <c r="AF60" s="33" t="s">
        <v>477</v>
      </c>
      <c r="AG60" s="33">
        <v>-278.09016425185399</v>
      </c>
      <c r="AH60">
        <v>-278.09016425185399</v>
      </c>
      <c r="AI60" s="33">
        <v>4.2662455941964801</v>
      </c>
      <c r="AJ60" s="33">
        <v>-2.408223</v>
      </c>
      <c r="AK60">
        <v>-2.408223</v>
      </c>
      <c r="AL60" s="33">
        <v>-2.408223</v>
      </c>
      <c r="AM60">
        <v>-2.408223</v>
      </c>
      <c r="AN60" s="33">
        <v>-1.6685754712956999</v>
      </c>
      <c r="AO60" s="33">
        <v>58.969492600929001</v>
      </c>
      <c r="AP60" s="33">
        <v>38.786329956625195</v>
      </c>
      <c r="AQ60" s="33">
        <v>84.998284799999993</v>
      </c>
      <c r="AR60" s="33">
        <v>38.786329956625195</v>
      </c>
      <c r="AS60" s="34" t="s">
        <v>477</v>
      </c>
      <c r="AT60" s="34" t="s">
        <v>477</v>
      </c>
      <c r="AU60" s="35">
        <v>1582</v>
      </c>
      <c r="AV60" s="35">
        <v>1582</v>
      </c>
      <c r="AW60" s="34" t="s">
        <v>477</v>
      </c>
      <c r="AX60" t="s">
        <v>484</v>
      </c>
      <c r="AY60" s="32">
        <v>2025</v>
      </c>
      <c r="AZ60" s="32" t="s">
        <v>480</v>
      </c>
      <c r="BA60" s="32" t="s">
        <v>480</v>
      </c>
      <c r="BB60" s="32" t="s">
        <v>463</v>
      </c>
      <c r="BC60" s="32" t="s">
        <v>463</v>
      </c>
      <c r="BD60">
        <v>330130564.9200002</v>
      </c>
      <c r="BE60">
        <v>0.29264157874468599</v>
      </c>
      <c r="BF60" s="32" t="s">
        <v>294</v>
      </c>
      <c r="BG60" s="32" t="s">
        <v>477</v>
      </c>
      <c r="BH60" s="32" t="s">
        <v>477</v>
      </c>
      <c r="BI60" s="32" t="s">
        <v>480</v>
      </c>
      <c r="BJ60" s="36">
        <v>3.4880707326918883E-3</v>
      </c>
      <c r="BK60" s="32">
        <v>16</v>
      </c>
      <c r="BL60" s="36">
        <v>3.4880707326918883E-3</v>
      </c>
      <c r="BM60" s="32">
        <v>16</v>
      </c>
      <c r="BN60" s="36">
        <v>3.1187232809705926E-3</v>
      </c>
      <c r="BO60" s="33" t="s">
        <v>476</v>
      </c>
      <c r="BP60" s="33" t="s">
        <v>477</v>
      </c>
      <c r="BQ60">
        <v>1.7504622141893273</v>
      </c>
      <c r="BR60">
        <v>-2.408223</v>
      </c>
      <c r="BS60" t="s">
        <v>498</v>
      </c>
      <c r="BT60" s="37">
        <v>45778</v>
      </c>
      <c r="BU60" s="32" t="s">
        <v>477</v>
      </c>
      <c r="BV60" s="38" t="s">
        <v>477</v>
      </c>
      <c r="BW60" t="s">
        <v>477</v>
      </c>
      <c r="BX60" s="39">
        <v>4.2662455941964801</v>
      </c>
      <c r="BY60" s="39">
        <v>-2.408223</v>
      </c>
      <c r="BZ60" s="39">
        <v>-2.422701</v>
      </c>
      <c r="CA60" s="39">
        <v>-2.408223</v>
      </c>
      <c r="CB60" s="39">
        <v>-2.422701</v>
      </c>
      <c r="CC60" s="39">
        <v>-2.408223</v>
      </c>
      <c r="CD60" s="39">
        <v>-2.422701</v>
      </c>
      <c r="CE60" s="39">
        <v>-2.408223</v>
      </c>
      <c r="CF60" s="39">
        <v>-2.422701</v>
      </c>
      <c r="CG60">
        <v>-2.408223</v>
      </c>
      <c r="CH60" s="39">
        <v>4.2662455941964801</v>
      </c>
      <c r="CI60" s="39">
        <v>4.2633256108546602</v>
      </c>
      <c r="CJ60" s="39">
        <v>4.2662455941964801</v>
      </c>
      <c r="CK60" s="39">
        <v>4.2633256108546602</v>
      </c>
      <c r="CL60" t="s">
        <v>477</v>
      </c>
      <c r="CM60" t="s">
        <v>477</v>
      </c>
      <c r="CN60" s="46" t="s">
        <v>477</v>
      </c>
      <c r="CO60" s="46">
        <v>93.49</v>
      </c>
      <c r="CP60" s="46" t="s">
        <v>294</v>
      </c>
      <c r="CQ60" s="46" t="s">
        <v>632</v>
      </c>
      <c r="CR60" s="46" t="s">
        <v>477</v>
      </c>
      <c r="CS60" s="46">
        <v>8883.6</v>
      </c>
      <c r="CT60">
        <v>0</v>
      </c>
      <c r="CU60">
        <v>0.58969492600928997</v>
      </c>
      <c r="CV60" s="47">
        <v>398988.19416752836</v>
      </c>
      <c r="CW60">
        <v>0</v>
      </c>
      <c r="CX60" s="48">
        <v>398988.19416752836</v>
      </c>
      <c r="CY60" s="48">
        <v>676601.02973523422</v>
      </c>
      <c r="CZ60">
        <v>398988.19416752836</v>
      </c>
      <c r="DA60" s="37">
        <v>45778</v>
      </c>
      <c r="DB60">
        <v>-2.408223</v>
      </c>
      <c r="DC60">
        <v>0.41030507399071003</v>
      </c>
      <c r="DD60" s="52">
        <v>0.41325799193872598</v>
      </c>
      <c r="DE60">
        <v>42.489409885943878</v>
      </c>
      <c r="DF60" s="52">
        <v>72.209135898094999</v>
      </c>
      <c r="DG60" s="52">
        <v>1</v>
      </c>
      <c r="DH60" s="52">
        <v>40</v>
      </c>
      <c r="DI60" s="52">
        <v>220</v>
      </c>
      <c r="DJ60" s="52">
        <v>73.927096213479402</v>
      </c>
      <c r="DK60" s="52">
        <v>58.969492600929001</v>
      </c>
      <c r="DL60" s="52">
        <v>56.931717611983302</v>
      </c>
      <c r="DM60" s="52">
        <v>60.341508040282697</v>
      </c>
      <c r="DN60" s="52">
        <v>1.2216</v>
      </c>
      <c r="DO60" s="33">
        <v>0</v>
      </c>
      <c r="DP60" s="33">
        <v>0.47080300245780798</v>
      </c>
      <c r="DQ60" s="32" t="s">
        <v>700</v>
      </c>
      <c r="DR60" s="33"/>
      <c r="DS60" s="58">
        <v>1</v>
      </c>
      <c r="DT60" s="58">
        <v>235</v>
      </c>
      <c r="DU60" s="58">
        <v>59.323992264374702</v>
      </c>
    </row>
    <row r="61" spans="1:125" x14ac:dyDescent="0.25">
      <c r="A61" s="31">
        <v>44196</v>
      </c>
      <c r="B61" t="s">
        <v>495</v>
      </c>
      <c r="C61" t="s">
        <v>496</v>
      </c>
      <c r="D61" t="s">
        <v>471</v>
      </c>
      <c r="E61" t="s">
        <v>483</v>
      </c>
      <c r="F61" t="s">
        <v>805</v>
      </c>
      <c r="G61" t="s">
        <v>815</v>
      </c>
      <c r="H61" t="s">
        <v>294</v>
      </c>
      <c r="I61" s="37">
        <v>45458</v>
      </c>
      <c r="J61">
        <v>0.25</v>
      </c>
      <c r="K61" s="43">
        <v>300000</v>
      </c>
      <c r="L61" s="43">
        <v>297386.56</v>
      </c>
      <c r="M61" s="43">
        <v>9.0074701399865703E-2</v>
      </c>
      <c r="N61" s="43">
        <v>121.27800000000001</v>
      </c>
      <c r="O61" t="s">
        <v>473</v>
      </c>
      <c r="P61" t="s">
        <v>484</v>
      </c>
      <c r="Q61" t="s">
        <v>834</v>
      </c>
      <c r="R61" t="s">
        <v>475</v>
      </c>
      <c r="S61" t="s">
        <v>497</v>
      </c>
      <c r="T61" t="s">
        <v>815</v>
      </c>
      <c r="U61" t="s">
        <v>357</v>
      </c>
      <c r="V61" t="s">
        <v>835</v>
      </c>
      <c r="W61" t="s">
        <v>836</v>
      </c>
      <c r="X61" t="s">
        <v>837</v>
      </c>
      <c r="Y61" s="32" t="s">
        <v>390</v>
      </c>
      <c r="Z61" t="s">
        <v>382</v>
      </c>
      <c r="AA61" s="32" t="s">
        <v>386</v>
      </c>
      <c r="AB61" s="32" t="s">
        <v>476</v>
      </c>
      <c r="AC61" s="33" t="s">
        <v>477</v>
      </c>
      <c r="AD61" s="33">
        <v>1150000000</v>
      </c>
      <c r="AE61">
        <v>2.6086956521739129E-2</v>
      </c>
      <c r="AF61" s="33" t="s">
        <v>477</v>
      </c>
      <c r="AG61" s="33">
        <v>-557.01330912430797</v>
      </c>
      <c r="AH61">
        <v>-557.01330912430797</v>
      </c>
      <c r="AI61" s="33">
        <v>3.53736247585331</v>
      </c>
      <c r="AJ61" s="33">
        <v>-5.2813489999999996</v>
      </c>
      <c r="AK61">
        <v>-5.2813489999999996</v>
      </c>
      <c r="AL61" s="33">
        <v>-5.2813489999999996</v>
      </c>
      <c r="AM61">
        <v>-5.2813489999999996</v>
      </c>
      <c r="AN61" s="33">
        <v>-5.3641728353140898</v>
      </c>
      <c r="AO61" s="33">
        <v>65.381756235864302</v>
      </c>
      <c r="AP61" s="33">
        <v>27.980273828589624</v>
      </c>
      <c r="AQ61" s="33">
        <v>94.763041499999986</v>
      </c>
      <c r="AR61" s="33">
        <v>27.980273828589624</v>
      </c>
      <c r="AS61" s="34" t="s">
        <v>477</v>
      </c>
      <c r="AT61" s="34" t="s">
        <v>477</v>
      </c>
      <c r="AU61" s="35">
        <v>1262</v>
      </c>
      <c r="AV61" s="35">
        <v>1262</v>
      </c>
      <c r="AW61" s="34" t="s">
        <v>477</v>
      </c>
      <c r="AX61" t="s">
        <v>484</v>
      </c>
      <c r="AY61" s="32">
        <v>2024</v>
      </c>
      <c r="AZ61" s="32" t="s">
        <v>386</v>
      </c>
      <c r="BA61" s="32" t="s">
        <v>376</v>
      </c>
      <c r="BB61" s="32" t="s">
        <v>376</v>
      </c>
      <c r="BC61" s="32" t="s">
        <v>376</v>
      </c>
      <c r="BD61">
        <v>330130564.9200002</v>
      </c>
      <c r="BE61">
        <v>9.0074701399865703E-2</v>
      </c>
      <c r="BF61" s="32" t="s">
        <v>294</v>
      </c>
      <c r="BG61" s="32" t="s">
        <v>478</v>
      </c>
      <c r="BH61" s="32" t="s">
        <v>477</v>
      </c>
      <c r="BI61" s="32">
        <v>10</v>
      </c>
      <c r="BJ61" s="36">
        <v>1.0736236834716628E-3</v>
      </c>
      <c r="BK61" s="32">
        <v>10</v>
      </c>
      <c r="BL61" s="36">
        <v>1.0736236834716628E-3</v>
      </c>
      <c r="BM61" s="32">
        <v>10</v>
      </c>
      <c r="BN61" s="36">
        <v>9.5993901306595038E-4</v>
      </c>
      <c r="BO61" s="33" t="s">
        <v>476</v>
      </c>
      <c r="BP61" s="33" t="s">
        <v>477</v>
      </c>
      <c r="BQ61">
        <v>1.2245727647119649</v>
      </c>
      <c r="BR61">
        <v>-5.2813489999999996</v>
      </c>
      <c r="BS61" t="s">
        <v>498</v>
      </c>
      <c r="BT61" s="37">
        <v>45458</v>
      </c>
      <c r="BU61" s="32" t="s">
        <v>477</v>
      </c>
      <c r="BV61" s="38" t="s">
        <v>477</v>
      </c>
      <c r="BW61" t="s">
        <v>477</v>
      </c>
      <c r="BX61" s="39">
        <v>3.53736247585331</v>
      </c>
      <c r="BY61" s="39">
        <v>-5.2813489999999996</v>
      </c>
      <c r="BZ61" s="39">
        <v>-5.3076639999999999</v>
      </c>
      <c r="CA61" s="39">
        <v>-5.2813489999999996</v>
      </c>
      <c r="CB61" s="39">
        <v>-5.3076639999999999</v>
      </c>
      <c r="CC61" s="39">
        <v>-5.2813489999999996</v>
      </c>
      <c r="CD61" s="39">
        <v>-5.3076639999999999</v>
      </c>
      <c r="CE61" s="39">
        <v>-5.2813489999999996</v>
      </c>
      <c r="CF61" s="39">
        <v>-5.3076639999999999</v>
      </c>
      <c r="CG61">
        <v>-5.2813489999999996</v>
      </c>
      <c r="CH61" s="39">
        <v>3.53736247585331</v>
      </c>
      <c r="CI61" s="39">
        <v>3.5402844499373498</v>
      </c>
      <c r="CJ61" s="39">
        <v>3.53736247585331</v>
      </c>
      <c r="CK61" s="39">
        <v>3.5402844499373498</v>
      </c>
      <c r="CL61" t="s">
        <v>477</v>
      </c>
      <c r="CM61" t="s">
        <v>477</v>
      </c>
      <c r="CN61" s="46" t="s">
        <v>477</v>
      </c>
      <c r="CO61" s="46">
        <v>54.53</v>
      </c>
      <c r="CP61" s="46" t="s">
        <v>294</v>
      </c>
      <c r="CQ61" s="46" t="s">
        <v>632</v>
      </c>
      <c r="CR61" s="46" t="s">
        <v>477</v>
      </c>
      <c r="CS61" s="46">
        <v>5250.03</v>
      </c>
      <c r="CT61">
        <v>0</v>
      </c>
      <c r="CU61">
        <v>0.65381756235864297</v>
      </c>
      <c r="CV61" s="47">
        <v>152486.83981758734</v>
      </c>
      <c r="CW61">
        <v>0</v>
      </c>
      <c r="CX61" s="48">
        <v>152486.83981758734</v>
      </c>
      <c r="CY61" s="48">
        <v>233225.36529531569</v>
      </c>
      <c r="CZ61">
        <v>152486.83981758734</v>
      </c>
      <c r="DA61" s="37">
        <v>45458</v>
      </c>
      <c r="DB61">
        <v>-5.2813489999999996</v>
      </c>
      <c r="DC61">
        <v>0.34618243764135703</v>
      </c>
      <c r="DD61" s="52">
        <v>0.278030998293957</v>
      </c>
      <c r="DE61">
        <v>51.08737017036966</v>
      </c>
      <c r="DF61" s="52">
        <v>72.141129809073604</v>
      </c>
      <c r="DG61" s="52">
        <v>0.4</v>
      </c>
      <c r="DH61" s="52">
        <v>40</v>
      </c>
      <c r="DI61" s="52">
        <v>200</v>
      </c>
      <c r="DJ61" s="52">
        <v>52.471819380729897</v>
      </c>
      <c r="DK61" s="52">
        <v>65.381756235864302</v>
      </c>
      <c r="DL61" s="52">
        <v>62.416499730917998</v>
      </c>
      <c r="DM61" s="52">
        <v>66.592539606009097</v>
      </c>
      <c r="DN61" s="52">
        <v>1.2216</v>
      </c>
      <c r="DO61" s="33">
        <v>0</v>
      </c>
      <c r="DP61" s="33">
        <v>0.58991230927118798</v>
      </c>
      <c r="DQ61" s="32" t="s">
        <v>700</v>
      </c>
      <c r="DR61" s="33"/>
      <c r="DS61" s="58">
        <v>0.4</v>
      </c>
      <c r="DT61" s="58">
        <v>210</v>
      </c>
      <c r="DU61" s="58">
        <v>65.570326285029793</v>
      </c>
    </row>
    <row r="62" spans="1:125" x14ac:dyDescent="0.25">
      <c r="A62" s="31">
        <v>44196</v>
      </c>
      <c r="B62" t="s">
        <v>495</v>
      </c>
      <c r="C62" t="s">
        <v>496</v>
      </c>
      <c r="D62" t="s">
        <v>471</v>
      </c>
      <c r="E62" t="s">
        <v>483</v>
      </c>
      <c r="F62" t="s">
        <v>685</v>
      </c>
      <c r="G62" t="s">
        <v>810</v>
      </c>
      <c r="H62" t="s">
        <v>293</v>
      </c>
      <c r="I62" s="37">
        <v>45181</v>
      </c>
      <c r="J62">
        <v>0.05</v>
      </c>
      <c r="K62" s="43">
        <v>200000</v>
      </c>
      <c r="L62" s="43">
        <v>251330.14</v>
      </c>
      <c r="M62" s="43">
        <v>7.6124782886242207E-2</v>
      </c>
      <c r="N62" s="43">
        <v>125.65</v>
      </c>
      <c r="O62" t="s">
        <v>473</v>
      </c>
      <c r="P62" t="s">
        <v>484</v>
      </c>
      <c r="Q62" t="s">
        <v>686</v>
      </c>
      <c r="R62" t="s">
        <v>475</v>
      </c>
      <c r="S62" t="s">
        <v>497</v>
      </c>
      <c r="T62" t="s">
        <v>810</v>
      </c>
      <c r="U62" t="s">
        <v>357</v>
      </c>
      <c r="V62" t="s">
        <v>688</v>
      </c>
      <c r="W62" t="s">
        <v>689</v>
      </c>
      <c r="X62" t="s">
        <v>687</v>
      </c>
      <c r="Y62" s="32" t="s">
        <v>362</v>
      </c>
      <c r="Z62" t="s">
        <v>369</v>
      </c>
      <c r="AA62" s="32" t="s">
        <v>366</v>
      </c>
      <c r="AB62" s="32" t="s">
        <v>476</v>
      </c>
      <c r="AC62" s="33" t="s">
        <v>477</v>
      </c>
      <c r="AD62" s="33">
        <v>500000000</v>
      </c>
      <c r="AE62">
        <v>0.04</v>
      </c>
      <c r="AF62" s="33" t="s">
        <v>477</v>
      </c>
      <c r="AG62" s="33">
        <v>-756.11999790770005</v>
      </c>
      <c r="AH62">
        <v>-756.11999790770005</v>
      </c>
      <c r="AI62" s="33">
        <v>2.9341083434705499</v>
      </c>
      <c r="AJ62" s="33">
        <v>-8.0699500000000004</v>
      </c>
      <c r="AK62">
        <v>-8.0699500000000004</v>
      </c>
      <c r="AL62" s="33">
        <v>-8.0699500000000004</v>
      </c>
      <c r="AM62">
        <v>-8.0699500000000004</v>
      </c>
      <c r="AN62" s="33">
        <v>-8.47342478262361</v>
      </c>
      <c r="AO62" s="33">
        <v>58.067254295950697</v>
      </c>
      <c r="AP62" s="33">
        <v>23.796926472998432</v>
      </c>
      <c r="AQ62" s="33">
        <v>101.496865536</v>
      </c>
      <c r="AR62" s="33">
        <v>23.796926472998432</v>
      </c>
      <c r="AS62" s="34" t="s">
        <v>477</v>
      </c>
      <c r="AT62" s="34" t="s">
        <v>477</v>
      </c>
      <c r="AU62" s="35">
        <v>985</v>
      </c>
      <c r="AV62" s="35">
        <v>985</v>
      </c>
      <c r="AW62" s="34" t="s">
        <v>477</v>
      </c>
      <c r="AX62" t="s">
        <v>484</v>
      </c>
      <c r="AY62" s="32">
        <v>2023</v>
      </c>
      <c r="AZ62" s="32" t="s">
        <v>366</v>
      </c>
      <c r="BA62" s="32" t="s">
        <v>366</v>
      </c>
      <c r="BB62" s="32" t="s">
        <v>366</v>
      </c>
      <c r="BC62" s="32" t="s">
        <v>366</v>
      </c>
      <c r="BD62">
        <v>330130564.9200002</v>
      </c>
      <c r="BE62">
        <v>7.6124782886242207E-2</v>
      </c>
      <c r="BF62" s="32" t="s">
        <v>293</v>
      </c>
      <c r="BG62" s="32" t="s">
        <v>478</v>
      </c>
      <c r="BH62" s="32" t="s">
        <v>477</v>
      </c>
      <c r="BI62" s="32">
        <v>6</v>
      </c>
      <c r="BJ62" s="36">
        <v>9.0735099351580903E-4</v>
      </c>
      <c r="BK62" s="32">
        <v>6</v>
      </c>
      <c r="BL62" s="36">
        <v>9.0735099351580903E-4</v>
      </c>
      <c r="BM62" s="32">
        <v>6</v>
      </c>
      <c r="BN62" s="36">
        <v>8.1127273050042061E-4</v>
      </c>
      <c r="BO62" s="33" t="s">
        <v>476</v>
      </c>
      <c r="BP62" s="33" t="s">
        <v>477</v>
      </c>
      <c r="BQ62">
        <v>1.2303521903487991</v>
      </c>
      <c r="BR62">
        <v>-8.0699500000000004</v>
      </c>
      <c r="BS62" t="s">
        <v>498</v>
      </c>
      <c r="BT62" s="37">
        <v>45181</v>
      </c>
      <c r="BU62" s="32" t="s">
        <v>477</v>
      </c>
      <c r="BV62" s="38" t="s">
        <v>477</v>
      </c>
      <c r="BW62" t="s">
        <v>477</v>
      </c>
      <c r="BX62" s="39">
        <v>2.9341083434705499</v>
      </c>
      <c r="BY62" s="39">
        <v>-8.0699500000000004</v>
      </c>
      <c r="BZ62" s="39">
        <v>-8.1255860000000002</v>
      </c>
      <c r="CA62" s="39">
        <v>-8.0699500000000004</v>
      </c>
      <c r="CB62" s="39">
        <v>-8.1255860000000002</v>
      </c>
      <c r="CC62" s="39">
        <v>-8.0699500000000004</v>
      </c>
      <c r="CD62" s="39">
        <v>-8.1255860000000002</v>
      </c>
      <c r="CE62" s="39">
        <v>-8.0699500000000004</v>
      </c>
      <c r="CF62" s="39">
        <v>-8.1255860000000002</v>
      </c>
      <c r="CG62">
        <v>-8.0699500000000004</v>
      </c>
      <c r="CH62" s="39">
        <v>2.9341083434705499</v>
      </c>
      <c r="CI62" s="39">
        <v>2.9292892775652399</v>
      </c>
      <c r="CJ62" s="39">
        <v>2.9341083434705499</v>
      </c>
      <c r="CK62" s="39">
        <v>2.9292892775652399</v>
      </c>
      <c r="CL62" t="s">
        <v>477</v>
      </c>
      <c r="CM62" t="s">
        <v>477</v>
      </c>
      <c r="CN62" s="46" t="s">
        <v>477</v>
      </c>
      <c r="CO62" s="46">
        <v>290.60000610351563</v>
      </c>
      <c r="CP62" s="46" t="s">
        <v>293</v>
      </c>
      <c r="CQ62" s="46" t="s">
        <v>477</v>
      </c>
      <c r="CR62" s="46" t="s">
        <v>477</v>
      </c>
      <c r="CS62" s="46">
        <v>681.41568000000018</v>
      </c>
      <c r="CT62">
        <v>0</v>
      </c>
      <c r="CU62">
        <v>0.58067254295950699</v>
      </c>
      <c r="CV62" s="47">
        <v>114984.42899870982</v>
      </c>
      <c r="CW62">
        <v>0</v>
      </c>
      <c r="CX62" s="48">
        <v>114984.42899870982</v>
      </c>
      <c r="CY62" s="48">
        <v>198019.4007670313</v>
      </c>
      <c r="CZ62">
        <v>114984.42899870982</v>
      </c>
      <c r="DA62" s="37">
        <v>45181</v>
      </c>
      <c r="DB62">
        <v>-8.0699500000000004</v>
      </c>
      <c r="DC62">
        <v>0.41932745704049301</v>
      </c>
      <c r="DD62" s="52">
        <v>0.27195617714410703</v>
      </c>
      <c r="DE62">
        <v>46.905247125513931</v>
      </c>
      <c r="DF62" s="52">
        <v>45.663312469649</v>
      </c>
      <c r="DG62" s="52">
        <v>0.4</v>
      </c>
      <c r="DH62" s="52">
        <v>28.705062493406398</v>
      </c>
      <c r="DI62" s="52">
        <v>28</v>
      </c>
      <c r="DJ62" s="52">
        <v>34.297690000000003</v>
      </c>
      <c r="DK62" s="52">
        <v>58.067254295950697</v>
      </c>
      <c r="DL62" s="52">
        <v>47.693724016502401</v>
      </c>
      <c r="DM62" s="52">
        <v>62.123026082728899</v>
      </c>
      <c r="DN62" s="52" t="s">
        <v>477</v>
      </c>
      <c r="DO62" s="33">
        <v>3.73817229079236</v>
      </c>
      <c r="DP62" s="33">
        <v>0.62497722938229705</v>
      </c>
      <c r="DQ62" s="32" t="s">
        <v>700</v>
      </c>
      <c r="DR62" s="33"/>
      <c r="DS62" s="58">
        <v>0.4</v>
      </c>
      <c r="DT62" s="58">
        <v>25</v>
      </c>
      <c r="DU62" s="58">
        <v>57.991352632640002</v>
      </c>
    </row>
    <row r="63" spans="1:125" x14ac:dyDescent="0.25">
      <c r="A63" s="31">
        <v>44196</v>
      </c>
      <c r="B63" t="s">
        <v>495</v>
      </c>
      <c r="C63" t="s">
        <v>496</v>
      </c>
      <c r="D63" t="s">
        <v>471</v>
      </c>
      <c r="E63" t="s">
        <v>483</v>
      </c>
      <c r="F63" t="s">
        <v>802</v>
      </c>
      <c r="G63" t="s">
        <v>812</v>
      </c>
      <c r="H63" t="s">
        <v>294</v>
      </c>
      <c r="I63" s="37">
        <v>45976</v>
      </c>
      <c r="J63">
        <v>0.25</v>
      </c>
      <c r="K63" s="43">
        <v>1000000</v>
      </c>
      <c r="L63" s="43">
        <v>820219.39</v>
      </c>
      <c r="M63" s="43">
        <v>0.248434282425642</v>
      </c>
      <c r="N63" s="43">
        <v>100.32599999999999</v>
      </c>
      <c r="O63" t="s">
        <v>473</v>
      </c>
      <c r="P63" t="s">
        <v>484</v>
      </c>
      <c r="Q63" t="s">
        <v>838</v>
      </c>
      <c r="R63" t="s">
        <v>475</v>
      </c>
      <c r="S63" t="s">
        <v>497</v>
      </c>
      <c r="T63" t="s">
        <v>812</v>
      </c>
      <c r="U63" t="s">
        <v>357</v>
      </c>
      <c r="V63" t="s">
        <v>839</v>
      </c>
      <c r="W63" t="s">
        <v>840</v>
      </c>
      <c r="X63" t="s">
        <v>841</v>
      </c>
      <c r="Y63" s="32" t="s">
        <v>390</v>
      </c>
      <c r="Z63" t="s">
        <v>374</v>
      </c>
      <c r="AA63" s="32" t="s">
        <v>462</v>
      </c>
      <c r="AB63" s="32" t="s">
        <v>476</v>
      </c>
      <c r="AC63" s="33" t="s">
        <v>477</v>
      </c>
      <c r="AD63" s="33">
        <v>1207500000</v>
      </c>
      <c r="AE63">
        <v>8.2815734989648032E-2</v>
      </c>
      <c r="AF63" s="33" t="s">
        <v>477</v>
      </c>
      <c r="AG63" s="33">
        <v>-25.344778859796701</v>
      </c>
      <c r="AH63">
        <v>-25.344778859796701</v>
      </c>
      <c r="AI63" s="33">
        <v>4.8398622699840601</v>
      </c>
      <c r="AJ63" s="33">
        <v>0.182759</v>
      </c>
      <c r="AK63">
        <v>0.182759</v>
      </c>
      <c r="AL63" s="33">
        <v>0.182759</v>
      </c>
      <c r="AM63">
        <v>0.182759</v>
      </c>
      <c r="AN63" s="33">
        <v>0.24076270381911899</v>
      </c>
      <c r="AO63" s="33">
        <v>44.891310072198003</v>
      </c>
      <c r="AP63" s="33">
        <v>62.928071071366276</v>
      </c>
      <c r="AQ63" s="33">
        <v>61.57686600000001</v>
      </c>
      <c r="AR63" s="33">
        <v>62.928071071366276</v>
      </c>
      <c r="AS63" s="34" t="s">
        <v>477</v>
      </c>
      <c r="AT63" s="34" t="s">
        <v>477</v>
      </c>
      <c r="AU63" s="35">
        <v>1780</v>
      </c>
      <c r="AV63" s="35">
        <v>1780</v>
      </c>
      <c r="AW63" s="34" t="s">
        <v>477</v>
      </c>
      <c r="AX63" t="s">
        <v>484</v>
      </c>
      <c r="AY63" s="32">
        <v>2025</v>
      </c>
      <c r="AZ63" s="32" t="s">
        <v>480</v>
      </c>
      <c r="BA63" s="32" t="s">
        <v>480</v>
      </c>
      <c r="BB63" s="32" t="s">
        <v>372</v>
      </c>
      <c r="BC63" s="32" t="s">
        <v>372</v>
      </c>
      <c r="BD63">
        <v>330130564.9200002</v>
      </c>
      <c r="BE63">
        <v>0.248434282425642</v>
      </c>
      <c r="BF63" s="32" t="s">
        <v>294</v>
      </c>
      <c r="BG63" s="32" t="s">
        <v>477</v>
      </c>
      <c r="BH63" s="32" t="s">
        <v>477</v>
      </c>
      <c r="BI63" s="32" t="s">
        <v>480</v>
      </c>
      <c r="BJ63" s="36">
        <v>2.9611525239966476E-3</v>
      </c>
      <c r="BK63" s="32">
        <v>13</v>
      </c>
      <c r="BL63" s="36">
        <v>2.9611525239966476E-3</v>
      </c>
      <c r="BM63" s="32">
        <v>13</v>
      </c>
      <c r="BN63" s="36">
        <v>2.6475997830371213E-3</v>
      </c>
      <c r="BO63" s="33" t="s">
        <v>476</v>
      </c>
      <c r="BP63" s="33" t="s">
        <v>477</v>
      </c>
      <c r="BQ63">
        <v>2.6671846912981949</v>
      </c>
      <c r="BR63">
        <v>0.182759</v>
      </c>
      <c r="BS63" t="s">
        <v>498</v>
      </c>
      <c r="BT63" s="37">
        <v>45976</v>
      </c>
      <c r="BU63" s="32" t="s">
        <v>477</v>
      </c>
      <c r="BV63" s="38" t="s">
        <v>477</v>
      </c>
      <c r="BW63" t="s">
        <v>477</v>
      </c>
      <c r="BX63" s="39">
        <v>4.8398622699840601</v>
      </c>
      <c r="BY63" s="39">
        <v>0.182759</v>
      </c>
      <c r="BZ63" s="39">
        <v>0.182529</v>
      </c>
      <c r="CA63" s="39">
        <v>0.182759</v>
      </c>
      <c r="CB63" s="39">
        <v>0.182529</v>
      </c>
      <c r="CC63" s="39">
        <v>0.182759</v>
      </c>
      <c r="CD63" s="39">
        <v>0.182529</v>
      </c>
      <c r="CE63" s="39">
        <v>0.182759</v>
      </c>
      <c r="CF63" s="39">
        <v>0.182529</v>
      </c>
      <c r="CG63">
        <v>0.182759</v>
      </c>
      <c r="CH63" s="39">
        <v>4.8398622699840601</v>
      </c>
      <c r="CI63" s="39">
        <v>4.8384678926246902</v>
      </c>
      <c r="CJ63" s="39">
        <v>4.8398622699840601</v>
      </c>
      <c r="CK63" s="39">
        <v>4.8384678926246902</v>
      </c>
      <c r="CL63" t="s">
        <v>477</v>
      </c>
      <c r="CM63" t="s">
        <v>477</v>
      </c>
      <c r="CN63" s="46" t="s">
        <v>477</v>
      </c>
      <c r="CO63" s="46">
        <v>357.74</v>
      </c>
      <c r="CP63" s="46" t="s">
        <v>294</v>
      </c>
      <c r="CQ63" s="46" t="s">
        <v>632</v>
      </c>
      <c r="CR63" s="46" t="s">
        <v>477</v>
      </c>
      <c r="CS63" s="46">
        <v>1665.5</v>
      </c>
      <c r="CT63">
        <v>0</v>
      </c>
      <c r="CU63">
        <v>0.44891310072198004</v>
      </c>
      <c r="CV63" s="47">
        <v>217897.83670254517</v>
      </c>
      <c r="CW63">
        <v>0</v>
      </c>
      <c r="CX63" s="48">
        <v>217897.83670254517</v>
      </c>
      <c r="CY63" s="48">
        <v>485389.7922606924</v>
      </c>
      <c r="CZ63">
        <v>217897.83670254517</v>
      </c>
      <c r="DA63" s="37">
        <v>45976</v>
      </c>
      <c r="DB63">
        <v>0.182759</v>
      </c>
      <c r="DC63">
        <v>0.55108689927802001</v>
      </c>
      <c r="DD63" s="52">
        <v>0.67931047568261704</v>
      </c>
      <c r="DE63">
        <v>27.552839591732823</v>
      </c>
      <c r="DF63" s="52">
        <v>48.724464738516097</v>
      </c>
      <c r="DG63" s="52">
        <v>1</v>
      </c>
      <c r="DH63" s="52">
        <v>40</v>
      </c>
      <c r="DI63" s="52">
        <v>185</v>
      </c>
      <c r="DJ63" s="52">
        <v>51.379919730434501</v>
      </c>
      <c r="DK63" s="52">
        <v>44.891310072198003</v>
      </c>
      <c r="DL63" s="52">
        <v>45.390896275493198</v>
      </c>
      <c r="DM63" s="52">
        <v>43.853526982726301</v>
      </c>
      <c r="DN63" s="52">
        <v>1.2216</v>
      </c>
      <c r="DO63" s="33">
        <v>4.8739847911107903</v>
      </c>
      <c r="DP63" s="33">
        <v>0.44266127057937898</v>
      </c>
      <c r="DQ63" s="32" t="s">
        <v>700</v>
      </c>
      <c r="DR63" s="33"/>
      <c r="DS63" s="58">
        <v>1</v>
      </c>
      <c r="DT63" s="58">
        <v>200</v>
      </c>
      <c r="DU63" s="58">
        <v>45.198297554032401</v>
      </c>
    </row>
    <row r="64" spans="1:125" x14ac:dyDescent="0.25">
      <c r="A64" s="31">
        <v>44196</v>
      </c>
      <c r="B64" t="s">
        <v>495</v>
      </c>
      <c r="C64" t="s">
        <v>496</v>
      </c>
      <c r="D64" t="s">
        <v>471</v>
      </c>
      <c r="E64" t="s">
        <v>483</v>
      </c>
      <c r="F64" t="s">
        <v>807</v>
      </c>
      <c r="G64" t="s">
        <v>817</v>
      </c>
      <c r="H64" t="s">
        <v>294</v>
      </c>
      <c r="I64" s="37">
        <v>45931</v>
      </c>
      <c r="J64">
        <v>1.625</v>
      </c>
      <c r="K64" s="43">
        <v>7200000</v>
      </c>
      <c r="L64" s="43">
        <v>5985067.2199999997</v>
      </c>
      <c r="M64" s="43">
        <v>1.8128026454848001</v>
      </c>
      <c r="N64" s="43">
        <v>101.307</v>
      </c>
      <c r="O64" t="s">
        <v>473</v>
      </c>
      <c r="P64" t="s">
        <v>484</v>
      </c>
      <c r="Q64" t="s">
        <v>842</v>
      </c>
      <c r="R64" t="s">
        <v>475</v>
      </c>
      <c r="S64" t="s">
        <v>497</v>
      </c>
      <c r="T64" t="s">
        <v>817</v>
      </c>
      <c r="U64" t="s">
        <v>357</v>
      </c>
      <c r="V64" t="s">
        <v>843</v>
      </c>
      <c r="W64" t="s">
        <v>844</v>
      </c>
      <c r="X64" t="s">
        <v>845</v>
      </c>
      <c r="Y64" s="32" t="s">
        <v>387</v>
      </c>
      <c r="Z64" t="s">
        <v>375</v>
      </c>
      <c r="AA64" s="32" t="s">
        <v>385</v>
      </c>
      <c r="AB64" s="32" t="s">
        <v>476</v>
      </c>
      <c r="AC64" s="33" t="s">
        <v>477</v>
      </c>
      <c r="AD64" s="33">
        <v>400000000</v>
      </c>
      <c r="AE64">
        <v>1.8</v>
      </c>
      <c r="AF64" s="33" t="s">
        <v>477</v>
      </c>
      <c r="AG64" s="33">
        <v>92.130163475891493</v>
      </c>
      <c r="AH64">
        <v>92.130163475891493</v>
      </c>
      <c r="AI64" s="33">
        <v>4.5463230321641497</v>
      </c>
      <c r="AJ64" s="33">
        <v>1.340085</v>
      </c>
      <c r="AK64">
        <v>1.340085</v>
      </c>
      <c r="AL64" s="33">
        <v>1.340085</v>
      </c>
      <c r="AM64">
        <v>1.340085</v>
      </c>
      <c r="AN64" s="33">
        <v>1.04920226210075</v>
      </c>
      <c r="AO64" s="33">
        <v>47.431266852606697</v>
      </c>
      <c r="AP64" s="33">
        <v>53.693889743676678</v>
      </c>
      <c r="AQ64" s="33">
        <v>65.914786963200015</v>
      </c>
      <c r="AR64" s="33">
        <v>53.693889743676678</v>
      </c>
      <c r="AS64" s="34" t="s">
        <v>477</v>
      </c>
      <c r="AT64" s="34" t="s">
        <v>477</v>
      </c>
      <c r="AU64" s="35">
        <v>1735</v>
      </c>
      <c r="AV64" s="35">
        <v>1735</v>
      </c>
      <c r="AW64" s="34" t="s">
        <v>477</v>
      </c>
      <c r="AX64" t="s">
        <v>484</v>
      </c>
      <c r="AY64" s="32">
        <v>2025</v>
      </c>
      <c r="AZ64" s="32" t="s">
        <v>480</v>
      </c>
      <c r="BA64" s="32" t="s">
        <v>480</v>
      </c>
      <c r="BB64" s="32" t="s">
        <v>463</v>
      </c>
      <c r="BC64" s="32" t="s">
        <v>463</v>
      </c>
      <c r="BD64">
        <v>330130564.9200002</v>
      </c>
      <c r="BE64">
        <v>1.8128026454848001</v>
      </c>
      <c r="BF64" s="32" t="s">
        <v>294</v>
      </c>
      <c r="BG64" s="32" t="s">
        <v>477</v>
      </c>
      <c r="BH64" s="32" t="s">
        <v>477</v>
      </c>
      <c r="BI64" s="32" t="s">
        <v>480</v>
      </c>
      <c r="BJ64" s="36">
        <v>2.1607264008709423E-2</v>
      </c>
      <c r="BK64" s="32">
        <v>14</v>
      </c>
      <c r="BL64" s="36">
        <v>2.1607264008709423E-2</v>
      </c>
      <c r="BM64" s="32">
        <v>14</v>
      </c>
      <c r="BN64" s="36">
        <v>1.9319297819982754E-2</v>
      </c>
      <c r="BO64" s="33" t="s">
        <v>476</v>
      </c>
      <c r="BP64" s="33" t="s">
        <v>477</v>
      </c>
      <c r="BQ64">
        <v>2.3899444227968516</v>
      </c>
      <c r="BR64">
        <v>1.340085</v>
      </c>
      <c r="BS64" t="s">
        <v>498</v>
      </c>
      <c r="BT64" s="37">
        <v>45931</v>
      </c>
      <c r="BU64" s="32" t="s">
        <v>477</v>
      </c>
      <c r="BV64" s="38" t="s">
        <v>477</v>
      </c>
      <c r="BW64" t="s">
        <v>477</v>
      </c>
      <c r="BX64" s="39">
        <v>4.5463230321641497</v>
      </c>
      <c r="BY64" s="39">
        <v>1.340085</v>
      </c>
      <c r="BZ64" s="39">
        <v>1.3389599999999999</v>
      </c>
      <c r="CA64" s="39">
        <v>1.340085</v>
      </c>
      <c r="CB64" s="39">
        <v>1.3389599999999999</v>
      </c>
      <c r="CC64" s="39">
        <v>1.340085</v>
      </c>
      <c r="CD64" s="39">
        <v>1.3389599999999999</v>
      </c>
      <c r="CE64" s="39">
        <v>1.340085</v>
      </c>
      <c r="CF64" s="39">
        <v>1.3389599999999999</v>
      </c>
      <c r="CG64">
        <v>1.340085</v>
      </c>
      <c r="CH64" s="39">
        <v>4.5463230321641497</v>
      </c>
      <c r="CI64" s="39">
        <v>4.5567796205562896</v>
      </c>
      <c r="CJ64" s="39">
        <v>4.5463230321641497</v>
      </c>
      <c r="CK64" s="39">
        <v>4.5567796205562896</v>
      </c>
      <c r="CL64" t="s">
        <v>477</v>
      </c>
      <c r="CM64" t="s">
        <v>477</v>
      </c>
      <c r="CN64" s="46" t="s">
        <v>477</v>
      </c>
      <c r="CO64" s="46">
        <v>27.100000381469727</v>
      </c>
      <c r="CP64" s="46" t="s">
        <v>294</v>
      </c>
      <c r="CQ64" s="46" t="s">
        <v>632</v>
      </c>
      <c r="CR64" s="46" t="s">
        <v>477</v>
      </c>
      <c r="CS64" s="46">
        <v>180451.12780800002</v>
      </c>
      <c r="CT64">
        <v>0</v>
      </c>
      <c r="CU64">
        <v>0.47431266852606696</v>
      </c>
      <c r="CV64" s="47">
        <v>1889609.751050167</v>
      </c>
      <c r="CW64">
        <v>0</v>
      </c>
      <c r="CX64" s="48">
        <v>1889609.751050167</v>
      </c>
      <c r="CY64" s="48">
        <v>3983890.5355873266</v>
      </c>
      <c r="CZ64">
        <v>1889609.751050167</v>
      </c>
      <c r="DA64" s="37">
        <v>45931</v>
      </c>
      <c r="DB64">
        <v>1.340085</v>
      </c>
      <c r="DC64">
        <v>0.52568733147393298</v>
      </c>
      <c r="DD64" s="52">
        <v>0.52469529228853706</v>
      </c>
      <c r="DE64">
        <v>30.860866968563485</v>
      </c>
      <c r="DF64" s="52">
        <v>54.161693422585103</v>
      </c>
      <c r="DG64" s="52">
        <v>0.8</v>
      </c>
      <c r="DH64" s="52">
        <v>39.103906043309102</v>
      </c>
      <c r="DI64" s="52">
        <v>215</v>
      </c>
      <c r="DJ64" s="52">
        <v>43.78181</v>
      </c>
      <c r="DK64" s="52">
        <v>47.431266852606697</v>
      </c>
      <c r="DL64" s="52">
        <v>52.232719475600199</v>
      </c>
      <c r="DM64" s="52">
        <v>37.462855919741898</v>
      </c>
      <c r="DN64" s="52">
        <v>1.2216</v>
      </c>
      <c r="DO64" s="33">
        <v>4.7150361098289304</v>
      </c>
      <c r="DP64" s="33">
        <v>0.48805170681756099</v>
      </c>
      <c r="DQ64" s="32" t="s">
        <v>700</v>
      </c>
      <c r="DR64" s="33"/>
      <c r="DS64" s="58">
        <v>0.8</v>
      </c>
      <c r="DT64" s="58">
        <v>230</v>
      </c>
      <c r="DU64" s="58">
        <v>47.725848216970803</v>
      </c>
    </row>
    <row r="65" spans="1:125" x14ac:dyDescent="0.25">
      <c r="A65" s="31">
        <v>44196</v>
      </c>
      <c r="B65" t="s">
        <v>495</v>
      </c>
      <c r="C65" t="s">
        <v>496</v>
      </c>
      <c r="D65" t="s">
        <v>471</v>
      </c>
      <c r="E65" t="s">
        <v>483</v>
      </c>
      <c r="F65" t="s">
        <v>909</v>
      </c>
      <c r="G65" t="s">
        <v>924</v>
      </c>
      <c r="H65" t="s">
        <v>293</v>
      </c>
      <c r="I65" s="37">
        <v>44544</v>
      </c>
      <c r="J65">
        <v>0.25</v>
      </c>
      <c r="K65" s="43">
        <v>1300000</v>
      </c>
      <c r="L65" s="43">
        <v>1281821.3700000001</v>
      </c>
      <c r="M65" s="43">
        <v>0.38824779825529698</v>
      </c>
      <c r="N65" s="43">
        <v>98.59</v>
      </c>
      <c r="O65" t="s">
        <v>473</v>
      </c>
      <c r="P65" t="s">
        <v>484</v>
      </c>
      <c r="Q65" t="s">
        <v>925</v>
      </c>
      <c r="R65" t="s">
        <v>475</v>
      </c>
      <c r="S65" t="s">
        <v>497</v>
      </c>
      <c r="T65" t="s">
        <v>924</v>
      </c>
      <c r="U65" t="s">
        <v>357</v>
      </c>
      <c r="V65" t="s">
        <v>904</v>
      </c>
      <c r="W65" t="s">
        <v>926</v>
      </c>
      <c r="X65" t="s">
        <v>927</v>
      </c>
      <c r="Y65" s="32" t="s">
        <v>652</v>
      </c>
      <c r="Z65" t="s">
        <v>374</v>
      </c>
      <c r="AA65" s="32" t="s">
        <v>462</v>
      </c>
      <c r="AB65" s="32" t="s">
        <v>476</v>
      </c>
      <c r="AC65" s="33" t="s">
        <v>477</v>
      </c>
      <c r="AD65" s="33">
        <v>250000000</v>
      </c>
      <c r="AE65">
        <v>0.52</v>
      </c>
      <c r="AF65" s="33" t="s">
        <v>477</v>
      </c>
      <c r="AG65" s="33">
        <v>225.271669949733</v>
      </c>
      <c r="AH65">
        <v>225.271669949733</v>
      </c>
      <c r="AI65" s="33">
        <v>0.93623249037246403</v>
      </c>
      <c r="AJ65" s="33">
        <v>1.755476</v>
      </c>
      <c r="AK65">
        <v>1.755476</v>
      </c>
      <c r="AL65" s="33">
        <v>1.755476</v>
      </c>
      <c r="AM65">
        <v>1.755476</v>
      </c>
      <c r="AN65" s="33">
        <v>0.65526032286034097</v>
      </c>
      <c r="AO65" s="33">
        <v>6.2585571293725204</v>
      </c>
      <c r="AP65" s="33">
        <v>64.114430772234712</v>
      </c>
      <c r="AQ65" s="33">
        <v>60.073937152320006</v>
      </c>
      <c r="AR65" s="33">
        <v>64.114430772234712</v>
      </c>
      <c r="AS65" s="34" t="s">
        <v>477</v>
      </c>
      <c r="AT65" s="34" t="s">
        <v>477</v>
      </c>
      <c r="AU65" s="35">
        <v>348</v>
      </c>
      <c r="AV65" s="35">
        <v>348</v>
      </c>
      <c r="AW65" s="34" t="s">
        <v>477</v>
      </c>
      <c r="AX65" t="s">
        <v>484</v>
      </c>
      <c r="AY65" s="32">
        <v>2021</v>
      </c>
      <c r="AZ65" s="32" t="s">
        <v>462</v>
      </c>
      <c r="BA65" s="32" t="s">
        <v>372</v>
      </c>
      <c r="BB65" s="32" t="s">
        <v>372</v>
      </c>
      <c r="BC65" s="32" t="s">
        <v>372</v>
      </c>
      <c r="BD65">
        <v>330130564.9200002</v>
      </c>
      <c r="BE65">
        <v>0.38824779825529698</v>
      </c>
      <c r="BF65" s="32" t="s">
        <v>293</v>
      </c>
      <c r="BG65" s="32" t="s">
        <v>477</v>
      </c>
      <c r="BH65" s="32" t="s">
        <v>477</v>
      </c>
      <c r="BI65" s="32">
        <v>13</v>
      </c>
      <c r="BJ65" s="36">
        <v>4.6276260124603254E-3</v>
      </c>
      <c r="BK65" s="32">
        <v>13</v>
      </c>
      <c r="BL65" s="36">
        <v>4.6276260124603254E-3</v>
      </c>
      <c r="BM65" s="32">
        <v>13</v>
      </c>
      <c r="BN65" s="36">
        <v>4.1376124759795619E-3</v>
      </c>
      <c r="BO65" s="33" t="s">
        <v>476</v>
      </c>
      <c r="BP65" s="33" t="s">
        <v>477</v>
      </c>
      <c r="BQ65">
        <v>0.87763784509875631</v>
      </c>
      <c r="BR65">
        <v>1.755476</v>
      </c>
      <c r="BS65" t="s">
        <v>498</v>
      </c>
      <c r="BT65" s="37">
        <v>44544</v>
      </c>
      <c r="BU65" s="32" t="s">
        <v>477</v>
      </c>
      <c r="BV65" s="38" t="s">
        <v>477</v>
      </c>
      <c r="BW65" t="s">
        <v>477</v>
      </c>
      <c r="BX65" s="39">
        <v>0.93623249037246403</v>
      </c>
      <c r="BY65" s="39">
        <v>1.755476</v>
      </c>
      <c r="BZ65" s="39">
        <v>1.786648</v>
      </c>
      <c r="CA65" s="39">
        <v>1.755476</v>
      </c>
      <c r="CB65" s="39">
        <v>1.786648</v>
      </c>
      <c r="CC65" s="39">
        <v>1.755476</v>
      </c>
      <c r="CD65" s="39">
        <v>1.786648</v>
      </c>
      <c r="CE65" s="39">
        <v>1.755476</v>
      </c>
      <c r="CF65" s="39">
        <v>1.786648</v>
      </c>
      <c r="CG65">
        <v>1.755476</v>
      </c>
      <c r="CH65" s="39">
        <v>0.93623249037246403</v>
      </c>
      <c r="CI65" s="39">
        <v>0.94689390529812001</v>
      </c>
      <c r="CJ65" s="39">
        <v>0.93623249037246403</v>
      </c>
      <c r="CK65" s="39">
        <v>0.94689390529812001</v>
      </c>
      <c r="CL65" t="s">
        <v>477</v>
      </c>
      <c r="CM65" t="s">
        <v>477</v>
      </c>
      <c r="CN65" s="46" t="s">
        <v>477</v>
      </c>
      <c r="CO65" s="46">
        <v>11.149999618530273</v>
      </c>
      <c r="CP65" s="46" t="s">
        <v>293</v>
      </c>
      <c r="CQ65" s="46" t="s">
        <v>477</v>
      </c>
      <c r="CR65" s="46" t="s">
        <v>477</v>
      </c>
      <c r="CS65" s="46">
        <v>71516.591847999996</v>
      </c>
      <c r="CT65">
        <v>0</v>
      </c>
      <c r="CU65">
        <v>6.2585571293725203E-2</v>
      </c>
      <c r="CV65" s="47">
        <v>49906.358641904917</v>
      </c>
      <c r="CW65">
        <v>0</v>
      </c>
      <c r="CX65" s="48">
        <v>49906.358641904917</v>
      </c>
      <c r="CY65" s="48">
        <v>797409.97182378522</v>
      </c>
      <c r="CZ65">
        <v>49906.358641904917</v>
      </c>
      <c r="DA65" s="37">
        <v>44544</v>
      </c>
      <c r="DB65">
        <v>1.755476</v>
      </c>
      <c r="DC65">
        <v>0.93741442870627478</v>
      </c>
      <c r="DD65" s="52">
        <v>0.62608826803904205</v>
      </c>
      <c r="DE65">
        <v>3.8135324845737815</v>
      </c>
      <c r="DF65" s="52">
        <v>6.7592417638381903</v>
      </c>
      <c r="DG65" s="52">
        <v>0.8</v>
      </c>
      <c r="DH65" s="52">
        <v>33.300493580136703</v>
      </c>
      <c r="DI65" s="52">
        <v>145</v>
      </c>
      <c r="DJ65" s="52">
        <v>36.906999999999996</v>
      </c>
      <c r="DK65" s="52">
        <v>6.2585571293725204</v>
      </c>
      <c r="DL65" s="52">
        <v>6.6854962831000604</v>
      </c>
      <c r="DM65" s="52"/>
      <c r="DN65" s="52" t="s">
        <v>477</v>
      </c>
      <c r="DO65" s="33">
        <v>0.94297936570271201</v>
      </c>
      <c r="DP65" s="33">
        <v>7.3329756465092905E-2</v>
      </c>
      <c r="DQ65" s="32" t="s">
        <v>700</v>
      </c>
      <c r="DR65" s="33"/>
      <c r="DS65" s="58">
        <v>0.8</v>
      </c>
      <c r="DT65" s="58">
        <v>150</v>
      </c>
      <c r="DU65" s="58">
        <v>6.26346447136312</v>
      </c>
    </row>
    <row r="66" spans="1:125" x14ac:dyDescent="0.25">
      <c r="A66" s="31">
        <v>44196</v>
      </c>
      <c r="B66" t="s">
        <v>495</v>
      </c>
      <c r="C66" t="s">
        <v>496</v>
      </c>
      <c r="D66" t="s">
        <v>471</v>
      </c>
      <c r="E66" t="s">
        <v>483</v>
      </c>
      <c r="F66" t="s">
        <v>818</v>
      </c>
      <c r="G66" t="s">
        <v>928</v>
      </c>
      <c r="H66" t="s">
        <v>293</v>
      </c>
      <c r="I66" s="37">
        <v>44264</v>
      </c>
      <c r="J66">
        <v>0</v>
      </c>
      <c r="K66" s="43">
        <v>1500000</v>
      </c>
      <c r="L66" s="43">
        <v>1497750</v>
      </c>
      <c r="M66" s="43">
        <v>0.453649902744929</v>
      </c>
      <c r="N66" s="43">
        <v>99.85</v>
      </c>
      <c r="O66" t="s">
        <v>473</v>
      </c>
      <c r="P66" t="s">
        <v>484</v>
      </c>
      <c r="Q66" t="s">
        <v>898</v>
      </c>
      <c r="R66" t="s">
        <v>475</v>
      </c>
      <c r="S66" t="s">
        <v>497</v>
      </c>
      <c r="T66" t="s">
        <v>928</v>
      </c>
      <c r="U66" t="s">
        <v>357</v>
      </c>
      <c r="V66" t="s">
        <v>899</v>
      </c>
      <c r="W66" t="s">
        <v>900</v>
      </c>
      <c r="X66" t="s">
        <v>653</v>
      </c>
      <c r="Y66" s="32" t="s">
        <v>652</v>
      </c>
      <c r="Z66" t="s">
        <v>382</v>
      </c>
      <c r="AA66" s="32" t="s">
        <v>386</v>
      </c>
      <c r="AB66" s="32" t="s">
        <v>476</v>
      </c>
      <c r="AC66" s="33" t="s">
        <v>477</v>
      </c>
      <c r="AD66" s="33">
        <v>600000000</v>
      </c>
      <c r="AE66">
        <v>0.25</v>
      </c>
      <c r="AF66" s="33" t="s">
        <v>477</v>
      </c>
      <c r="AG66" s="33">
        <v>135.95132072815599</v>
      </c>
      <c r="AH66">
        <v>135.95132072815599</v>
      </c>
      <c r="AI66" s="33">
        <v>0.18602191787202901</v>
      </c>
      <c r="AJ66" s="33">
        <v>0.80635699999999999</v>
      </c>
      <c r="AK66">
        <v>0.80635699999999999</v>
      </c>
      <c r="AL66" s="33">
        <v>0.80635699999999999</v>
      </c>
      <c r="AM66">
        <v>0.80635699999999999</v>
      </c>
      <c r="AN66" s="33">
        <v>-0.49204208169083402</v>
      </c>
      <c r="AO66" s="33">
        <v>1.4746844809637401E-12</v>
      </c>
      <c r="AP66" s="33">
        <v>360.74390049511715</v>
      </c>
      <c r="AQ66" s="33">
        <v>21.671475171500003</v>
      </c>
      <c r="AR66" s="33">
        <v>360.74390049511715</v>
      </c>
      <c r="AS66" s="34" t="s">
        <v>477</v>
      </c>
      <c r="AT66" s="34" t="s">
        <v>477</v>
      </c>
      <c r="AU66" s="35">
        <v>68</v>
      </c>
      <c r="AV66" s="35">
        <v>68</v>
      </c>
      <c r="AW66" s="34" t="s">
        <v>477</v>
      </c>
      <c r="AX66" t="s">
        <v>484</v>
      </c>
      <c r="AY66" s="32">
        <v>2021</v>
      </c>
      <c r="AZ66" s="32" t="s">
        <v>386</v>
      </c>
      <c r="BA66" s="32" t="s">
        <v>376</v>
      </c>
      <c r="BB66" s="32" t="s">
        <v>376</v>
      </c>
      <c r="BC66" s="32" t="s">
        <v>376</v>
      </c>
      <c r="BD66">
        <v>330130564.9200002</v>
      </c>
      <c r="BE66">
        <v>0.453649902744929</v>
      </c>
      <c r="BF66" s="32" t="s">
        <v>293</v>
      </c>
      <c r="BG66" s="32" t="s">
        <v>478</v>
      </c>
      <c r="BH66" s="32" t="s">
        <v>479</v>
      </c>
      <c r="BI66" s="32">
        <v>10</v>
      </c>
      <c r="BJ66" s="36">
        <v>5.4071706264051849E-3</v>
      </c>
      <c r="BK66" s="32">
        <v>10</v>
      </c>
      <c r="BL66" s="36">
        <v>5.4071706264051849E-3</v>
      </c>
      <c r="BM66" s="32">
        <v>10</v>
      </c>
      <c r="BN66" s="36">
        <v>4.8346120847543583E-3</v>
      </c>
      <c r="BO66" s="33" t="s">
        <v>476</v>
      </c>
      <c r="BP66" s="33" t="s">
        <v>477</v>
      </c>
      <c r="BQ66">
        <v>0.18602191787202627</v>
      </c>
      <c r="BR66">
        <v>0.80635699999999999</v>
      </c>
      <c r="BS66" t="s">
        <v>498</v>
      </c>
      <c r="BT66" s="37">
        <v>44264</v>
      </c>
      <c r="BU66" s="32" t="s">
        <v>477</v>
      </c>
      <c r="BV66" s="38" t="s">
        <v>477</v>
      </c>
      <c r="BW66" t="s">
        <v>477</v>
      </c>
      <c r="BX66" s="39">
        <v>0.18602191787202901</v>
      </c>
      <c r="BY66" s="39">
        <v>0.80635699999999999</v>
      </c>
      <c r="BZ66" s="39">
        <v>0.89888900000000005</v>
      </c>
      <c r="CA66" s="39">
        <v>0.80635699999999999</v>
      </c>
      <c r="CB66" s="39">
        <v>0.89888900000000005</v>
      </c>
      <c r="CC66" s="39">
        <v>0.80635699999999999</v>
      </c>
      <c r="CD66" s="39">
        <v>0.89888900000000005</v>
      </c>
      <c r="CE66" s="39">
        <v>0.80635699999999999</v>
      </c>
      <c r="CF66" s="39">
        <v>0.89888900000000005</v>
      </c>
      <c r="CG66">
        <v>0.80635699999999999</v>
      </c>
      <c r="CH66" s="39">
        <v>0.18602191787202901</v>
      </c>
      <c r="CI66" s="39">
        <v>0.18618865759690401</v>
      </c>
      <c r="CJ66" s="39">
        <v>0.18602191787202901</v>
      </c>
      <c r="CK66" s="39">
        <v>0.18618865759690401</v>
      </c>
      <c r="CL66" t="s">
        <v>477</v>
      </c>
      <c r="CM66" t="s">
        <v>477</v>
      </c>
      <c r="CN66" s="46" t="s">
        <v>477</v>
      </c>
      <c r="CO66" s="46">
        <v>3.3229999542236328</v>
      </c>
      <c r="CP66" s="46" t="s">
        <v>293</v>
      </c>
      <c r="CQ66" s="46" t="s">
        <v>477</v>
      </c>
      <c r="CR66" s="46" t="s">
        <v>477</v>
      </c>
      <c r="CS66" s="46">
        <v>100176.31050000001</v>
      </c>
      <c r="CT66">
        <v>0</v>
      </c>
      <c r="CU66">
        <v>1.47468448096374E-14</v>
      </c>
      <c r="CV66" s="47">
        <v>4.9090163409801436E-9</v>
      </c>
      <c r="CW66">
        <v>0</v>
      </c>
      <c r="CX66" s="48">
        <v>4.9090163409801436E-9</v>
      </c>
      <c r="CY66" s="48">
        <v>332885.87520579243</v>
      </c>
      <c r="CZ66">
        <v>4.9090163409801436E-9</v>
      </c>
      <c r="DA66" s="37">
        <v>44264</v>
      </c>
      <c r="DB66">
        <v>0.80635699999999999</v>
      </c>
      <c r="DC66">
        <v>0.99999999999998523</v>
      </c>
      <c r="DD66" s="52">
        <v>3.5139541663666898</v>
      </c>
      <c r="DE66">
        <v>3.2006598012020096E-13</v>
      </c>
      <c r="DF66" s="52">
        <v>5.4031461336430703E-12</v>
      </c>
      <c r="DG66" s="52">
        <v>0.4</v>
      </c>
      <c r="DH66" s="52">
        <v>40</v>
      </c>
      <c r="DI66" s="52">
        <v>15</v>
      </c>
      <c r="DJ66" s="52">
        <v>32.853610000000003</v>
      </c>
      <c r="DK66" s="52">
        <v>1.4746844809637401E-12</v>
      </c>
      <c r="DL66" s="52">
        <v>-1.0738164603978001E-11</v>
      </c>
      <c r="DM66" s="52"/>
      <c r="DN66" s="52" t="s">
        <v>477</v>
      </c>
      <c r="DO66" s="33">
        <v>0.18669653816019099</v>
      </c>
      <c r="DP66" s="33">
        <v>1.4551915228366899E-14</v>
      </c>
      <c r="DQ66" s="32" t="s">
        <v>700</v>
      </c>
      <c r="DR66" s="33"/>
      <c r="DS66" s="58">
        <v>0.4</v>
      </c>
      <c r="DT66" s="58">
        <v>25</v>
      </c>
      <c r="DU66" s="58">
        <v>2.2310367382427101E-11</v>
      </c>
    </row>
    <row r="67" spans="1:125" x14ac:dyDescent="0.25">
      <c r="A67" s="31">
        <v>44196</v>
      </c>
      <c r="B67" t="s">
        <v>495</v>
      </c>
      <c r="C67" t="s">
        <v>496</v>
      </c>
      <c r="D67" t="s">
        <v>471</v>
      </c>
      <c r="E67" t="s">
        <v>483</v>
      </c>
      <c r="F67" t="s">
        <v>906</v>
      </c>
      <c r="G67" t="s">
        <v>929</v>
      </c>
      <c r="H67" t="s">
        <v>294</v>
      </c>
      <c r="I67" s="37">
        <v>46631</v>
      </c>
      <c r="J67">
        <v>1.125</v>
      </c>
      <c r="K67" s="43">
        <v>2000000</v>
      </c>
      <c r="L67" s="43">
        <v>1334641</v>
      </c>
      <c r="M67" s="43">
        <v>0.40424620921341597</v>
      </c>
      <c r="N67" s="43">
        <v>81.275000000000006</v>
      </c>
      <c r="O67" t="s">
        <v>473</v>
      </c>
      <c r="P67" t="s">
        <v>484</v>
      </c>
      <c r="Q67" t="s">
        <v>930</v>
      </c>
      <c r="R67" t="s">
        <v>475</v>
      </c>
      <c r="S67" t="s">
        <v>497</v>
      </c>
      <c r="T67" t="s">
        <v>929</v>
      </c>
      <c r="U67" t="s">
        <v>357</v>
      </c>
      <c r="V67" t="s">
        <v>203</v>
      </c>
      <c r="W67" t="s">
        <v>931</v>
      </c>
      <c r="X67" t="s">
        <v>932</v>
      </c>
      <c r="Y67" s="32" t="s">
        <v>390</v>
      </c>
      <c r="Z67" t="s">
        <v>374</v>
      </c>
      <c r="AA67" s="32" t="s">
        <v>462</v>
      </c>
      <c r="AB67" s="32" t="s">
        <v>476</v>
      </c>
      <c r="AC67" s="33" t="s">
        <v>477</v>
      </c>
      <c r="AD67" s="33">
        <v>420000000</v>
      </c>
      <c r="AE67">
        <v>0.47619047619047616</v>
      </c>
      <c r="AF67" s="33" t="s">
        <v>477</v>
      </c>
      <c r="AG67" s="33">
        <v>375.76341649177402</v>
      </c>
      <c r="AH67">
        <v>375.76341649177402</v>
      </c>
      <c r="AI67" s="33">
        <v>6.2432735804013602</v>
      </c>
      <c r="AJ67" s="33">
        <v>4.3956609999999996</v>
      </c>
      <c r="AK67">
        <v>4.3956609999999996</v>
      </c>
      <c r="AL67" s="33">
        <v>4.3956609999999996</v>
      </c>
      <c r="AM67">
        <v>4.3956609999999996</v>
      </c>
      <c r="AN67" s="33">
        <v>4.1864260158472399</v>
      </c>
      <c r="AO67" s="33">
        <v>37.715268565421098</v>
      </c>
      <c r="AP67" s="33">
        <v>102.43928087519782</v>
      </c>
      <c r="AQ67" s="33">
        <v>40.14784070000001</v>
      </c>
      <c r="AR67" s="33">
        <v>102.43928087519782</v>
      </c>
      <c r="AS67" s="34" t="s">
        <v>477</v>
      </c>
      <c r="AT67" s="34" t="s">
        <v>477</v>
      </c>
      <c r="AU67" s="35">
        <v>2435</v>
      </c>
      <c r="AV67" s="35">
        <v>2435</v>
      </c>
      <c r="AW67" s="34" t="s">
        <v>477</v>
      </c>
      <c r="AX67" t="s">
        <v>484</v>
      </c>
      <c r="AY67" s="32">
        <v>2027</v>
      </c>
      <c r="AZ67" s="32" t="s">
        <v>480</v>
      </c>
      <c r="BA67" s="32" t="s">
        <v>480</v>
      </c>
      <c r="BB67" s="32" t="s">
        <v>372</v>
      </c>
      <c r="BC67" s="32" t="s">
        <v>372</v>
      </c>
      <c r="BD67">
        <v>330130564.9200002</v>
      </c>
      <c r="BE67">
        <v>0.40424620921341597</v>
      </c>
      <c r="BF67" s="32" t="s">
        <v>294</v>
      </c>
      <c r="BG67" s="32" t="s">
        <v>477</v>
      </c>
      <c r="BH67" s="32" t="s">
        <v>477</v>
      </c>
      <c r="BI67" s="32" t="s">
        <v>480</v>
      </c>
      <c r="BJ67" s="36">
        <v>4.8183152141519229E-3</v>
      </c>
      <c r="BK67" s="32">
        <v>13</v>
      </c>
      <c r="BL67" s="36">
        <v>4.8183152141519229E-3</v>
      </c>
      <c r="BM67" s="32">
        <v>13</v>
      </c>
      <c r="BN67" s="36">
        <v>4.3081098363603014E-3</v>
      </c>
      <c r="BO67" s="33" t="s">
        <v>476</v>
      </c>
      <c r="BP67" s="33" t="s">
        <v>477</v>
      </c>
      <c r="BQ67">
        <v>3.8886061822790055</v>
      </c>
      <c r="BR67">
        <v>4.3956609999999996</v>
      </c>
      <c r="BS67" t="s">
        <v>498</v>
      </c>
      <c r="BT67" s="37">
        <v>46631</v>
      </c>
      <c r="BU67" s="32" t="s">
        <v>477</v>
      </c>
      <c r="BV67" s="38" t="s">
        <v>477</v>
      </c>
      <c r="BW67" t="s">
        <v>477</v>
      </c>
      <c r="BX67" s="39">
        <v>6.2432735804013602</v>
      </c>
      <c r="BY67" s="39">
        <v>4.3956609999999996</v>
      </c>
      <c r="BZ67" s="39">
        <v>4.4036109999999997</v>
      </c>
      <c r="CA67" s="39">
        <v>4.3956609999999996</v>
      </c>
      <c r="CB67" s="39">
        <v>4.4036109999999997</v>
      </c>
      <c r="CC67" s="39">
        <v>4.3956609999999996</v>
      </c>
      <c r="CD67" s="39">
        <v>4.4036109999999997</v>
      </c>
      <c r="CE67" s="39">
        <v>4.3956609999999996</v>
      </c>
      <c r="CF67" s="39">
        <v>4.4036109999999997</v>
      </c>
      <c r="CG67">
        <v>4.3956609999999996</v>
      </c>
      <c r="CH67" s="39">
        <v>6.2432735804013602</v>
      </c>
      <c r="CI67" s="39">
        <v>6.2426662945191298</v>
      </c>
      <c r="CJ67" s="39">
        <v>6.2432735804013602</v>
      </c>
      <c r="CK67" s="39">
        <v>6.2426662945191298</v>
      </c>
      <c r="CL67" t="s">
        <v>477</v>
      </c>
      <c r="CM67" t="s">
        <v>477</v>
      </c>
      <c r="CN67" s="46" t="s">
        <v>477</v>
      </c>
      <c r="CO67" s="46">
        <v>21.01</v>
      </c>
      <c r="CP67" s="46" t="s">
        <v>294</v>
      </c>
      <c r="CQ67" s="46" t="s">
        <v>632</v>
      </c>
      <c r="CR67" s="46" t="s">
        <v>477</v>
      </c>
      <c r="CS67" s="46">
        <v>37821.800000000003</v>
      </c>
      <c r="CT67">
        <v>0</v>
      </c>
      <c r="CU67">
        <v>0.37715268565421101</v>
      </c>
      <c r="CV67" s="47">
        <v>244154.05971997391</v>
      </c>
      <c r="CW67">
        <v>0</v>
      </c>
      <c r="CX67" s="48">
        <v>244154.05971997391</v>
      </c>
      <c r="CY67" s="48">
        <v>647361.31812627299</v>
      </c>
      <c r="CZ67">
        <v>244154.05971997391</v>
      </c>
      <c r="DA67" s="37">
        <v>46631</v>
      </c>
      <c r="DB67">
        <v>4.3956609999999996</v>
      </c>
      <c r="DC67">
        <v>0.62284731434578899</v>
      </c>
      <c r="DD67" s="52">
        <v>1.04375332002633</v>
      </c>
      <c r="DE67">
        <v>18.630410265422874</v>
      </c>
      <c r="DF67" s="52">
        <v>71.648227026167305</v>
      </c>
      <c r="DG67" s="52">
        <v>1</v>
      </c>
      <c r="DH67" s="52">
        <v>40</v>
      </c>
      <c r="DI67" s="52">
        <v>370</v>
      </c>
      <c r="DJ67" s="52"/>
      <c r="DK67" s="52"/>
      <c r="DL67" s="52"/>
      <c r="DM67" s="52">
        <v>18.627518875339899</v>
      </c>
      <c r="DN67" s="52">
        <v>1.2216</v>
      </c>
      <c r="DO67" s="33">
        <v>0</v>
      </c>
      <c r="DP67" s="33">
        <v>0.27055076079556101</v>
      </c>
      <c r="DQ67" s="32" t="s">
        <v>700</v>
      </c>
      <c r="DR67" s="33"/>
      <c r="DS67" s="58">
        <v>1</v>
      </c>
      <c r="DT67" s="58">
        <v>400</v>
      </c>
      <c r="DU67" s="58">
        <v>38.257737798226401</v>
      </c>
    </row>
    <row r="68" spans="1:125" x14ac:dyDescent="0.25">
      <c r="A68" s="31">
        <v>44196</v>
      </c>
      <c r="B68" t="s">
        <v>495</v>
      </c>
      <c r="C68" t="s">
        <v>496</v>
      </c>
      <c r="D68" t="s">
        <v>471</v>
      </c>
      <c r="E68" t="s">
        <v>483</v>
      </c>
      <c r="F68" t="s">
        <v>905</v>
      </c>
      <c r="G68" t="s">
        <v>933</v>
      </c>
      <c r="H68" t="s">
        <v>293</v>
      </c>
      <c r="I68" s="37">
        <v>45946</v>
      </c>
      <c r="J68">
        <v>0.625</v>
      </c>
      <c r="K68" s="43">
        <v>4600000</v>
      </c>
      <c r="L68" s="43">
        <v>4749552.3</v>
      </c>
      <c r="M68" s="43">
        <v>1.43858049672973</v>
      </c>
      <c r="N68" s="43">
        <v>103.121</v>
      </c>
      <c r="O68" t="s">
        <v>473</v>
      </c>
      <c r="P68" t="s">
        <v>484</v>
      </c>
      <c r="Q68" t="s">
        <v>934</v>
      </c>
      <c r="R68" t="s">
        <v>475</v>
      </c>
      <c r="S68" t="s">
        <v>497</v>
      </c>
      <c r="T68" t="s">
        <v>933</v>
      </c>
      <c r="U68" t="s">
        <v>357</v>
      </c>
      <c r="V68" t="s">
        <v>935</v>
      </c>
      <c r="W68" t="s">
        <v>936</v>
      </c>
      <c r="X68" t="s">
        <v>937</v>
      </c>
      <c r="Y68" s="32" t="s">
        <v>362</v>
      </c>
      <c r="Z68" t="s">
        <v>374</v>
      </c>
      <c r="AA68" s="32" t="s">
        <v>385</v>
      </c>
      <c r="AB68" s="32" t="s">
        <v>476</v>
      </c>
      <c r="AC68" s="33" t="s">
        <v>477</v>
      </c>
      <c r="AD68" s="33">
        <v>325000000</v>
      </c>
      <c r="AE68">
        <v>1.4153846153846155</v>
      </c>
      <c r="AF68" s="33" t="s">
        <v>477</v>
      </c>
      <c r="AG68" s="33">
        <v>43.761531556141598</v>
      </c>
      <c r="AH68">
        <v>43.761531556141598</v>
      </c>
      <c r="AI68" s="33">
        <v>4.7243081168486301</v>
      </c>
      <c r="AJ68" s="33">
        <v>-2.5950999999999998E-2</v>
      </c>
      <c r="AK68">
        <v>-2.5950999999999998E-2</v>
      </c>
      <c r="AL68" s="33">
        <v>-2.5950999999999998E-2</v>
      </c>
      <c r="AM68">
        <v>-2.5950999999999998E-2</v>
      </c>
      <c r="AN68" s="33">
        <v>-0.22884357297164501</v>
      </c>
      <c r="AO68" s="33">
        <v>48.566995732980999</v>
      </c>
      <c r="AP68" s="33">
        <v>44.305650075045314</v>
      </c>
      <c r="AQ68" s="33">
        <v>71.460126437442</v>
      </c>
      <c r="AR68" s="33">
        <v>44.305650075045314</v>
      </c>
      <c r="AS68" s="34" t="s">
        <v>477</v>
      </c>
      <c r="AT68" s="34" t="s">
        <v>477</v>
      </c>
      <c r="AU68" s="35">
        <v>1750</v>
      </c>
      <c r="AV68" s="35">
        <v>1750</v>
      </c>
      <c r="AW68" s="34" t="s">
        <v>477</v>
      </c>
      <c r="AX68" t="s">
        <v>484</v>
      </c>
      <c r="AY68" s="32">
        <v>2025</v>
      </c>
      <c r="AZ68" s="32" t="s">
        <v>480</v>
      </c>
      <c r="BA68" s="32" t="s">
        <v>480</v>
      </c>
      <c r="BB68" s="32" t="s">
        <v>463</v>
      </c>
      <c r="BC68" s="32" t="s">
        <v>463</v>
      </c>
      <c r="BD68">
        <v>330130564.9200002</v>
      </c>
      <c r="BE68">
        <v>1.43858049672973</v>
      </c>
      <c r="BF68" s="32" t="s">
        <v>293</v>
      </c>
      <c r="BG68" s="32" t="s">
        <v>477</v>
      </c>
      <c r="BH68" s="32" t="s">
        <v>477</v>
      </c>
      <c r="BI68" s="32" t="s">
        <v>480</v>
      </c>
      <c r="BJ68" s="36">
        <v>1.7146813343438615E-2</v>
      </c>
      <c r="BK68" s="32">
        <v>14</v>
      </c>
      <c r="BL68" s="36">
        <v>1.7146813343438615E-2</v>
      </c>
      <c r="BM68" s="32">
        <v>14</v>
      </c>
      <c r="BN68" s="36">
        <v>1.5331158702555739E-2</v>
      </c>
      <c r="BO68" s="33" t="s">
        <v>476</v>
      </c>
      <c r="BP68" s="33" t="s">
        <v>477</v>
      </c>
      <c r="BQ68">
        <v>2.4298535953258811</v>
      </c>
      <c r="BR68">
        <v>-2.5950999999999998E-2</v>
      </c>
      <c r="BS68" t="s">
        <v>498</v>
      </c>
      <c r="BT68" s="37">
        <v>45946</v>
      </c>
      <c r="BU68" s="32" t="s">
        <v>477</v>
      </c>
      <c r="BV68" s="38" t="s">
        <v>477</v>
      </c>
      <c r="BW68" t="s">
        <v>477</v>
      </c>
      <c r="BX68" s="39">
        <v>4.7243081168486301</v>
      </c>
      <c r="BY68" s="39">
        <v>-2.5950999999999998E-2</v>
      </c>
      <c r="BZ68" s="39">
        <v>-2.8531000000000001E-2</v>
      </c>
      <c r="CA68" s="39">
        <v>-2.5950999999999998E-2</v>
      </c>
      <c r="CB68" s="39">
        <v>-2.8531000000000001E-2</v>
      </c>
      <c r="CC68" s="39">
        <v>-2.5950999999999998E-2</v>
      </c>
      <c r="CD68" s="39">
        <v>-2.8531000000000001E-2</v>
      </c>
      <c r="CE68" s="39">
        <v>-2.5950999999999998E-2</v>
      </c>
      <c r="CF68" s="39">
        <v>-2.8531000000000001E-2</v>
      </c>
      <c r="CG68">
        <v>-2.5950999999999998E-2</v>
      </c>
      <c r="CH68" s="39">
        <v>4.7243081168486301</v>
      </c>
      <c r="CI68" s="39">
        <v>4.7294432402520297</v>
      </c>
      <c r="CJ68" s="39">
        <v>4.7243081168486301</v>
      </c>
      <c r="CK68" s="39">
        <v>4.7294432402520297</v>
      </c>
      <c r="CL68" t="s">
        <v>477</v>
      </c>
      <c r="CM68" t="s">
        <v>477</v>
      </c>
      <c r="CN68" s="46" t="s">
        <v>477</v>
      </c>
      <c r="CO68" s="46">
        <v>95.319999694824219</v>
      </c>
      <c r="CP68" s="46" t="s">
        <v>293</v>
      </c>
      <c r="CQ68" s="46" t="s">
        <v>477</v>
      </c>
      <c r="CR68" s="46" t="s">
        <v>477</v>
      </c>
      <c r="CS68" s="46">
        <v>35036.941122599994</v>
      </c>
      <c r="CT68">
        <v>0</v>
      </c>
      <c r="CU68">
        <v>0.48566995732981</v>
      </c>
      <c r="CV68" s="47">
        <v>1622002.2610091229</v>
      </c>
      <c r="CW68">
        <v>0</v>
      </c>
      <c r="CX68" s="48">
        <v>1622002.2610091229</v>
      </c>
      <c r="CY68" s="48">
        <v>3339721.2171138055</v>
      </c>
      <c r="CZ68">
        <v>1622002.2610091229</v>
      </c>
      <c r="DA68" s="37">
        <v>45946</v>
      </c>
      <c r="DB68">
        <v>-2.5950999999999998E-2</v>
      </c>
      <c r="DC68">
        <v>0.51433004267019</v>
      </c>
      <c r="DD68" s="52">
        <v>0.444093589394846</v>
      </c>
      <c r="DE68">
        <v>33.655643911187127</v>
      </c>
      <c r="DF68" s="52">
        <v>51.620216626221101</v>
      </c>
      <c r="DG68" s="52">
        <v>1</v>
      </c>
      <c r="DH68" s="52">
        <v>33.8942579420737</v>
      </c>
      <c r="DI68" s="52">
        <v>300</v>
      </c>
      <c r="DJ68" s="52">
        <v>40.246830000000003</v>
      </c>
      <c r="DK68" s="52">
        <v>48.566995732980999</v>
      </c>
      <c r="DL68" s="52">
        <v>46.677501957890499</v>
      </c>
      <c r="DM68" s="52">
        <v>50.745463731770897</v>
      </c>
      <c r="DN68" s="52" t="s">
        <v>477</v>
      </c>
      <c r="DO68" s="33">
        <v>4.8939041905605096</v>
      </c>
      <c r="DP68" s="33">
        <v>0.54571447323911004</v>
      </c>
      <c r="DQ68" s="32" t="s">
        <v>700</v>
      </c>
      <c r="DR68" s="33"/>
      <c r="DS68" s="58">
        <v>1</v>
      </c>
      <c r="DT68" s="58">
        <v>325</v>
      </c>
      <c r="DU68" s="58">
        <v>49.224243322162899</v>
      </c>
    </row>
    <row r="69" spans="1:125" x14ac:dyDescent="0.25">
      <c r="A69" s="31">
        <v>44196</v>
      </c>
      <c r="B69" t="s">
        <v>495</v>
      </c>
      <c r="C69" t="s">
        <v>496</v>
      </c>
      <c r="D69" t="s">
        <v>471</v>
      </c>
      <c r="E69" t="s">
        <v>483</v>
      </c>
      <c r="F69" t="s">
        <v>946</v>
      </c>
      <c r="G69" t="s">
        <v>947</v>
      </c>
      <c r="H69" t="s">
        <v>293</v>
      </c>
      <c r="I69" s="37">
        <v>45001</v>
      </c>
      <c r="J69">
        <v>0</v>
      </c>
      <c r="K69" s="43">
        <v>200000</v>
      </c>
      <c r="L69" s="43">
        <v>202600</v>
      </c>
      <c r="M69" s="43">
        <v>6.1365027739023602E-2</v>
      </c>
      <c r="N69" s="43">
        <v>101.3</v>
      </c>
      <c r="O69" t="s">
        <v>473</v>
      </c>
      <c r="P69" t="s">
        <v>484</v>
      </c>
      <c r="Q69" t="s">
        <v>948</v>
      </c>
      <c r="R69" t="s">
        <v>475</v>
      </c>
      <c r="S69" t="s">
        <v>497</v>
      </c>
      <c r="T69" t="s">
        <v>947</v>
      </c>
      <c r="U69" t="s">
        <v>357</v>
      </c>
      <c r="V69" t="s">
        <v>949</v>
      </c>
      <c r="W69" t="s">
        <v>950</v>
      </c>
      <c r="X69" t="s">
        <v>951</v>
      </c>
      <c r="Y69" s="32" t="s">
        <v>362</v>
      </c>
      <c r="Z69" t="s">
        <v>952</v>
      </c>
      <c r="AA69" s="32" t="s">
        <v>376</v>
      </c>
      <c r="AB69" s="32" t="s">
        <v>476</v>
      </c>
      <c r="AC69" s="33" t="s">
        <v>477</v>
      </c>
      <c r="AD69" s="33">
        <v>500000000</v>
      </c>
      <c r="AE69">
        <v>0.04</v>
      </c>
      <c r="AF69" s="33" t="s">
        <v>477</v>
      </c>
      <c r="AG69" s="33">
        <v>-6.8899128551041597</v>
      </c>
      <c r="AH69">
        <v>-6.8899128551041597</v>
      </c>
      <c r="AI69" s="33">
        <v>2.21843362314574</v>
      </c>
      <c r="AJ69" s="33">
        <v>-0.58393099999999998</v>
      </c>
      <c r="AK69">
        <v>-0.58393099999999998</v>
      </c>
      <c r="AL69" s="33">
        <v>-0.58393099999999998</v>
      </c>
      <c r="AM69">
        <v>-0.58393099999999998</v>
      </c>
      <c r="AN69" s="33">
        <v>-0.891445540865343</v>
      </c>
      <c r="AO69" s="33">
        <v>30.662081351463101</v>
      </c>
      <c r="AP69" s="33">
        <v>22.480736489558282</v>
      </c>
      <c r="AQ69" s="33">
        <v>82.706883468680005</v>
      </c>
      <c r="AR69" s="33">
        <v>22.480736489558282</v>
      </c>
      <c r="AS69" s="34" t="s">
        <v>477</v>
      </c>
      <c r="AT69" s="34" t="s">
        <v>477</v>
      </c>
      <c r="AU69" s="35">
        <v>805</v>
      </c>
      <c r="AV69" s="35">
        <v>805</v>
      </c>
      <c r="AW69" s="34" t="s">
        <v>477</v>
      </c>
      <c r="AX69" t="s">
        <v>484</v>
      </c>
      <c r="AY69" s="32">
        <v>2023</v>
      </c>
      <c r="AZ69" s="32" t="s">
        <v>376</v>
      </c>
      <c r="BA69" s="32" t="s">
        <v>376</v>
      </c>
      <c r="BB69" s="32" t="s">
        <v>376</v>
      </c>
      <c r="BC69" s="32" t="s">
        <v>376</v>
      </c>
      <c r="BD69">
        <v>330130564.9200002</v>
      </c>
      <c r="BE69">
        <v>6.1365027739023602E-2</v>
      </c>
      <c r="BF69" s="32" t="s">
        <v>293</v>
      </c>
      <c r="BG69" s="32" t="s">
        <v>478</v>
      </c>
      <c r="BH69" s="32" t="s">
        <v>477</v>
      </c>
      <c r="BI69" s="32">
        <v>9</v>
      </c>
      <c r="BJ69" s="36">
        <v>7.3142565108308497E-4</v>
      </c>
      <c r="BK69" s="32">
        <v>9</v>
      </c>
      <c r="BL69" s="36">
        <v>7.3142565108308497E-4</v>
      </c>
      <c r="BM69" s="32">
        <v>9</v>
      </c>
      <c r="BN69" s="36">
        <v>6.5397590276830781E-4</v>
      </c>
      <c r="BO69" s="33" t="s">
        <v>476</v>
      </c>
      <c r="BP69" s="33" t="s">
        <v>477</v>
      </c>
      <c r="BQ69">
        <v>1.5382157008885828</v>
      </c>
      <c r="BR69">
        <v>-0.58393099999999998</v>
      </c>
      <c r="BS69" t="s">
        <v>498</v>
      </c>
      <c r="BT69" s="37">
        <v>45001</v>
      </c>
      <c r="BU69" s="32" t="s">
        <v>477</v>
      </c>
      <c r="BV69" s="38" t="s">
        <v>477</v>
      </c>
      <c r="BW69" t="s">
        <v>477</v>
      </c>
      <c r="BX69" s="39">
        <v>2.21843362314574</v>
      </c>
      <c r="BY69" s="39">
        <v>-0.58393099999999998</v>
      </c>
      <c r="BZ69" s="39">
        <v>-0.58903799999999995</v>
      </c>
      <c r="CA69" s="39">
        <v>-0.58393099999999998</v>
      </c>
      <c r="CB69" s="39">
        <v>-0.58903799999999995</v>
      </c>
      <c r="CC69" s="39">
        <v>-0.58393099999999998</v>
      </c>
      <c r="CD69" s="39">
        <v>-0.58903799999999995</v>
      </c>
      <c r="CE69" s="39">
        <v>-0.58393099999999998</v>
      </c>
      <c r="CF69" s="39">
        <v>-0.58903799999999995</v>
      </c>
      <c r="CG69">
        <v>-0.58393099999999998</v>
      </c>
      <c r="CH69" s="39">
        <v>2.21843362314574</v>
      </c>
      <c r="CI69" s="39">
        <v>2.22387199986421</v>
      </c>
      <c r="CJ69" s="39">
        <v>2.21843362314574</v>
      </c>
      <c r="CK69" s="39">
        <v>2.22387199986421</v>
      </c>
      <c r="CL69" t="s">
        <v>477</v>
      </c>
      <c r="CM69" t="s">
        <v>477</v>
      </c>
      <c r="CN69" s="46" t="s">
        <v>477</v>
      </c>
      <c r="CO69" s="46">
        <v>26.739999771118164</v>
      </c>
      <c r="CP69" s="46" t="s">
        <v>293</v>
      </c>
      <c r="CQ69" s="46" t="s">
        <v>477</v>
      </c>
      <c r="CR69" s="46" t="s">
        <v>477</v>
      </c>
      <c r="CS69" s="46">
        <v>6199.9163020000005</v>
      </c>
      <c r="CT69">
        <v>0</v>
      </c>
      <c r="CU69">
        <v>0.306620813514631</v>
      </c>
      <c r="CV69" s="47">
        <v>50833.364752557689</v>
      </c>
      <c r="CW69">
        <v>0</v>
      </c>
      <c r="CX69" s="48">
        <v>50833.364752557689</v>
      </c>
      <c r="CY69" s="48">
        <v>165785.76049643179</v>
      </c>
      <c r="CZ69">
        <v>50833.364752557689</v>
      </c>
      <c r="DA69" s="37">
        <v>45001</v>
      </c>
      <c r="DB69">
        <v>-0.58393099999999998</v>
      </c>
      <c r="DC69">
        <v>0.693379186485369</v>
      </c>
      <c r="DD69" s="52">
        <v>0.23350762687728799</v>
      </c>
      <c r="DE69">
        <v>25.034207198841514</v>
      </c>
      <c r="DF69" s="52">
        <v>31.2911813620963</v>
      </c>
      <c r="DG69" s="52">
        <v>0.4</v>
      </c>
      <c r="DH69" s="52">
        <v>23.160984153375399</v>
      </c>
      <c r="DI69" s="52">
        <v>45</v>
      </c>
      <c r="DJ69" s="52">
        <v>30.053039999999999</v>
      </c>
      <c r="DK69" s="52">
        <v>30.662081351463101</v>
      </c>
      <c r="DL69" s="52">
        <v>31.409091551481101</v>
      </c>
      <c r="DM69" s="52">
        <v>16.786275702531398</v>
      </c>
      <c r="DN69" s="52" t="s">
        <v>477</v>
      </c>
      <c r="DO69" s="33">
        <v>2.28043047416904</v>
      </c>
      <c r="DP69" s="33">
        <v>0.39430201527338099</v>
      </c>
      <c r="DQ69" s="32" t="s">
        <v>700</v>
      </c>
      <c r="DR69" s="33"/>
      <c r="DS69" s="58">
        <v>0.4</v>
      </c>
      <c r="DT69" s="58">
        <v>55</v>
      </c>
      <c r="DU69" s="58">
        <v>30.700487986189898</v>
      </c>
    </row>
    <row r="70" spans="1:125" x14ac:dyDescent="0.25">
      <c r="A70" s="31">
        <v>44196</v>
      </c>
      <c r="B70" t="s">
        <v>495</v>
      </c>
      <c r="C70" t="s">
        <v>496</v>
      </c>
      <c r="D70" t="s">
        <v>471</v>
      </c>
      <c r="E70" t="s">
        <v>483</v>
      </c>
      <c r="F70" t="s">
        <v>953</v>
      </c>
      <c r="G70" t="s">
        <v>954</v>
      </c>
      <c r="H70" t="s">
        <v>293</v>
      </c>
      <c r="I70" s="37">
        <v>48172</v>
      </c>
      <c r="J70">
        <v>0.75</v>
      </c>
      <c r="K70" s="43">
        <v>1100000</v>
      </c>
      <c r="L70" s="43">
        <v>1057642.67</v>
      </c>
      <c r="M70" s="43">
        <v>0.32034684986438799</v>
      </c>
      <c r="N70" s="43">
        <v>96.066000000000003</v>
      </c>
      <c r="O70" t="s">
        <v>473</v>
      </c>
      <c r="P70" t="s">
        <v>484</v>
      </c>
      <c r="Q70" t="s">
        <v>955</v>
      </c>
      <c r="R70" t="s">
        <v>475</v>
      </c>
      <c r="S70" t="s">
        <v>497</v>
      </c>
      <c r="T70" t="s">
        <v>954</v>
      </c>
      <c r="U70" t="s">
        <v>357</v>
      </c>
      <c r="V70" t="s">
        <v>956</v>
      </c>
      <c r="W70" t="s">
        <v>957</v>
      </c>
      <c r="X70" t="s">
        <v>958</v>
      </c>
      <c r="Y70" s="32" t="s">
        <v>652</v>
      </c>
      <c r="Z70" t="s">
        <v>359</v>
      </c>
      <c r="AA70" s="32" t="s">
        <v>386</v>
      </c>
      <c r="AB70" s="32" t="s">
        <v>476</v>
      </c>
      <c r="AC70" s="33" t="s">
        <v>477</v>
      </c>
      <c r="AD70" s="33">
        <v>1500000000</v>
      </c>
      <c r="AE70">
        <v>7.3333333333333334E-2</v>
      </c>
      <c r="AF70" s="33" t="s">
        <v>477</v>
      </c>
      <c r="AG70" s="33">
        <v>199.80177237933199</v>
      </c>
      <c r="AH70">
        <v>199.80177237933199</v>
      </c>
      <c r="AI70" s="33">
        <v>10.3053955905244</v>
      </c>
      <c r="AJ70" s="33">
        <v>1.769992</v>
      </c>
      <c r="AK70">
        <v>1.769992</v>
      </c>
      <c r="AL70" s="33">
        <v>1.769992</v>
      </c>
      <c r="AM70">
        <v>1.769992</v>
      </c>
      <c r="AN70" s="33">
        <v>1.67294170133903</v>
      </c>
      <c r="AO70" s="33">
        <v>54.103255298192003</v>
      </c>
      <c r="AP70" s="33">
        <v>89.843782981955783</v>
      </c>
      <c r="AQ70" s="33">
        <v>50.602657875360002</v>
      </c>
      <c r="AR70" s="33">
        <v>89.843782981955783</v>
      </c>
      <c r="AS70" s="34" t="s">
        <v>477</v>
      </c>
      <c r="AT70" s="34" t="s">
        <v>477</v>
      </c>
      <c r="AU70" s="35">
        <v>3976</v>
      </c>
      <c r="AV70" s="35">
        <v>3976</v>
      </c>
      <c r="AW70" s="34" t="s">
        <v>477</v>
      </c>
      <c r="AX70" t="s">
        <v>484</v>
      </c>
      <c r="AY70" s="32">
        <v>2031</v>
      </c>
      <c r="AZ70" s="32" t="s">
        <v>386</v>
      </c>
      <c r="BA70" s="32" t="s">
        <v>376</v>
      </c>
      <c r="BB70" s="32" t="s">
        <v>376</v>
      </c>
      <c r="BC70" s="32" t="s">
        <v>376</v>
      </c>
      <c r="BD70">
        <v>330130564.9200002</v>
      </c>
      <c r="BE70">
        <v>0.32034684986438799</v>
      </c>
      <c r="BF70" s="32" t="s">
        <v>293</v>
      </c>
      <c r="BG70" s="32" t="s">
        <v>478</v>
      </c>
      <c r="BH70" s="32" t="s">
        <v>477</v>
      </c>
      <c r="BI70" s="32">
        <v>10</v>
      </c>
      <c r="BJ70" s="36">
        <v>3.8182970311846113E-3</v>
      </c>
      <c r="BK70" s="32">
        <v>10</v>
      </c>
      <c r="BL70" s="36">
        <v>3.8182970311846113E-3</v>
      </c>
      <c r="BM70" s="32">
        <v>10</v>
      </c>
      <c r="BN70" s="36">
        <v>3.4139823293165522E-3</v>
      </c>
      <c r="BO70" s="33" t="s">
        <v>476</v>
      </c>
      <c r="BP70" s="33" t="s">
        <v>477</v>
      </c>
      <c r="BQ70">
        <v>4.7298411046943629</v>
      </c>
      <c r="BR70">
        <v>1.769992</v>
      </c>
      <c r="BS70" t="s">
        <v>498</v>
      </c>
      <c r="BT70" s="37">
        <v>48172</v>
      </c>
      <c r="BU70" s="32" t="s">
        <v>477</v>
      </c>
      <c r="BV70" s="38" t="s">
        <v>477</v>
      </c>
      <c r="BW70" t="s">
        <v>477</v>
      </c>
      <c r="BX70" s="39">
        <v>10.3053955905244</v>
      </c>
      <c r="BY70" s="39">
        <v>1.769992</v>
      </c>
      <c r="BZ70" s="39">
        <v>1.7718339999999999</v>
      </c>
      <c r="CA70" s="39">
        <v>1.769992</v>
      </c>
      <c r="CB70" s="39">
        <v>1.7718339999999999</v>
      </c>
      <c r="CC70" s="39">
        <v>1.769992</v>
      </c>
      <c r="CD70" s="39">
        <v>1.7718339999999999</v>
      </c>
      <c r="CE70" s="39">
        <v>1.769992</v>
      </c>
      <c r="CF70" s="39">
        <v>1.7718339999999999</v>
      </c>
      <c r="CG70">
        <v>1.769992</v>
      </c>
      <c r="CH70" s="39">
        <v>10.3053955905244</v>
      </c>
      <c r="CI70" s="39">
        <v>10.320373229143099</v>
      </c>
      <c r="CJ70" s="39">
        <v>10.3053955905244</v>
      </c>
      <c r="CK70" s="39">
        <v>10.320373229143099</v>
      </c>
      <c r="CL70" t="s">
        <v>477</v>
      </c>
      <c r="CM70" t="s">
        <v>477</v>
      </c>
      <c r="CN70" s="46" t="s">
        <v>477</v>
      </c>
      <c r="CO70" s="46">
        <v>50.740001678466797</v>
      </c>
      <c r="CP70" s="46" t="s">
        <v>293</v>
      </c>
      <c r="CQ70" s="46" t="s">
        <v>477</v>
      </c>
      <c r="CR70" s="46" t="s">
        <v>477</v>
      </c>
      <c r="CS70" s="46">
        <v>11332.028432999999</v>
      </c>
      <c r="CT70">
        <v>0</v>
      </c>
      <c r="CU70">
        <v>0.54103255298191999</v>
      </c>
      <c r="CV70" s="47">
        <v>311086.76121160004</v>
      </c>
      <c r="CW70">
        <v>0</v>
      </c>
      <c r="CX70" s="48">
        <v>311086.76121160004</v>
      </c>
      <c r="CY70" s="48">
        <v>574987.14171085344</v>
      </c>
      <c r="CZ70">
        <v>311086.76121160004</v>
      </c>
      <c r="DA70" s="37">
        <v>48172</v>
      </c>
      <c r="DB70">
        <v>1.769992</v>
      </c>
      <c r="DC70">
        <v>0.45896744701808001</v>
      </c>
      <c r="DD70" s="52">
        <v>0.87055835161765305</v>
      </c>
      <c r="DE70">
        <v>28.49882911537556</v>
      </c>
      <c r="DF70" s="52">
        <v>61.2114918167957</v>
      </c>
      <c r="DG70" s="52">
        <v>0.4</v>
      </c>
      <c r="DH70" s="52">
        <v>40</v>
      </c>
      <c r="DI70" s="52">
        <v>233</v>
      </c>
      <c r="DJ70" s="52">
        <v>28.701280000000001</v>
      </c>
      <c r="DK70" s="52">
        <v>54.103255298192003</v>
      </c>
      <c r="DL70" s="52">
        <v>58.883415866586297</v>
      </c>
      <c r="DM70" s="52">
        <v>35.729849818266104</v>
      </c>
      <c r="DN70" s="52" t="s">
        <v>477</v>
      </c>
      <c r="DO70" s="33">
        <v>10.079261381928699</v>
      </c>
      <c r="DP70" s="33">
        <v>0.59971822814701603</v>
      </c>
      <c r="DQ70" s="32" t="s">
        <v>700</v>
      </c>
      <c r="DR70" s="33"/>
      <c r="DS70" s="58">
        <v>0.4</v>
      </c>
      <c r="DT70" s="58">
        <v>220</v>
      </c>
      <c r="DU70" s="58">
        <v>53.867531526925198</v>
      </c>
    </row>
    <row r="71" spans="1:125" x14ac:dyDescent="0.25">
      <c r="A71" s="31">
        <v>44196</v>
      </c>
      <c r="B71" t="s">
        <v>495</v>
      </c>
      <c r="C71" t="s">
        <v>496</v>
      </c>
      <c r="D71" t="s">
        <v>471</v>
      </c>
      <c r="E71" t="s">
        <v>483</v>
      </c>
      <c r="F71" t="s">
        <v>959</v>
      </c>
      <c r="G71" t="s">
        <v>960</v>
      </c>
      <c r="H71" t="s">
        <v>293</v>
      </c>
      <c r="I71" s="37">
        <v>45016</v>
      </c>
      <c r="J71">
        <v>0</v>
      </c>
      <c r="K71" s="43">
        <v>4000000</v>
      </c>
      <c r="L71" s="43">
        <v>5838880</v>
      </c>
      <c r="M71" s="43">
        <v>1.7685243492834599</v>
      </c>
      <c r="N71" s="43">
        <v>145.97200000000001</v>
      </c>
      <c r="O71" t="s">
        <v>473</v>
      </c>
      <c r="P71" t="s">
        <v>484</v>
      </c>
      <c r="Q71" t="s">
        <v>961</v>
      </c>
      <c r="R71" t="s">
        <v>475</v>
      </c>
      <c r="S71" t="s">
        <v>497</v>
      </c>
      <c r="T71" t="s">
        <v>960</v>
      </c>
      <c r="U71" t="s">
        <v>357</v>
      </c>
      <c r="V71" t="s">
        <v>962</v>
      </c>
      <c r="W71" t="s">
        <v>963</v>
      </c>
      <c r="X71" t="s">
        <v>964</v>
      </c>
      <c r="Y71" s="32" t="s">
        <v>373</v>
      </c>
      <c r="Z71" t="s">
        <v>369</v>
      </c>
      <c r="AA71" s="32" t="s">
        <v>372</v>
      </c>
      <c r="AB71" s="32" t="s">
        <v>476</v>
      </c>
      <c r="AC71" s="33" t="s">
        <v>477</v>
      </c>
      <c r="AD71" s="33">
        <v>375000000</v>
      </c>
      <c r="AE71">
        <v>1.0666666666666667</v>
      </c>
      <c r="AF71" s="33" t="s">
        <v>477</v>
      </c>
      <c r="AG71" s="33">
        <v>-948.55187503097602</v>
      </c>
      <c r="AH71">
        <v>-948.55187503097602</v>
      </c>
      <c r="AI71" s="33">
        <v>2.65852646691047</v>
      </c>
      <c r="AJ71" s="33">
        <v>-15.495466</v>
      </c>
      <c r="AK71">
        <v>-10</v>
      </c>
      <c r="AL71" s="33">
        <v>-15.495466</v>
      </c>
      <c r="AM71">
        <v>-10</v>
      </c>
      <c r="AN71" s="33">
        <v>-10</v>
      </c>
      <c r="AO71" s="33">
        <v>83.585650871235501</v>
      </c>
      <c r="AP71" s="33">
        <v>0.81932436117505281</v>
      </c>
      <c r="AQ71" s="33">
        <v>144.7857352</v>
      </c>
      <c r="AR71" s="33">
        <v>0.81932436117505281</v>
      </c>
      <c r="AS71" s="34" t="s">
        <v>477</v>
      </c>
      <c r="AT71" s="34" t="s">
        <v>477</v>
      </c>
      <c r="AU71" s="35">
        <v>820</v>
      </c>
      <c r="AV71" s="35">
        <v>820</v>
      </c>
      <c r="AW71" s="34" t="s">
        <v>477</v>
      </c>
      <c r="AX71" t="s">
        <v>484</v>
      </c>
      <c r="AY71" s="32">
        <v>2023</v>
      </c>
      <c r="AZ71" s="32" t="s">
        <v>480</v>
      </c>
      <c r="BA71" s="32" t="s">
        <v>480</v>
      </c>
      <c r="BB71" s="32" t="s">
        <v>372</v>
      </c>
      <c r="BC71" s="32" t="s">
        <v>372</v>
      </c>
      <c r="BD71">
        <v>330130564.9200002</v>
      </c>
      <c r="BE71">
        <v>1.7685243492834599</v>
      </c>
      <c r="BF71" s="32" t="s">
        <v>293</v>
      </c>
      <c r="BG71" s="32" t="s">
        <v>477</v>
      </c>
      <c r="BH71" s="32" t="s">
        <v>477</v>
      </c>
      <c r="BI71" s="32" t="s">
        <v>480</v>
      </c>
      <c r="BJ71" s="36">
        <v>2.1079499534037528E-2</v>
      </c>
      <c r="BK71" s="32">
        <v>12</v>
      </c>
      <c r="BL71" s="36">
        <v>2.1079499534037528E-2</v>
      </c>
      <c r="BM71" s="32">
        <v>12</v>
      </c>
      <c r="BN71" s="36">
        <v>1.8847417666119533E-2</v>
      </c>
      <c r="BO71" s="33" t="s">
        <v>476</v>
      </c>
      <c r="BP71" s="33" t="s">
        <v>477</v>
      </c>
      <c r="BQ71">
        <v>0.43637981595929221</v>
      </c>
      <c r="BR71">
        <v>-10</v>
      </c>
      <c r="BS71" t="s">
        <v>498</v>
      </c>
      <c r="BT71" s="37">
        <v>45016</v>
      </c>
      <c r="BU71" s="32" t="s">
        <v>477</v>
      </c>
      <c r="BV71" s="38" t="s">
        <v>477</v>
      </c>
      <c r="BW71" t="s">
        <v>477</v>
      </c>
      <c r="BX71" s="39">
        <v>2.65852646691047</v>
      </c>
      <c r="BY71" s="39">
        <v>-15.495466</v>
      </c>
      <c r="BZ71" s="39">
        <v>-15.617877999999999</v>
      </c>
      <c r="CA71" s="39">
        <v>-15.495466</v>
      </c>
      <c r="CB71" s="39">
        <v>-15.617877999999999</v>
      </c>
      <c r="CC71" s="39">
        <v>-15.495466</v>
      </c>
      <c r="CD71" s="39">
        <v>-15.617877999999999</v>
      </c>
      <c r="CE71" s="39">
        <v>-15.495466</v>
      </c>
      <c r="CF71" s="39">
        <v>-15.617877999999999</v>
      </c>
      <c r="CG71">
        <v>-15.495466</v>
      </c>
      <c r="CH71" s="39">
        <v>2.65852646691047</v>
      </c>
      <c r="CI71" s="39">
        <v>2.6290903167567099</v>
      </c>
      <c r="CJ71" s="39">
        <v>2.65852646691047</v>
      </c>
      <c r="CK71" s="39">
        <v>2.6290903167567099</v>
      </c>
      <c r="CL71" t="s">
        <v>477</v>
      </c>
      <c r="CM71" t="s">
        <v>477</v>
      </c>
      <c r="CN71" s="46" t="s">
        <v>477</v>
      </c>
      <c r="CO71" s="46">
        <v>575.0999755859375</v>
      </c>
      <c r="CP71" s="46" t="s">
        <v>293</v>
      </c>
      <c r="CQ71" s="46" t="s">
        <v>477</v>
      </c>
      <c r="CR71" s="46" t="s">
        <v>477</v>
      </c>
      <c r="CS71" s="46">
        <v>9743.32</v>
      </c>
      <c r="CT71">
        <v>0</v>
      </c>
      <c r="CU71">
        <v>0.83585650871235506</v>
      </c>
      <c r="CV71" s="47">
        <v>4683624.2300339723</v>
      </c>
      <c r="CW71">
        <v>0</v>
      </c>
      <c r="CX71" s="48">
        <v>4683624.2300339723</v>
      </c>
      <c r="CY71" s="48">
        <v>5603383.0941259768</v>
      </c>
      <c r="CZ71">
        <v>4683624.2300339723</v>
      </c>
      <c r="DA71" s="37">
        <v>45016</v>
      </c>
      <c r="DB71">
        <v>-10</v>
      </c>
      <c r="DC71">
        <v>0.16414349128764494</v>
      </c>
      <c r="DD71" s="52">
        <v>1.99909418992699E-2</v>
      </c>
      <c r="DE71">
        <v>82.906378713468015</v>
      </c>
      <c r="DF71" s="52">
        <v>83.039968254787595</v>
      </c>
      <c r="DG71" s="52">
        <v>0.4</v>
      </c>
      <c r="DH71" s="52">
        <v>30.272657804386199</v>
      </c>
      <c r="DI71" s="52">
        <v>20</v>
      </c>
      <c r="DJ71" s="52">
        <v>33.869439999999997</v>
      </c>
      <c r="DK71" s="52">
        <v>83.585650871235501</v>
      </c>
      <c r="DL71" s="52">
        <v>82.560448119225796</v>
      </c>
      <c r="DM71" s="52">
        <v>86.254705116999901</v>
      </c>
      <c r="DN71" s="52" t="s">
        <v>477</v>
      </c>
      <c r="DO71" s="33">
        <v>3.7841091926210901</v>
      </c>
      <c r="DP71" s="33">
        <v>0.48873881630567501</v>
      </c>
      <c r="DQ71" s="32" t="s">
        <v>700</v>
      </c>
      <c r="DR71" s="33"/>
      <c r="DS71" s="58">
        <v>0.4</v>
      </c>
      <c r="DT71" s="58">
        <v>23</v>
      </c>
      <c r="DU71" s="58">
        <v>83.518784932144996</v>
      </c>
    </row>
    <row r="72" spans="1:125" x14ac:dyDescent="0.25">
      <c r="A72" s="31">
        <v>44196</v>
      </c>
      <c r="B72" t="s">
        <v>495</v>
      </c>
      <c r="C72" t="s">
        <v>496</v>
      </c>
      <c r="D72" t="s">
        <v>471</v>
      </c>
      <c r="E72" t="s">
        <v>483</v>
      </c>
      <c r="F72" t="s">
        <v>965</v>
      </c>
      <c r="G72" t="s">
        <v>966</v>
      </c>
      <c r="H72" t="s">
        <v>293</v>
      </c>
      <c r="I72" s="37">
        <v>44664</v>
      </c>
      <c r="J72">
        <v>0</v>
      </c>
      <c r="K72" s="43">
        <v>200000</v>
      </c>
      <c r="L72" s="43">
        <v>199500</v>
      </c>
      <c r="M72" s="43">
        <v>6.04260761793445E-2</v>
      </c>
      <c r="N72" s="43">
        <v>99.75</v>
      </c>
      <c r="O72" t="s">
        <v>473</v>
      </c>
      <c r="P72" t="s">
        <v>484</v>
      </c>
      <c r="Q72" t="s">
        <v>967</v>
      </c>
      <c r="R72" t="s">
        <v>475</v>
      </c>
      <c r="S72" t="s">
        <v>497</v>
      </c>
      <c r="T72" t="s">
        <v>966</v>
      </c>
      <c r="U72" t="s">
        <v>357</v>
      </c>
      <c r="V72" t="s">
        <v>968</v>
      </c>
      <c r="W72" t="s">
        <v>969</v>
      </c>
      <c r="X72" t="s">
        <v>970</v>
      </c>
      <c r="Y72" s="32" t="s">
        <v>971</v>
      </c>
      <c r="Z72" t="s">
        <v>952</v>
      </c>
      <c r="AA72" s="32" t="s">
        <v>367</v>
      </c>
      <c r="AB72" s="32" t="s">
        <v>476</v>
      </c>
      <c r="AC72" s="33" t="s">
        <v>477</v>
      </c>
      <c r="AD72" s="33">
        <v>400000000</v>
      </c>
      <c r="AE72">
        <v>0.05</v>
      </c>
      <c r="AF72" s="33" t="s">
        <v>477</v>
      </c>
      <c r="AG72" s="33">
        <v>70.880816432893795</v>
      </c>
      <c r="AH72">
        <v>70.880816432893795</v>
      </c>
      <c r="AI72" s="33">
        <v>1.2796911082675499</v>
      </c>
      <c r="AJ72" s="33">
        <v>0.195413</v>
      </c>
      <c r="AK72">
        <v>0.195413</v>
      </c>
      <c r="AL72" s="33">
        <v>0.195413</v>
      </c>
      <c r="AM72">
        <v>0.195413</v>
      </c>
      <c r="AN72" s="33">
        <v>-9.6072306450500897E-2</v>
      </c>
      <c r="AO72" s="33">
        <v>0.63142116232571799</v>
      </c>
      <c r="AP72" s="33">
        <v>112.06327266871293</v>
      </c>
      <c r="AQ72" s="33">
        <v>47.037848065200009</v>
      </c>
      <c r="AR72" s="33">
        <v>112.06327266871293</v>
      </c>
      <c r="AS72" s="34" t="s">
        <v>477</v>
      </c>
      <c r="AT72" s="34" t="s">
        <v>477</v>
      </c>
      <c r="AU72" s="35">
        <v>468</v>
      </c>
      <c r="AV72" s="35">
        <v>468</v>
      </c>
      <c r="AW72" s="34" t="s">
        <v>477</v>
      </c>
      <c r="AX72" t="s">
        <v>484</v>
      </c>
      <c r="AY72" s="32">
        <v>2022</v>
      </c>
      <c r="AZ72" s="32" t="s">
        <v>367</v>
      </c>
      <c r="BA72" s="32" t="s">
        <v>366</v>
      </c>
      <c r="BB72" s="32" t="s">
        <v>366</v>
      </c>
      <c r="BC72" s="32" t="s">
        <v>366</v>
      </c>
      <c r="BD72">
        <v>330130564.9200002</v>
      </c>
      <c r="BE72">
        <v>6.04260761793445E-2</v>
      </c>
      <c r="BF72" s="32" t="s">
        <v>293</v>
      </c>
      <c r="BG72" s="32" t="s">
        <v>478</v>
      </c>
      <c r="BH72" s="32" t="s">
        <v>477</v>
      </c>
      <c r="BI72" s="32">
        <v>7</v>
      </c>
      <c r="BJ72" s="36">
        <v>7.2023404437845733E-4</v>
      </c>
      <c r="BK72" s="32">
        <v>7</v>
      </c>
      <c r="BL72" s="36">
        <v>7.2023404437845733E-4</v>
      </c>
      <c r="BM72" s="32">
        <v>7</v>
      </c>
      <c r="BN72" s="36">
        <v>6.4396936131430116E-4</v>
      </c>
      <c r="BO72" s="33" t="s">
        <v>476</v>
      </c>
      <c r="BP72" s="33" t="s">
        <v>477</v>
      </c>
      <c r="BQ72">
        <v>1.2716108677975482</v>
      </c>
      <c r="BR72">
        <v>0.195413</v>
      </c>
      <c r="BS72" t="s">
        <v>498</v>
      </c>
      <c r="BT72" s="37">
        <v>44664</v>
      </c>
      <c r="BU72" s="32" t="s">
        <v>477</v>
      </c>
      <c r="BV72" s="38" t="s">
        <v>477</v>
      </c>
      <c r="BW72" t="s">
        <v>477</v>
      </c>
      <c r="BX72" s="39">
        <v>1.2796911082675499</v>
      </c>
      <c r="BY72" s="39">
        <v>0.195413</v>
      </c>
      <c r="BZ72" s="39">
        <v>0.198384</v>
      </c>
      <c r="CA72" s="39">
        <v>0.195413</v>
      </c>
      <c r="CB72" s="39">
        <v>0.198384</v>
      </c>
      <c r="CC72" s="39">
        <v>0.195413</v>
      </c>
      <c r="CD72" s="39">
        <v>0.198384</v>
      </c>
      <c r="CE72" s="39">
        <v>0.195413</v>
      </c>
      <c r="CF72" s="39">
        <v>0.198384</v>
      </c>
      <c r="CG72">
        <v>0.195413</v>
      </c>
      <c r="CH72" s="39">
        <v>1.2796911082675499</v>
      </c>
      <c r="CI72" s="39">
        <v>1.28187678589638</v>
      </c>
      <c r="CJ72" s="39">
        <v>1.2796911082675499</v>
      </c>
      <c r="CK72" s="39">
        <v>1.28187678589638</v>
      </c>
      <c r="CL72" t="s">
        <v>477</v>
      </c>
      <c r="CM72" t="s">
        <v>477</v>
      </c>
      <c r="CN72" s="46" t="s">
        <v>477</v>
      </c>
      <c r="CO72" s="46">
        <v>8.5590000152587891</v>
      </c>
      <c r="CP72" s="46" t="s">
        <v>293</v>
      </c>
      <c r="CQ72" s="46" t="s">
        <v>477</v>
      </c>
      <c r="CR72" s="46" t="s">
        <v>477</v>
      </c>
      <c r="CS72" s="46">
        <v>11005.5798</v>
      </c>
      <c r="CT72">
        <v>0</v>
      </c>
      <c r="CU72">
        <v>6.3142116232571795E-3</v>
      </c>
      <c r="CV72" s="47">
        <v>594.77826219177143</v>
      </c>
      <c r="CW72">
        <v>0</v>
      </c>
      <c r="CX72" s="48">
        <v>594.77826219177143</v>
      </c>
      <c r="CY72" s="48">
        <v>94196.757676131805</v>
      </c>
      <c r="CZ72">
        <v>594.77826219177143</v>
      </c>
      <c r="DA72" s="37">
        <v>44664</v>
      </c>
      <c r="DB72">
        <v>0.195413</v>
      </c>
      <c r="DC72">
        <v>0.99368578837674282</v>
      </c>
      <c r="DD72" s="52">
        <v>1.1280350294986001</v>
      </c>
      <c r="DE72">
        <v>0.29775130524941468</v>
      </c>
      <c r="DF72" s="52">
        <v>0.60921575133379002</v>
      </c>
      <c r="DG72" s="52">
        <v>0.4</v>
      </c>
      <c r="DH72" s="52">
        <v>29.453434520277099</v>
      </c>
      <c r="DI72" s="52">
        <v>20</v>
      </c>
      <c r="DJ72" s="52">
        <v>37.291119999999999</v>
      </c>
      <c r="DK72" s="52">
        <v>0.63142116232571799</v>
      </c>
      <c r="DL72" s="52">
        <v>0.66852778213950004</v>
      </c>
      <c r="DM72" s="52"/>
      <c r="DN72" s="52" t="s">
        <v>477</v>
      </c>
      <c r="DO72" s="33">
        <v>1.28575418164303</v>
      </c>
      <c r="DP72" s="33">
        <v>8.2664154658195904E-3</v>
      </c>
      <c r="DQ72" s="32" t="s">
        <v>700</v>
      </c>
      <c r="DR72" s="33"/>
      <c r="DS72" s="58">
        <v>0.4</v>
      </c>
      <c r="DT72" s="58">
        <v>28</v>
      </c>
      <c r="DU72" s="58">
        <v>0.63243260123506095</v>
      </c>
    </row>
    <row r="73" spans="1:125" x14ac:dyDescent="0.25">
      <c r="A73" s="31">
        <v>44196</v>
      </c>
      <c r="B73" t="s">
        <v>495</v>
      </c>
      <c r="C73" t="s">
        <v>496</v>
      </c>
      <c r="D73" t="s">
        <v>471</v>
      </c>
      <c r="E73" t="s">
        <v>483</v>
      </c>
      <c r="F73" t="s">
        <v>2628</v>
      </c>
      <c r="G73" t="s">
        <v>2630</v>
      </c>
      <c r="H73" t="s">
        <v>293</v>
      </c>
      <c r="I73" s="37">
        <v>46728</v>
      </c>
      <c r="J73">
        <v>0.7</v>
      </c>
      <c r="K73" s="43">
        <v>16625</v>
      </c>
      <c r="L73" s="43">
        <v>854608.13</v>
      </c>
      <c r="M73" s="43">
        <v>0.25885020534770498</v>
      </c>
      <c r="N73" s="43">
        <v>51.405000000000001</v>
      </c>
      <c r="O73" t="s">
        <v>473</v>
      </c>
      <c r="P73" t="s">
        <v>484</v>
      </c>
      <c r="Q73" t="s">
        <v>2779</v>
      </c>
      <c r="R73" t="s">
        <v>475</v>
      </c>
      <c r="S73" t="s">
        <v>497</v>
      </c>
      <c r="T73" t="s">
        <v>2630</v>
      </c>
      <c r="U73" t="s">
        <v>357</v>
      </c>
      <c r="V73" t="s">
        <v>2780</v>
      </c>
      <c r="W73" t="s">
        <v>1082</v>
      </c>
      <c r="X73" t="s">
        <v>1083</v>
      </c>
      <c r="Y73" s="32" t="s">
        <v>373</v>
      </c>
      <c r="Z73" t="s">
        <v>369</v>
      </c>
      <c r="AA73" s="32" t="s">
        <v>462</v>
      </c>
      <c r="AB73" s="32" t="s">
        <v>482</v>
      </c>
      <c r="AC73" s="33" t="s">
        <v>477</v>
      </c>
      <c r="AD73" s="33">
        <v>499999954.68000001</v>
      </c>
      <c r="AE73">
        <v>3.3250003013780274E-3</v>
      </c>
      <c r="AF73" s="33" t="s">
        <v>477</v>
      </c>
      <c r="AG73" s="33">
        <v>15.1851862281731</v>
      </c>
      <c r="AH73">
        <v>15.1851862281731</v>
      </c>
      <c r="AI73" s="33">
        <v>6.8139049242879102</v>
      </c>
      <c r="AJ73" s="33">
        <v>-0.26749299999999998</v>
      </c>
      <c r="AK73">
        <v>-0.26749299999999998</v>
      </c>
      <c r="AL73" s="33">
        <v>-0.26749299999999998</v>
      </c>
      <c r="AM73">
        <v>-0.26749299999999998</v>
      </c>
      <c r="AN73" s="33">
        <v>-0.68642719836104205</v>
      </c>
      <c r="AO73" s="33">
        <v>47.093974920842001</v>
      </c>
      <c r="AP73" s="33">
        <v>73.665540540540533</v>
      </c>
      <c r="AQ73" s="33">
        <v>29.6</v>
      </c>
      <c r="AR73" s="33">
        <v>73.665540540540533</v>
      </c>
      <c r="AS73" s="34" t="s">
        <v>477</v>
      </c>
      <c r="AT73" s="34" t="s">
        <v>477</v>
      </c>
      <c r="AU73" s="35">
        <v>2532</v>
      </c>
      <c r="AV73" s="35">
        <v>2532</v>
      </c>
      <c r="AW73" s="34" t="s">
        <v>477</v>
      </c>
      <c r="AX73" t="s">
        <v>484</v>
      </c>
      <c r="AY73" s="32">
        <v>2027</v>
      </c>
      <c r="AZ73" s="32" t="s">
        <v>462</v>
      </c>
      <c r="BA73" s="32" t="s">
        <v>372</v>
      </c>
      <c r="BB73" s="32" t="s">
        <v>372</v>
      </c>
      <c r="BC73" s="32" t="s">
        <v>372</v>
      </c>
      <c r="BD73">
        <v>330130564.9200002</v>
      </c>
      <c r="BE73">
        <v>0.25885020534770498</v>
      </c>
      <c r="BF73" s="32" t="s">
        <v>293</v>
      </c>
      <c r="BG73" s="32" t="s">
        <v>477</v>
      </c>
      <c r="BH73" s="32" t="s">
        <v>477</v>
      </c>
      <c r="BI73" s="32">
        <v>13</v>
      </c>
      <c r="BJ73" s="36">
        <v>3.0853026056571948E-3</v>
      </c>
      <c r="BK73" s="32">
        <v>13</v>
      </c>
      <c r="BL73" s="36">
        <v>3.0853026056571948E-3</v>
      </c>
      <c r="BM73" s="32">
        <v>13</v>
      </c>
      <c r="BN73" s="36">
        <v>2.7586037676697204E-3</v>
      </c>
      <c r="BO73" s="33" t="s">
        <v>476</v>
      </c>
      <c r="BP73" s="33" t="s">
        <v>477</v>
      </c>
      <c r="BQ73">
        <v>3.6049662481137439</v>
      </c>
      <c r="BR73">
        <v>-0.26749299999999998</v>
      </c>
      <c r="BS73" t="s">
        <v>498</v>
      </c>
      <c r="BT73" s="37">
        <v>46728</v>
      </c>
      <c r="BU73" s="32" t="s">
        <v>477</v>
      </c>
      <c r="BV73" s="38" t="s">
        <v>477</v>
      </c>
      <c r="BW73" t="s">
        <v>477</v>
      </c>
      <c r="BX73" s="39">
        <v>6.8139049242879102</v>
      </c>
      <c r="BY73" s="39">
        <v>-0.26749299999999998</v>
      </c>
      <c r="BZ73" s="39">
        <v>-0.26824900000000002</v>
      </c>
      <c r="CA73" s="39">
        <v>-0.26749299999999998</v>
      </c>
      <c r="CB73" s="39">
        <v>-0.26824900000000002</v>
      </c>
      <c r="CC73" s="39">
        <v>-0.26749299999999998</v>
      </c>
      <c r="CD73" s="39">
        <v>-0.26824900000000002</v>
      </c>
      <c r="CE73" s="39">
        <v>-0.26749299999999998</v>
      </c>
      <c r="CF73" s="39">
        <v>-0.26824900000000002</v>
      </c>
      <c r="CG73">
        <v>-0.26749299999999998</v>
      </c>
      <c r="CH73" s="39">
        <v>6.8139049242879102</v>
      </c>
      <c r="CI73" s="39">
        <v>6.8360357907665499</v>
      </c>
      <c r="CJ73" s="39">
        <v>6.8139049242879102</v>
      </c>
      <c r="CK73" s="39">
        <v>6.8360357907665499</v>
      </c>
      <c r="CL73" t="s">
        <v>477</v>
      </c>
      <c r="CM73" t="s">
        <v>477</v>
      </c>
      <c r="CN73" s="46" t="s">
        <v>477</v>
      </c>
      <c r="CO73" s="46">
        <v>28.659999847412109</v>
      </c>
      <c r="CP73" s="46" t="s">
        <v>293</v>
      </c>
      <c r="CQ73" s="46" t="s">
        <v>477</v>
      </c>
      <c r="CR73" s="46" t="s">
        <v>477</v>
      </c>
      <c r="CS73" s="46">
        <v>345.49044056525349</v>
      </c>
      <c r="CT73">
        <v>0</v>
      </c>
      <c r="CU73">
        <v>0.47093974920842002</v>
      </c>
      <c r="CV73" s="47">
        <v>4663.1304750632025</v>
      </c>
      <c r="CW73">
        <v>0</v>
      </c>
      <c r="CX73" s="48">
        <v>4663.1304750632025</v>
      </c>
      <c r="CY73" s="48">
        <v>9901.7559738825075</v>
      </c>
      <c r="CZ73">
        <v>4663.1304750632025</v>
      </c>
      <c r="DA73" s="37">
        <v>46728</v>
      </c>
      <c r="DB73">
        <v>-0.26749299999999998</v>
      </c>
      <c r="DC73">
        <v>0.52906025079158003</v>
      </c>
      <c r="DD73" s="52">
        <v>0.84249826521782689</v>
      </c>
      <c r="DE73">
        <v>27.117627811631621</v>
      </c>
      <c r="DF73" s="52">
        <v>43.710253148980499</v>
      </c>
      <c r="DG73" s="52">
        <v>0.4</v>
      </c>
      <c r="DH73" s="52">
        <v>34.0937427002712</v>
      </c>
      <c r="DI73" s="52">
        <v>202</v>
      </c>
      <c r="DJ73" s="52">
        <v>39.783299999999997</v>
      </c>
      <c r="DK73" s="52">
        <v>47.093974920842001</v>
      </c>
      <c r="DL73" s="52">
        <v>44.9708098957787</v>
      </c>
      <c r="DM73" s="52">
        <v>51.799273615575402</v>
      </c>
      <c r="DN73" s="52" t="s">
        <v>477</v>
      </c>
      <c r="DO73" s="33">
        <v>3.6125919649073501</v>
      </c>
      <c r="DP73" s="33">
        <v>0.29055973447188799</v>
      </c>
      <c r="DQ73" s="32" t="s">
        <v>700</v>
      </c>
      <c r="DR73" s="33"/>
      <c r="DS73" s="58">
        <v>0.4</v>
      </c>
      <c r="DT73" s="58">
        <v>210</v>
      </c>
      <c r="DU73" s="58">
        <v>47.2808295456256</v>
      </c>
    </row>
    <row r="74" spans="1:125" x14ac:dyDescent="0.25">
      <c r="A74" s="31">
        <v>44196</v>
      </c>
      <c r="B74" t="s">
        <v>495</v>
      </c>
      <c r="C74" t="s">
        <v>496</v>
      </c>
      <c r="D74" t="s">
        <v>471</v>
      </c>
      <c r="E74" t="s">
        <v>483</v>
      </c>
      <c r="F74" t="s">
        <v>2743</v>
      </c>
      <c r="G74" t="s">
        <v>2745</v>
      </c>
      <c r="H74" t="s">
        <v>294</v>
      </c>
      <c r="I74" s="37">
        <v>46738</v>
      </c>
      <c r="J74">
        <v>0</v>
      </c>
      <c r="K74" s="43">
        <v>5500000</v>
      </c>
      <c r="L74" s="43">
        <v>5666633.9699999997</v>
      </c>
      <c r="M74" s="43">
        <v>1.7163531626650701</v>
      </c>
      <c r="N74" s="43">
        <v>126.062</v>
      </c>
      <c r="O74" t="s">
        <v>473</v>
      </c>
      <c r="P74" t="s">
        <v>484</v>
      </c>
      <c r="Q74" t="s">
        <v>2781</v>
      </c>
      <c r="R74" t="s">
        <v>475</v>
      </c>
      <c r="S74" t="s">
        <v>497</v>
      </c>
      <c r="T74" t="s">
        <v>2745</v>
      </c>
      <c r="U74" t="s">
        <v>378</v>
      </c>
      <c r="V74" t="s">
        <v>2782</v>
      </c>
      <c r="W74" t="s">
        <v>2783</v>
      </c>
      <c r="X74" t="s">
        <v>2784</v>
      </c>
      <c r="Y74" s="32" t="s">
        <v>419</v>
      </c>
      <c r="Z74" t="s">
        <v>382</v>
      </c>
      <c r="AA74" s="32" t="s">
        <v>376</v>
      </c>
      <c r="AB74" s="32" t="s">
        <v>476</v>
      </c>
      <c r="AC74" s="33" t="s">
        <v>477</v>
      </c>
      <c r="AD74" s="33">
        <v>855000000</v>
      </c>
      <c r="AE74">
        <v>0.64327485380116955</v>
      </c>
      <c r="AF74" s="33" t="s">
        <v>477</v>
      </c>
      <c r="AG74" s="33">
        <v>-397.655615436522</v>
      </c>
      <c r="AH74">
        <v>-397.655615436522</v>
      </c>
      <c r="AI74" s="33">
        <v>7.0806596332957596</v>
      </c>
      <c r="AJ74" s="33">
        <v>-3.2982809999999998</v>
      </c>
      <c r="AK74">
        <v>-3.2982809999999998</v>
      </c>
      <c r="AL74" s="33">
        <v>-3.2982809999999998</v>
      </c>
      <c r="AM74">
        <v>-3.2982809999999998</v>
      </c>
      <c r="AN74" s="33">
        <v>-3.3201091567785701</v>
      </c>
      <c r="AO74" s="33">
        <v>67.445343823120893</v>
      </c>
      <c r="AP74" s="33">
        <v>39.507149347407896</v>
      </c>
      <c r="AQ74" s="33">
        <v>90.362394034784487</v>
      </c>
      <c r="AR74" s="33">
        <v>39.507149347407896</v>
      </c>
      <c r="AS74" s="34">
        <v>46008</v>
      </c>
      <c r="AT74" s="34" t="s">
        <v>477</v>
      </c>
      <c r="AU74" s="35">
        <v>1812</v>
      </c>
      <c r="AV74" s="35">
        <v>1812</v>
      </c>
      <c r="AW74" s="34" t="s">
        <v>477</v>
      </c>
      <c r="AX74" t="s">
        <v>484</v>
      </c>
      <c r="AY74" s="32">
        <v>2027</v>
      </c>
      <c r="AZ74" s="32" t="s">
        <v>376</v>
      </c>
      <c r="BA74" s="32" t="s">
        <v>376</v>
      </c>
      <c r="BB74" s="32" t="s">
        <v>376</v>
      </c>
      <c r="BC74" s="32" t="s">
        <v>376</v>
      </c>
      <c r="BD74">
        <v>330130564.9200002</v>
      </c>
      <c r="BE74">
        <v>1.7163531626650701</v>
      </c>
      <c r="BF74" s="32" t="s">
        <v>294</v>
      </c>
      <c r="BG74" s="32" t="s">
        <v>478</v>
      </c>
      <c r="BH74" s="32" t="s">
        <v>477</v>
      </c>
      <c r="BI74" s="32">
        <v>9</v>
      </c>
      <c r="BJ74" s="36">
        <v>2.0457657655265429E-2</v>
      </c>
      <c r="BK74" s="32">
        <v>9</v>
      </c>
      <c r="BL74" s="36">
        <v>2.0457657655265429E-2</v>
      </c>
      <c r="BM74" s="32">
        <v>9</v>
      </c>
      <c r="BN74" s="36">
        <v>1.829142184693144E-2</v>
      </c>
      <c r="BO74" s="33" t="s">
        <v>476</v>
      </c>
      <c r="BP74" s="33" t="s">
        <v>477</v>
      </c>
      <c r="BQ74">
        <v>2.3050843986745035</v>
      </c>
      <c r="BR74">
        <v>-3.2982809999999998</v>
      </c>
      <c r="BS74" t="s">
        <v>498</v>
      </c>
      <c r="BT74" s="37">
        <v>46008</v>
      </c>
      <c r="BU74" s="32" t="s">
        <v>477</v>
      </c>
      <c r="BV74" s="38" t="s">
        <v>477</v>
      </c>
      <c r="BW74" t="s">
        <v>477</v>
      </c>
      <c r="BX74" s="39">
        <v>7.0806596332957596</v>
      </c>
      <c r="BY74" s="39">
        <v>-3.2982809999999998</v>
      </c>
      <c r="BZ74" s="39">
        <v>-3.3074400000000002</v>
      </c>
      <c r="CA74" s="39">
        <v>-3.2982809999999998</v>
      </c>
      <c r="CB74" s="39">
        <v>-3.3074400000000002</v>
      </c>
      <c r="CC74" s="39">
        <v>-3.2982809999999998</v>
      </c>
      <c r="CD74" s="39">
        <v>-3.3074400000000002</v>
      </c>
      <c r="CE74" s="39">
        <v>-3.2982809999999998</v>
      </c>
      <c r="CF74" s="39">
        <v>-3.3074400000000002</v>
      </c>
      <c r="CG74">
        <v>-3.2982809999999998</v>
      </c>
      <c r="CH74" s="39">
        <v>7.0806596332957596</v>
      </c>
      <c r="CI74" s="39">
        <v>7.0938836959494997</v>
      </c>
      <c r="CJ74" s="39">
        <v>7.0806596332957596</v>
      </c>
      <c r="CK74" s="39">
        <v>7.0938836959494997</v>
      </c>
      <c r="CL74" t="s">
        <v>477</v>
      </c>
      <c r="CM74" t="s">
        <v>477</v>
      </c>
      <c r="CN74" s="46" t="s">
        <v>477</v>
      </c>
      <c r="CO74" s="46">
        <v>35.299999237060547</v>
      </c>
      <c r="CP74" s="46" t="s">
        <v>298</v>
      </c>
      <c r="CQ74" s="46" t="s">
        <v>635</v>
      </c>
      <c r="CR74" s="46" t="s">
        <v>482</v>
      </c>
      <c r="CS74" s="46">
        <v>1160613.7724551151</v>
      </c>
      <c r="CT74">
        <v>0</v>
      </c>
      <c r="CU74">
        <v>0.67445343823120896</v>
      </c>
      <c r="CV74" s="47">
        <v>2903907.4786141738</v>
      </c>
      <c r="CW74">
        <v>0</v>
      </c>
      <c r="CX74" s="48">
        <v>2903907.4786141738</v>
      </c>
      <c r="CY74" s="48">
        <v>4305571.465733543</v>
      </c>
      <c r="CZ74">
        <v>2903907.4786141738</v>
      </c>
      <c r="DA74" s="37">
        <v>46008</v>
      </c>
      <c r="DB74">
        <v>-3.2982809999999998</v>
      </c>
      <c r="DC74">
        <v>0.32554656176879104</v>
      </c>
      <c r="DD74" s="52">
        <v>0.34937100948285399</v>
      </c>
      <c r="DE74">
        <v>48.345439024895434</v>
      </c>
      <c r="DF74" s="52">
        <v>76.252361036180503</v>
      </c>
      <c r="DG74" s="52">
        <v>0.7</v>
      </c>
      <c r="DH74" s="52">
        <v>40</v>
      </c>
      <c r="DI74" s="52">
        <v>150</v>
      </c>
      <c r="DJ74" s="52"/>
      <c r="DK74" s="52"/>
      <c r="DL74" s="52"/>
      <c r="DM74" s="52">
        <v>69.953608226164206</v>
      </c>
      <c r="DN74" s="52">
        <v>9.4705999999999992</v>
      </c>
      <c r="DO74" s="33">
        <v>8.8681139885011397</v>
      </c>
      <c r="DP74" s="33">
        <v>0.64261506594191498</v>
      </c>
      <c r="DQ74" s="32" t="s">
        <v>700</v>
      </c>
      <c r="DR74" s="33"/>
      <c r="DS74" s="58">
        <v>0.11799999999999999</v>
      </c>
      <c r="DT74" s="58">
        <v>58</v>
      </c>
      <c r="DU74" s="58">
        <v>66.413306320705502</v>
      </c>
    </row>
    <row r="75" spans="1:125" x14ac:dyDescent="0.25">
      <c r="A75" s="31">
        <v>44196</v>
      </c>
      <c r="B75" t="s">
        <v>495</v>
      </c>
      <c r="C75" t="s">
        <v>496</v>
      </c>
      <c r="D75" t="s">
        <v>471</v>
      </c>
      <c r="E75" t="s">
        <v>483</v>
      </c>
      <c r="F75" t="s">
        <v>2666</v>
      </c>
      <c r="G75" t="s">
        <v>2668</v>
      </c>
      <c r="H75" t="s">
        <v>294</v>
      </c>
      <c r="I75" s="37">
        <v>46738</v>
      </c>
      <c r="J75">
        <v>0</v>
      </c>
      <c r="K75" s="43">
        <v>400000</v>
      </c>
      <c r="L75" s="43">
        <v>332939.40000000002</v>
      </c>
      <c r="M75" s="43">
        <v>0.100843215776969</v>
      </c>
      <c r="N75" s="43">
        <v>101.842</v>
      </c>
      <c r="O75" t="s">
        <v>473</v>
      </c>
      <c r="P75" t="s">
        <v>484</v>
      </c>
      <c r="Q75" t="s">
        <v>2785</v>
      </c>
      <c r="R75" t="s">
        <v>475</v>
      </c>
      <c r="S75" t="s">
        <v>497</v>
      </c>
      <c r="T75" t="s">
        <v>2668</v>
      </c>
      <c r="U75" t="s">
        <v>378</v>
      </c>
      <c r="V75" t="s">
        <v>2786</v>
      </c>
      <c r="W75" t="s">
        <v>2787</v>
      </c>
      <c r="X75" t="s">
        <v>2787</v>
      </c>
      <c r="Y75" s="32" t="s">
        <v>390</v>
      </c>
      <c r="Z75" t="s">
        <v>374</v>
      </c>
      <c r="AA75" s="32" t="s">
        <v>370</v>
      </c>
      <c r="AB75" s="32" t="s">
        <v>476</v>
      </c>
      <c r="AC75" s="33" t="s">
        <v>477</v>
      </c>
      <c r="AD75" s="33">
        <v>500000000</v>
      </c>
      <c r="AE75">
        <v>0.08</v>
      </c>
      <c r="AF75" s="33" t="s">
        <v>477</v>
      </c>
      <c r="AG75" s="33">
        <v>-94.1182774835613</v>
      </c>
      <c r="AH75">
        <v>-94.1182774835613</v>
      </c>
      <c r="AI75" s="33">
        <v>6.97302176741659</v>
      </c>
      <c r="AJ75" s="33">
        <v>-0.26192900000000002</v>
      </c>
      <c r="AK75">
        <v>-0.26192900000000002</v>
      </c>
      <c r="AL75" s="33">
        <v>-0.26192900000000002</v>
      </c>
      <c r="AM75">
        <v>-0.26192900000000002</v>
      </c>
      <c r="AN75" s="33">
        <v>-0.37228515418277303</v>
      </c>
      <c r="AO75" s="33">
        <v>49.2738012311044</v>
      </c>
      <c r="AP75" s="33">
        <v>55.550984967629113</v>
      </c>
      <c r="AQ75" s="33">
        <v>65.471780857699997</v>
      </c>
      <c r="AR75" s="33">
        <v>55.550984967629113</v>
      </c>
      <c r="AS75" s="34">
        <v>46008</v>
      </c>
      <c r="AT75" s="34" t="s">
        <v>477</v>
      </c>
      <c r="AU75" s="35">
        <v>1812</v>
      </c>
      <c r="AV75" s="35">
        <v>1812</v>
      </c>
      <c r="AW75" s="34" t="s">
        <v>477</v>
      </c>
      <c r="AX75" t="s">
        <v>484</v>
      </c>
      <c r="AY75" s="32">
        <v>2027</v>
      </c>
      <c r="AZ75" s="32" t="s">
        <v>480</v>
      </c>
      <c r="BA75" s="32" t="s">
        <v>480</v>
      </c>
      <c r="BB75" s="32" t="s">
        <v>372</v>
      </c>
      <c r="BC75" s="32" t="s">
        <v>372</v>
      </c>
      <c r="BD75">
        <v>330130564.9200002</v>
      </c>
      <c r="BE75">
        <v>0.100843215776969</v>
      </c>
      <c r="BF75" s="32" t="s">
        <v>294</v>
      </c>
      <c r="BG75" s="32" t="s">
        <v>477</v>
      </c>
      <c r="BH75" s="32" t="s">
        <v>477</v>
      </c>
      <c r="BI75" s="32" t="s">
        <v>480</v>
      </c>
      <c r="BJ75" s="36">
        <v>1.2019763939595837E-3</v>
      </c>
      <c r="BK75" s="32">
        <v>11</v>
      </c>
      <c r="BL75" s="36">
        <v>1.2019763939595837E-3</v>
      </c>
      <c r="BM75" s="32">
        <v>11</v>
      </c>
      <c r="BN75" s="36">
        <v>1.0747006154103592E-3</v>
      </c>
      <c r="BO75" s="33" t="s">
        <v>476</v>
      </c>
      <c r="BP75" s="33" t="s">
        <v>477</v>
      </c>
      <c r="BQ75">
        <v>3.5371488819380961</v>
      </c>
      <c r="BR75">
        <v>-0.26192900000000002</v>
      </c>
      <c r="BS75" t="s">
        <v>498</v>
      </c>
      <c r="BT75" s="37">
        <v>46008</v>
      </c>
      <c r="BU75" s="32" t="s">
        <v>477</v>
      </c>
      <c r="BV75" s="38" t="s">
        <v>477</v>
      </c>
      <c r="BW75" t="s">
        <v>477</v>
      </c>
      <c r="BX75" s="39">
        <v>6.97302176741659</v>
      </c>
      <c r="BY75" s="39">
        <v>-0.26192900000000002</v>
      </c>
      <c r="BZ75" s="39">
        <v>-0.26266200000000001</v>
      </c>
      <c r="CA75" s="39">
        <v>-0.26192900000000002</v>
      </c>
      <c r="CB75" s="39">
        <v>-0.26266200000000001</v>
      </c>
      <c r="CC75" s="39">
        <v>-0.26192900000000002</v>
      </c>
      <c r="CD75" s="39">
        <v>-0.26266200000000001</v>
      </c>
      <c r="CE75" s="39">
        <v>-0.26192900000000002</v>
      </c>
      <c r="CF75" s="39">
        <v>-0.26266200000000001</v>
      </c>
      <c r="CG75">
        <v>-0.26192900000000002</v>
      </c>
      <c r="CH75" s="39">
        <v>6.97302176741659</v>
      </c>
      <c r="CI75" s="39">
        <v>6.9925261838279198</v>
      </c>
      <c r="CJ75" s="39">
        <v>6.97302176741659</v>
      </c>
      <c r="CK75" s="39">
        <v>6.9925261838279198</v>
      </c>
      <c r="CL75" t="s">
        <v>477</v>
      </c>
      <c r="CM75" t="s">
        <v>477</v>
      </c>
      <c r="CN75" s="46" t="s">
        <v>477</v>
      </c>
      <c r="CO75" s="46">
        <v>53.31</v>
      </c>
      <c r="CP75" s="46" t="s">
        <v>294</v>
      </c>
      <c r="CQ75" s="46" t="s">
        <v>632</v>
      </c>
      <c r="CR75" s="46" t="s">
        <v>477</v>
      </c>
      <c r="CS75" s="46">
        <v>4955.2908879999995</v>
      </c>
      <c r="CT75">
        <v>0</v>
      </c>
      <c r="CU75">
        <v>0.49273801231104403</v>
      </c>
      <c r="CV75" s="47">
        <v>106040.65526120932</v>
      </c>
      <c r="CW75">
        <v>0</v>
      </c>
      <c r="CX75" s="48">
        <v>106040.65526120932</v>
      </c>
      <c r="CY75" s="48">
        <v>215206.9712743625</v>
      </c>
      <c r="CZ75">
        <v>106040.65526120932</v>
      </c>
      <c r="DA75" s="37">
        <v>46008</v>
      </c>
      <c r="DB75">
        <v>-0.26192900000000002</v>
      </c>
      <c r="DC75">
        <v>0.50726198768895592</v>
      </c>
      <c r="DD75" s="52">
        <v>0.56639055421839102</v>
      </c>
      <c r="DE75">
        <v>31.676945820277837</v>
      </c>
      <c r="DF75" s="52">
        <v>52.676320283838898</v>
      </c>
      <c r="DG75" s="52">
        <v>0.4</v>
      </c>
      <c r="DH75" s="52">
        <v>34.984368202317903</v>
      </c>
      <c r="DI75" s="52">
        <v>170</v>
      </c>
      <c r="DJ75" s="52">
        <v>33.219145802576598</v>
      </c>
      <c r="DK75" s="52">
        <v>49.2738012311044</v>
      </c>
      <c r="DL75" s="52">
        <v>49.200905985918297</v>
      </c>
      <c r="DM75" s="52">
        <v>49.438890250818503</v>
      </c>
      <c r="DN75" s="52">
        <v>1.2216</v>
      </c>
      <c r="DO75" s="33">
        <v>7.1397668580139904</v>
      </c>
      <c r="DP75" s="33">
        <v>0.61262831256235994</v>
      </c>
      <c r="DQ75" s="32" t="s">
        <v>700</v>
      </c>
      <c r="DR75" s="33"/>
      <c r="DS75" s="58">
        <v>0.11799999999999999</v>
      </c>
      <c r="DT75" s="58">
        <v>25</v>
      </c>
      <c r="DU75" s="58">
        <v>48.311059012944497</v>
      </c>
    </row>
    <row r="76" spans="1:125" x14ac:dyDescent="0.25">
      <c r="A76" s="31">
        <v>44196</v>
      </c>
      <c r="B76" t="s">
        <v>495</v>
      </c>
      <c r="C76" t="s">
        <v>496</v>
      </c>
      <c r="D76" t="s">
        <v>471</v>
      </c>
      <c r="E76" t="s">
        <v>483</v>
      </c>
      <c r="F76" t="s">
        <v>2663</v>
      </c>
      <c r="G76" t="s">
        <v>2665</v>
      </c>
      <c r="H76" t="s">
        <v>293</v>
      </c>
      <c r="I76" s="37">
        <v>44245</v>
      </c>
      <c r="J76">
        <v>0</v>
      </c>
      <c r="K76" s="43">
        <v>3000000</v>
      </c>
      <c r="L76" s="43">
        <v>2990100</v>
      </c>
      <c r="M76" s="43">
        <v>0.90566421245041595</v>
      </c>
      <c r="N76" s="43">
        <v>99.67</v>
      </c>
      <c r="O76" t="s">
        <v>473</v>
      </c>
      <c r="P76" t="s">
        <v>484</v>
      </c>
      <c r="Q76" t="s">
        <v>2788</v>
      </c>
      <c r="R76" t="s">
        <v>475</v>
      </c>
      <c r="S76" t="s">
        <v>497</v>
      </c>
      <c r="T76" t="s">
        <v>2665</v>
      </c>
      <c r="U76" t="s">
        <v>357</v>
      </c>
      <c r="V76" t="s">
        <v>949</v>
      </c>
      <c r="W76" t="s">
        <v>950</v>
      </c>
      <c r="X76" t="s">
        <v>951</v>
      </c>
      <c r="Y76" s="32" t="s">
        <v>362</v>
      </c>
      <c r="Z76" t="s">
        <v>952</v>
      </c>
      <c r="AA76" s="32" t="s">
        <v>376</v>
      </c>
      <c r="AB76" s="32" t="s">
        <v>476</v>
      </c>
      <c r="AC76" s="33" t="s">
        <v>477</v>
      </c>
      <c r="AD76" s="33">
        <v>86199999.999999896</v>
      </c>
      <c r="AE76">
        <v>3.4802784222737859</v>
      </c>
      <c r="AF76" s="33" t="s">
        <v>477</v>
      </c>
      <c r="AG76" s="33">
        <v>304.86786199596003</v>
      </c>
      <c r="AH76">
        <v>304.86786199596003</v>
      </c>
      <c r="AI76" s="33">
        <v>0.13343797816434899</v>
      </c>
      <c r="AJ76" s="33">
        <v>2.4730590000000001</v>
      </c>
      <c r="AK76">
        <v>2.4730590000000001</v>
      </c>
      <c r="AL76" s="33">
        <v>2.4730590000000001</v>
      </c>
      <c r="AM76">
        <v>2.4730590000000001</v>
      </c>
      <c r="AN76" s="33">
        <v>-2.1488435860214099</v>
      </c>
      <c r="AO76" s="33">
        <v>1.01938341126805E-3</v>
      </c>
      <c r="AP76" s="33">
        <v>11.359557615192145</v>
      </c>
      <c r="AQ76" s="33">
        <v>89.502869923760002</v>
      </c>
      <c r="AR76" s="33">
        <v>11.359557615192145</v>
      </c>
      <c r="AS76" s="34" t="s">
        <v>477</v>
      </c>
      <c r="AT76" s="34" t="s">
        <v>477</v>
      </c>
      <c r="AU76" s="35">
        <v>49</v>
      </c>
      <c r="AV76" s="35">
        <v>49</v>
      </c>
      <c r="AW76" s="34" t="s">
        <v>477</v>
      </c>
      <c r="AX76" t="s">
        <v>484</v>
      </c>
      <c r="AY76" s="32">
        <v>2021</v>
      </c>
      <c r="AZ76" s="32" t="s">
        <v>376</v>
      </c>
      <c r="BA76" s="32" t="s">
        <v>376</v>
      </c>
      <c r="BB76" s="32" t="s">
        <v>376</v>
      </c>
      <c r="BC76" s="32" t="s">
        <v>376</v>
      </c>
      <c r="BD76">
        <v>330130564.9200002</v>
      </c>
      <c r="BE76">
        <v>0.90566421245041595</v>
      </c>
      <c r="BF76" s="32" t="s">
        <v>293</v>
      </c>
      <c r="BG76" s="32" t="s">
        <v>478</v>
      </c>
      <c r="BH76" s="32" t="s">
        <v>479</v>
      </c>
      <c r="BI76" s="32">
        <v>9</v>
      </c>
      <c r="BJ76" s="36">
        <v>1.0794846195970051E-2</v>
      </c>
      <c r="BK76" s="32">
        <v>9</v>
      </c>
      <c r="BL76" s="36">
        <v>1.0794846195970051E-2</v>
      </c>
      <c r="BM76" s="32">
        <v>9</v>
      </c>
      <c r="BN76" s="36">
        <v>9.651793419879158E-3</v>
      </c>
      <c r="BO76" s="33" t="s">
        <v>476</v>
      </c>
      <c r="BP76" s="33" t="s">
        <v>477</v>
      </c>
      <c r="BQ76">
        <v>0.13343661791973524</v>
      </c>
      <c r="BR76">
        <v>2.4730590000000001</v>
      </c>
      <c r="BS76" t="s">
        <v>498</v>
      </c>
      <c r="BT76" s="37">
        <v>44245</v>
      </c>
      <c r="BU76" s="32" t="s">
        <v>477</v>
      </c>
      <c r="BV76" s="38" t="s">
        <v>477</v>
      </c>
      <c r="BW76" t="s">
        <v>477</v>
      </c>
      <c r="BX76" s="39">
        <v>0.13343797816434899</v>
      </c>
      <c r="BY76" s="39">
        <v>2.4730590000000001</v>
      </c>
      <c r="BZ76" s="39">
        <v>2.8852359999999999</v>
      </c>
      <c r="CA76" s="39">
        <v>2.4730590000000001</v>
      </c>
      <c r="CB76" s="39">
        <v>2.8852359999999999</v>
      </c>
      <c r="CC76" s="39">
        <v>2.4730590000000001</v>
      </c>
      <c r="CD76" s="39">
        <v>2.8852359999999999</v>
      </c>
      <c r="CE76" s="39">
        <v>2.4730590000000001</v>
      </c>
      <c r="CF76" s="39">
        <v>2.8852359999999999</v>
      </c>
      <c r="CG76">
        <v>2.4730590000000001</v>
      </c>
      <c r="CH76" s="39">
        <v>0.13343797816434899</v>
      </c>
      <c r="CI76" s="39">
        <v>0.13392329237593001</v>
      </c>
      <c r="CJ76" s="39">
        <v>0.13343797816434899</v>
      </c>
      <c r="CK76" s="39">
        <v>0.13392329237593001</v>
      </c>
      <c r="CL76" t="s">
        <v>477</v>
      </c>
      <c r="CM76" t="s">
        <v>477</v>
      </c>
      <c r="CN76" s="46" t="s">
        <v>477</v>
      </c>
      <c r="CO76" s="46" t="s">
        <v>477</v>
      </c>
      <c r="CP76" s="46" t="s">
        <v>293</v>
      </c>
      <c r="CQ76" s="46" t="s">
        <v>477</v>
      </c>
      <c r="CR76" s="46" t="s">
        <v>477</v>
      </c>
      <c r="CS76" s="46">
        <v>100640.40845999999</v>
      </c>
      <c r="CT76">
        <v>0</v>
      </c>
      <c r="CU76">
        <v>1.01938341126805E-5</v>
      </c>
      <c r="CV76" s="47"/>
      <c r="CW76">
        <v>0</v>
      </c>
      <c r="CX76" s="48">
        <v>0</v>
      </c>
      <c r="CY76" s="48"/>
      <c r="CZ76">
        <v>0</v>
      </c>
      <c r="DA76" s="37">
        <v>44245</v>
      </c>
      <c r="DB76">
        <v>2.4730590000000001</v>
      </c>
      <c r="DC76">
        <v>0.99998980616588728</v>
      </c>
      <c r="DD76" s="52"/>
      <c r="DE76">
        <v>9.1539822274669435E-4</v>
      </c>
      <c r="DF76" s="52">
        <v>8.6224508741446096E-4</v>
      </c>
      <c r="DG76" s="52">
        <v>0.4</v>
      </c>
      <c r="DH76" s="52">
        <v>23.887242375888899</v>
      </c>
      <c r="DI76" s="52">
        <v>20</v>
      </c>
      <c r="DJ76" s="52">
        <v>30.053039999999999</v>
      </c>
      <c r="DK76" s="52">
        <v>1.01938341126805E-3</v>
      </c>
      <c r="DL76" s="52">
        <v>1.6152811416626799E-3</v>
      </c>
      <c r="DM76" s="52"/>
      <c r="DN76" s="52" t="s">
        <v>477</v>
      </c>
      <c r="DO76" s="33">
        <v>0.134533911845125</v>
      </c>
      <c r="DP76" s="33">
        <v>7.3428553150733899E-7</v>
      </c>
      <c r="DQ76" s="32" t="s">
        <v>700</v>
      </c>
      <c r="DR76" s="33"/>
      <c r="DS76" s="58">
        <v>-0.54600000000000004</v>
      </c>
      <c r="DT76" s="58"/>
      <c r="DU76" s="58"/>
    </row>
    <row r="77" spans="1:125" x14ac:dyDescent="0.25">
      <c r="A77" s="31">
        <v>44196</v>
      </c>
      <c r="B77" t="s">
        <v>495</v>
      </c>
      <c r="C77" t="s">
        <v>496</v>
      </c>
      <c r="D77" t="s">
        <v>471</v>
      </c>
      <c r="E77" t="s">
        <v>483</v>
      </c>
      <c r="F77" t="s">
        <v>2737</v>
      </c>
      <c r="G77" t="s">
        <v>2739</v>
      </c>
      <c r="H77" t="s">
        <v>298</v>
      </c>
      <c r="I77" s="37">
        <v>45776</v>
      </c>
      <c r="J77">
        <v>0.625</v>
      </c>
      <c r="K77" s="43">
        <v>13000000</v>
      </c>
      <c r="L77" s="43">
        <v>2104628.19</v>
      </c>
      <c r="M77" s="43">
        <v>0.63746578114353902</v>
      </c>
      <c r="N77" s="43">
        <v>153.48699999999999</v>
      </c>
      <c r="O77" t="s">
        <v>473</v>
      </c>
      <c r="P77" t="s">
        <v>484</v>
      </c>
      <c r="Q77" t="s">
        <v>2789</v>
      </c>
      <c r="R77" t="s">
        <v>475</v>
      </c>
      <c r="S77" t="s">
        <v>497</v>
      </c>
      <c r="T77" t="s">
        <v>2739</v>
      </c>
      <c r="U77" t="s">
        <v>378</v>
      </c>
      <c r="V77" t="s">
        <v>2790</v>
      </c>
      <c r="W77" t="s">
        <v>2791</v>
      </c>
      <c r="X77" t="s">
        <v>2792</v>
      </c>
      <c r="Y77" s="32" t="s">
        <v>419</v>
      </c>
      <c r="Z77" t="s">
        <v>375</v>
      </c>
      <c r="AA77" s="32" t="s">
        <v>372</v>
      </c>
      <c r="AB77" s="32" t="s">
        <v>476</v>
      </c>
      <c r="AC77" s="33" t="s">
        <v>477</v>
      </c>
      <c r="AD77" s="33">
        <v>3100000000</v>
      </c>
      <c r="AE77">
        <v>0.41935483870967744</v>
      </c>
      <c r="AF77" s="33" t="s">
        <v>477</v>
      </c>
      <c r="AG77" s="33">
        <v>-835.36660808988404</v>
      </c>
      <c r="AH77">
        <v>-835.36660808988404</v>
      </c>
      <c r="AI77" s="33">
        <v>4.6499267885429703</v>
      </c>
      <c r="AJ77" s="33">
        <v>-7.7600179999999996</v>
      </c>
      <c r="AK77">
        <v>-7.7600179999999996</v>
      </c>
      <c r="AL77" s="33">
        <v>-7.7600179999999996</v>
      </c>
      <c r="AM77">
        <v>-7.7600179999999996</v>
      </c>
      <c r="AN77" s="33">
        <v>-8.0756594264113701</v>
      </c>
      <c r="AO77" s="33">
        <v>85.546074721268297</v>
      </c>
      <c r="AP77" s="33">
        <v>9.7852604379997725</v>
      </c>
      <c r="AQ77" s="33">
        <v>139.80656363854999</v>
      </c>
      <c r="AR77" s="33">
        <v>9.7852604379997725</v>
      </c>
      <c r="AS77" s="34">
        <v>45045</v>
      </c>
      <c r="AT77" s="34" t="s">
        <v>477</v>
      </c>
      <c r="AU77" s="35">
        <v>849</v>
      </c>
      <c r="AV77" s="35">
        <v>849</v>
      </c>
      <c r="AW77" s="34" t="s">
        <v>477</v>
      </c>
      <c r="AX77" t="s">
        <v>484</v>
      </c>
      <c r="AY77" s="32">
        <v>2025</v>
      </c>
      <c r="AZ77" s="32" t="s">
        <v>480</v>
      </c>
      <c r="BA77" s="32" t="s">
        <v>480</v>
      </c>
      <c r="BB77" s="32" t="s">
        <v>372</v>
      </c>
      <c r="BC77" s="32" t="s">
        <v>372</v>
      </c>
      <c r="BD77">
        <v>330130564.9200002</v>
      </c>
      <c r="BE77">
        <v>0.63746578114353902</v>
      </c>
      <c r="BF77" s="32" t="s">
        <v>298</v>
      </c>
      <c r="BG77" s="32" t="s">
        <v>477</v>
      </c>
      <c r="BH77" s="32" t="s">
        <v>477</v>
      </c>
      <c r="BI77" s="32" t="s">
        <v>480</v>
      </c>
      <c r="BJ77" s="36">
        <v>7.5981196651459257E-3</v>
      </c>
      <c r="BK77" s="32">
        <v>12</v>
      </c>
      <c r="BL77" s="36">
        <v>7.5981196651459257E-3</v>
      </c>
      <c r="BM77" s="32">
        <v>12</v>
      </c>
      <c r="BN77" s="36">
        <v>6.7935642672600181E-3</v>
      </c>
      <c r="BO77" s="33" t="s">
        <v>476</v>
      </c>
      <c r="BP77" s="33" t="s">
        <v>477</v>
      </c>
      <c r="BQ77">
        <v>0.67209694353172977</v>
      </c>
      <c r="BR77">
        <v>-7.7600179999999996</v>
      </c>
      <c r="BS77" t="s">
        <v>498</v>
      </c>
      <c r="BT77" s="37">
        <v>45045</v>
      </c>
      <c r="BU77" s="32" t="s">
        <v>477</v>
      </c>
      <c r="BV77" s="38" t="s">
        <v>477</v>
      </c>
      <c r="BW77" t="s">
        <v>477</v>
      </c>
      <c r="BX77" s="39">
        <v>4.6499267885429703</v>
      </c>
      <c r="BY77" s="39">
        <v>-7.7600179999999996</v>
      </c>
      <c r="BZ77" s="39">
        <v>-7.7956519999999996</v>
      </c>
      <c r="CA77" s="39">
        <v>-7.7600179999999996</v>
      </c>
      <c r="CB77" s="39">
        <v>-7.7956519999999996</v>
      </c>
      <c r="CC77" s="39">
        <v>-7.7600179999999996</v>
      </c>
      <c r="CD77" s="39">
        <v>-7.7956519999999996</v>
      </c>
      <c r="CE77" s="39">
        <v>-7.7600179999999996</v>
      </c>
      <c r="CF77" s="39">
        <v>-7.7956519999999996</v>
      </c>
      <c r="CG77">
        <v>-7.7600179999999996</v>
      </c>
      <c r="CH77" s="39">
        <v>4.6499267885429703</v>
      </c>
      <c r="CI77" s="39">
        <v>4.4989957970028396</v>
      </c>
      <c r="CJ77" s="39">
        <v>4.6499267885429703</v>
      </c>
      <c r="CK77" s="39">
        <v>4.4989957970028396</v>
      </c>
      <c r="CL77" t="s">
        <v>477</v>
      </c>
      <c r="CM77" t="s">
        <v>477</v>
      </c>
      <c r="CN77" s="46" t="s">
        <v>477</v>
      </c>
      <c r="CO77" s="46">
        <v>54.5</v>
      </c>
      <c r="CP77" s="46" t="s">
        <v>298</v>
      </c>
      <c r="CQ77" s="46" t="s">
        <v>635</v>
      </c>
      <c r="CR77" s="46" t="s">
        <v>477</v>
      </c>
      <c r="CS77" s="46">
        <v>363497.06546023005</v>
      </c>
      <c r="CT77">
        <v>0</v>
      </c>
      <c r="CU77">
        <v>0.85546074721268295</v>
      </c>
      <c r="CV77" s="47">
        <v>1781008.0586346816</v>
      </c>
      <c r="CW77">
        <v>0</v>
      </c>
      <c r="CX77" s="48">
        <v>1781008.0586346816</v>
      </c>
      <c r="CY77" s="48">
        <v>2081928.4396597696</v>
      </c>
      <c r="CZ77">
        <v>1781008.0586346816</v>
      </c>
      <c r="DA77" s="37">
        <v>45045</v>
      </c>
      <c r="DB77">
        <v>-7.7600179999999996</v>
      </c>
      <c r="DC77">
        <v>0.14453925278731705</v>
      </c>
      <c r="DD77" s="52">
        <v>7.4859957596328006E-2</v>
      </c>
      <c r="DE77">
        <v>77.921275023599065</v>
      </c>
      <c r="DF77" s="52">
        <v>87.325653606337099</v>
      </c>
      <c r="DG77" s="52">
        <v>1</v>
      </c>
      <c r="DH77" s="52">
        <v>40</v>
      </c>
      <c r="DI77" s="52">
        <v>320</v>
      </c>
      <c r="DJ77" s="52">
        <v>59.015169999999998</v>
      </c>
      <c r="DK77" s="52">
        <v>85.546074721268297</v>
      </c>
      <c r="DL77" s="52">
        <v>77.517020988957796</v>
      </c>
      <c r="DM77" s="52">
        <v>82.215150032481901</v>
      </c>
      <c r="DN77" s="52">
        <v>9.4705999999999992</v>
      </c>
      <c r="DO77" s="33">
        <v>6.3383561261986197</v>
      </c>
      <c r="DP77" s="33">
        <v>0.457456331326836</v>
      </c>
      <c r="DQ77" s="32" t="s">
        <v>700</v>
      </c>
      <c r="DR77" s="33"/>
      <c r="DS77" s="58">
        <v>0.30981999999999998</v>
      </c>
      <c r="DT77" s="58">
        <v>65</v>
      </c>
      <c r="DU77" s="58">
        <v>77.452620980437601</v>
      </c>
    </row>
    <row r="78" spans="1:125" x14ac:dyDescent="0.25">
      <c r="A78" s="31">
        <v>44196</v>
      </c>
      <c r="B78" t="s">
        <v>495</v>
      </c>
      <c r="C78" t="s">
        <v>496</v>
      </c>
      <c r="D78" t="s">
        <v>471</v>
      </c>
      <c r="E78" t="s">
        <v>846</v>
      </c>
      <c r="F78" t="s">
        <v>108</v>
      </c>
      <c r="G78" t="s">
        <v>847</v>
      </c>
      <c r="H78" t="s">
        <v>296</v>
      </c>
      <c r="I78" s="31"/>
      <c r="J78">
        <v>0</v>
      </c>
      <c r="K78" s="43">
        <v>223.43</v>
      </c>
      <c r="L78" s="43">
        <v>206.58</v>
      </c>
      <c r="M78" s="43">
        <v>6.2570520386611493E-5</v>
      </c>
      <c r="N78" s="43">
        <v>0.92459294999999997</v>
      </c>
      <c r="O78" t="s">
        <v>848</v>
      </c>
      <c r="P78" t="s">
        <v>479</v>
      </c>
      <c r="Q78" t="s">
        <v>849</v>
      </c>
      <c r="R78" t="s">
        <v>475</v>
      </c>
      <c r="S78" t="s">
        <v>497</v>
      </c>
      <c r="T78" t="s">
        <v>849</v>
      </c>
      <c r="U78" t="s">
        <v>479</v>
      </c>
      <c r="V78" t="s">
        <v>479</v>
      </c>
      <c r="W78" t="s">
        <v>479</v>
      </c>
      <c r="X78" t="s">
        <v>479</v>
      </c>
      <c r="Y78" s="32" t="s">
        <v>479</v>
      </c>
      <c r="Z78" t="s">
        <v>479</v>
      </c>
      <c r="AA78" s="32" t="s">
        <v>366</v>
      </c>
      <c r="AB78" s="32" t="s">
        <v>479</v>
      </c>
      <c r="AC78" s="33" t="s">
        <v>477</v>
      </c>
      <c r="AD78" s="33" t="s">
        <v>477</v>
      </c>
      <c r="AE78" t="s">
        <v>477</v>
      </c>
      <c r="AF78" s="33" t="s">
        <v>477</v>
      </c>
      <c r="AG78" s="33" t="s">
        <v>477</v>
      </c>
      <c r="AH78" t="s">
        <v>477</v>
      </c>
      <c r="AI78" s="33" t="s">
        <v>477</v>
      </c>
      <c r="AJ78" s="33" t="s">
        <v>477</v>
      </c>
      <c r="AK78" t="s">
        <v>477</v>
      </c>
      <c r="AL78" s="33" t="s">
        <v>477</v>
      </c>
      <c r="AM78" t="s">
        <v>477</v>
      </c>
      <c r="AN78" s="33" t="s">
        <v>477</v>
      </c>
      <c r="AO78" s="33" t="s">
        <v>477</v>
      </c>
      <c r="AP78" s="33" t="s">
        <v>477</v>
      </c>
      <c r="AQ78" s="33" t="s">
        <v>477</v>
      </c>
      <c r="AR78" s="33" t="s">
        <v>477</v>
      </c>
      <c r="AS78" s="34" t="s">
        <v>477</v>
      </c>
      <c r="AT78" s="34" t="s">
        <v>477</v>
      </c>
      <c r="AU78" s="35" t="s">
        <v>477</v>
      </c>
      <c r="AV78" s="35" t="s">
        <v>477</v>
      </c>
      <c r="AW78" s="34" t="s">
        <v>477</v>
      </c>
      <c r="AX78" t="s">
        <v>479</v>
      </c>
      <c r="AY78" s="32" t="s">
        <v>477</v>
      </c>
      <c r="AZ78" s="32" t="s">
        <v>477</v>
      </c>
      <c r="BA78" s="32" t="s">
        <v>477</v>
      </c>
      <c r="BB78" s="32" t="s">
        <v>477</v>
      </c>
      <c r="BC78" s="32" t="s">
        <v>366</v>
      </c>
      <c r="BD78">
        <v>330130564.9200002</v>
      </c>
      <c r="BE78">
        <v>6.2570520386611493E-5</v>
      </c>
      <c r="BF78" s="32" t="s">
        <v>296</v>
      </c>
      <c r="BG78" s="32" t="s">
        <v>477</v>
      </c>
      <c r="BH78" s="32" t="s">
        <v>479</v>
      </c>
      <c r="BI78" s="32">
        <v>0</v>
      </c>
      <c r="BJ78" s="36" t="s">
        <v>477</v>
      </c>
      <c r="BK78" s="32">
        <v>0</v>
      </c>
      <c r="BL78" s="36" t="s">
        <v>477</v>
      </c>
      <c r="BM78" s="32">
        <v>6</v>
      </c>
      <c r="BN78" s="36">
        <v>6.6682301082861321E-7</v>
      </c>
      <c r="BO78" s="33" t="s">
        <v>477</v>
      </c>
      <c r="BP78" s="33" t="s">
        <v>477</v>
      </c>
      <c r="BQ78" t="s">
        <v>477</v>
      </c>
      <c r="BR78" t="s">
        <v>477</v>
      </c>
      <c r="BS78" t="s">
        <v>479</v>
      </c>
      <c r="BT78" s="37">
        <v>44196</v>
      </c>
      <c r="BU78" s="32" t="s">
        <v>477</v>
      </c>
      <c r="BV78" s="38" t="s">
        <v>477</v>
      </c>
      <c r="BW78" t="s">
        <v>477</v>
      </c>
      <c r="BX78" s="39" t="s">
        <v>477</v>
      </c>
      <c r="BY78" s="39"/>
      <c r="BZ78" s="39"/>
      <c r="CA78" s="39"/>
      <c r="CB78" s="39"/>
      <c r="CC78" s="39"/>
      <c r="CD78" s="39"/>
      <c r="CE78" s="39"/>
      <c r="CF78" s="39"/>
      <c r="CG78">
        <v>21</v>
      </c>
      <c r="CH78" s="39"/>
      <c r="CI78" s="39"/>
      <c r="CJ78" s="39"/>
      <c r="CK78" s="39"/>
      <c r="CL78" t="s">
        <v>477</v>
      </c>
      <c r="CM78" t="s">
        <v>477</v>
      </c>
      <c r="CN78" s="46" t="s">
        <v>477</v>
      </c>
      <c r="CO78" s="46">
        <v>0</v>
      </c>
      <c r="CP78" s="46" t="s">
        <v>477</v>
      </c>
      <c r="CQ78" s="46" t="s">
        <v>477</v>
      </c>
      <c r="CR78" s="46" t="s">
        <v>477</v>
      </c>
      <c r="CS78" s="46">
        <v>0</v>
      </c>
      <c r="CT78">
        <v>0</v>
      </c>
      <c r="CU78">
        <v>0</v>
      </c>
      <c r="CV78" s="47">
        <v>0</v>
      </c>
      <c r="CW78">
        <v>0</v>
      </c>
      <c r="CX78" s="48">
        <v>0</v>
      </c>
      <c r="CY78" s="48">
        <v>0</v>
      </c>
      <c r="CZ78">
        <v>0</v>
      </c>
      <c r="DA78" s="37">
        <v>44196</v>
      </c>
      <c r="DB78" t="s">
        <v>477</v>
      </c>
      <c r="DC78">
        <v>1</v>
      </c>
      <c r="DD78" s="52" t="s">
        <v>477</v>
      </c>
      <c r="DE78" t="s">
        <v>477</v>
      </c>
      <c r="DF78" s="52" t="s">
        <v>477</v>
      </c>
      <c r="DG78" s="52" t="s">
        <v>477</v>
      </c>
      <c r="DH78" s="52" t="s">
        <v>477</v>
      </c>
      <c r="DI78" s="52" t="s">
        <v>477</v>
      </c>
      <c r="DJ78" s="52" t="s">
        <v>477</v>
      </c>
      <c r="DK78" s="52" t="s">
        <v>477</v>
      </c>
      <c r="DL78" s="52" t="s">
        <v>477</v>
      </c>
      <c r="DM78" s="52" t="s">
        <v>477</v>
      </c>
      <c r="DN78" s="52" t="s">
        <v>477</v>
      </c>
      <c r="DO78" s="33" t="s">
        <v>477</v>
      </c>
      <c r="DP78" s="33" t="s">
        <v>477</v>
      </c>
      <c r="DQ78" s="32" t="s">
        <v>477</v>
      </c>
      <c r="DR78" s="33" t="s">
        <v>477</v>
      </c>
      <c r="DS78" s="58" t="s">
        <v>477</v>
      </c>
      <c r="DT78" s="58" t="s">
        <v>477</v>
      </c>
      <c r="DU78" s="58" t="s">
        <v>477</v>
      </c>
    </row>
    <row r="79" spans="1:125" x14ac:dyDescent="0.25">
      <c r="A79" s="31">
        <v>44196</v>
      </c>
      <c r="B79" t="s">
        <v>495</v>
      </c>
      <c r="C79" t="s">
        <v>496</v>
      </c>
      <c r="D79" t="s">
        <v>471</v>
      </c>
      <c r="E79" t="s">
        <v>846</v>
      </c>
      <c r="F79" t="s">
        <v>108</v>
      </c>
      <c r="G79" t="s">
        <v>847</v>
      </c>
      <c r="H79" t="s">
        <v>293</v>
      </c>
      <c r="I79"/>
      <c r="J79">
        <v>0</v>
      </c>
      <c r="K79" s="43">
        <v>25423090.510000002</v>
      </c>
      <c r="L79" s="43">
        <v>25423090.510000002</v>
      </c>
      <c r="M79" s="43">
        <v>7.7003388665244596</v>
      </c>
      <c r="N79" s="43">
        <v>1</v>
      </c>
      <c r="O79" t="s">
        <v>848</v>
      </c>
      <c r="P79" t="s">
        <v>479</v>
      </c>
      <c r="Q79" t="s">
        <v>850</v>
      </c>
      <c r="R79" t="s">
        <v>475</v>
      </c>
      <c r="S79" t="s">
        <v>497</v>
      </c>
      <c r="T79" t="s">
        <v>850</v>
      </c>
      <c r="U79" t="s">
        <v>479</v>
      </c>
      <c r="V79" t="s">
        <v>479</v>
      </c>
      <c r="W79" t="s">
        <v>479</v>
      </c>
      <c r="X79" t="s">
        <v>479</v>
      </c>
      <c r="Y79" s="32" t="s">
        <v>479</v>
      </c>
      <c r="Z79" t="s">
        <v>479</v>
      </c>
      <c r="AA79" s="32" t="s">
        <v>366</v>
      </c>
      <c r="AB79" s="32" t="s">
        <v>479</v>
      </c>
      <c r="AC79" s="33" t="s">
        <v>477</v>
      </c>
      <c r="AD79" s="33" t="s">
        <v>477</v>
      </c>
      <c r="AE79" t="s">
        <v>477</v>
      </c>
      <c r="AF79" s="33" t="s">
        <v>477</v>
      </c>
      <c r="AG79" s="33" t="s">
        <v>477</v>
      </c>
      <c r="AH79" t="s">
        <v>477</v>
      </c>
      <c r="AI79" s="33" t="s">
        <v>477</v>
      </c>
      <c r="AJ79" s="33" t="s">
        <v>477</v>
      </c>
      <c r="AK79" t="s">
        <v>477</v>
      </c>
      <c r="AL79" s="33" t="s">
        <v>477</v>
      </c>
      <c r="AM79" t="s">
        <v>477</v>
      </c>
      <c r="AN79" s="33" t="s">
        <v>477</v>
      </c>
      <c r="AO79" s="33" t="s">
        <v>477</v>
      </c>
      <c r="AP79" s="33" t="s">
        <v>477</v>
      </c>
      <c r="AQ79" s="33" t="s">
        <v>477</v>
      </c>
      <c r="AR79" s="33" t="s">
        <v>477</v>
      </c>
      <c r="AS79" s="34" t="s">
        <v>477</v>
      </c>
      <c r="AT79" s="34" t="s">
        <v>477</v>
      </c>
      <c r="AU79" s="35" t="s">
        <v>477</v>
      </c>
      <c r="AV79" s="35" t="s">
        <v>477</v>
      </c>
      <c r="AW79" s="34" t="s">
        <v>477</v>
      </c>
      <c r="AX79" t="s">
        <v>479</v>
      </c>
      <c r="AY79" s="32" t="s">
        <v>477</v>
      </c>
      <c r="AZ79" s="32" t="s">
        <v>477</v>
      </c>
      <c r="BA79" s="32" t="s">
        <v>477</v>
      </c>
      <c r="BB79" s="32" t="s">
        <v>477</v>
      </c>
      <c r="BC79" s="32" t="s">
        <v>366</v>
      </c>
      <c r="BD79">
        <v>330130564.9200002</v>
      </c>
      <c r="BE79">
        <v>7.7003388665244596</v>
      </c>
      <c r="BF79" s="32" t="s">
        <v>293</v>
      </c>
      <c r="BG79" s="32" t="s">
        <v>477</v>
      </c>
      <c r="BH79" s="32" t="s">
        <v>479</v>
      </c>
      <c r="BI79" s="32">
        <v>0</v>
      </c>
      <c r="BJ79" s="36" t="s">
        <v>477</v>
      </c>
      <c r="BK79" s="32">
        <v>0</v>
      </c>
      <c r="BL79" s="36" t="s">
        <v>477</v>
      </c>
      <c r="BM79" s="32">
        <v>6</v>
      </c>
      <c r="BN79" s="36">
        <v>8.2063615831380304E-2</v>
      </c>
      <c r="BO79" s="33" t="s">
        <v>477</v>
      </c>
      <c r="BP79" s="33" t="s">
        <v>477</v>
      </c>
      <c r="BQ79" t="s">
        <v>477</v>
      </c>
      <c r="BR79" t="s">
        <v>477</v>
      </c>
      <c r="BS79" t="s">
        <v>479</v>
      </c>
      <c r="BT79" s="37">
        <v>44196</v>
      </c>
      <c r="BU79" s="32" t="s">
        <v>477</v>
      </c>
      <c r="BV79" s="38" t="s">
        <v>477</v>
      </c>
      <c r="BW79" t="s">
        <v>477</v>
      </c>
      <c r="BX79" s="39" t="s">
        <v>477</v>
      </c>
      <c r="BY79" s="39"/>
      <c r="BZ79" s="39"/>
      <c r="CA79" s="39"/>
      <c r="CB79" s="39"/>
      <c r="CC79" s="39"/>
      <c r="CD79" s="39"/>
      <c r="CE79" s="39"/>
      <c r="CF79" s="39"/>
      <c r="CG79">
        <v>21</v>
      </c>
      <c r="CH79" s="39"/>
      <c r="CI79" s="39"/>
      <c r="CJ79" s="39"/>
      <c r="CK79" s="39"/>
      <c r="CL79" t="s">
        <v>477</v>
      </c>
      <c r="CM79" t="s">
        <v>477</v>
      </c>
      <c r="CN79" s="46" t="s">
        <v>477</v>
      </c>
      <c r="CO79" s="46">
        <v>0</v>
      </c>
      <c r="CP79" s="46" t="s">
        <v>477</v>
      </c>
      <c r="CQ79" s="46" t="s">
        <v>477</v>
      </c>
      <c r="CR79" s="46" t="s">
        <v>477</v>
      </c>
      <c r="CS79" s="46">
        <v>0</v>
      </c>
      <c r="CT79">
        <v>0</v>
      </c>
      <c r="CU79">
        <v>0</v>
      </c>
      <c r="CV79" s="47">
        <v>0</v>
      </c>
      <c r="CW79">
        <v>0</v>
      </c>
      <c r="CX79" s="48">
        <v>0</v>
      </c>
      <c r="CY79" s="48">
        <v>0</v>
      </c>
      <c r="CZ79">
        <v>0</v>
      </c>
      <c r="DA79" s="37">
        <v>44196</v>
      </c>
      <c r="DB79" t="s">
        <v>477</v>
      </c>
      <c r="DC79">
        <v>1</v>
      </c>
      <c r="DD79" s="52" t="s">
        <v>477</v>
      </c>
      <c r="DE79" t="s">
        <v>477</v>
      </c>
      <c r="DF79" s="52" t="s">
        <v>477</v>
      </c>
      <c r="DG79" s="52" t="s">
        <v>477</v>
      </c>
      <c r="DH79" s="52" t="s">
        <v>477</v>
      </c>
      <c r="DI79" s="52" t="s">
        <v>477</v>
      </c>
      <c r="DJ79" s="52" t="s">
        <v>477</v>
      </c>
      <c r="DK79" s="52" t="s">
        <v>477</v>
      </c>
      <c r="DL79" s="52" t="s">
        <v>477</v>
      </c>
      <c r="DM79" s="52" t="s">
        <v>477</v>
      </c>
      <c r="DN79" s="52" t="s">
        <v>477</v>
      </c>
      <c r="DO79" s="33" t="s">
        <v>477</v>
      </c>
      <c r="DP79" s="33" t="s">
        <v>477</v>
      </c>
      <c r="DQ79" s="32" t="s">
        <v>477</v>
      </c>
      <c r="DR79" s="33" t="s">
        <v>477</v>
      </c>
      <c r="DS79" s="58" t="s">
        <v>477</v>
      </c>
      <c r="DT79" s="58" t="s">
        <v>477</v>
      </c>
      <c r="DU79" s="58" t="s">
        <v>477</v>
      </c>
    </row>
    <row r="80" spans="1:125" x14ac:dyDescent="0.25">
      <c r="A80" s="31">
        <v>44196</v>
      </c>
      <c r="B80" t="s">
        <v>495</v>
      </c>
      <c r="C80" t="s">
        <v>496</v>
      </c>
      <c r="D80" t="s">
        <v>471</v>
      </c>
      <c r="E80" t="s">
        <v>846</v>
      </c>
      <c r="F80" t="s">
        <v>108</v>
      </c>
      <c r="G80" t="s">
        <v>847</v>
      </c>
      <c r="H80" t="s">
        <v>294</v>
      </c>
      <c r="I80"/>
      <c r="J80">
        <v>0</v>
      </c>
      <c r="K80" s="43">
        <v>7273260.25</v>
      </c>
      <c r="L80" s="43">
        <v>5944391.5199999996</v>
      </c>
      <c r="M80" s="43">
        <v>1.80048248033769</v>
      </c>
      <c r="N80" s="43">
        <v>0.81729394</v>
      </c>
      <c r="O80" t="s">
        <v>848</v>
      </c>
      <c r="P80" t="s">
        <v>479</v>
      </c>
      <c r="Q80" t="s">
        <v>851</v>
      </c>
      <c r="R80" t="s">
        <v>475</v>
      </c>
      <c r="S80" t="s">
        <v>497</v>
      </c>
      <c r="T80" t="s">
        <v>851</v>
      </c>
      <c r="U80" t="s">
        <v>479</v>
      </c>
      <c r="V80" t="s">
        <v>479</v>
      </c>
      <c r="W80" t="s">
        <v>479</v>
      </c>
      <c r="X80" t="s">
        <v>479</v>
      </c>
      <c r="Y80" s="32" t="s">
        <v>479</v>
      </c>
      <c r="Z80" t="s">
        <v>479</v>
      </c>
      <c r="AA80" s="32" t="s">
        <v>366</v>
      </c>
      <c r="AB80" s="32" t="s">
        <v>479</v>
      </c>
      <c r="AC80" s="33" t="s">
        <v>477</v>
      </c>
      <c r="AD80" s="33" t="s">
        <v>477</v>
      </c>
      <c r="AE80" t="s">
        <v>477</v>
      </c>
      <c r="AF80" s="33" t="s">
        <v>477</v>
      </c>
      <c r="AG80" s="33" t="s">
        <v>477</v>
      </c>
      <c r="AH80" t="s">
        <v>477</v>
      </c>
      <c r="AI80" s="33" t="s">
        <v>477</v>
      </c>
      <c r="AJ80" s="33" t="s">
        <v>477</v>
      </c>
      <c r="AK80" t="s">
        <v>477</v>
      </c>
      <c r="AL80" s="33" t="s">
        <v>477</v>
      </c>
      <c r="AM80" t="s">
        <v>477</v>
      </c>
      <c r="AN80" s="33" t="s">
        <v>477</v>
      </c>
      <c r="AO80" s="33" t="s">
        <v>477</v>
      </c>
      <c r="AP80" s="33" t="s">
        <v>477</v>
      </c>
      <c r="AQ80" s="33" t="s">
        <v>477</v>
      </c>
      <c r="AR80" s="33" t="s">
        <v>477</v>
      </c>
      <c r="AS80" s="34" t="s">
        <v>477</v>
      </c>
      <c r="AT80" s="34" t="s">
        <v>477</v>
      </c>
      <c r="AU80" s="35" t="s">
        <v>477</v>
      </c>
      <c r="AV80" s="35" t="s">
        <v>477</v>
      </c>
      <c r="AW80" s="34" t="s">
        <v>477</v>
      </c>
      <c r="AX80" t="s">
        <v>479</v>
      </c>
      <c r="AY80" s="32" t="s">
        <v>477</v>
      </c>
      <c r="AZ80" s="32" t="s">
        <v>477</v>
      </c>
      <c r="BA80" s="32" t="s">
        <v>477</v>
      </c>
      <c r="BB80" s="32" t="s">
        <v>477</v>
      </c>
      <c r="BC80" s="32" t="s">
        <v>366</v>
      </c>
      <c r="BD80">
        <v>330130564.9200002</v>
      </c>
      <c r="BE80">
        <v>1.80048248033769</v>
      </c>
      <c r="BF80" s="32" t="s">
        <v>294</v>
      </c>
      <c r="BG80" s="32" t="s">
        <v>477</v>
      </c>
      <c r="BH80" s="32" t="s">
        <v>479</v>
      </c>
      <c r="BI80" s="32">
        <v>0</v>
      </c>
      <c r="BJ80" s="36" t="s">
        <v>477</v>
      </c>
      <c r="BK80" s="32">
        <v>0</v>
      </c>
      <c r="BL80" s="36" t="s">
        <v>477</v>
      </c>
      <c r="BM80" s="32">
        <v>6</v>
      </c>
      <c r="BN80" s="36">
        <v>1.9188000052814774E-2</v>
      </c>
      <c r="BO80" s="33" t="s">
        <v>477</v>
      </c>
      <c r="BP80" s="33" t="s">
        <v>477</v>
      </c>
      <c r="BQ80" t="s">
        <v>477</v>
      </c>
      <c r="BR80" t="s">
        <v>477</v>
      </c>
      <c r="BS80" t="s">
        <v>479</v>
      </c>
      <c r="BT80" s="37">
        <v>44196</v>
      </c>
      <c r="BU80" s="32" t="s">
        <v>477</v>
      </c>
      <c r="BV80" s="38" t="s">
        <v>477</v>
      </c>
      <c r="BW80" t="s">
        <v>477</v>
      </c>
      <c r="BX80" s="39" t="s">
        <v>477</v>
      </c>
      <c r="BY80" s="39"/>
      <c r="BZ80" s="39"/>
      <c r="CA80" s="39"/>
      <c r="CB80" s="39"/>
      <c r="CC80" s="39"/>
      <c r="CD80" s="39"/>
      <c r="CE80" s="39"/>
      <c r="CF80" s="39"/>
      <c r="CG80">
        <v>21</v>
      </c>
      <c r="CH80" s="39"/>
      <c r="CI80" s="39"/>
      <c r="CJ80" s="39"/>
      <c r="CK80" s="39"/>
      <c r="CL80" t="s">
        <v>477</v>
      </c>
      <c r="CM80" t="s">
        <v>477</v>
      </c>
      <c r="CN80" s="46" t="s">
        <v>477</v>
      </c>
      <c r="CO80" s="46">
        <v>0</v>
      </c>
      <c r="CP80" s="46" t="s">
        <v>477</v>
      </c>
      <c r="CQ80" s="46" t="s">
        <v>477</v>
      </c>
      <c r="CR80" s="46" t="s">
        <v>477</v>
      </c>
      <c r="CS80" s="46">
        <v>0</v>
      </c>
      <c r="CT80">
        <v>0</v>
      </c>
      <c r="CU80">
        <v>0</v>
      </c>
      <c r="CV80" s="47">
        <v>0</v>
      </c>
      <c r="CW80">
        <v>0</v>
      </c>
      <c r="CX80" s="48">
        <v>0</v>
      </c>
      <c r="CY80" s="48">
        <v>0</v>
      </c>
      <c r="CZ80">
        <v>0</v>
      </c>
      <c r="DA80" s="37">
        <v>44196</v>
      </c>
      <c r="DB80" t="s">
        <v>477</v>
      </c>
      <c r="DC80">
        <v>1</v>
      </c>
      <c r="DD80" s="52" t="s">
        <v>477</v>
      </c>
      <c r="DE80" t="s">
        <v>477</v>
      </c>
      <c r="DF80" s="52" t="s">
        <v>477</v>
      </c>
      <c r="DG80" s="52" t="s">
        <v>477</v>
      </c>
      <c r="DH80" s="52" t="s">
        <v>477</v>
      </c>
      <c r="DI80" s="52" t="s">
        <v>477</v>
      </c>
      <c r="DJ80" s="52" t="s">
        <v>477</v>
      </c>
      <c r="DK80" s="52" t="s">
        <v>477</v>
      </c>
      <c r="DL80" s="52" t="s">
        <v>477</v>
      </c>
      <c r="DM80" s="52" t="s">
        <v>477</v>
      </c>
      <c r="DN80" s="52" t="s">
        <v>477</v>
      </c>
      <c r="DO80" s="33" t="s">
        <v>477</v>
      </c>
      <c r="DP80" s="33" t="s">
        <v>477</v>
      </c>
      <c r="DQ80" s="32" t="s">
        <v>477</v>
      </c>
      <c r="DR80" s="33" t="s">
        <v>477</v>
      </c>
      <c r="DS80" s="58" t="s">
        <v>477</v>
      </c>
      <c r="DT80" s="58" t="s">
        <v>477</v>
      </c>
      <c r="DU80" s="58" t="s">
        <v>477</v>
      </c>
    </row>
    <row r="81" spans="1:125" x14ac:dyDescent="0.25">
      <c r="A81" s="31">
        <v>44196</v>
      </c>
      <c r="B81" t="s">
        <v>495</v>
      </c>
      <c r="C81" t="s">
        <v>496</v>
      </c>
      <c r="D81" t="s">
        <v>471</v>
      </c>
      <c r="E81" t="s">
        <v>846</v>
      </c>
      <c r="F81" t="s">
        <v>108</v>
      </c>
      <c r="G81" t="s">
        <v>847</v>
      </c>
      <c r="H81" t="s">
        <v>397</v>
      </c>
      <c r="I81"/>
      <c r="J81">
        <v>0</v>
      </c>
      <c r="K81" s="43">
        <v>6149.62</v>
      </c>
      <c r="L81" s="43">
        <v>6870.36</v>
      </c>
      <c r="M81" s="43">
        <v>2.08094685082467E-3</v>
      </c>
      <c r="N81" s="43">
        <v>1.1171999500000001</v>
      </c>
      <c r="O81" t="s">
        <v>848</v>
      </c>
      <c r="P81" t="s">
        <v>479</v>
      </c>
      <c r="Q81" t="s">
        <v>852</v>
      </c>
      <c r="R81" t="s">
        <v>475</v>
      </c>
      <c r="S81" t="s">
        <v>497</v>
      </c>
      <c r="T81" t="s">
        <v>852</v>
      </c>
      <c r="U81" t="s">
        <v>479</v>
      </c>
      <c r="V81" t="s">
        <v>479</v>
      </c>
      <c r="W81" t="s">
        <v>479</v>
      </c>
      <c r="X81" t="s">
        <v>479</v>
      </c>
      <c r="Y81" s="32" t="s">
        <v>479</v>
      </c>
      <c r="Z81" t="s">
        <v>479</v>
      </c>
      <c r="AA81" s="32" t="s">
        <v>366</v>
      </c>
      <c r="AB81" s="32" t="s">
        <v>479</v>
      </c>
      <c r="AC81" s="33" t="s">
        <v>477</v>
      </c>
      <c r="AD81" s="33" t="s">
        <v>477</v>
      </c>
      <c r="AE81" t="s">
        <v>477</v>
      </c>
      <c r="AF81" s="33" t="s">
        <v>477</v>
      </c>
      <c r="AG81" s="33" t="s">
        <v>477</v>
      </c>
      <c r="AH81" t="s">
        <v>477</v>
      </c>
      <c r="AI81" s="33" t="s">
        <v>477</v>
      </c>
      <c r="AJ81" s="33" t="s">
        <v>477</v>
      </c>
      <c r="AK81" t="s">
        <v>477</v>
      </c>
      <c r="AL81" s="33" t="s">
        <v>477</v>
      </c>
      <c r="AM81" t="s">
        <v>477</v>
      </c>
      <c r="AN81" s="33" t="s">
        <v>477</v>
      </c>
      <c r="AO81" s="33" t="s">
        <v>477</v>
      </c>
      <c r="AP81" s="33" t="s">
        <v>477</v>
      </c>
      <c r="AQ81" s="33" t="s">
        <v>477</v>
      </c>
      <c r="AR81" s="33" t="s">
        <v>477</v>
      </c>
      <c r="AS81" s="34" t="s">
        <v>477</v>
      </c>
      <c r="AT81" s="34" t="s">
        <v>477</v>
      </c>
      <c r="AU81" s="35" t="s">
        <v>477</v>
      </c>
      <c r="AV81" s="35" t="s">
        <v>477</v>
      </c>
      <c r="AW81" s="34" t="s">
        <v>477</v>
      </c>
      <c r="AX81" t="s">
        <v>479</v>
      </c>
      <c r="AY81" s="32" t="s">
        <v>477</v>
      </c>
      <c r="AZ81" s="32" t="s">
        <v>477</v>
      </c>
      <c r="BA81" s="32" t="s">
        <v>477</v>
      </c>
      <c r="BB81" s="32" t="s">
        <v>477</v>
      </c>
      <c r="BC81" s="32" t="s">
        <v>366</v>
      </c>
      <c r="BD81">
        <v>330130564.9200002</v>
      </c>
      <c r="BE81">
        <v>2.08094685082467E-3</v>
      </c>
      <c r="BF81" s="32" t="s">
        <v>397</v>
      </c>
      <c r="BG81" s="32" t="s">
        <v>477</v>
      </c>
      <c r="BH81" s="32" t="s">
        <v>479</v>
      </c>
      <c r="BI81" s="32">
        <v>0</v>
      </c>
      <c r="BJ81" s="36" t="s">
        <v>477</v>
      </c>
      <c r="BK81" s="32">
        <v>0</v>
      </c>
      <c r="BL81" s="36" t="s">
        <v>477</v>
      </c>
      <c r="BM81" s="32">
        <v>6</v>
      </c>
      <c r="BN81" s="36">
        <v>2.2176949078693344E-5</v>
      </c>
      <c r="BO81" s="33" t="s">
        <v>477</v>
      </c>
      <c r="BP81" s="33" t="s">
        <v>477</v>
      </c>
      <c r="BQ81" t="s">
        <v>477</v>
      </c>
      <c r="BR81" t="s">
        <v>477</v>
      </c>
      <c r="BS81" t="s">
        <v>479</v>
      </c>
      <c r="BT81" s="37">
        <v>44196</v>
      </c>
      <c r="BU81" s="32" t="s">
        <v>477</v>
      </c>
      <c r="BV81" s="38" t="s">
        <v>477</v>
      </c>
      <c r="BW81" t="s">
        <v>477</v>
      </c>
      <c r="BX81" s="39" t="s">
        <v>477</v>
      </c>
      <c r="BY81" s="39"/>
      <c r="BZ81" s="39"/>
      <c r="CA81" s="39"/>
      <c r="CB81" s="39"/>
      <c r="CC81" s="39"/>
      <c r="CD81" s="39"/>
      <c r="CE81" s="39"/>
      <c r="CF81" s="39"/>
      <c r="CG81">
        <v>21</v>
      </c>
      <c r="CH81" s="39"/>
      <c r="CI81" s="39"/>
      <c r="CJ81" s="39"/>
      <c r="CK81" s="39"/>
      <c r="CL81" t="s">
        <v>477</v>
      </c>
      <c r="CM81" t="s">
        <v>477</v>
      </c>
      <c r="CN81" s="46" t="s">
        <v>477</v>
      </c>
      <c r="CO81" s="46">
        <v>0</v>
      </c>
      <c r="CP81" s="46" t="s">
        <v>477</v>
      </c>
      <c r="CQ81" s="46" t="s">
        <v>477</v>
      </c>
      <c r="CR81" s="46" t="s">
        <v>477</v>
      </c>
      <c r="CS81" s="46">
        <v>0</v>
      </c>
      <c r="CT81">
        <v>0</v>
      </c>
      <c r="CU81">
        <v>0</v>
      </c>
      <c r="CV81" s="47">
        <v>0</v>
      </c>
      <c r="CW81">
        <v>0</v>
      </c>
      <c r="CX81" s="48">
        <v>0</v>
      </c>
      <c r="CY81" s="48">
        <v>0</v>
      </c>
      <c r="CZ81">
        <v>0</v>
      </c>
      <c r="DA81" s="37">
        <v>44196</v>
      </c>
      <c r="DB81" t="s">
        <v>477</v>
      </c>
      <c r="DC81">
        <v>1</v>
      </c>
      <c r="DD81" s="52" t="s">
        <v>477</v>
      </c>
      <c r="DE81" t="s">
        <v>477</v>
      </c>
      <c r="DF81" s="52" t="s">
        <v>477</v>
      </c>
      <c r="DG81" s="52" t="s">
        <v>477</v>
      </c>
      <c r="DH81" s="52" t="s">
        <v>477</v>
      </c>
      <c r="DI81" s="52" t="s">
        <v>477</v>
      </c>
      <c r="DJ81" s="52" t="s">
        <v>477</v>
      </c>
      <c r="DK81" s="52" t="s">
        <v>477</v>
      </c>
      <c r="DL81" s="52" t="s">
        <v>477</v>
      </c>
      <c r="DM81" s="52" t="s">
        <v>477</v>
      </c>
      <c r="DN81" s="52" t="s">
        <v>477</v>
      </c>
      <c r="DO81" s="33" t="s">
        <v>477</v>
      </c>
      <c r="DP81" s="33" t="s">
        <v>477</v>
      </c>
      <c r="DQ81" s="32" t="s">
        <v>477</v>
      </c>
      <c r="DR81" s="33" t="s">
        <v>477</v>
      </c>
      <c r="DS81" s="58" t="s">
        <v>477</v>
      </c>
      <c r="DT81" s="58" t="s">
        <v>477</v>
      </c>
      <c r="DU81" s="58" t="s">
        <v>477</v>
      </c>
    </row>
    <row r="82" spans="1:125" x14ac:dyDescent="0.25">
      <c r="A82" s="31">
        <v>44196</v>
      </c>
      <c r="B82" t="s">
        <v>495</v>
      </c>
      <c r="C82" t="s">
        <v>496</v>
      </c>
      <c r="D82" t="s">
        <v>471</v>
      </c>
      <c r="E82" t="s">
        <v>846</v>
      </c>
      <c r="F82" t="s">
        <v>108</v>
      </c>
      <c r="G82" t="s">
        <v>847</v>
      </c>
      <c r="H82" t="s">
        <v>297</v>
      </c>
      <c r="I82"/>
      <c r="J82">
        <v>0</v>
      </c>
      <c r="K82" s="43">
        <v>614</v>
      </c>
      <c r="L82" s="43">
        <v>4.8600000000000003</v>
      </c>
      <c r="M82" s="43">
        <v>1.4720337354968099E-6</v>
      </c>
      <c r="N82" s="43">
        <v>7.9160600000000008E-3</v>
      </c>
      <c r="O82" t="s">
        <v>848</v>
      </c>
      <c r="P82" t="s">
        <v>479</v>
      </c>
      <c r="Q82" t="s">
        <v>853</v>
      </c>
      <c r="R82" t="s">
        <v>475</v>
      </c>
      <c r="S82" t="s">
        <v>497</v>
      </c>
      <c r="T82" t="s">
        <v>853</v>
      </c>
      <c r="U82" t="s">
        <v>479</v>
      </c>
      <c r="V82" t="s">
        <v>479</v>
      </c>
      <c r="W82" t="s">
        <v>479</v>
      </c>
      <c r="X82" t="s">
        <v>479</v>
      </c>
      <c r="Y82" s="32" t="s">
        <v>479</v>
      </c>
      <c r="Z82" t="s">
        <v>479</v>
      </c>
      <c r="AA82" s="32" t="s">
        <v>366</v>
      </c>
      <c r="AB82" s="32" t="s">
        <v>479</v>
      </c>
      <c r="AC82" s="33" t="s">
        <v>477</v>
      </c>
      <c r="AD82" s="33" t="s">
        <v>477</v>
      </c>
      <c r="AE82" t="s">
        <v>477</v>
      </c>
      <c r="AF82" s="33" t="s">
        <v>477</v>
      </c>
      <c r="AG82" s="33" t="s">
        <v>477</v>
      </c>
      <c r="AH82" t="s">
        <v>477</v>
      </c>
      <c r="AI82" s="33" t="s">
        <v>477</v>
      </c>
      <c r="AJ82" s="33" t="s">
        <v>477</v>
      </c>
      <c r="AK82" t="s">
        <v>477</v>
      </c>
      <c r="AL82" s="33" t="s">
        <v>477</v>
      </c>
      <c r="AM82" t="s">
        <v>477</v>
      </c>
      <c r="AN82" s="33" t="s">
        <v>477</v>
      </c>
      <c r="AO82" s="33" t="s">
        <v>477</v>
      </c>
      <c r="AP82" s="33" t="s">
        <v>477</v>
      </c>
      <c r="AQ82" s="33" t="s">
        <v>477</v>
      </c>
      <c r="AR82" s="33" t="s">
        <v>477</v>
      </c>
      <c r="AS82" s="34" t="s">
        <v>477</v>
      </c>
      <c r="AT82" s="34" t="s">
        <v>477</v>
      </c>
      <c r="AU82" s="35" t="s">
        <v>477</v>
      </c>
      <c r="AV82" s="35" t="s">
        <v>477</v>
      </c>
      <c r="AW82" s="34" t="s">
        <v>477</v>
      </c>
      <c r="AX82" t="s">
        <v>479</v>
      </c>
      <c r="AY82" s="32" t="s">
        <v>477</v>
      </c>
      <c r="AZ82" s="32" t="s">
        <v>477</v>
      </c>
      <c r="BA82" s="32" t="s">
        <v>477</v>
      </c>
      <c r="BB82" s="32" t="s">
        <v>477</v>
      </c>
      <c r="BC82" s="32" t="s">
        <v>366</v>
      </c>
      <c r="BD82">
        <v>330130564.9200002</v>
      </c>
      <c r="BE82">
        <v>1.4720337354968099E-6</v>
      </c>
      <c r="BF82" s="32" t="s">
        <v>297</v>
      </c>
      <c r="BG82" s="32" t="s">
        <v>477</v>
      </c>
      <c r="BH82" s="32" t="s">
        <v>479</v>
      </c>
      <c r="BI82" s="32">
        <v>0</v>
      </c>
      <c r="BJ82" s="36" t="s">
        <v>477</v>
      </c>
      <c r="BK82" s="32">
        <v>0</v>
      </c>
      <c r="BL82" s="36" t="s">
        <v>477</v>
      </c>
      <c r="BM82" s="32">
        <v>6</v>
      </c>
      <c r="BN82" s="36">
        <v>1.568767466660403E-8</v>
      </c>
      <c r="BO82" s="33" t="s">
        <v>477</v>
      </c>
      <c r="BP82" s="33" t="s">
        <v>477</v>
      </c>
      <c r="BQ82" t="s">
        <v>477</v>
      </c>
      <c r="BR82" t="s">
        <v>477</v>
      </c>
      <c r="BS82" t="s">
        <v>479</v>
      </c>
      <c r="BT82" s="37">
        <v>44196</v>
      </c>
      <c r="BU82" s="32" t="s">
        <v>477</v>
      </c>
      <c r="BV82" s="38" t="s">
        <v>477</v>
      </c>
      <c r="BW82" t="s">
        <v>477</v>
      </c>
      <c r="BX82" s="39" t="s">
        <v>477</v>
      </c>
      <c r="BY82" s="39"/>
      <c r="BZ82" s="39"/>
      <c r="CA82" s="39"/>
      <c r="CB82" s="39"/>
      <c r="CC82" s="39"/>
      <c r="CD82" s="39"/>
      <c r="CE82" s="39"/>
      <c r="CF82" s="39"/>
      <c r="CG82">
        <v>21</v>
      </c>
      <c r="CH82" s="39"/>
      <c r="CI82" s="39"/>
      <c r="CJ82" s="39"/>
      <c r="CK82" s="39"/>
      <c r="CL82" t="s">
        <v>477</v>
      </c>
      <c r="CM82" t="s">
        <v>477</v>
      </c>
      <c r="CN82" s="46" t="s">
        <v>477</v>
      </c>
      <c r="CO82" s="46">
        <v>0</v>
      </c>
      <c r="CP82" s="46" t="s">
        <v>477</v>
      </c>
      <c r="CQ82" s="46" t="s">
        <v>477</v>
      </c>
      <c r="CR82" s="46" t="s">
        <v>477</v>
      </c>
      <c r="CS82" s="46">
        <v>0</v>
      </c>
      <c r="CT82">
        <v>0</v>
      </c>
      <c r="CU82">
        <v>0</v>
      </c>
      <c r="CV82" s="47">
        <v>0</v>
      </c>
      <c r="CW82">
        <v>0</v>
      </c>
      <c r="CX82" s="48">
        <v>0</v>
      </c>
      <c r="CY82" s="48">
        <v>0</v>
      </c>
      <c r="CZ82">
        <v>0</v>
      </c>
      <c r="DA82" s="37">
        <v>44196</v>
      </c>
      <c r="DB82" t="s">
        <v>477</v>
      </c>
      <c r="DC82">
        <v>1</v>
      </c>
      <c r="DD82" s="52" t="s">
        <v>477</v>
      </c>
      <c r="DE82" t="s">
        <v>477</v>
      </c>
      <c r="DF82" s="52" t="s">
        <v>477</v>
      </c>
      <c r="DG82" s="52" t="s">
        <v>477</v>
      </c>
      <c r="DH82" s="52" t="s">
        <v>477</v>
      </c>
      <c r="DI82" s="52" t="s">
        <v>477</v>
      </c>
      <c r="DJ82" s="52" t="s">
        <v>477</v>
      </c>
      <c r="DK82" s="52" t="s">
        <v>477</v>
      </c>
      <c r="DL82" s="52" t="s">
        <v>477</v>
      </c>
      <c r="DM82" s="52" t="s">
        <v>477</v>
      </c>
      <c r="DN82" s="52" t="s">
        <v>477</v>
      </c>
      <c r="DO82" s="33" t="s">
        <v>477</v>
      </c>
      <c r="DP82" s="33" t="s">
        <v>477</v>
      </c>
      <c r="DQ82" s="32" t="s">
        <v>477</v>
      </c>
      <c r="DR82" s="33" t="s">
        <v>477</v>
      </c>
      <c r="DS82" s="58" t="s">
        <v>477</v>
      </c>
      <c r="DT82" s="58" t="s">
        <v>477</v>
      </c>
      <c r="DU82" s="58" t="s">
        <v>477</v>
      </c>
    </row>
    <row r="83" spans="1:125" x14ac:dyDescent="0.25">
      <c r="A83" s="31">
        <v>44196</v>
      </c>
      <c r="B83" t="s">
        <v>495</v>
      </c>
      <c r="C83" t="s">
        <v>496</v>
      </c>
      <c r="D83" t="s">
        <v>471</v>
      </c>
      <c r="E83" t="s">
        <v>846</v>
      </c>
      <c r="F83" t="s">
        <v>108</v>
      </c>
      <c r="G83" t="s">
        <v>847</v>
      </c>
      <c r="H83" t="s">
        <v>298</v>
      </c>
      <c r="I83"/>
      <c r="J83">
        <v>0</v>
      </c>
      <c r="K83" s="43">
        <v>15532.48</v>
      </c>
      <c r="L83" s="43">
        <v>1637.2</v>
      </c>
      <c r="M83" s="43">
        <v>4.9588757855049004E-4</v>
      </c>
      <c r="N83" s="43">
        <v>0.10540492</v>
      </c>
      <c r="O83" t="s">
        <v>848</v>
      </c>
      <c r="P83" t="s">
        <v>479</v>
      </c>
      <c r="Q83" t="s">
        <v>854</v>
      </c>
      <c r="R83" t="s">
        <v>475</v>
      </c>
      <c r="S83" t="s">
        <v>497</v>
      </c>
      <c r="T83" t="s">
        <v>854</v>
      </c>
      <c r="U83" t="s">
        <v>479</v>
      </c>
      <c r="V83" t="s">
        <v>479</v>
      </c>
      <c r="W83" t="s">
        <v>479</v>
      </c>
      <c r="X83" t="s">
        <v>479</v>
      </c>
      <c r="Y83" s="32" t="s">
        <v>479</v>
      </c>
      <c r="Z83" t="s">
        <v>479</v>
      </c>
      <c r="AA83" s="32" t="s">
        <v>366</v>
      </c>
      <c r="AB83" s="32" t="s">
        <v>479</v>
      </c>
      <c r="AC83" s="33" t="s">
        <v>477</v>
      </c>
      <c r="AD83" s="33" t="s">
        <v>477</v>
      </c>
      <c r="AE83" t="s">
        <v>477</v>
      </c>
      <c r="AF83" s="33" t="s">
        <v>477</v>
      </c>
      <c r="AG83" s="33" t="s">
        <v>477</v>
      </c>
      <c r="AH83" t="s">
        <v>477</v>
      </c>
      <c r="AI83" s="33" t="s">
        <v>477</v>
      </c>
      <c r="AJ83" s="33" t="s">
        <v>477</v>
      </c>
      <c r="AK83" t="s">
        <v>477</v>
      </c>
      <c r="AL83" s="33" t="s">
        <v>477</v>
      </c>
      <c r="AM83" t="s">
        <v>477</v>
      </c>
      <c r="AN83" s="33" t="s">
        <v>477</v>
      </c>
      <c r="AO83" s="33" t="s">
        <v>477</v>
      </c>
      <c r="AP83" s="33" t="s">
        <v>477</v>
      </c>
      <c r="AQ83" s="33" t="s">
        <v>477</v>
      </c>
      <c r="AR83" s="33" t="s">
        <v>477</v>
      </c>
      <c r="AS83" s="34" t="s">
        <v>477</v>
      </c>
      <c r="AT83" s="34" t="s">
        <v>477</v>
      </c>
      <c r="AU83" s="35" t="s">
        <v>477</v>
      </c>
      <c r="AV83" s="35" t="s">
        <v>477</v>
      </c>
      <c r="AW83" s="34" t="s">
        <v>477</v>
      </c>
      <c r="AX83" t="s">
        <v>479</v>
      </c>
      <c r="AY83" s="32" t="s">
        <v>477</v>
      </c>
      <c r="AZ83" s="32" t="s">
        <v>477</v>
      </c>
      <c r="BA83" s="32" t="s">
        <v>477</v>
      </c>
      <c r="BB83" s="32" t="s">
        <v>477</v>
      </c>
      <c r="BC83" s="32" t="s">
        <v>366</v>
      </c>
      <c r="BD83">
        <v>330130564.9200002</v>
      </c>
      <c r="BE83">
        <v>4.9588757855049004E-4</v>
      </c>
      <c r="BF83" s="32" t="s">
        <v>298</v>
      </c>
      <c r="BG83" s="32" t="s">
        <v>477</v>
      </c>
      <c r="BH83" s="32" t="s">
        <v>479</v>
      </c>
      <c r="BI83" s="32">
        <v>0</v>
      </c>
      <c r="BJ83" s="36" t="s">
        <v>477</v>
      </c>
      <c r="BK83" s="32">
        <v>0</v>
      </c>
      <c r="BL83" s="36" t="s">
        <v>477</v>
      </c>
      <c r="BM83" s="32">
        <v>6</v>
      </c>
      <c r="BN83" s="36">
        <v>5.2847450543547566E-6</v>
      </c>
      <c r="BO83" s="33" t="s">
        <v>477</v>
      </c>
      <c r="BP83" s="33" t="s">
        <v>477</v>
      </c>
      <c r="BQ83" t="s">
        <v>477</v>
      </c>
      <c r="BR83" t="s">
        <v>477</v>
      </c>
      <c r="BS83" t="s">
        <v>479</v>
      </c>
      <c r="BT83" s="37">
        <v>44196</v>
      </c>
      <c r="BU83" s="32" t="s">
        <v>477</v>
      </c>
      <c r="BV83" s="38" t="s">
        <v>477</v>
      </c>
      <c r="BW83" t="s">
        <v>477</v>
      </c>
      <c r="BX83" s="39" t="s">
        <v>477</v>
      </c>
      <c r="BY83" s="39"/>
      <c r="BZ83" s="39"/>
      <c r="CA83" s="39"/>
      <c r="CB83" s="39"/>
      <c r="CC83" s="39"/>
      <c r="CD83" s="39"/>
      <c r="CE83" s="39"/>
      <c r="CF83" s="39"/>
      <c r="CG83">
        <v>21</v>
      </c>
      <c r="CH83" s="39"/>
      <c r="CI83" s="39"/>
      <c r="CJ83" s="39"/>
      <c r="CK83" s="39"/>
      <c r="CL83" t="s">
        <v>477</v>
      </c>
      <c r="CM83" t="s">
        <v>477</v>
      </c>
      <c r="CN83" s="46" t="s">
        <v>477</v>
      </c>
      <c r="CO83" s="46">
        <v>0</v>
      </c>
      <c r="CP83" s="46" t="s">
        <v>477</v>
      </c>
      <c r="CQ83" s="46" t="s">
        <v>477</v>
      </c>
      <c r="CR83" s="46" t="s">
        <v>477</v>
      </c>
      <c r="CS83" s="46">
        <v>0</v>
      </c>
      <c r="CT83">
        <v>0</v>
      </c>
      <c r="CU83">
        <v>0</v>
      </c>
      <c r="CV83" s="47">
        <v>0</v>
      </c>
      <c r="CW83">
        <v>0</v>
      </c>
      <c r="CX83" s="48">
        <v>0</v>
      </c>
      <c r="CY83" s="48">
        <v>0</v>
      </c>
      <c r="CZ83">
        <v>0</v>
      </c>
      <c r="DA83" s="37">
        <v>44196</v>
      </c>
      <c r="DB83" t="s">
        <v>477</v>
      </c>
      <c r="DC83">
        <v>1</v>
      </c>
      <c r="DD83" s="52" t="s">
        <v>477</v>
      </c>
      <c r="DE83" t="s">
        <v>477</v>
      </c>
      <c r="DF83" s="52" t="s">
        <v>477</v>
      </c>
      <c r="DG83" s="52" t="s">
        <v>477</v>
      </c>
      <c r="DH83" s="52" t="s">
        <v>477</v>
      </c>
      <c r="DI83" s="52" t="s">
        <v>477</v>
      </c>
      <c r="DJ83" s="52" t="s">
        <v>477</v>
      </c>
      <c r="DK83" s="52" t="s">
        <v>477</v>
      </c>
      <c r="DL83" s="52" t="s">
        <v>477</v>
      </c>
      <c r="DM83" s="52" t="s">
        <v>477</v>
      </c>
      <c r="DN83" s="52" t="s">
        <v>477</v>
      </c>
      <c r="DO83" s="33" t="s">
        <v>477</v>
      </c>
      <c r="DP83" s="33" t="s">
        <v>477</v>
      </c>
      <c r="DQ83" s="32" t="s">
        <v>477</v>
      </c>
      <c r="DR83" s="33" t="s">
        <v>477</v>
      </c>
      <c r="DS83" s="58" t="s">
        <v>477</v>
      </c>
      <c r="DT83" s="58" t="s">
        <v>477</v>
      </c>
      <c r="DU83" s="58" t="s">
        <v>477</v>
      </c>
    </row>
    <row r="84" spans="1:125" x14ac:dyDescent="0.25">
      <c r="A84" s="31">
        <v>44196</v>
      </c>
      <c r="B84" t="s">
        <v>495</v>
      </c>
      <c r="C84" t="s">
        <v>496</v>
      </c>
      <c r="D84" t="s">
        <v>471</v>
      </c>
      <c r="E84" t="s">
        <v>846</v>
      </c>
      <c r="F84" t="s">
        <v>108</v>
      </c>
      <c r="G84" t="s">
        <v>847</v>
      </c>
      <c r="H84" t="s">
        <v>300</v>
      </c>
      <c r="I84"/>
      <c r="J84">
        <v>0</v>
      </c>
      <c r="K84" s="43">
        <v>361.68</v>
      </c>
      <c r="L84" s="43">
        <v>223.66</v>
      </c>
      <c r="M84" s="43">
        <v>6.7743840592843099E-5</v>
      </c>
      <c r="N84" s="43">
        <v>0.61838908999999997</v>
      </c>
      <c r="O84" t="s">
        <v>848</v>
      </c>
      <c r="P84" t="s">
        <v>479</v>
      </c>
      <c r="Q84" t="s">
        <v>855</v>
      </c>
      <c r="R84" t="s">
        <v>475</v>
      </c>
      <c r="S84" t="s">
        <v>497</v>
      </c>
      <c r="T84" t="s">
        <v>855</v>
      </c>
      <c r="U84" t="s">
        <v>479</v>
      </c>
      <c r="V84" t="s">
        <v>479</v>
      </c>
      <c r="W84" t="s">
        <v>479</v>
      </c>
      <c r="X84" t="s">
        <v>479</v>
      </c>
      <c r="Y84" s="32" t="s">
        <v>479</v>
      </c>
      <c r="Z84" t="s">
        <v>479</v>
      </c>
      <c r="AA84" s="32" t="s">
        <v>366</v>
      </c>
      <c r="AB84" s="32" t="s">
        <v>479</v>
      </c>
      <c r="AC84" s="33" t="s">
        <v>477</v>
      </c>
      <c r="AD84" s="33" t="s">
        <v>477</v>
      </c>
      <c r="AE84" t="s">
        <v>477</v>
      </c>
      <c r="AF84" s="33" t="s">
        <v>477</v>
      </c>
      <c r="AG84" s="33" t="s">
        <v>477</v>
      </c>
      <c r="AH84" t="s">
        <v>477</v>
      </c>
      <c r="AI84" s="33" t="s">
        <v>477</v>
      </c>
      <c r="AJ84" s="33" t="s">
        <v>477</v>
      </c>
      <c r="AK84" t="s">
        <v>477</v>
      </c>
      <c r="AL84" s="33" t="s">
        <v>477</v>
      </c>
      <c r="AM84" t="s">
        <v>477</v>
      </c>
      <c r="AN84" s="33" t="s">
        <v>477</v>
      </c>
      <c r="AO84" s="33" t="s">
        <v>477</v>
      </c>
      <c r="AP84" s="33" t="s">
        <v>477</v>
      </c>
      <c r="AQ84" s="33" t="s">
        <v>477</v>
      </c>
      <c r="AR84" s="33" t="s">
        <v>477</v>
      </c>
      <c r="AS84" s="34" t="s">
        <v>477</v>
      </c>
      <c r="AT84" s="34" t="s">
        <v>477</v>
      </c>
      <c r="AU84" s="35" t="s">
        <v>477</v>
      </c>
      <c r="AV84" s="35" t="s">
        <v>477</v>
      </c>
      <c r="AW84" s="34" t="s">
        <v>477</v>
      </c>
      <c r="AX84" t="s">
        <v>479</v>
      </c>
      <c r="AY84" s="32" t="s">
        <v>477</v>
      </c>
      <c r="AZ84" s="32" t="s">
        <v>477</v>
      </c>
      <c r="BA84" s="32" t="s">
        <v>477</v>
      </c>
      <c r="BB84" s="32" t="s">
        <v>477</v>
      </c>
      <c r="BC84" s="32" t="s">
        <v>366</v>
      </c>
      <c r="BD84">
        <v>330130564.9200002</v>
      </c>
      <c r="BE84">
        <v>6.7743840592843099E-5</v>
      </c>
      <c r="BF84" s="32" t="s">
        <v>300</v>
      </c>
      <c r="BG84" s="32" t="s">
        <v>477</v>
      </c>
      <c r="BH84" s="32" t="s">
        <v>479</v>
      </c>
      <c r="BI84" s="32">
        <v>0</v>
      </c>
      <c r="BJ84" s="36" t="s">
        <v>477</v>
      </c>
      <c r="BK84" s="32">
        <v>0</v>
      </c>
      <c r="BL84" s="36" t="s">
        <v>477</v>
      </c>
      <c r="BM84" s="32">
        <v>6</v>
      </c>
      <c r="BN84" s="36">
        <v>7.2195582632359198E-7</v>
      </c>
      <c r="BO84" s="33" t="s">
        <v>477</v>
      </c>
      <c r="BP84" s="33" t="s">
        <v>477</v>
      </c>
      <c r="BQ84" t="s">
        <v>477</v>
      </c>
      <c r="BR84" t="s">
        <v>477</v>
      </c>
      <c r="BS84" t="s">
        <v>479</v>
      </c>
      <c r="BT84" s="37">
        <v>44196</v>
      </c>
      <c r="BU84" s="32" t="s">
        <v>477</v>
      </c>
      <c r="BV84" s="38" t="s">
        <v>477</v>
      </c>
      <c r="BW84" t="s">
        <v>477</v>
      </c>
      <c r="BX84" s="39" t="s">
        <v>477</v>
      </c>
      <c r="BY84" s="39"/>
      <c r="BZ84" s="39"/>
      <c r="CA84" s="39"/>
      <c r="CB84" s="39"/>
      <c r="CC84" s="39"/>
      <c r="CD84" s="39"/>
      <c r="CE84" s="39"/>
      <c r="CF84" s="39"/>
      <c r="CG84">
        <v>21</v>
      </c>
      <c r="CH84" s="39"/>
      <c r="CI84" s="39"/>
      <c r="CJ84" s="39"/>
      <c r="CK84" s="39"/>
      <c r="CL84" t="s">
        <v>477</v>
      </c>
      <c r="CM84" t="s">
        <v>477</v>
      </c>
      <c r="CN84" s="46" t="s">
        <v>477</v>
      </c>
      <c r="CO84" s="46">
        <v>0</v>
      </c>
      <c r="CP84" s="46" t="s">
        <v>477</v>
      </c>
      <c r="CQ84" s="46" t="s">
        <v>477</v>
      </c>
      <c r="CR84" s="46" t="s">
        <v>477</v>
      </c>
      <c r="CS84" s="46">
        <v>0</v>
      </c>
      <c r="CT84">
        <v>0</v>
      </c>
      <c r="CU84">
        <v>0</v>
      </c>
      <c r="CV84" s="47">
        <v>0</v>
      </c>
      <c r="CW84">
        <v>0</v>
      </c>
      <c r="CX84" s="48">
        <v>0</v>
      </c>
      <c r="CY84" s="48">
        <v>0</v>
      </c>
      <c r="CZ84">
        <v>0</v>
      </c>
      <c r="DA84" s="37">
        <v>44196</v>
      </c>
      <c r="DB84" t="s">
        <v>477</v>
      </c>
      <c r="DC84">
        <v>1</v>
      </c>
      <c r="DD84" s="52" t="s">
        <v>477</v>
      </c>
      <c r="DE84" t="s">
        <v>477</v>
      </c>
      <c r="DF84" s="52" t="s">
        <v>477</v>
      </c>
      <c r="DG84" s="52" t="s">
        <v>477</v>
      </c>
      <c r="DH84" s="52" t="s">
        <v>477</v>
      </c>
      <c r="DI84" s="52" t="s">
        <v>477</v>
      </c>
      <c r="DJ84" s="52" t="s">
        <v>477</v>
      </c>
      <c r="DK84" s="52" t="s">
        <v>477</v>
      </c>
      <c r="DL84" s="52" t="s">
        <v>477</v>
      </c>
      <c r="DM84" s="52" t="s">
        <v>477</v>
      </c>
      <c r="DN84" s="52" t="s">
        <v>477</v>
      </c>
      <c r="DO84" s="33" t="s">
        <v>477</v>
      </c>
      <c r="DP84" s="33" t="s">
        <v>477</v>
      </c>
      <c r="DQ84" s="32" t="s">
        <v>477</v>
      </c>
      <c r="DR84" s="33" t="s">
        <v>477</v>
      </c>
      <c r="DS84" s="58" t="s">
        <v>477</v>
      </c>
      <c r="DT84" s="58" t="s">
        <v>477</v>
      </c>
      <c r="DU84" s="58" t="s">
        <v>477</v>
      </c>
    </row>
    <row r="85" spans="1:125" x14ac:dyDescent="0.25">
      <c r="A85" s="31">
        <v>44196</v>
      </c>
      <c r="B85" t="s">
        <v>495</v>
      </c>
      <c r="C85" t="s">
        <v>496</v>
      </c>
      <c r="D85" t="s">
        <v>471</v>
      </c>
      <c r="E85" t="s">
        <v>856</v>
      </c>
      <c r="F85" t="s">
        <v>108</v>
      </c>
      <c r="G85" t="s">
        <v>857</v>
      </c>
      <c r="H85" t="s">
        <v>293</v>
      </c>
      <c r="I85"/>
      <c r="J85">
        <v>0</v>
      </c>
      <c r="K85" s="43">
        <v>32869.85</v>
      </c>
      <c r="L85" s="43">
        <v>32869.85</v>
      </c>
      <c r="M85" s="43">
        <v>9.9558699754567805E-3</v>
      </c>
      <c r="N85" s="43">
        <v>1</v>
      </c>
      <c r="O85" t="s">
        <v>848</v>
      </c>
      <c r="P85" t="s">
        <v>479</v>
      </c>
      <c r="Q85" t="s">
        <v>850</v>
      </c>
      <c r="R85" t="s">
        <v>475</v>
      </c>
      <c r="S85" t="s">
        <v>497</v>
      </c>
      <c r="T85" t="s">
        <v>850</v>
      </c>
      <c r="U85" t="s">
        <v>479</v>
      </c>
      <c r="V85" t="s">
        <v>479</v>
      </c>
      <c r="W85" t="s">
        <v>479</v>
      </c>
      <c r="X85" t="s">
        <v>479</v>
      </c>
      <c r="Y85" s="32" t="s">
        <v>479</v>
      </c>
      <c r="Z85" t="s">
        <v>479</v>
      </c>
      <c r="AA85" s="32" t="s">
        <v>366</v>
      </c>
      <c r="AB85" s="32" t="s">
        <v>479</v>
      </c>
      <c r="AC85" s="33" t="s">
        <v>477</v>
      </c>
      <c r="AD85" s="33" t="s">
        <v>477</v>
      </c>
      <c r="AE85" t="s">
        <v>477</v>
      </c>
      <c r="AF85" s="33" t="s">
        <v>477</v>
      </c>
      <c r="AG85" s="33" t="s">
        <v>477</v>
      </c>
      <c r="AH85" t="s">
        <v>477</v>
      </c>
      <c r="AI85" s="33" t="s">
        <v>477</v>
      </c>
      <c r="AJ85" s="33" t="s">
        <v>477</v>
      </c>
      <c r="AK85" t="s">
        <v>477</v>
      </c>
      <c r="AL85" s="33" t="s">
        <v>477</v>
      </c>
      <c r="AM85" t="s">
        <v>477</v>
      </c>
      <c r="AN85" s="33" t="s">
        <v>477</v>
      </c>
      <c r="AO85" s="33" t="s">
        <v>477</v>
      </c>
      <c r="AP85" s="33" t="s">
        <v>477</v>
      </c>
      <c r="AQ85" s="33" t="s">
        <v>477</v>
      </c>
      <c r="AR85" s="33" t="s">
        <v>477</v>
      </c>
      <c r="AS85" s="34" t="s">
        <v>477</v>
      </c>
      <c r="AT85" s="34" t="s">
        <v>477</v>
      </c>
      <c r="AU85" s="35" t="s">
        <v>477</v>
      </c>
      <c r="AV85" s="35" t="s">
        <v>477</v>
      </c>
      <c r="AW85" s="34" t="s">
        <v>477</v>
      </c>
      <c r="AX85" t="s">
        <v>479</v>
      </c>
      <c r="AY85" s="32" t="s">
        <v>477</v>
      </c>
      <c r="AZ85" s="32" t="s">
        <v>477</v>
      </c>
      <c r="BA85" s="32" t="s">
        <v>477</v>
      </c>
      <c r="BB85" s="32" t="s">
        <v>477</v>
      </c>
      <c r="BC85" s="32" t="s">
        <v>366</v>
      </c>
      <c r="BD85">
        <v>330130564.9200002</v>
      </c>
      <c r="BE85">
        <v>9.9558699754567805E-3</v>
      </c>
      <c r="BF85" s="32" t="s">
        <v>293</v>
      </c>
      <c r="BG85" s="32" t="s">
        <v>477</v>
      </c>
      <c r="BH85" s="32" t="s">
        <v>479</v>
      </c>
      <c r="BI85" s="32">
        <v>0</v>
      </c>
      <c r="BJ85" s="36" t="s">
        <v>477</v>
      </c>
      <c r="BK85" s="32">
        <v>0</v>
      </c>
      <c r="BL85" s="36" t="s">
        <v>477</v>
      </c>
      <c r="BM85" s="32">
        <v>6</v>
      </c>
      <c r="BN85" s="36">
        <v>1.0610113439096181E-4</v>
      </c>
      <c r="BO85" s="33" t="s">
        <v>477</v>
      </c>
      <c r="BP85" s="33" t="s">
        <v>477</v>
      </c>
      <c r="BQ85" t="s">
        <v>477</v>
      </c>
      <c r="BR85" t="s">
        <v>477</v>
      </c>
      <c r="BS85" t="s">
        <v>479</v>
      </c>
      <c r="BT85" s="37">
        <v>44196</v>
      </c>
      <c r="BU85" s="32" t="s">
        <v>477</v>
      </c>
      <c r="BV85" s="38" t="s">
        <v>477</v>
      </c>
      <c r="BW85" t="s">
        <v>477</v>
      </c>
      <c r="BX85" s="39" t="s">
        <v>477</v>
      </c>
      <c r="BY85" s="39"/>
      <c r="BZ85" s="39"/>
      <c r="CA85" s="39"/>
      <c r="CB85" s="39"/>
      <c r="CC85" s="39"/>
      <c r="CD85" s="39"/>
      <c r="CE85" s="39"/>
      <c r="CF85" s="39"/>
      <c r="CG85">
        <v>21</v>
      </c>
      <c r="CH85" s="39"/>
      <c r="CI85" s="39"/>
      <c r="CJ85" s="39"/>
      <c r="CK85" s="39"/>
      <c r="CL85" t="s">
        <v>477</v>
      </c>
      <c r="CM85" t="s">
        <v>477</v>
      </c>
      <c r="CN85" s="46" t="s">
        <v>477</v>
      </c>
      <c r="CO85" s="46">
        <v>0</v>
      </c>
      <c r="CP85" s="46" t="s">
        <v>477</v>
      </c>
      <c r="CQ85" s="46" t="s">
        <v>477</v>
      </c>
      <c r="CR85" s="46" t="s">
        <v>477</v>
      </c>
      <c r="CS85" s="46">
        <v>0</v>
      </c>
      <c r="CT85">
        <v>0</v>
      </c>
      <c r="CU85">
        <v>0</v>
      </c>
      <c r="CV85" s="47">
        <v>0</v>
      </c>
      <c r="CW85">
        <v>0</v>
      </c>
      <c r="CX85" s="48">
        <v>0</v>
      </c>
      <c r="CY85" s="48">
        <v>0</v>
      </c>
      <c r="CZ85">
        <v>0</v>
      </c>
      <c r="DA85" s="37">
        <v>44196</v>
      </c>
      <c r="DB85" t="s">
        <v>477</v>
      </c>
      <c r="DC85">
        <v>1</v>
      </c>
      <c r="DD85" s="52" t="s">
        <v>477</v>
      </c>
      <c r="DE85" t="s">
        <v>477</v>
      </c>
      <c r="DF85" s="52" t="s">
        <v>477</v>
      </c>
      <c r="DG85" s="52" t="s">
        <v>477</v>
      </c>
      <c r="DH85" s="52" t="s">
        <v>477</v>
      </c>
      <c r="DI85" s="52" t="s">
        <v>477</v>
      </c>
      <c r="DJ85" s="52" t="s">
        <v>477</v>
      </c>
      <c r="DK85" s="52" t="s">
        <v>477</v>
      </c>
      <c r="DL85" s="52" t="s">
        <v>477</v>
      </c>
      <c r="DM85" s="52" t="s">
        <v>477</v>
      </c>
      <c r="DN85" s="52" t="s">
        <v>477</v>
      </c>
      <c r="DO85" s="33" t="s">
        <v>477</v>
      </c>
      <c r="DP85" s="33" t="s">
        <v>477</v>
      </c>
      <c r="DQ85" s="32" t="s">
        <v>477</v>
      </c>
      <c r="DR85" s="33" t="s">
        <v>477</v>
      </c>
      <c r="DS85" s="58" t="s">
        <v>477</v>
      </c>
      <c r="DT85" s="58" t="s">
        <v>477</v>
      </c>
      <c r="DU85" s="58" t="s">
        <v>477</v>
      </c>
    </row>
    <row r="86" spans="1:125" x14ac:dyDescent="0.25">
      <c r="A86" s="31">
        <v>44196</v>
      </c>
      <c r="B86" t="s">
        <v>495</v>
      </c>
      <c r="C86" t="s">
        <v>496</v>
      </c>
      <c r="D86" t="s">
        <v>471</v>
      </c>
      <c r="E86" t="s">
        <v>492</v>
      </c>
      <c r="F86" t="s">
        <v>321</v>
      </c>
      <c r="G86" t="s">
        <v>322</v>
      </c>
      <c r="H86" t="s">
        <v>293</v>
      </c>
      <c r="I86"/>
      <c r="J86">
        <v>0</v>
      </c>
      <c r="K86" s="43">
        <v>230</v>
      </c>
      <c r="L86" s="43">
        <v>3567474.8</v>
      </c>
      <c r="M86" s="43">
        <v>1.0805438798631199</v>
      </c>
      <c r="N86" s="43">
        <v>15510.76</v>
      </c>
      <c r="O86" t="s">
        <v>473</v>
      </c>
      <c r="P86" t="s">
        <v>493</v>
      </c>
      <c r="Q86" t="s">
        <v>546</v>
      </c>
      <c r="R86" t="s">
        <v>475</v>
      </c>
      <c r="S86" t="s">
        <v>497</v>
      </c>
      <c r="T86" t="s">
        <v>322</v>
      </c>
      <c r="U86" t="s">
        <v>203</v>
      </c>
      <c r="V86" t="s">
        <v>203</v>
      </c>
      <c r="W86" t="s">
        <v>547</v>
      </c>
      <c r="X86" t="s">
        <v>384</v>
      </c>
      <c r="Y86" s="32" t="s">
        <v>383</v>
      </c>
      <c r="Z86" t="s">
        <v>383</v>
      </c>
      <c r="AA86" s="32" t="s">
        <v>477</v>
      </c>
      <c r="AB86" s="32" t="s">
        <v>482</v>
      </c>
      <c r="AC86" s="33" t="s">
        <v>477</v>
      </c>
      <c r="AD86" s="33" t="s">
        <v>477</v>
      </c>
      <c r="AE86" t="s">
        <v>477</v>
      </c>
      <c r="AF86" s="33" t="s">
        <v>477</v>
      </c>
      <c r="AG86" s="33" t="s">
        <v>477</v>
      </c>
      <c r="AH86" t="s">
        <v>477</v>
      </c>
      <c r="AI86" s="33" t="s">
        <v>477</v>
      </c>
      <c r="AJ86" s="33" t="s">
        <v>477</v>
      </c>
      <c r="AK86" t="s">
        <v>477</v>
      </c>
      <c r="AL86" s="33" t="s">
        <v>477</v>
      </c>
      <c r="AM86" t="s">
        <v>477</v>
      </c>
      <c r="AN86" s="33" t="s">
        <v>477</v>
      </c>
      <c r="AO86" s="33" t="s">
        <v>477</v>
      </c>
      <c r="AP86" s="33" t="s">
        <v>477</v>
      </c>
      <c r="AQ86" s="33" t="s">
        <v>477</v>
      </c>
      <c r="AR86" s="33" t="s">
        <v>477</v>
      </c>
      <c r="AS86" s="34" t="s">
        <v>477</v>
      </c>
      <c r="AT86" s="34" t="s">
        <v>477</v>
      </c>
      <c r="AU86" s="35" t="s">
        <v>477</v>
      </c>
      <c r="AV86" s="35" t="s">
        <v>477</v>
      </c>
      <c r="AW86" s="34" t="s">
        <v>477</v>
      </c>
      <c r="AX86" t="s">
        <v>383</v>
      </c>
      <c r="AY86" s="32" t="s">
        <v>477</v>
      </c>
      <c r="AZ86" s="32" t="s">
        <v>477</v>
      </c>
      <c r="BA86" s="32" t="s">
        <v>477</v>
      </c>
      <c r="BB86" s="32" t="s">
        <v>477</v>
      </c>
      <c r="BC86" s="32" t="s">
        <v>477</v>
      </c>
      <c r="BD86">
        <v>330130564.9200002</v>
      </c>
      <c r="BE86">
        <v>1.0805438798631199</v>
      </c>
      <c r="BF86" s="32" t="s">
        <v>293</v>
      </c>
      <c r="BG86" s="32" t="s">
        <v>477</v>
      </c>
      <c r="BH86" s="32" t="s">
        <v>477</v>
      </c>
      <c r="BI86" s="32">
        <v>0</v>
      </c>
      <c r="BJ86" s="36" t="s">
        <v>477</v>
      </c>
      <c r="BK86" s="32">
        <v>0</v>
      </c>
      <c r="BL86" s="36" t="s">
        <v>477</v>
      </c>
      <c r="BM86" s="32">
        <v>0</v>
      </c>
      <c r="BN86" s="36" t="s">
        <v>477</v>
      </c>
      <c r="BO86" s="33" t="s">
        <v>477</v>
      </c>
      <c r="BP86" s="33" t="s">
        <v>477</v>
      </c>
      <c r="BQ86" t="s">
        <v>477</v>
      </c>
      <c r="BR86" t="s">
        <v>477</v>
      </c>
      <c r="BS86" t="s">
        <v>383</v>
      </c>
      <c r="BT86" s="37">
        <v>44196</v>
      </c>
      <c r="BU86" s="32" t="s">
        <v>477</v>
      </c>
      <c r="BV86" s="38" t="s">
        <v>477</v>
      </c>
      <c r="BW86" t="s">
        <v>477</v>
      </c>
      <c r="BX86" s="39" t="s">
        <v>477</v>
      </c>
      <c r="BY86" s="39"/>
      <c r="BZ86" s="39"/>
      <c r="CA86" s="39"/>
      <c r="CB86" s="39"/>
      <c r="CC86" s="39"/>
      <c r="CD86" s="39"/>
      <c r="CE86" s="39"/>
      <c r="CF86" s="39"/>
      <c r="CG86">
        <v>21</v>
      </c>
      <c r="CH86" s="39"/>
      <c r="CI86" s="39"/>
      <c r="CJ86" s="39"/>
      <c r="CK86" s="39"/>
      <c r="CL86" t="s">
        <v>477</v>
      </c>
      <c r="CM86" t="s">
        <v>477</v>
      </c>
      <c r="CN86" s="46" t="s">
        <v>477</v>
      </c>
      <c r="CO86" s="46">
        <v>0</v>
      </c>
      <c r="CP86" s="46" t="s">
        <v>477</v>
      </c>
      <c r="CQ86" s="46" t="s">
        <v>477</v>
      </c>
      <c r="CR86" s="46" t="s">
        <v>477</v>
      </c>
      <c r="CS86" s="46">
        <v>0</v>
      </c>
      <c r="CT86">
        <v>0</v>
      </c>
      <c r="CU86">
        <v>0</v>
      </c>
      <c r="CV86" s="47">
        <v>0</v>
      </c>
      <c r="CW86">
        <v>0</v>
      </c>
      <c r="CX86" s="48">
        <v>0</v>
      </c>
      <c r="CY86" s="48">
        <v>0</v>
      </c>
      <c r="CZ86">
        <v>0</v>
      </c>
      <c r="DA86" s="37">
        <v>44196</v>
      </c>
      <c r="DB86" t="s">
        <v>477</v>
      </c>
      <c r="DC86">
        <v>1</v>
      </c>
      <c r="DD86" s="52" t="s">
        <v>477</v>
      </c>
      <c r="DE86" t="s">
        <v>477</v>
      </c>
      <c r="DF86" s="52" t="s">
        <v>477</v>
      </c>
      <c r="DG86" s="52" t="s">
        <v>477</v>
      </c>
      <c r="DH86" s="52" t="s">
        <v>477</v>
      </c>
      <c r="DI86" s="52" t="s">
        <v>477</v>
      </c>
      <c r="DJ86" s="52" t="s">
        <v>477</v>
      </c>
      <c r="DK86" s="52" t="s">
        <v>477</v>
      </c>
      <c r="DL86" s="52" t="s">
        <v>477</v>
      </c>
      <c r="DM86" s="52" t="s">
        <v>477</v>
      </c>
      <c r="DN86" s="52" t="s">
        <v>477</v>
      </c>
      <c r="DO86" s="33" t="s">
        <v>477</v>
      </c>
      <c r="DP86" s="33" t="s">
        <v>477</v>
      </c>
      <c r="DQ86" s="32" t="s">
        <v>699</v>
      </c>
      <c r="DR86" s="33" t="s">
        <v>477</v>
      </c>
      <c r="DS86" s="58" t="s">
        <v>477</v>
      </c>
      <c r="DT86" s="58" t="s">
        <v>477</v>
      </c>
      <c r="DU86" s="58" t="s">
        <v>477</v>
      </c>
    </row>
    <row r="87" spans="1:125" x14ac:dyDescent="0.25">
      <c r="A87" s="31">
        <v>44196</v>
      </c>
      <c r="B87" t="s">
        <v>495</v>
      </c>
      <c r="C87" t="s">
        <v>496</v>
      </c>
      <c r="D87" t="s">
        <v>471</v>
      </c>
      <c r="E87" t="s">
        <v>492</v>
      </c>
      <c r="F87" t="s">
        <v>326</v>
      </c>
      <c r="G87" t="s">
        <v>327</v>
      </c>
      <c r="H87" t="s">
        <v>293</v>
      </c>
      <c r="I87"/>
      <c r="J87">
        <v>0</v>
      </c>
      <c r="K87" s="43">
        <v>10</v>
      </c>
      <c r="L87" s="43">
        <v>102414.2</v>
      </c>
      <c r="M87" s="43">
        <v>3.1019991233316401E-2</v>
      </c>
      <c r="N87" s="43">
        <v>10241.42</v>
      </c>
      <c r="O87" t="s">
        <v>473</v>
      </c>
      <c r="P87" t="s">
        <v>493</v>
      </c>
      <c r="Q87" t="s">
        <v>548</v>
      </c>
      <c r="R87" t="s">
        <v>475</v>
      </c>
      <c r="S87" t="s">
        <v>497</v>
      </c>
      <c r="T87" t="s">
        <v>327</v>
      </c>
      <c r="U87" t="s">
        <v>203</v>
      </c>
      <c r="V87" t="s">
        <v>203</v>
      </c>
      <c r="W87" t="s">
        <v>549</v>
      </c>
      <c r="X87" t="s">
        <v>384</v>
      </c>
      <c r="Y87" s="32" t="s">
        <v>383</v>
      </c>
      <c r="Z87" t="s">
        <v>383</v>
      </c>
      <c r="AA87" s="32" t="s">
        <v>477</v>
      </c>
      <c r="AB87" s="32" t="s">
        <v>482</v>
      </c>
      <c r="AC87" s="33" t="s">
        <v>477</v>
      </c>
      <c r="AD87" s="33" t="s">
        <v>477</v>
      </c>
      <c r="AE87" t="s">
        <v>477</v>
      </c>
      <c r="AF87" s="33" t="s">
        <v>477</v>
      </c>
      <c r="AG87" s="33" t="s">
        <v>477</v>
      </c>
      <c r="AH87" t="s">
        <v>477</v>
      </c>
      <c r="AI87" s="33" t="s">
        <v>477</v>
      </c>
      <c r="AJ87" s="33" t="s">
        <v>477</v>
      </c>
      <c r="AK87" t="s">
        <v>477</v>
      </c>
      <c r="AL87" s="33" t="s">
        <v>477</v>
      </c>
      <c r="AM87" t="s">
        <v>477</v>
      </c>
      <c r="AN87" s="33" t="s">
        <v>477</v>
      </c>
      <c r="AO87" s="33" t="s">
        <v>477</v>
      </c>
      <c r="AP87" s="33" t="s">
        <v>477</v>
      </c>
      <c r="AQ87" s="33" t="s">
        <v>477</v>
      </c>
      <c r="AR87" s="33" t="s">
        <v>477</v>
      </c>
      <c r="AS87" s="34" t="s">
        <v>477</v>
      </c>
      <c r="AT87" s="34" t="s">
        <v>477</v>
      </c>
      <c r="AU87" s="35" t="s">
        <v>477</v>
      </c>
      <c r="AV87" s="35" t="s">
        <v>477</v>
      </c>
      <c r="AW87" s="34" t="s">
        <v>477</v>
      </c>
      <c r="AX87" t="s">
        <v>383</v>
      </c>
      <c r="AY87" s="32" t="s">
        <v>477</v>
      </c>
      <c r="AZ87" s="32" t="s">
        <v>477</v>
      </c>
      <c r="BA87" s="32" t="s">
        <v>477</v>
      </c>
      <c r="BB87" s="32" t="s">
        <v>477</v>
      </c>
      <c r="BC87" s="32" t="s">
        <v>477</v>
      </c>
      <c r="BD87">
        <v>330130564.9200002</v>
      </c>
      <c r="BE87">
        <v>3.1019991233316401E-2</v>
      </c>
      <c r="BF87" s="32" t="s">
        <v>293</v>
      </c>
      <c r="BG87" s="32" t="s">
        <v>477</v>
      </c>
      <c r="BH87" s="32" t="s">
        <v>477</v>
      </c>
      <c r="BI87" s="32">
        <v>0</v>
      </c>
      <c r="BJ87" s="36" t="s">
        <v>477</v>
      </c>
      <c r="BK87" s="32">
        <v>0</v>
      </c>
      <c r="BL87" s="36" t="s">
        <v>477</v>
      </c>
      <c r="BM87" s="32">
        <v>0</v>
      </c>
      <c r="BN87" s="36" t="s">
        <v>477</v>
      </c>
      <c r="BO87" s="33" t="s">
        <v>477</v>
      </c>
      <c r="BP87" s="33" t="s">
        <v>477</v>
      </c>
      <c r="BQ87" t="s">
        <v>477</v>
      </c>
      <c r="BR87" t="s">
        <v>477</v>
      </c>
      <c r="BS87" t="s">
        <v>383</v>
      </c>
      <c r="BT87" s="37">
        <v>44196</v>
      </c>
      <c r="BU87" s="32" t="s">
        <v>477</v>
      </c>
      <c r="BV87" s="38" t="s">
        <v>477</v>
      </c>
      <c r="BW87" t="s">
        <v>477</v>
      </c>
      <c r="BX87" s="39" t="s">
        <v>477</v>
      </c>
      <c r="BY87" s="39"/>
      <c r="BZ87" s="39"/>
      <c r="CA87" s="39"/>
      <c r="CB87" s="39"/>
      <c r="CC87" s="39"/>
      <c r="CD87" s="39"/>
      <c r="CE87" s="39"/>
      <c r="CF87" s="39"/>
      <c r="CG87">
        <v>21</v>
      </c>
      <c r="CH87" s="39"/>
      <c r="CI87" s="39"/>
      <c r="CJ87" s="39"/>
      <c r="CK87" s="39"/>
      <c r="CL87" t="s">
        <v>477</v>
      </c>
      <c r="CM87" t="s">
        <v>477</v>
      </c>
      <c r="CN87" s="46" t="s">
        <v>477</v>
      </c>
      <c r="CO87" s="46">
        <v>0</v>
      </c>
      <c r="CP87" s="46" t="s">
        <v>477</v>
      </c>
      <c r="CQ87" s="46" t="s">
        <v>477</v>
      </c>
      <c r="CR87" s="46" t="s">
        <v>477</v>
      </c>
      <c r="CS87" s="46">
        <v>0</v>
      </c>
      <c r="CT87">
        <v>0</v>
      </c>
      <c r="CU87">
        <v>0</v>
      </c>
      <c r="CV87" s="47">
        <v>0</v>
      </c>
      <c r="CW87">
        <v>0</v>
      </c>
      <c r="CX87" s="48">
        <v>0</v>
      </c>
      <c r="CY87" s="48">
        <v>0</v>
      </c>
      <c r="CZ87">
        <v>0</v>
      </c>
      <c r="DA87" s="37">
        <v>44196</v>
      </c>
      <c r="DB87" t="s">
        <v>477</v>
      </c>
      <c r="DC87">
        <v>1</v>
      </c>
      <c r="DD87" s="52" t="s">
        <v>477</v>
      </c>
      <c r="DE87" t="s">
        <v>477</v>
      </c>
      <c r="DF87" s="52" t="s">
        <v>477</v>
      </c>
      <c r="DG87" s="52" t="s">
        <v>477</v>
      </c>
      <c r="DH87" s="52" t="s">
        <v>477</v>
      </c>
      <c r="DI87" s="52" t="s">
        <v>477</v>
      </c>
      <c r="DJ87" s="52" t="s">
        <v>477</v>
      </c>
      <c r="DK87" s="52" t="s">
        <v>477</v>
      </c>
      <c r="DL87" s="52" t="s">
        <v>477</v>
      </c>
      <c r="DM87" s="52" t="s">
        <v>477</v>
      </c>
      <c r="DN87" s="52" t="s">
        <v>477</v>
      </c>
      <c r="DO87" s="33" t="s">
        <v>477</v>
      </c>
      <c r="DP87" s="33" t="s">
        <v>477</v>
      </c>
      <c r="DQ87" s="32" t="s">
        <v>699</v>
      </c>
      <c r="DR87" s="33" t="s">
        <v>477</v>
      </c>
      <c r="DS87" s="58" t="s">
        <v>477</v>
      </c>
      <c r="DT87" s="58" t="s">
        <v>477</v>
      </c>
      <c r="DU87" s="58" t="s">
        <v>477</v>
      </c>
    </row>
    <row r="88" spans="1:125" x14ac:dyDescent="0.25">
      <c r="A88" s="31">
        <v>44196</v>
      </c>
      <c r="B88" t="s">
        <v>495</v>
      </c>
      <c r="C88" t="s">
        <v>496</v>
      </c>
      <c r="D88" t="s">
        <v>471</v>
      </c>
      <c r="E88" t="s">
        <v>492</v>
      </c>
      <c r="F88" t="s">
        <v>740</v>
      </c>
      <c r="G88" t="s">
        <v>766</v>
      </c>
      <c r="H88" t="s">
        <v>293</v>
      </c>
      <c r="I88"/>
      <c r="J88">
        <v>0</v>
      </c>
      <c r="K88" s="43">
        <v>40607.275999999998</v>
      </c>
      <c r="L88" s="43">
        <v>4204477.3600000003</v>
      </c>
      <c r="M88" s="43">
        <v>1.2734840563894201</v>
      </c>
      <c r="N88" s="43">
        <v>103.54</v>
      </c>
      <c r="O88" t="s">
        <v>473</v>
      </c>
      <c r="P88" t="s">
        <v>493</v>
      </c>
      <c r="Q88" t="s">
        <v>752</v>
      </c>
      <c r="R88" t="s">
        <v>475</v>
      </c>
      <c r="S88" t="s">
        <v>497</v>
      </c>
      <c r="T88" t="s">
        <v>766</v>
      </c>
      <c r="U88" t="s">
        <v>203</v>
      </c>
      <c r="V88" t="s">
        <v>203</v>
      </c>
      <c r="W88" t="s">
        <v>790</v>
      </c>
      <c r="X88" t="s">
        <v>384</v>
      </c>
      <c r="Y88" s="32" t="s">
        <v>383</v>
      </c>
      <c r="Z88" t="s">
        <v>383</v>
      </c>
      <c r="AA88" s="32" t="s">
        <v>477</v>
      </c>
      <c r="AB88" s="32" t="s">
        <v>482</v>
      </c>
      <c r="AC88" s="33" t="s">
        <v>477</v>
      </c>
      <c r="AD88" s="33" t="s">
        <v>477</v>
      </c>
      <c r="AE88" t="s">
        <v>477</v>
      </c>
      <c r="AF88" s="33" t="s">
        <v>477</v>
      </c>
      <c r="AG88" s="33" t="s">
        <v>477</v>
      </c>
      <c r="AH88" t="s">
        <v>477</v>
      </c>
      <c r="AI88" s="33" t="s">
        <v>477</v>
      </c>
      <c r="AJ88" s="33" t="s">
        <v>477</v>
      </c>
      <c r="AK88" t="s">
        <v>477</v>
      </c>
      <c r="AL88" s="33" t="s">
        <v>477</v>
      </c>
      <c r="AM88" t="s">
        <v>477</v>
      </c>
      <c r="AN88" s="33" t="s">
        <v>477</v>
      </c>
      <c r="AO88" s="33" t="s">
        <v>477</v>
      </c>
      <c r="AP88" s="33" t="s">
        <v>477</v>
      </c>
      <c r="AQ88" s="33" t="s">
        <v>477</v>
      </c>
      <c r="AR88" s="33" t="s">
        <v>477</v>
      </c>
      <c r="AS88" s="34" t="s">
        <v>477</v>
      </c>
      <c r="AT88" s="34" t="s">
        <v>477</v>
      </c>
      <c r="AU88" s="35" t="s">
        <v>477</v>
      </c>
      <c r="AV88" s="35" t="s">
        <v>477</v>
      </c>
      <c r="AW88" s="34" t="s">
        <v>477</v>
      </c>
      <c r="AX88" t="s">
        <v>383</v>
      </c>
      <c r="AY88" s="32" t="s">
        <v>477</v>
      </c>
      <c r="AZ88" s="32" t="s">
        <v>477</v>
      </c>
      <c r="BA88" s="32" t="s">
        <v>477</v>
      </c>
      <c r="BB88" s="32" t="s">
        <v>477</v>
      </c>
      <c r="BC88" s="32" t="s">
        <v>477</v>
      </c>
      <c r="BD88">
        <v>330130564.9200002</v>
      </c>
      <c r="BE88">
        <v>1.2734840563894201</v>
      </c>
      <c r="BF88" s="32" t="s">
        <v>293</v>
      </c>
      <c r="BG88" s="32" t="s">
        <v>477</v>
      </c>
      <c r="BH88" s="32" t="s">
        <v>477</v>
      </c>
      <c r="BI88" s="32">
        <v>0</v>
      </c>
      <c r="BJ88" s="36" t="s">
        <v>477</v>
      </c>
      <c r="BK88" s="32">
        <v>0</v>
      </c>
      <c r="BL88" s="36" t="s">
        <v>477</v>
      </c>
      <c r="BM88" s="32">
        <v>0</v>
      </c>
      <c r="BN88" s="36" t="s">
        <v>477</v>
      </c>
      <c r="BO88" s="33" t="s">
        <v>477</v>
      </c>
      <c r="BP88" s="33" t="s">
        <v>477</v>
      </c>
      <c r="BQ88" t="s">
        <v>477</v>
      </c>
      <c r="BR88" t="s">
        <v>477</v>
      </c>
      <c r="BS88" t="s">
        <v>383</v>
      </c>
      <c r="BT88" s="37">
        <v>44196</v>
      </c>
      <c r="BU88" s="32" t="s">
        <v>477</v>
      </c>
      <c r="BV88" s="38" t="s">
        <v>477</v>
      </c>
      <c r="BW88" t="s">
        <v>477</v>
      </c>
      <c r="BX88" s="39" t="s">
        <v>477</v>
      </c>
      <c r="BY88" s="39"/>
      <c r="BZ88" s="39"/>
      <c r="CA88" s="39"/>
      <c r="CB88" s="39"/>
      <c r="CC88" s="39"/>
      <c r="CD88" s="39"/>
      <c r="CE88" s="39"/>
      <c r="CF88" s="39"/>
      <c r="CG88">
        <v>21</v>
      </c>
      <c r="CH88" s="39"/>
      <c r="CI88" s="39"/>
      <c r="CJ88" s="39"/>
      <c r="CK88" s="39"/>
      <c r="CL88" t="s">
        <v>477</v>
      </c>
      <c r="CM88" t="s">
        <v>477</v>
      </c>
      <c r="CN88" s="46" t="s">
        <v>477</v>
      </c>
      <c r="CO88" s="46">
        <v>0</v>
      </c>
      <c r="CP88" s="46" t="s">
        <v>477</v>
      </c>
      <c r="CQ88" s="46" t="s">
        <v>477</v>
      </c>
      <c r="CR88" s="46" t="s">
        <v>477</v>
      </c>
      <c r="CS88" s="46">
        <v>0</v>
      </c>
      <c r="CT88">
        <v>0</v>
      </c>
      <c r="CU88">
        <v>0</v>
      </c>
      <c r="CV88" s="47">
        <v>0</v>
      </c>
      <c r="CW88">
        <v>0</v>
      </c>
      <c r="CX88" s="48">
        <v>0</v>
      </c>
      <c r="CY88" s="48">
        <v>0</v>
      </c>
      <c r="CZ88">
        <v>0</v>
      </c>
      <c r="DA88" s="37">
        <v>44196</v>
      </c>
      <c r="DB88" t="s">
        <v>477</v>
      </c>
      <c r="DC88">
        <v>1</v>
      </c>
      <c r="DD88" s="52" t="s">
        <v>477</v>
      </c>
      <c r="DE88" t="s">
        <v>477</v>
      </c>
      <c r="DF88" s="52" t="s">
        <v>477</v>
      </c>
      <c r="DG88" s="52" t="s">
        <v>477</v>
      </c>
      <c r="DH88" s="52" t="s">
        <v>477</v>
      </c>
      <c r="DI88" s="52" t="s">
        <v>477</v>
      </c>
      <c r="DJ88" s="52" t="s">
        <v>477</v>
      </c>
      <c r="DK88" s="52" t="s">
        <v>477</v>
      </c>
      <c r="DL88" s="52" t="s">
        <v>477</v>
      </c>
      <c r="DM88" s="52" t="s">
        <v>477</v>
      </c>
      <c r="DN88" s="52" t="s">
        <v>477</v>
      </c>
      <c r="DO88" s="33" t="s">
        <v>477</v>
      </c>
      <c r="DP88" s="33" t="s">
        <v>477</v>
      </c>
      <c r="DQ88" s="32" t="s">
        <v>699</v>
      </c>
      <c r="DR88" s="33" t="s">
        <v>477</v>
      </c>
      <c r="DS88" s="58" t="s">
        <v>477</v>
      </c>
      <c r="DT88" s="58" t="s">
        <v>477</v>
      </c>
      <c r="DU88" s="58" t="s">
        <v>477</v>
      </c>
    </row>
    <row r="89" spans="1:125" x14ac:dyDescent="0.25">
      <c r="A89" s="31">
        <v>44196</v>
      </c>
      <c r="B89" t="s">
        <v>495</v>
      </c>
      <c r="C89" t="s">
        <v>496</v>
      </c>
      <c r="D89" t="s">
        <v>471</v>
      </c>
      <c r="E89" t="s">
        <v>492</v>
      </c>
      <c r="F89" t="s">
        <v>663</v>
      </c>
      <c r="G89" t="s">
        <v>767</v>
      </c>
      <c r="H89" t="s">
        <v>293</v>
      </c>
      <c r="I89"/>
      <c r="J89">
        <v>0</v>
      </c>
      <c r="K89" s="43">
        <v>20336</v>
      </c>
      <c r="L89" s="43">
        <v>2217844.16</v>
      </c>
      <c r="M89" s="43">
        <v>0.67175749456678902</v>
      </c>
      <c r="N89" s="43">
        <v>109.06</v>
      </c>
      <c r="O89" t="s">
        <v>473</v>
      </c>
      <c r="P89" t="s">
        <v>493</v>
      </c>
      <c r="Q89" t="s">
        <v>682</v>
      </c>
      <c r="R89" t="s">
        <v>475</v>
      </c>
      <c r="S89" t="s">
        <v>497</v>
      </c>
      <c r="T89" t="s">
        <v>767</v>
      </c>
      <c r="U89" t="s">
        <v>203</v>
      </c>
      <c r="V89" t="s">
        <v>203</v>
      </c>
      <c r="W89" t="s">
        <v>791</v>
      </c>
      <c r="X89" t="s">
        <v>384</v>
      </c>
      <c r="Y89" s="32" t="s">
        <v>383</v>
      </c>
      <c r="Z89" t="s">
        <v>383</v>
      </c>
      <c r="AA89" s="32" t="s">
        <v>477</v>
      </c>
      <c r="AB89" s="32" t="s">
        <v>482</v>
      </c>
      <c r="AC89" s="33" t="s">
        <v>477</v>
      </c>
      <c r="AD89" s="33" t="s">
        <v>477</v>
      </c>
      <c r="AE89" t="s">
        <v>477</v>
      </c>
      <c r="AF89" s="33" t="s">
        <v>477</v>
      </c>
      <c r="AG89" s="33" t="s">
        <v>477</v>
      </c>
      <c r="AH89" t="s">
        <v>477</v>
      </c>
      <c r="AI89" s="33" t="s">
        <v>477</v>
      </c>
      <c r="AJ89" s="33" t="s">
        <v>477</v>
      </c>
      <c r="AK89" t="s">
        <v>477</v>
      </c>
      <c r="AL89" s="33" t="s">
        <v>477</v>
      </c>
      <c r="AM89" t="s">
        <v>477</v>
      </c>
      <c r="AN89" s="33" t="s">
        <v>477</v>
      </c>
      <c r="AO89" s="33" t="s">
        <v>477</v>
      </c>
      <c r="AP89" s="33" t="s">
        <v>477</v>
      </c>
      <c r="AQ89" s="33" t="s">
        <v>477</v>
      </c>
      <c r="AR89" s="33" t="s">
        <v>477</v>
      </c>
      <c r="AS89" s="34" t="s">
        <v>477</v>
      </c>
      <c r="AT89" s="34" t="s">
        <v>477</v>
      </c>
      <c r="AU89" s="35" t="s">
        <v>477</v>
      </c>
      <c r="AV89" s="35" t="s">
        <v>477</v>
      </c>
      <c r="AW89" s="34" t="s">
        <v>477</v>
      </c>
      <c r="AX89" t="s">
        <v>383</v>
      </c>
      <c r="AY89" s="32" t="s">
        <v>477</v>
      </c>
      <c r="AZ89" s="32" t="s">
        <v>477</v>
      </c>
      <c r="BA89" s="32" t="s">
        <v>477</v>
      </c>
      <c r="BB89" s="32" t="s">
        <v>477</v>
      </c>
      <c r="BC89" s="32" t="s">
        <v>477</v>
      </c>
      <c r="BD89">
        <v>330130564.9200002</v>
      </c>
      <c r="BE89">
        <v>0.67175749456678902</v>
      </c>
      <c r="BF89" s="32" t="s">
        <v>293</v>
      </c>
      <c r="BG89" s="32" t="s">
        <v>477</v>
      </c>
      <c r="BH89" s="32" t="s">
        <v>477</v>
      </c>
      <c r="BI89" s="32">
        <v>0</v>
      </c>
      <c r="BJ89" s="36" t="s">
        <v>477</v>
      </c>
      <c r="BK89" s="32">
        <v>0</v>
      </c>
      <c r="BL89" s="36" t="s">
        <v>477</v>
      </c>
      <c r="BM89" s="32">
        <v>0</v>
      </c>
      <c r="BN89" s="36" t="s">
        <v>477</v>
      </c>
      <c r="BO89" s="33" t="s">
        <v>477</v>
      </c>
      <c r="BP89" s="33" t="s">
        <v>477</v>
      </c>
      <c r="BQ89" t="s">
        <v>477</v>
      </c>
      <c r="BR89" t="s">
        <v>477</v>
      </c>
      <c r="BS89" t="s">
        <v>383</v>
      </c>
      <c r="BT89" s="37">
        <v>44196</v>
      </c>
      <c r="BU89" s="32" t="s">
        <v>477</v>
      </c>
      <c r="BV89" s="38" t="s">
        <v>477</v>
      </c>
      <c r="BW89" t="s">
        <v>477</v>
      </c>
      <c r="BX89" s="39" t="s">
        <v>477</v>
      </c>
      <c r="BY89" s="39"/>
      <c r="BZ89" s="39"/>
      <c r="CA89" s="39"/>
      <c r="CB89" s="39"/>
      <c r="CC89" s="39"/>
      <c r="CD89" s="39"/>
      <c r="CE89" s="39"/>
      <c r="CF89" s="39"/>
      <c r="CG89">
        <v>21</v>
      </c>
      <c r="CH89" s="39"/>
      <c r="CI89" s="39"/>
      <c r="CJ89" s="39"/>
      <c r="CK89" s="39"/>
      <c r="CL89" t="s">
        <v>477</v>
      </c>
      <c r="CM89" t="s">
        <v>477</v>
      </c>
      <c r="CN89" s="46" t="s">
        <v>477</v>
      </c>
      <c r="CO89" s="46">
        <v>0</v>
      </c>
      <c r="CP89" s="46" t="s">
        <v>477</v>
      </c>
      <c r="CQ89" s="46" t="s">
        <v>477</v>
      </c>
      <c r="CR89" s="46" t="s">
        <v>477</v>
      </c>
      <c r="CS89" s="46">
        <v>0</v>
      </c>
      <c r="CT89">
        <v>0</v>
      </c>
      <c r="CU89">
        <v>0</v>
      </c>
      <c r="CV89" s="47">
        <v>0</v>
      </c>
      <c r="CW89">
        <v>0</v>
      </c>
      <c r="CX89" s="48">
        <v>0</v>
      </c>
      <c r="CY89" s="48">
        <v>0</v>
      </c>
      <c r="CZ89">
        <v>0</v>
      </c>
      <c r="DA89" s="37">
        <v>44196</v>
      </c>
      <c r="DB89" t="s">
        <v>477</v>
      </c>
      <c r="DC89">
        <v>1</v>
      </c>
      <c r="DD89" s="52" t="s">
        <v>477</v>
      </c>
      <c r="DE89" t="s">
        <v>477</v>
      </c>
      <c r="DF89" s="52" t="s">
        <v>477</v>
      </c>
      <c r="DG89" s="52" t="s">
        <v>477</v>
      </c>
      <c r="DH89" s="52" t="s">
        <v>477</v>
      </c>
      <c r="DI89" s="52" t="s">
        <v>477</v>
      </c>
      <c r="DJ89" s="52" t="s">
        <v>477</v>
      </c>
      <c r="DK89" s="52" t="s">
        <v>477</v>
      </c>
      <c r="DL89" s="52" t="s">
        <v>477</v>
      </c>
      <c r="DM89" s="52" t="s">
        <v>477</v>
      </c>
      <c r="DN89" s="52" t="s">
        <v>477</v>
      </c>
      <c r="DO89" s="33" t="s">
        <v>477</v>
      </c>
      <c r="DP89" s="33" t="s">
        <v>477</v>
      </c>
      <c r="DQ89" s="32" t="s">
        <v>699</v>
      </c>
      <c r="DR89" s="33" t="s">
        <v>477</v>
      </c>
      <c r="DS89" s="58" t="s">
        <v>477</v>
      </c>
      <c r="DT89" s="58" t="s">
        <v>477</v>
      </c>
      <c r="DU89" s="58" t="s">
        <v>477</v>
      </c>
    </row>
    <row r="90" spans="1:125" x14ac:dyDescent="0.25">
      <c r="A90" s="31">
        <v>44196</v>
      </c>
      <c r="B90" t="s">
        <v>495</v>
      </c>
      <c r="C90" t="s">
        <v>496</v>
      </c>
      <c r="D90" t="s">
        <v>471</v>
      </c>
      <c r="E90" t="s">
        <v>858</v>
      </c>
      <c r="F90" t="s">
        <v>108</v>
      </c>
      <c r="G90" t="s">
        <v>859</v>
      </c>
      <c r="H90" t="s">
        <v>294</v>
      </c>
      <c r="I90"/>
      <c r="J90">
        <v>0</v>
      </c>
      <c r="K90" s="43">
        <v>108340.53</v>
      </c>
      <c r="L90" s="43">
        <v>88546.06</v>
      </c>
      <c r="M90" s="43">
        <v>2.6819503593688301E-2</v>
      </c>
      <c r="N90" s="43">
        <v>0.81729394</v>
      </c>
      <c r="O90" t="s">
        <v>848</v>
      </c>
      <c r="P90" t="s">
        <v>479</v>
      </c>
      <c r="Q90" t="s">
        <v>851</v>
      </c>
      <c r="R90" t="s">
        <v>475</v>
      </c>
      <c r="S90" t="s">
        <v>497</v>
      </c>
      <c r="T90" t="s">
        <v>851</v>
      </c>
      <c r="U90" t="s">
        <v>479</v>
      </c>
      <c r="V90" t="s">
        <v>479</v>
      </c>
      <c r="W90" t="s">
        <v>479</v>
      </c>
      <c r="X90" t="s">
        <v>479</v>
      </c>
      <c r="Y90" s="32" t="s">
        <v>479</v>
      </c>
      <c r="Z90" t="s">
        <v>479</v>
      </c>
      <c r="AA90" s="32" t="s">
        <v>366</v>
      </c>
      <c r="AB90" s="32" t="s">
        <v>479</v>
      </c>
      <c r="AC90" s="33" t="s">
        <v>477</v>
      </c>
      <c r="AD90" s="33" t="s">
        <v>477</v>
      </c>
      <c r="AE90" t="s">
        <v>477</v>
      </c>
      <c r="AF90" s="33" t="s">
        <v>477</v>
      </c>
      <c r="AG90" s="33" t="s">
        <v>477</v>
      </c>
      <c r="AH90" t="s">
        <v>477</v>
      </c>
      <c r="AI90" s="33" t="s">
        <v>477</v>
      </c>
      <c r="AJ90" s="33" t="s">
        <v>477</v>
      </c>
      <c r="AK90" t="s">
        <v>477</v>
      </c>
      <c r="AL90" s="33" t="s">
        <v>477</v>
      </c>
      <c r="AM90" t="s">
        <v>477</v>
      </c>
      <c r="AN90" s="33" t="s">
        <v>477</v>
      </c>
      <c r="AO90" s="33" t="s">
        <v>477</v>
      </c>
      <c r="AP90" s="33" t="s">
        <v>477</v>
      </c>
      <c r="AQ90" s="33" t="s">
        <v>477</v>
      </c>
      <c r="AR90" s="33" t="s">
        <v>477</v>
      </c>
      <c r="AS90" s="34" t="s">
        <v>477</v>
      </c>
      <c r="AT90" s="34" t="s">
        <v>477</v>
      </c>
      <c r="AU90" s="35" t="s">
        <v>477</v>
      </c>
      <c r="AV90" s="35" t="s">
        <v>477</v>
      </c>
      <c r="AW90" s="34" t="s">
        <v>477</v>
      </c>
      <c r="AX90" t="s">
        <v>479</v>
      </c>
      <c r="AY90" s="32" t="s">
        <v>477</v>
      </c>
      <c r="AZ90" s="32" t="s">
        <v>477</v>
      </c>
      <c r="BA90" s="32" t="s">
        <v>477</v>
      </c>
      <c r="BB90" s="32" t="s">
        <v>477</v>
      </c>
      <c r="BC90" s="32" t="s">
        <v>366</v>
      </c>
      <c r="BD90">
        <v>330130564.9200002</v>
      </c>
      <c r="BE90">
        <v>2.6819503593688301E-2</v>
      </c>
      <c r="BF90" s="32" t="s">
        <v>294</v>
      </c>
      <c r="BG90" s="32" t="s">
        <v>477</v>
      </c>
      <c r="BH90" s="32" t="s">
        <v>479</v>
      </c>
      <c r="BI90" s="32">
        <v>0</v>
      </c>
      <c r="BJ90" s="36" t="s">
        <v>477</v>
      </c>
      <c r="BK90" s="32">
        <v>0</v>
      </c>
      <c r="BL90" s="36" t="s">
        <v>477</v>
      </c>
      <c r="BM90" s="32">
        <v>6</v>
      </c>
      <c r="BN90" s="36">
        <v>2.8581929676740745E-4</v>
      </c>
      <c r="BO90" s="33" t="s">
        <v>477</v>
      </c>
      <c r="BP90" s="33" t="s">
        <v>477</v>
      </c>
      <c r="BQ90" t="s">
        <v>477</v>
      </c>
      <c r="BR90" t="s">
        <v>477</v>
      </c>
      <c r="BS90" t="s">
        <v>479</v>
      </c>
      <c r="BT90" s="37">
        <v>44196</v>
      </c>
      <c r="BU90" s="32" t="s">
        <v>477</v>
      </c>
      <c r="BV90" s="38" t="s">
        <v>477</v>
      </c>
      <c r="BW90" t="s">
        <v>477</v>
      </c>
      <c r="BX90" s="39" t="s">
        <v>477</v>
      </c>
      <c r="BY90" s="39"/>
      <c r="BZ90" s="39"/>
      <c r="CA90" s="39"/>
      <c r="CB90" s="39"/>
      <c r="CC90" s="39"/>
      <c r="CD90" s="39"/>
      <c r="CE90" s="39"/>
      <c r="CF90" s="39"/>
      <c r="CG90">
        <v>21</v>
      </c>
      <c r="CH90" s="39"/>
      <c r="CI90" s="39"/>
      <c r="CJ90" s="39"/>
      <c r="CK90" s="39"/>
      <c r="CL90" t="s">
        <v>477</v>
      </c>
      <c r="CM90" t="s">
        <v>477</v>
      </c>
      <c r="CN90" s="46" t="s">
        <v>477</v>
      </c>
      <c r="CO90" s="46">
        <v>0</v>
      </c>
      <c r="CP90" s="46" t="s">
        <v>477</v>
      </c>
      <c r="CQ90" s="46" t="s">
        <v>477</v>
      </c>
      <c r="CR90" s="46" t="s">
        <v>477</v>
      </c>
      <c r="CS90" s="46">
        <v>0</v>
      </c>
      <c r="CT90">
        <v>0</v>
      </c>
      <c r="CU90">
        <v>0</v>
      </c>
      <c r="CV90" s="47">
        <v>0</v>
      </c>
      <c r="CW90">
        <v>0</v>
      </c>
      <c r="CX90" s="48">
        <v>0</v>
      </c>
      <c r="CY90" s="48">
        <v>0</v>
      </c>
      <c r="CZ90">
        <v>0</v>
      </c>
      <c r="DA90" s="37">
        <v>44196</v>
      </c>
      <c r="DB90" t="s">
        <v>477</v>
      </c>
      <c r="DC90">
        <v>1</v>
      </c>
      <c r="DD90" s="52" t="s">
        <v>477</v>
      </c>
      <c r="DE90" t="s">
        <v>477</v>
      </c>
      <c r="DF90" s="52" t="s">
        <v>477</v>
      </c>
      <c r="DG90" s="52" t="s">
        <v>477</v>
      </c>
      <c r="DH90" s="52" t="s">
        <v>477</v>
      </c>
      <c r="DI90" s="52" t="s">
        <v>477</v>
      </c>
      <c r="DJ90" s="52" t="s">
        <v>477</v>
      </c>
      <c r="DK90" s="52" t="s">
        <v>477</v>
      </c>
      <c r="DL90" s="52" t="s">
        <v>477</v>
      </c>
      <c r="DM90" s="52" t="s">
        <v>477</v>
      </c>
      <c r="DN90" s="52" t="s">
        <v>477</v>
      </c>
      <c r="DO90" s="33" t="s">
        <v>477</v>
      </c>
      <c r="DP90" s="33" t="s">
        <v>477</v>
      </c>
      <c r="DQ90" s="32" t="s">
        <v>477</v>
      </c>
      <c r="DR90" s="33" t="s">
        <v>477</v>
      </c>
      <c r="DS90" s="58" t="s">
        <v>477</v>
      </c>
      <c r="DT90" s="58" t="s">
        <v>477</v>
      </c>
      <c r="DU90" s="58" t="s">
        <v>477</v>
      </c>
    </row>
    <row r="91" spans="1:125" x14ac:dyDescent="0.25">
      <c r="A91" s="31">
        <v>44196</v>
      </c>
      <c r="B91" t="s">
        <v>495</v>
      </c>
      <c r="C91" t="s">
        <v>496</v>
      </c>
      <c r="D91" t="s">
        <v>471</v>
      </c>
      <c r="E91" t="s">
        <v>494</v>
      </c>
      <c r="F91" t="s">
        <v>54</v>
      </c>
      <c r="G91" t="s">
        <v>330</v>
      </c>
      <c r="H91" t="s">
        <v>397</v>
      </c>
      <c r="I91" s="31">
        <v>44712</v>
      </c>
      <c r="J91">
        <v>0</v>
      </c>
      <c r="K91" s="43">
        <v>60942</v>
      </c>
      <c r="L91" s="43">
        <v>0</v>
      </c>
      <c r="M91" s="43">
        <v>0</v>
      </c>
      <c r="N91" s="43">
        <v>1E-8</v>
      </c>
      <c r="O91" t="s">
        <v>473</v>
      </c>
      <c r="P91" t="s">
        <v>395</v>
      </c>
      <c r="Q91" t="s">
        <v>550</v>
      </c>
      <c r="R91" t="s">
        <v>475</v>
      </c>
      <c r="S91" t="s">
        <v>497</v>
      </c>
      <c r="T91" t="s">
        <v>330</v>
      </c>
      <c r="U91" t="s">
        <v>203</v>
      </c>
      <c r="V91" t="s">
        <v>203</v>
      </c>
      <c r="W91" t="s">
        <v>551</v>
      </c>
      <c r="X91" t="s">
        <v>416</v>
      </c>
      <c r="Y91" s="32" t="s">
        <v>388</v>
      </c>
      <c r="Z91" t="s">
        <v>363</v>
      </c>
      <c r="AA91" s="32" t="s">
        <v>477</v>
      </c>
      <c r="AB91" s="32" t="s">
        <v>476</v>
      </c>
      <c r="AC91" s="33" t="s">
        <v>477</v>
      </c>
      <c r="AD91" s="33" t="s">
        <v>477</v>
      </c>
      <c r="AE91" t="s">
        <v>477</v>
      </c>
      <c r="AF91" s="33" t="s">
        <v>477</v>
      </c>
      <c r="AG91" s="33" t="s">
        <v>477</v>
      </c>
      <c r="AH91" t="s">
        <v>477</v>
      </c>
      <c r="AI91" s="33" t="s">
        <v>477</v>
      </c>
      <c r="AJ91" s="33" t="s">
        <v>477</v>
      </c>
      <c r="AK91" t="s">
        <v>477</v>
      </c>
      <c r="AL91" s="33" t="s">
        <v>477</v>
      </c>
      <c r="AM91" t="s">
        <v>477</v>
      </c>
      <c r="AN91" s="33" t="s">
        <v>477</v>
      </c>
      <c r="AO91" s="33" t="s">
        <v>477</v>
      </c>
      <c r="AP91" s="33" t="s">
        <v>477</v>
      </c>
      <c r="AQ91" s="33" t="s">
        <v>477</v>
      </c>
      <c r="AR91" s="33" t="s">
        <v>477</v>
      </c>
      <c r="AS91" s="34" t="s">
        <v>477</v>
      </c>
      <c r="AT91" s="34" t="s">
        <v>477</v>
      </c>
      <c r="AU91" s="35" t="s">
        <v>477</v>
      </c>
      <c r="AV91" s="35" t="s">
        <v>477</v>
      </c>
      <c r="AW91" s="34" t="s">
        <v>477</v>
      </c>
      <c r="AX91" t="s">
        <v>395</v>
      </c>
      <c r="AY91" s="32" t="s">
        <v>477</v>
      </c>
      <c r="AZ91" s="32" t="s">
        <v>477</v>
      </c>
      <c r="BA91" s="32" t="s">
        <v>477</v>
      </c>
      <c r="BB91" s="32" t="s">
        <v>477</v>
      </c>
      <c r="BC91" s="32" t="s">
        <v>477</v>
      </c>
      <c r="BD91">
        <v>330130564.9200002</v>
      </c>
      <c r="BE91">
        <v>0</v>
      </c>
      <c r="BF91" s="32" t="s">
        <v>397</v>
      </c>
      <c r="BG91" s="32" t="s">
        <v>477</v>
      </c>
      <c r="BH91" s="32" t="s">
        <v>477</v>
      </c>
      <c r="BI91" s="32">
        <v>0</v>
      </c>
      <c r="BJ91" s="36" t="s">
        <v>477</v>
      </c>
      <c r="BK91" s="32">
        <v>0</v>
      </c>
      <c r="BL91" s="36" t="s">
        <v>477</v>
      </c>
      <c r="BM91" s="32">
        <v>0</v>
      </c>
      <c r="BN91" s="36" t="s">
        <v>477</v>
      </c>
      <c r="BO91" s="33" t="s">
        <v>477</v>
      </c>
      <c r="BP91" s="33" t="s">
        <v>477</v>
      </c>
      <c r="BQ91" t="s">
        <v>477</v>
      </c>
      <c r="BR91" t="s">
        <v>477</v>
      </c>
      <c r="BS91" t="s">
        <v>395</v>
      </c>
      <c r="BT91" s="37">
        <v>44712</v>
      </c>
      <c r="BU91" s="32" t="s">
        <v>477</v>
      </c>
      <c r="BV91" s="38" t="s">
        <v>477</v>
      </c>
      <c r="BW91" t="s">
        <v>477</v>
      </c>
      <c r="BX91" s="39" t="s">
        <v>477</v>
      </c>
      <c r="BY91" s="39"/>
      <c r="BZ91" s="39"/>
      <c r="CA91" s="39"/>
      <c r="CB91" s="39"/>
      <c r="CC91" s="39"/>
      <c r="CD91" s="39"/>
      <c r="CE91" s="39"/>
      <c r="CF91" s="39"/>
      <c r="CG91">
        <v>21</v>
      </c>
      <c r="CH91" s="39"/>
      <c r="CI91" s="39"/>
      <c r="CJ91" s="39"/>
      <c r="CK91" s="39"/>
      <c r="CL91" t="s">
        <v>639</v>
      </c>
      <c r="CM91" t="s">
        <v>640</v>
      </c>
      <c r="CN91" s="46" t="s">
        <v>477</v>
      </c>
      <c r="CO91" s="46">
        <v>0.27260000000000001</v>
      </c>
      <c r="CP91" s="46" t="s">
        <v>295</v>
      </c>
      <c r="CQ91" s="46" t="s">
        <v>641</v>
      </c>
      <c r="CR91" s="46" t="s">
        <v>477</v>
      </c>
      <c r="CS91" s="46">
        <v>1</v>
      </c>
      <c r="CU91">
        <v>1</v>
      </c>
      <c r="CV91" s="47">
        <v>18381.859343188455</v>
      </c>
      <c r="CW91">
        <v>0</v>
      </c>
      <c r="CX91" s="48">
        <v>18381.859343188455</v>
      </c>
      <c r="CY91" s="48">
        <v>18381.859343188455</v>
      </c>
      <c r="CZ91">
        <v>18381.859343188455</v>
      </c>
      <c r="DA91" s="37">
        <v>44712</v>
      </c>
      <c r="DB91" t="s">
        <v>477</v>
      </c>
      <c r="DC91">
        <v>1</v>
      </c>
      <c r="DD91" s="52" t="s">
        <v>477</v>
      </c>
      <c r="DE91">
        <v>100</v>
      </c>
      <c r="DF91" s="52" t="s">
        <v>477</v>
      </c>
      <c r="DG91" s="52" t="s">
        <v>477</v>
      </c>
      <c r="DH91" s="52" t="s">
        <v>477</v>
      </c>
      <c r="DI91" s="52" t="s">
        <v>477</v>
      </c>
      <c r="DJ91" s="52" t="s">
        <v>477</v>
      </c>
      <c r="DK91" s="52" t="s">
        <v>477</v>
      </c>
      <c r="DL91" s="52" t="s">
        <v>477</v>
      </c>
      <c r="DM91" s="52" t="s">
        <v>477</v>
      </c>
      <c r="DN91" s="52">
        <v>0.89373999999999998</v>
      </c>
      <c r="DO91" s="33" t="s">
        <v>477</v>
      </c>
      <c r="DP91" s="33" t="s">
        <v>477</v>
      </c>
      <c r="DQ91" s="32" t="s">
        <v>699</v>
      </c>
      <c r="DR91" s="33" t="s">
        <v>477</v>
      </c>
      <c r="DS91" s="58" t="s">
        <v>477</v>
      </c>
      <c r="DT91" s="58" t="s">
        <v>477</v>
      </c>
      <c r="DU91" s="58" t="s">
        <v>477</v>
      </c>
    </row>
    <row r="92" spans="1:125" x14ac:dyDescent="0.25">
      <c r="A92" s="31">
        <v>44196</v>
      </c>
      <c r="B92" t="s">
        <v>495</v>
      </c>
      <c r="C92" t="s">
        <v>496</v>
      </c>
      <c r="D92" t="s">
        <v>471</v>
      </c>
      <c r="E92" t="s">
        <v>552</v>
      </c>
      <c r="F92" t="s">
        <v>312</v>
      </c>
      <c r="G92" t="s">
        <v>313</v>
      </c>
      <c r="H92" t="s">
        <v>296</v>
      </c>
      <c r="I92" s="31">
        <v>45813</v>
      </c>
      <c r="J92">
        <v>0.15</v>
      </c>
      <c r="K92" s="43">
        <v>8600000</v>
      </c>
      <c r="L92" s="43">
        <v>10737340.32</v>
      </c>
      <c r="M92" s="43">
        <v>3.2522072387963301</v>
      </c>
      <c r="N92" s="43">
        <v>134.94999999999999</v>
      </c>
      <c r="O92" t="s">
        <v>473</v>
      </c>
      <c r="P92" t="s">
        <v>484</v>
      </c>
      <c r="Q92" t="s">
        <v>553</v>
      </c>
      <c r="R92" t="s">
        <v>475</v>
      </c>
      <c r="S92" t="s">
        <v>497</v>
      </c>
      <c r="T92" t="s">
        <v>313</v>
      </c>
      <c r="U92" t="s">
        <v>357</v>
      </c>
      <c r="V92" t="s">
        <v>400</v>
      </c>
      <c r="W92" t="s">
        <v>554</v>
      </c>
      <c r="X92" t="s">
        <v>399</v>
      </c>
      <c r="Y92" s="32" t="s">
        <v>398</v>
      </c>
      <c r="Z92" t="s">
        <v>359</v>
      </c>
      <c r="AA92" s="32" t="s">
        <v>367</v>
      </c>
      <c r="AB92" s="32" t="s">
        <v>476</v>
      </c>
      <c r="AC92" s="33" t="s">
        <v>477</v>
      </c>
      <c r="AD92" s="33">
        <v>1650000000</v>
      </c>
      <c r="AE92">
        <v>0.52121212121212124</v>
      </c>
      <c r="AF92" s="33" t="s">
        <v>477</v>
      </c>
      <c r="AG92" s="33">
        <v>-582.20060580718598</v>
      </c>
      <c r="AH92">
        <v>-582.20060580718598</v>
      </c>
      <c r="AI92" s="33">
        <v>4.7212266852604197</v>
      </c>
      <c r="AJ92" s="33">
        <v>-6.4159509999999997</v>
      </c>
      <c r="AK92">
        <v>-6.4159509999999997</v>
      </c>
      <c r="AL92" s="33">
        <v>-6.4159509999999997</v>
      </c>
      <c r="AM92">
        <v>-6.4159509999999997</v>
      </c>
      <c r="AN92" s="33">
        <v>-6.5671733483682502</v>
      </c>
      <c r="AO92" s="33">
        <v>73.651449223806594</v>
      </c>
      <c r="AP92" s="33">
        <v>5.7945502488973171</v>
      </c>
      <c r="AQ92" s="33">
        <v>127.55855541000001</v>
      </c>
      <c r="AR92" s="33">
        <v>5.7945502488973171</v>
      </c>
      <c r="AS92" s="34" t="s">
        <v>477</v>
      </c>
      <c r="AT92" s="34" t="s">
        <v>477</v>
      </c>
      <c r="AU92" s="35">
        <v>1617</v>
      </c>
      <c r="AV92" s="35">
        <v>1617</v>
      </c>
      <c r="AW92" s="34" t="s">
        <v>477</v>
      </c>
      <c r="AX92" t="s">
        <v>484</v>
      </c>
      <c r="AY92" s="32">
        <v>2025</v>
      </c>
      <c r="AZ92" s="32" t="s">
        <v>367</v>
      </c>
      <c r="BA92" s="32" t="s">
        <v>366</v>
      </c>
      <c r="BB92" s="32" t="s">
        <v>366</v>
      </c>
      <c r="BC92" s="32" t="s">
        <v>366</v>
      </c>
      <c r="BD92">
        <v>330130564.9200002</v>
      </c>
      <c r="BE92">
        <v>3.2522072387963301</v>
      </c>
      <c r="BF92" s="32" t="s">
        <v>296</v>
      </c>
      <c r="BG92" s="32" t="s">
        <v>478</v>
      </c>
      <c r="BH92" s="32" t="s">
        <v>477</v>
      </c>
      <c r="BI92" s="32">
        <v>7</v>
      </c>
      <c r="BJ92" s="36">
        <v>3.8763899972638995E-2</v>
      </c>
      <c r="BK92" s="32">
        <v>7</v>
      </c>
      <c r="BL92" s="36">
        <v>3.8763899972638995E-2</v>
      </c>
      <c r="BM92" s="32">
        <v>7</v>
      </c>
      <c r="BN92" s="36">
        <v>3.465923903801852E-2</v>
      </c>
      <c r="BO92" s="33" t="s">
        <v>476</v>
      </c>
      <c r="BP92" s="33" t="s">
        <v>477</v>
      </c>
      <c r="BQ92">
        <v>1.2439748104250343</v>
      </c>
      <c r="BR92">
        <v>-6.4159509999999997</v>
      </c>
      <c r="BS92" t="s">
        <v>498</v>
      </c>
      <c r="BT92" s="37">
        <v>45813</v>
      </c>
      <c r="BU92" s="32" t="s">
        <v>477</v>
      </c>
      <c r="BV92" s="38" t="s">
        <v>477</v>
      </c>
      <c r="BW92" t="s">
        <v>477</v>
      </c>
      <c r="BX92" s="39">
        <v>4.7212266852604197</v>
      </c>
      <c r="BY92" s="39">
        <v>-6.4159509999999997</v>
      </c>
      <c r="BZ92" s="39">
        <v>-6.4438370000000003</v>
      </c>
      <c r="CA92" s="39">
        <v>-6.4159509999999997</v>
      </c>
      <c r="CB92" s="39">
        <v>-6.4438370000000003</v>
      </c>
      <c r="CC92" s="39">
        <v>-6.4159509999999997</v>
      </c>
      <c r="CD92" s="39">
        <v>-6.4438370000000003</v>
      </c>
      <c r="CE92" s="39">
        <v>-6.4159509999999997</v>
      </c>
      <c r="CF92" s="39">
        <v>-6.4438370000000003</v>
      </c>
      <c r="CG92">
        <v>-6.4159509999999997</v>
      </c>
      <c r="CH92" s="39">
        <v>4.7212266852604197</v>
      </c>
      <c r="CI92" s="39">
        <v>4.7449889926221003</v>
      </c>
      <c r="CJ92" s="39">
        <v>4.7212266852604197</v>
      </c>
      <c r="CK92" s="39">
        <v>4.7449889926221003</v>
      </c>
      <c r="CL92" t="s">
        <v>477</v>
      </c>
      <c r="CM92" t="s">
        <v>477</v>
      </c>
      <c r="CN92" s="46" t="s">
        <v>477</v>
      </c>
      <c r="CO92" s="46">
        <v>249.69999694824219</v>
      </c>
      <c r="CP92" s="46" t="s">
        <v>296</v>
      </c>
      <c r="CQ92" s="46" t="s">
        <v>636</v>
      </c>
      <c r="CR92" s="46" t="s">
        <v>477</v>
      </c>
      <c r="CS92" s="46">
        <v>45368.220700000005</v>
      </c>
      <c r="CT92">
        <v>0</v>
      </c>
      <c r="CU92">
        <v>0.73651449223806598</v>
      </c>
      <c r="CV92" s="47">
        <v>7726022.6131035928</v>
      </c>
      <c r="CW92">
        <v>0</v>
      </c>
      <c r="CX92" s="48">
        <v>7726022.6131035928</v>
      </c>
      <c r="CY92" s="48">
        <v>10489980.434229236</v>
      </c>
      <c r="CZ92">
        <v>7726022.6131035928</v>
      </c>
      <c r="DA92" s="37">
        <v>45813</v>
      </c>
      <c r="DB92">
        <v>-6.4159509999999997</v>
      </c>
      <c r="DC92">
        <v>0.26348550776193402</v>
      </c>
      <c r="DD92" s="52">
        <v>5.1317850924129001E-2</v>
      </c>
      <c r="DE92">
        <v>69.617432136656063</v>
      </c>
      <c r="DF92" s="52">
        <v>79.5815741621212</v>
      </c>
      <c r="DG92" s="52">
        <v>0.4</v>
      </c>
      <c r="DH92" s="52">
        <v>28.010724085872798</v>
      </c>
      <c r="DI92" s="52">
        <v>31</v>
      </c>
      <c r="DJ92" s="52">
        <v>27.443249999999999</v>
      </c>
      <c r="DK92" s="52">
        <v>73.651449223806594</v>
      </c>
      <c r="DL92" s="52">
        <v>80.428862904339994</v>
      </c>
      <c r="DM92" s="52">
        <v>75.634470106625699</v>
      </c>
      <c r="DN92" s="52">
        <v>1.0811999999999999</v>
      </c>
      <c r="DO92" s="33">
        <v>6.4528236970502899</v>
      </c>
      <c r="DP92" s="33">
        <v>0.64810976070922199</v>
      </c>
      <c r="DQ92" s="32" t="s">
        <v>700</v>
      </c>
      <c r="DR92" s="33"/>
      <c r="DS92" s="58">
        <v>0.4</v>
      </c>
      <c r="DT92" s="58">
        <v>32</v>
      </c>
      <c r="DU92" s="58">
        <v>73.693610454397998</v>
      </c>
    </row>
    <row r="93" spans="1:125" x14ac:dyDescent="0.25">
      <c r="A93" s="31">
        <v>44196</v>
      </c>
      <c r="B93" t="s">
        <v>495</v>
      </c>
      <c r="C93" t="s">
        <v>496</v>
      </c>
      <c r="D93" t="s">
        <v>471</v>
      </c>
      <c r="E93" t="s">
        <v>792</v>
      </c>
      <c r="F93" t="s">
        <v>803</v>
      </c>
      <c r="G93" t="s">
        <v>813</v>
      </c>
      <c r="H93" t="s">
        <v>294</v>
      </c>
      <c r="I93"/>
      <c r="J93">
        <v>0</v>
      </c>
      <c r="K93" s="43">
        <v>20000</v>
      </c>
      <c r="L93" s="43">
        <v>7719668.1799999997</v>
      </c>
      <c r="M93" s="43">
        <v>2.3381917670373</v>
      </c>
      <c r="N93" s="43">
        <v>472.27</v>
      </c>
      <c r="O93" t="s">
        <v>473</v>
      </c>
      <c r="P93" t="s">
        <v>493</v>
      </c>
      <c r="Q93" t="s">
        <v>860</v>
      </c>
      <c r="R93" t="s">
        <v>475</v>
      </c>
      <c r="S93" t="s">
        <v>497</v>
      </c>
      <c r="T93" t="s">
        <v>813</v>
      </c>
      <c r="U93" t="s">
        <v>203</v>
      </c>
      <c r="V93" t="s">
        <v>203</v>
      </c>
      <c r="W93" t="s">
        <v>861</v>
      </c>
      <c r="X93" t="s">
        <v>431</v>
      </c>
      <c r="Y93" s="32" t="s">
        <v>390</v>
      </c>
      <c r="Z93" t="s">
        <v>375</v>
      </c>
      <c r="AA93" s="32" t="s">
        <v>477</v>
      </c>
      <c r="AB93" s="32" t="s">
        <v>482</v>
      </c>
      <c r="AC93" s="33">
        <v>1317919.375</v>
      </c>
      <c r="AD93" s="33" t="s">
        <v>477</v>
      </c>
      <c r="AE93" t="s">
        <v>477</v>
      </c>
      <c r="AF93" s="33" t="s">
        <v>477</v>
      </c>
      <c r="AG93" s="33" t="s">
        <v>477</v>
      </c>
      <c r="AH93" t="s">
        <v>477</v>
      </c>
      <c r="AI93" s="33" t="s">
        <v>477</v>
      </c>
      <c r="AJ93" s="33" t="s">
        <v>477</v>
      </c>
      <c r="AK93" t="s">
        <v>477</v>
      </c>
      <c r="AL93" s="33" t="s">
        <v>477</v>
      </c>
      <c r="AM93" t="s">
        <v>477</v>
      </c>
      <c r="AN93" s="33" t="s">
        <v>477</v>
      </c>
      <c r="AO93" s="33">
        <v>100</v>
      </c>
      <c r="AP93" s="33" t="s">
        <v>477</v>
      </c>
      <c r="AQ93" s="33" t="s">
        <v>477</v>
      </c>
      <c r="AR93" s="33" t="s">
        <v>477</v>
      </c>
      <c r="AS93" s="34" t="s">
        <v>477</v>
      </c>
      <c r="AT93" s="34" t="s">
        <v>477</v>
      </c>
      <c r="AU93" s="35" t="s">
        <v>477</v>
      </c>
      <c r="AV93" s="35" t="s">
        <v>477</v>
      </c>
      <c r="AW93" s="34" t="s">
        <v>477</v>
      </c>
      <c r="AX93" t="s">
        <v>794</v>
      </c>
      <c r="AY93" s="32" t="s">
        <v>477</v>
      </c>
      <c r="AZ93" s="32" t="s">
        <v>477</v>
      </c>
      <c r="BA93" s="32" t="s">
        <v>477</v>
      </c>
      <c r="BB93" s="32" t="s">
        <v>477</v>
      </c>
      <c r="BC93" s="32" t="s">
        <v>477</v>
      </c>
      <c r="BD93">
        <v>330130564.9200002</v>
      </c>
      <c r="BE93">
        <v>2.3381917670373</v>
      </c>
      <c r="BF93" s="32" t="s">
        <v>294</v>
      </c>
      <c r="BG93" s="32" t="s">
        <v>477</v>
      </c>
      <c r="BH93" s="32" t="s">
        <v>477</v>
      </c>
      <c r="BI93" s="32">
        <v>0</v>
      </c>
      <c r="BJ93" s="36" t="s">
        <v>477</v>
      </c>
      <c r="BK93" s="32">
        <v>0</v>
      </c>
      <c r="BL93" s="36" t="s">
        <v>477</v>
      </c>
      <c r="BM93" s="32">
        <v>0</v>
      </c>
      <c r="BN93" s="36" t="s">
        <v>477</v>
      </c>
      <c r="BO93" s="33" t="s">
        <v>477</v>
      </c>
      <c r="BP93" s="33" t="s">
        <v>477</v>
      </c>
      <c r="BQ93" t="s">
        <v>477</v>
      </c>
      <c r="BR93" t="s">
        <v>477</v>
      </c>
      <c r="BS93" t="s">
        <v>795</v>
      </c>
      <c r="BT93" s="37">
        <v>44196</v>
      </c>
      <c r="BU93" s="32" t="s">
        <v>477</v>
      </c>
      <c r="BV93" s="38" t="s">
        <v>477</v>
      </c>
      <c r="BW93" t="s">
        <v>477</v>
      </c>
      <c r="BX93" s="39" t="s">
        <v>477</v>
      </c>
      <c r="BY93" s="39"/>
      <c r="BZ93" s="39"/>
      <c r="CA93" s="39"/>
      <c r="CB93" s="39"/>
      <c r="CC93" s="39"/>
      <c r="CD93" s="39"/>
      <c r="CE93" s="39"/>
      <c r="CF93" s="39"/>
      <c r="CG93">
        <v>21</v>
      </c>
      <c r="CH93" s="39"/>
      <c r="CI93" s="39"/>
      <c r="CJ93" s="39"/>
      <c r="CK93" s="39"/>
      <c r="CL93" t="s">
        <v>477</v>
      </c>
      <c r="CM93" t="s">
        <v>477</v>
      </c>
      <c r="CN93" s="46" t="s">
        <v>477</v>
      </c>
      <c r="CO93" s="46">
        <v>0</v>
      </c>
      <c r="CP93" s="46" t="s">
        <v>477</v>
      </c>
      <c r="CQ93" s="46" t="s">
        <v>477</v>
      </c>
      <c r="CR93" s="46" t="s">
        <v>477</v>
      </c>
      <c r="CS93" s="46">
        <v>0</v>
      </c>
      <c r="CT93">
        <v>0</v>
      </c>
      <c r="CU93">
        <v>0</v>
      </c>
      <c r="CV93" s="47">
        <v>0</v>
      </c>
      <c r="CW93">
        <v>0</v>
      </c>
      <c r="CX93" s="48">
        <v>0</v>
      </c>
      <c r="CY93" s="48">
        <v>0</v>
      </c>
      <c r="CZ93">
        <v>0</v>
      </c>
      <c r="DA93" s="37">
        <v>44196</v>
      </c>
      <c r="DB93" t="s">
        <v>477</v>
      </c>
      <c r="DC93">
        <v>1</v>
      </c>
      <c r="DD93" s="52" t="s">
        <v>477</v>
      </c>
      <c r="DE93">
        <v>100</v>
      </c>
      <c r="DF93" s="52">
        <v>100</v>
      </c>
      <c r="DG93" s="52" t="s">
        <v>477</v>
      </c>
      <c r="DH93" s="52" t="s">
        <v>477</v>
      </c>
      <c r="DI93" s="52" t="s">
        <v>477</v>
      </c>
      <c r="DJ93" s="52" t="s">
        <v>477</v>
      </c>
      <c r="DK93" s="52">
        <v>100</v>
      </c>
      <c r="DL93" s="52">
        <v>100</v>
      </c>
      <c r="DM93" s="52">
        <v>100</v>
      </c>
      <c r="DN93" s="52" t="s">
        <v>477</v>
      </c>
      <c r="DO93" s="33" t="s">
        <v>477</v>
      </c>
      <c r="DP93" s="33" t="s">
        <v>477</v>
      </c>
      <c r="DQ93" s="32" t="s">
        <v>699</v>
      </c>
      <c r="DR93" s="33" t="s">
        <v>477</v>
      </c>
      <c r="DS93" s="58" t="s">
        <v>477</v>
      </c>
      <c r="DT93" s="58" t="s">
        <v>477</v>
      </c>
      <c r="DU93" s="58">
        <v>100</v>
      </c>
    </row>
    <row r="94" spans="1:125" x14ac:dyDescent="0.25">
      <c r="A94" s="31">
        <v>44196</v>
      </c>
      <c r="B94" t="s">
        <v>495</v>
      </c>
      <c r="C94" t="s">
        <v>496</v>
      </c>
      <c r="D94" t="s">
        <v>471</v>
      </c>
      <c r="E94" t="s">
        <v>792</v>
      </c>
      <c r="F94" t="s">
        <v>741</v>
      </c>
      <c r="G94" t="s">
        <v>768</v>
      </c>
      <c r="H94" t="s">
        <v>294</v>
      </c>
      <c r="I94"/>
      <c r="J94">
        <v>0</v>
      </c>
      <c r="K94" s="43">
        <v>30605</v>
      </c>
      <c r="L94" s="43">
        <v>2521338.73</v>
      </c>
      <c r="M94" s="43">
        <v>0.76368223645569799</v>
      </c>
      <c r="N94" s="43">
        <v>100.8</v>
      </c>
      <c r="O94" t="s">
        <v>473</v>
      </c>
      <c r="P94" t="s">
        <v>493</v>
      </c>
      <c r="Q94" t="s">
        <v>753</v>
      </c>
      <c r="R94" t="s">
        <v>475</v>
      </c>
      <c r="S94" t="s">
        <v>497</v>
      </c>
      <c r="T94" t="s">
        <v>768</v>
      </c>
      <c r="U94" t="s">
        <v>203</v>
      </c>
      <c r="V94" t="s">
        <v>203</v>
      </c>
      <c r="W94" t="s">
        <v>793</v>
      </c>
      <c r="X94" t="s">
        <v>453</v>
      </c>
      <c r="Y94" s="32" t="s">
        <v>387</v>
      </c>
      <c r="Z94" t="s">
        <v>363</v>
      </c>
      <c r="AA94" s="32" t="s">
        <v>477</v>
      </c>
      <c r="AB94" s="32" t="s">
        <v>482</v>
      </c>
      <c r="AC94" s="33" t="s">
        <v>477</v>
      </c>
      <c r="AD94" s="33" t="s">
        <v>477</v>
      </c>
      <c r="AE94" t="s">
        <v>477</v>
      </c>
      <c r="AF94" s="33" t="s">
        <v>477</v>
      </c>
      <c r="AG94" s="33" t="s">
        <v>477</v>
      </c>
      <c r="AH94" t="s">
        <v>477</v>
      </c>
      <c r="AI94" s="33" t="s">
        <v>477</v>
      </c>
      <c r="AJ94" s="33" t="s">
        <v>477</v>
      </c>
      <c r="AK94" t="s">
        <v>477</v>
      </c>
      <c r="AL94" s="33" t="s">
        <v>477</v>
      </c>
      <c r="AM94" t="s">
        <v>477</v>
      </c>
      <c r="AN94" s="33" t="s">
        <v>477</v>
      </c>
      <c r="AO94" s="33">
        <v>100</v>
      </c>
      <c r="AP94" s="33" t="s">
        <v>477</v>
      </c>
      <c r="AQ94" s="33" t="s">
        <v>477</v>
      </c>
      <c r="AR94" s="33" t="s">
        <v>477</v>
      </c>
      <c r="AS94" s="34" t="s">
        <v>477</v>
      </c>
      <c r="AT94" s="34" t="s">
        <v>477</v>
      </c>
      <c r="AU94" s="35" t="s">
        <v>477</v>
      </c>
      <c r="AV94" s="35" t="s">
        <v>477</v>
      </c>
      <c r="AW94" s="34" t="s">
        <v>477</v>
      </c>
      <c r="AX94" t="s">
        <v>794</v>
      </c>
      <c r="AY94" s="32" t="s">
        <v>477</v>
      </c>
      <c r="AZ94" s="32" t="s">
        <v>477</v>
      </c>
      <c r="BA94" s="32" t="s">
        <v>477</v>
      </c>
      <c r="BB94" s="32" t="s">
        <v>477</v>
      </c>
      <c r="BC94" s="32" t="s">
        <v>477</v>
      </c>
      <c r="BD94">
        <v>330130564.9200002</v>
      </c>
      <c r="BE94">
        <v>0.76368223645569799</v>
      </c>
      <c r="BF94" s="32" t="s">
        <v>294</v>
      </c>
      <c r="BG94" s="32" t="s">
        <v>477</v>
      </c>
      <c r="BH94" s="32" t="s">
        <v>477</v>
      </c>
      <c r="BI94" s="32">
        <v>0</v>
      </c>
      <c r="BJ94" s="36" t="s">
        <v>477</v>
      </c>
      <c r="BK94" s="32">
        <v>0</v>
      </c>
      <c r="BL94" s="36" t="s">
        <v>477</v>
      </c>
      <c r="BM94" s="32">
        <v>0</v>
      </c>
      <c r="BN94" s="36" t="s">
        <v>477</v>
      </c>
      <c r="BO94" s="33" t="s">
        <v>477</v>
      </c>
      <c r="BP94" s="33" t="s">
        <v>477</v>
      </c>
      <c r="BQ94" t="s">
        <v>477</v>
      </c>
      <c r="BR94" t="s">
        <v>477</v>
      </c>
      <c r="BS94" t="s">
        <v>795</v>
      </c>
      <c r="BT94" s="37">
        <v>44196</v>
      </c>
      <c r="BU94" s="32" t="s">
        <v>477</v>
      </c>
      <c r="BV94" s="38" t="s">
        <v>477</v>
      </c>
      <c r="BW94" t="s">
        <v>477</v>
      </c>
      <c r="BX94" s="39" t="s">
        <v>477</v>
      </c>
      <c r="BY94" s="39"/>
      <c r="BZ94" s="39"/>
      <c r="CA94" s="39"/>
      <c r="CB94" s="39"/>
      <c r="CC94" s="39"/>
      <c r="CD94" s="39"/>
      <c r="CE94" s="39"/>
      <c r="CF94" s="39"/>
      <c r="CG94">
        <v>21</v>
      </c>
      <c r="CH94" s="39"/>
      <c r="CI94" s="39"/>
      <c r="CJ94" s="39"/>
      <c r="CK94" s="39"/>
      <c r="CL94" t="s">
        <v>477</v>
      </c>
      <c r="CM94" t="s">
        <v>477</v>
      </c>
      <c r="CN94" s="46" t="s">
        <v>477</v>
      </c>
      <c r="CO94" s="46">
        <v>0</v>
      </c>
      <c r="CP94" s="46" t="s">
        <v>477</v>
      </c>
      <c r="CQ94" s="46" t="s">
        <v>477</v>
      </c>
      <c r="CR94" s="46" t="s">
        <v>477</v>
      </c>
      <c r="CS94" s="46">
        <v>0</v>
      </c>
      <c r="CT94">
        <v>0</v>
      </c>
      <c r="CU94">
        <v>0</v>
      </c>
      <c r="CV94" s="47">
        <v>0</v>
      </c>
      <c r="CW94">
        <v>0</v>
      </c>
      <c r="CX94" s="48">
        <v>0</v>
      </c>
      <c r="CY94" s="48">
        <v>0</v>
      </c>
      <c r="CZ94">
        <v>0</v>
      </c>
      <c r="DA94" s="37">
        <v>44196</v>
      </c>
      <c r="DB94" t="s">
        <v>477</v>
      </c>
      <c r="DC94">
        <v>1</v>
      </c>
      <c r="DD94" s="52" t="s">
        <v>477</v>
      </c>
      <c r="DE94">
        <v>100</v>
      </c>
      <c r="DF94" s="52">
        <v>100</v>
      </c>
      <c r="DG94" s="52" t="s">
        <v>477</v>
      </c>
      <c r="DH94" s="52" t="s">
        <v>477</v>
      </c>
      <c r="DI94" s="52" t="s">
        <v>477</v>
      </c>
      <c r="DJ94" s="52" t="s">
        <v>477</v>
      </c>
      <c r="DK94" s="52">
        <v>100</v>
      </c>
      <c r="DL94" s="52">
        <v>100</v>
      </c>
      <c r="DM94" s="52">
        <v>100</v>
      </c>
      <c r="DN94" s="52" t="s">
        <v>477</v>
      </c>
      <c r="DO94" s="33" t="s">
        <v>477</v>
      </c>
      <c r="DP94" s="33" t="s">
        <v>477</v>
      </c>
      <c r="DQ94" s="32" t="s">
        <v>699</v>
      </c>
      <c r="DR94" s="33" t="s">
        <v>477</v>
      </c>
      <c r="DS94" s="58" t="s">
        <v>477</v>
      </c>
      <c r="DT94" s="58" t="s">
        <v>477</v>
      </c>
      <c r="DU94" s="58">
        <v>100</v>
      </c>
    </row>
    <row r="95" spans="1:125" x14ac:dyDescent="0.25">
      <c r="A95" s="31">
        <v>44196</v>
      </c>
      <c r="B95" t="s">
        <v>495</v>
      </c>
      <c r="C95" t="s">
        <v>496</v>
      </c>
      <c r="D95" t="s">
        <v>862</v>
      </c>
      <c r="E95" t="s">
        <v>863</v>
      </c>
      <c r="F95" t="s">
        <v>108</v>
      </c>
      <c r="G95" t="s">
        <v>864</v>
      </c>
      <c r="H95" t="s">
        <v>293</v>
      </c>
      <c r="I95"/>
      <c r="K95" s="43">
        <v>-185129.52</v>
      </c>
      <c r="L95" s="43">
        <v>-185129.52</v>
      </c>
      <c r="M95" s="43">
        <v>-5.60734359827844E-2</v>
      </c>
      <c r="N95" s="43"/>
      <c r="O95" t="s">
        <v>848</v>
      </c>
      <c r="P95" t="s">
        <v>479</v>
      </c>
      <c r="Q95" t="s">
        <v>850</v>
      </c>
      <c r="R95" t="s">
        <v>475</v>
      </c>
      <c r="S95" t="s">
        <v>497</v>
      </c>
      <c r="T95" t="s">
        <v>850</v>
      </c>
      <c r="U95" t="s">
        <v>479</v>
      </c>
      <c r="V95" t="s">
        <v>479</v>
      </c>
      <c r="W95" t="s">
        <v>479</v>
      </c>
      <c r="X95" t="s">
        <v>479</v>
      </c>
      <c r="Y95" s="32" t="s">
        <v>479</v>
      </c>
      <c r="Z95" t="s">
        <v>479</v>
      </c>
      <c r="AA95" s="32" t="s">
        <v>366</v>
      </c>
      <c r="AB95" s="32" t="s">
        <v>479</v>
      </c>
      <c r="AC95" s="33" t="s">
        <v>477</v>
      </c>
      <c r="AD95" s="33" t="s">
        <v>477</v>
      </c>
      <c r="AE95" t="s">
        <v>477</v>
      </c>
      <c r="AF95" s="33" t="s">
        <v>477</v>
      </c>
      <c r="AG95" s="33" t="s">
        <v>477</v>
      </c>
      <c r="AH95" t="s">
        <v>477</v>
      </c>
      <c r="AI95" s="33" t="s">
        <v>477</v>
      </c>
      <c r="AJ95" s="33" t="s">
        <v>477</v>
      </c>
      <c r="AK95" t="s">
        <v>477</v>
      </c>
      <c r="AL95" s="33" t="s">
        <v>477</v>
      </c>
      <c r="AM95" t="s">
        <v>477</v>
      </c>
      <c r="AN95" s="33" t="s">
        <v>477</v>
      </c>
      <c r="AO95" s="33" t="s">
        <v>477</v>
      </c>
      <c r="AP95" s="33" t="s">
        <v>477</v>
      </c>
      <c r="AQ95" s="33" t="s">
        <v>477</v>
      </c>
      <c r="AR95" s="33" t="s">
        <v>477</v>
      </c>
      <c r="AS95" s="34" t="s">
        <v>477</v>
      </c>
      <c r="AT95" s="34" t="s">
        <v>477</v>
      </c>
      <c r="AU95" s="35" t="s">
        <v>477</v>
      </c>
      <c r="AV95" s="35" t="s">
        <v>477</v>
      </c>
      <c r="AW95" s="34" t="s">
        <v>477</v>
      </c>
      <c r="AX95" t="s">
        <v>479</v>
      </c>
      <c r="AY95" s="32" t="s">
        <v>477</v>
      </c>
      <c r="AZ95" s="32" t="s">
        <v>477</v>
      </c>
      <c r="BA95" s="32" t="s">
        <v>477</v>
      </c>
      <c r="BB95" s="32" t="s">
        <v>477</v>
      </c>
      <c r="BC95" s="32" t="s">
        <v>366</v>
      </c>
      <c r="BD95">
        <v>330130564.9200002</v>
      </c>
      <c r="BE95">
        <v>-5.60734359827844E-2</v>
      </c>
      <c r="BF95" s="32" t="s">
        <v>293</v>
      </c>
      <c r="BG95" s="32" t="s">
        <v>477</v>
      </c>
      <c r="BH95" s="32" t="s">
        <v>479</v>
      </c>
      <c r="BI95" s="32">
        <v>0</v>
      </c>
      <c r="BJ95" s="36" t="s">
        <v>477</v>
      </c>
      <c r="BK95" s="32">
        <v>0</v>
      </c>
      <c r="BL95" s="36" t="s">
        <v>477</v>
      </c>
      <c r="BM95" s="32">
        <v>6</v>
      </c>
      <c r="BN95" s="36">
        <v>-5.9758265040011597E-4</v>
      </c>
      <c r="BO95" s="33" t="s">
        <v>477</v>
      </c>
      <c r="BP95" s="33" t="s">
        <v>477</v>
      </c>
      <c r="BQ95" t="s">
        <v>477</v>
      </c>
      <c r="BR95" t="s">
        <v>477</v>
      </c>
      <c r="BS95" t="s">
        <v>479</v>
      </c>
      <c r="BT95" s="37">
        <v>44196</v>
      </c>
      <c r="BU95" s="32" t="s">
        <v>477</v>
      </c>
      <c r="BV95" s="38" t="s">
        <v>477</v>
      </c>
      <c r="BW95" t="s">
        <v>477</v>
      </c>
      <c r="BX95" s="39" t="s">
        <v>477</v>
      </c>
      <c r="BY95" s="39"/>
      <c r="BZ95" s="39"/>
      <c r="CA95" s="39"/>
      <c r="CB95" s="39"/>
      <c r="CC95" s="39"/>
      <c r="CD95" s="39"/>
      <c r="CE95" s="39"/>
      <c r="CF95" s="39"/>
      <c r="CG95">
        <v>21</v>
      </c>
      <c r="CH95" s="39"/>
      <c r="CI95" s="39"/>
      <c r="CJ95" s="39"/>
      <c r="CK95" s="39"/>
      <c r="CL95" t="s">
        <v>477</v>
      </c>
      <c r="CM95" t="s">
        <v>477</v>
      </c>
      <c r="CN95" s="46" t="s">
        <v>477</v>
      </c>
      <c r="CO95" s="46">
        <v>0</v>
      </c>
      <c r="CP95" s="46" t="s">
        <v>477</v>
      </c>
      <c r="CQ95" s="46" t="s">
        <v>477</v>
      </c>
      <c r="CR95" s="46" t="s">
        <v>477</v>
      </c>
      <c r="CS95" s="46">
        <v>0</v>
      </c>
      <c r="CT95">
        <v>0</v>
      </c>
      <c r="CU95">
        <v>0</v>
      </c>
      <c r="CV95" s="47">
        <v>0</v>
      </c>
      <c r="CW95">
        <v>0</v>
      </c>
      <c r="CX95" s="48">
        <v>0</v>
      </c>
      <c r="CY95" s="48">
        <v>0</v>
      </c>
      <c r="CZ95">
        <v>0</v>
      </c>
      <c r="DA95" s="37">
        <v>44196</v>
      </c>
      <c r="DB95" t="s">
        <v>477</v>
      </c>
      <c r="DC95">
        <v>1</v>
      </c>
      <c r="DD95" s="52" t="s">
        <v>477</v>
      </c>
      <c r="DE95" t="s">
        <v>477</v>
      </c>
      <c r="DF95" s="52" t="s">
        <v>477</v>
      </c>
      <c r="DG95" s="52" t="s">
        <v>477</v>
      </c>
      <c r="DH95" s="52" t="s">
        <v>477</v>
      </c>
      <c r="DI95" s="52" t="s">
        <v>477</v>
      </c>
      <c r="DJ95" s="52" t="s">
        <v>477</v>
      </c>
      <c r="DK95" s="52" t="s">
        <v>477</v>
      </c>
      <c r="DL95" s="52" t="s">
        <v>477</v>
      </c>
      <c r="DM95" s="52" t="s">
        <v>477</v>
      </c>
      <c r="DN95" s="52" t="s">
        <v>477</v>
      </c>
      <c r="DO95" s="33" t="s">
        <v>477</v>
      </c>
      <c r="DP95" s="33" t="s">
        <v>477</v>
      </c>
      <c r="DQ95" s="32" t="s">
        <v>477</v>
      </c>
      <c r="DR95" s="33" t="s">
        <v>477</v>
      </c>
      <c r="DS95" s="58" t="s">
        <v>477</v>
      </c>
      <c r="DT95" s="58" t="s">
        <v>477</v>
      </c>
      <c r="DU95" s="58" t="s">
        <v>477</v>
      </c>
    </row>
    <row r="96" spans="1:125" x14ac:dyDescent="0.25">
      <c r="A96" s="31">
        <v>44196</v>
      </c>
      <c r="B96" t="s">
        <v>495</v>
      </c>
      <c r="C96" t="s">
        <v>496</v>
      </c>
      <c r="D96" t="s">
        <v>862</v>
      </c>
      <c r="E96" t="s">
        <v>865</v>
      </c>
      <c r="F96" t="s">
        <v>108</v>
      </c>
      <c r="G96" t="s">
        <v>866</v>
      </c>
      <c r="H96" t="s">
        <v>296</v>
      </c>
      <c r="I96"/>
      <c r="K96" s="43">
        <v>-719223.52</v>
      </c>
      <c r="L96" s="43">
        <v>-664989.01</v>
      </c>
      <c r="M96" s="43">
        <v>-0.20141692519642507</v>
      </c>
      <c r="N96" s="43"/>
      <c r="O96" t="s">
        <v>848</v>
      </c>
      <c r="P96" t="s">
        <v>479</v>
      </c>
      <c r="Q96" t="s">
        <v>849</v>
      </c>
      <c r="R96" t="s">
        <v>475</v>
      </c>
      <c r="S96" t="s">
        <v>497</v>
      </c>
      <c r="T96" t="s">
        <v>849</v>
      </c>
      <c r="U96" t="s">
        <v>479</v>
      </c>
      <c r="V96" t="s">
        <v>479</v>
      </c>
      <c r="W96" t="s">
        <v>479</v>
      </c>
      <c r="X96" t="s">
        <v>479</v>
      </c>
      <c r="Y96" s="32" t="s">
        <v>479</v>
      </c>
      <c r="Z96" t="s">
        <v>479</v>
      </c>
      <c r="AA96" s="32" t="s">
        <v>366</v>
      </c>
      <c r="AB96" s="32" t="s">
        <v>479</v>
      </c>
      <c r="AC96" s="33" t="s">
        <v>477</v>
      </c>
      <c r="AD96" s="33" t="s">
        <v>477</v>
      </c>
      <c r="AE96" t="s">
        <v>477</v>
      </c>
      <c r="AF96" s="33" t="s">
        <v>477</v>
      </c>
      <c r="AG96" s="33" t="s">
        <v>477</v>
      </c>
      <c r="AH96" t="s">
        <v>477</v>
      </c>
      <c r="AI96" s="33" t="s">
        <v>477</v>
      </c>
      <c r="AJ96" s="33" t="s">
        <v>477</v>
      </c>
      <c r="AK96" t="s">
        <v>477</v>
      </c>
      <c r="AL96" s="33" t="s">
        <v>477</v>
      </c>
      <c r="AM96" t="s">
        <v>477</v>
      </c>
      <c r="AN96" s="33" t="s">
        <v>477</v>
      </c>
      <c r="AO96" s="33" t="s">
        <v>477</v>
      </c>
      <c r="AP96" s="33" t="s">
        <v>477</v>
      </c>
      <c r="AQ96" s="33" t="s">
        <v>477</v>
      </c>
      <c r="AR96" s="33" t="s">
        <v>477</v>
      </c>
      <c r="AS96" s="34" t="s">
        <v>477</v>
      </c>
      <c r="AT96" s="34" t="s">
        <v>477</v>
      </c>
      <c r="AU96" s="35" t="s">
        <v>477</v>
      </c>
      <c r="AV96" s="35" t="s">
        <v>477</v>
      </c>
      <c r="AW96" s="34" t="s">
        <v>477</v>
      </c>
      <c r="AX96" t="s">
        <v>479</v>
      </c>
      <c r="AY96" s="32" t="s">
        <v>477</v>
      </c>
      <c r="AZ96" s="32" t="s">
        <v>477</v>
      </c>
      <c r="BA96" s="32" t="s">
        <v>477</v>
      </c>
      <c r="BB96" s="32" t="s">
        <v>477</v>
      </c>
      <c r="BC96" s="32" t="s">
        <v>366</v>
      </c>
      <c r="BD96">
        <v>330130564.9200002</v>
      </c>
      <c r="BE96">
        <v>-0.20141692519642507</v>
      </c>
      <c r="BF96" s="32" t="s">
        <v>296</v>
      </c>
      <c r="BG96" s="32" t="s">
        <v>477</v>
      </c>
      <c r="BH96" s="32" t="s">
        <v>479</v>
      </c>
      <c r="BI96" s="32">
        <v>0</v>
      </c>
      <c r="BJ96" s="36" t="s">
        <v>477</v>
      </c>
      <c r="BK96" s="32">
        <v>0</v>
      </c>
      <c r="BL96" s="36" t="s">
        <v>477</v>
      </c>
      <c r="BM96" s="32">
        <v>6</v>
      </c>
      <c r="BN96" s="36">
        <v>-2.1465290629109246E-3</v>
      </c>
      <c r="BO96" s="33" t="s">
        <v>477</v>
      </c>
      <c r="BP96" s="33" t="s">
        <v>477</v>
      </c>
      <c r="BQ96" t="s">
        <v>477</v>
      </c>
      <c r="BR96" t="s">
        <v>477</v>
      </c>
      <c r="BS96" t="s">
        <v>479</v>
      </c>
      <c r="BT96" s="37">
        <v>44196</v>
      </c>
      <c r="BU96" s="32" t="s">
        <v>477</v>
      </c>
      <c r="BV96" s="38" t="s">
        <v>477</v>
      </c>
      <c r="BW96" t="s">
        <v>477</v>
      </c>
      <c r="BX96" s="39" t="s">
        <v>477</v>
      </c>
      <c r="BY96" s="39"/>
      <c r="BZ96" s="39"/>
      <c r="CA96" s="39"/>
      <c r="CB96" s="39"/>
      <c r="CC96" s="39"/>
      <c r="CD96" s="39"/>
      <c r="CE96" s="39"/>
      <c r="CF96" s="39"/>
      <c r="CG96">
        <v>21</v>
      </c>
      <c r="CH96" s="39"/>
      <c r="CI96" s="39"/>
      <c r="CJ96" s="39"/>
      <c r="CK96" s="39"/>
      <c r="CL96" t="s">
        <v>477</v>
      </c>
      <c r="CM96" t="s">
        <v>477</v>
      </c>
      <c r="CN96" s="46" t="s">
        <v>477</v>
      </c>
      <c r="CO96" s="46">
        <v>0</v>
      </c>
      <c r="CP96" s="46" t="s">
        <v>477</v>
      </c>
      <c r="CQ96" s="46" t="s">
        <v>477</v>
      </c>
      <c r="CR96" s="46" t="s">
        <v>477</v>
      </c>
      <c r="CS96" s="46">
        <v>0</v>
      </c>
      <c r="CT96">
        <v>0</v>
      </c>
      <c r="CU96">
        <v>0</v>
      </c>
      <c r="CV96" s="47">
        <v>0</v>
      </c>
      <c r="CW96">
        <v>0</v>
      </c>
      <c r="CX96" s="48">
        <v>0</v>
      </c>
      <c r="CY96" s="48">
        <v>0</v>
      </c>
      <c r="CZ96">
        <v>0</v>
      </c>
      <c r="DA96" s="37">
        <v>44196</v>
      </c>
      <c r="DB96" t="s">
        <v>477</v>
      </c>
      <c r="DC96">
        <v>1</v>
      </c>
      <c r="DD96" s="52" t="s">
        <v>477</v>
      </c>
      <c r="DE96" t="s">
        <v>477</v>
      </c>
      <c r="DF96" s="52" t="s">
        <v>477</v>
      </c>
      <c r="DG96" s="52" t="s">
        <v>477</v>
      </c>
      <c r="DH96" s="52" t="s">
        <v>477</v>
      </c>
      <c r="DI96" s="52" t="s">
        <v>477</v>
      </c>
      <c r="DJ96" s="52" t="s">
        <v>477</v>
      </c>
      <c r="DK96" s="52" t="s">
        <v>477</v>
      </c>
      <c r="DL96" s="52" t="s">
        <v>477</v>
      </c>
      <c r="DM96" s="52" t="s">
        <v>477</v>
      </c>
      <c r="DN96" s="52" t="s">
        <v>477</v>
      </c>
      <c r="DO96" s="33" t="s">
        <v>477</v>
      </c>
      <c r="DP96" s="33" t="s">
        <v>477</v>
      </c>
      <c r="DQ96" s="32" t="s">
        <v>477</v>
      </c>
      <c r="DR96" s="33" t="s">
        <v>477</v>
      </c>
      <c r="DS96" s="58" t="s">
        <v>477</v>
      </c>
      <c r="DT96" s="58" t="s">
        <v>477</v>
      </c>
      <c r="DU96" s="58" t="s">
        <v>477</v>
      </c>
    </row>
    <row r="97" spans="1:125" x14ac:dyDescent="0.25">
      <c r="A97" s="31">
        <v>44196</v>
      </c>
      <c r="B97" t="s">
        <v>495</v>
      </c>
      <c r="C97" t="s">
        <v>496</v>
      </c>
      <c r="D97" t="s">
        <v>862</v>
      </c>
      <c r="E97" t="s">
        <v>865</v>
      </c>
      <c r="F97" t="s">
        <v>108</v>
      </c>
      <c r="G97" t="s">
        <v>866</v>
      </c>
      <c r="H97" t="s">
        <v>293</v>
      </c>
      <c r="I97"/>
      <c r="K97" s="43">
        <v>-3696840.54</v>
      </c>
      <c r="L97" s="43">
        <v>-3696840.54</v>
      </c>
      <c r="M97" s="43">
        <v>-1.119727158360547</v>
      </c>
      <c r="N97" s="43"/>
      <c r="O97" t="s">
        <v>848</v>
      </c>
      <c r="P97" t="s">
        <v>479</v>
      </c>
      <c r="Q97" t="s">
        <v>850</v>
      </c>
      <c r="R97" t="s">
        <v>475</v>
      </c>
      <c r="S97" t="s">
        <v>497</v>
      </c>
      <c r="T97" t="s">
        <v>850</v>
      </c>
      <c r="U97" t="s">
        <v>479</v>
      </c>
      <c r="V97" t="s">
        <v>479</v>
      </c>
      <c r="W97" t="s">
        <v>479</v>
      </c>
      <c r="X97" t="s">
        <v>479</v>
      </c>
      <c r="Y97" s="32" t="s">
        <v>479</v>
      </c>
      <c r="Z97" t="s">
        <v>479</v>
      </c>
      <c r="AA97" s="32" t="s">
        <v>366</v>
      </c>
      <c r="AB97" s="32" t="s">
        <v>479</v>
      </c>
      <c r="AC97" s="33" t="s">
        <v>477</v>
      </c>
      <c r="AD97" s="33" t="s">
        <v>477</v>
      </c>
      <c r="AE97" t="s">
        <v>477</v>
      </c>
      <c r="AF97" s="33" t="s">
        <v>477</v>
      </c>
      <c r="AG97" s="33" t="s">
        <v>477</v>
      </c>
      <c r="AH97" t="s">
        <v>477</v>
      </c>
      <c r="AI97" s="33" t="s">
        <v>477</v>
      </c>
      <c r="AJ97" s="33" t="s">
        <v>477</v>
      </c>
      <c r="AK97" t="s">
        <v>477</v>
      </c>
      <c r="AL97" s="33" t="s">
        <v>477</v>
      </c>
      <c r="AM97" t="s">
        <v>477</v>
      </c>
      <c r="AN97" s="33" t="s">
        <v>477</v>
      </c>
      <c r="AO97" s="33" t="s">
        <v>477</v>
      </c>
      <c r="AP97" s="33" t="s">
        <v>477</v>
      </c>
      <c r="AQ97" s="33" t="s">
        <v>477</v>
      </c>
      <c r="AR97" s="33" t="s">
        <v>477</v>
      </c>
      <c r="AS97" s="34" t="s">
        <v>477</v>
      </c>
      <c r="AT97" s="34" t="s">
        <v>477</v>
      </c>
      <c r="AU97" s="35" t="s">
        <v>477</v>
      </c>
      <c r="AV97" s="35" t="s">
        <v>477</v>
      </c>
      <c r="AW97" s="34" t="s">
        <v>477</v>
      </c>
      <c r="AX97" t="s">
        <v>479</v>
      </c>
      <c r="AY97" s="32" t="s">
        <v>477</v>
      </c>
      <c r="AZ97" s="32" t="s">
        <v>477</v>
      </c>
      <c r="BA97" s="32" t="s">
        <v>477</v>
      </c>
      <c r="BB97" s="32" t="s">
        <v>477</v>
      </c>
      <c r="BC97" s="32" t="s">
        <v>366</v>
      </c>
      <c r="BD97">
        <v>330130564.9200002</v>
      </c>
      <c r="BE97">
        <v>-1.119727158360547</v>
      </c>
      <c r="BF97" s="32" t="s">
        <v>293</v>
      </c>
      <c r="BG97" s="32" t="s">
        <v>477</v>
      </c>
      <c r="BH97" s="32" t="s">
        <v>479</v>
      </c>
      <c r="BI97" s="32">
        <v>0</v>
      </c>
      <c r="BJ97" s="36" t="s">
        <v>477</v>
      </c>
      <c r="BK97" s="32">
        <v>0</v>
      </c>
      <c r="BL97" s="36" t="s">
        <v>477</v>
      </c>
      <c r="BM97" s="32">
        <v>6</v>
      </c>
      <c r="BN97" s="36">
        <v>-1.193309293947176E-2</v>
      </c>
      <c r="BO97" s="33" t="s">
        <v>477</v>
      </c>
      <c r="BP97" s="33" t="s">
        <v>477</v>
      </c>
      <c r="BQ97" t="s">
        <v>477</v>
      </c>
      <c r="BR97" t="s">
        <v>477</v>
      </c>
      <c r="BS97" t="s">
        <v>479</v>
      </c>
      <c r="BT97" s="37">
        <v>44196</v>
      </c>
      <c r="BU97" s="32" t="s">
        <v>477</v>
      </c>
      <c r="BV97" s="38" t="s">
        <v>477</v>
      </c>
      <c r="BW97" t="s">
        <v>477</v>
      </c>
      <c r="BX97" s="39" t="s">
        <v>477</v>
      </c>
      <c r="BY97" s="39"/>
      <c r="BZ97" s="39"/>
      <c r="CA97" s="39"/>
      <c r="CB97" s="39"/>
      <c r="CC97" s="39"/>
      <c r="CD97" s="39"/>
      <c r="CE97" s="39"/>
      <c r="CF97" s="39"/>
      <c r="CG97">
        <v>21</v>
      </c>
      <c r="CH97" s="39"/>
      <c r="CI97" s="39"/>
      <c r="CJ97" s="39"/>
      <c r="CK97" s="39"/>
      <c r="CL97" t="s">
        <v>477</v>
      </c>
      <c r="CM97" t="s">
        <v>477</v>
      </c>
      <c r="CN97" s="46" t="s">
        <v>477</v>
      </c>
      <c r="CO97" s="46">
        <v>0</v>
      </c>
      <c r="CP97" s="46" t="s">
        <v>477</v>
      </c>
      <c r="CQ97" s="46" t="s">
        <v>477</v>
      </c>
      <c r="CR97" s="46" t="s">
        <v>477</v>
      </c>
      <c r="CS97" s="46">
        <v>0</v>
      </c>
      <c r="CT97">
        <v>0</v>
      </c>
      <c r="CU97">
        <v>0</v>
      </c>
      <c r="CV97" s="47">
        <v>0</v>
      </c>
      <c r="CW97">
        <v>0</v>
      </c>
      <c r="CX97" s="48">
        <v>0</v>
      </c>
      <c r="CY97" s="48">
        <v>0</v>
      </c>
      <c r="CZ97">
        <v>0</v>
      </c>
      <c r="DA97" s="37">
        <v>44196</v>
      </c>
      <c r="DB97" t="s">
        <v>477</v>
      </c>
      <c r="DC97">
        <v>1</v>
      </c>
      <c r="DD97" s="52" t="s">
        <v>477</v>
      </c>
      <c r="DE97" t="s">
        <v>477</v>
      </c>
      <c r="DF97" s="52" t="s">
        <v>477</v>
      </c>
      <c r="DG97" s="52" t="s">
        <v>477</v>
      </c>
      <c r="DH97" s="52" t="s">
        <v>477</v>
      </c>
      <c r="DI97" s="52" t="s">
        <v>477</v>
      </c>
      <c r="DJ97" s="52" t="s">
        <v>477</v>
      </c>
      <c r="DK97" s="52" t="s">
        <v>477</v>
      </c>
      <c r="DL97" s="52" t="s">
        <v>477</v>
      </c>
      <c r="DM97" s="52" t="s">
        <v>477</v>
      </c>
      <c r="DN97" s="52" t="s">
        <v>477</v>
      </c>
      <c r="DO97" s="33" t="s">
        <v>477</v>
      </c>
      <c r="DP97" s="33" t="s">
        <v>477</v>
      </c>
      <c r="DQ97" s="32" t="s">
        <v>477</v>
      </c>
      <c r="DR97" s="33" t="s">
        <v>477</v>
      </c>
      <c r="DS97" s="58" t="s">
        <v>477</v>
      </c>
      <c r="DT97" s="58" t="s">
        <v>477</v>
      </c>
      <c r="DU97" s="58" t="s">
        <v>477</v>
      </c>
    </row>
    <row r="98" spans="1:125" x14ac:dyDescent="0.25">
      <c r="A98" s="31">
        <v>44196</v>
      </c>
      <c r="B98" t="s">
        <v>495</v>
      </c>
      <c r="C98" t="s">
        <v>496</v>
      </c>
      <c r="D98" t="s">
        <v>862</v>
      </c>
      <c r="E98" t="s">
        <v>865</v>
      </c>
      <c r="F98" t="s">
        <v>108</v>
      </c>
      <c r="G98" t="s">
        <v>866</v>
      </c>
      <c r="H98" t="s">
        <v>294</v>
      </c>
      <c r="I98"/>
      <c r="K98" s="43">
        <v>-310526.81</v>
      </c>
      <c r="L98" s="43">
        <v>-253791.68</v>
      </c>
      <c r="M98" s="43">
        <v>-7.6870352828891403E-2</v>
      </c>
      <c r="N98" s="43"/>
      <c r="O98" t="s">
        <v>848</v>
      </c>
      <c r="P98" t="s">
        <v>479</v>
      </c>
      <c r="Q98" t="s">
        <v>851</v>
      </c>
      <c r="R98" t="s">
        <v>475</v>
      </c>
      <c r="S98" t="s">
        <v>497</v>
      </c>
      <c r="T98" t="s">
        <v>851</v>
      </c>
      <c r="U98" t="s">
        <v>479</v>
      </c>
      <c r="V98" t="s">
        <v>479</v>
      </c>
      <c r="W98" t="s">
        <v>479</v>
      </c>
      <c r="X98" t="s">
        <v>479</v>
      </c>
      <c r="Y98" s="32" t="s">
        <v>479</v>
      </c>
      <c r="Z98" t="s">
        <v>479</v>
      </c>
      <c r="AA98" s="32" t="s">
        <v>366</v>
      </c>
      <c r="AB98" s="32" t="s">
        <v>479</v>
      </c>
      <c r="AC98" s="33" t="s">
        <v>477</v>
      </c>
      <c r="AD98" s="33" t="s">
        <v>477</v>
      </c>
      <c r="AE98" t="s">
        <v>477</v>
      </c>
      <c r="AF98" s="33" t="s">
        <v>477</v>
      </c>
      <c r="AG98" s="33" t="s">
        <v>477</v>
      </c>
      <c r="AH98" t="s">
        <v>477</v>
      </c>
      <c r="AI98" s="33" t="s">
        <v>477</v>
      </c>
      <c r="AJ98" s="33" t="s">
        <v>477</v>
      </c>
      <c r="AK98" t="s">
        <v>477</v>
      </c>
      <c r="AL98" s="33" t="s">
        <v>477</v>
      </c>
      <c r="AM98" t="s">
        <v>477</v>
      </c>
      <c r="AN98" s="33" t="s">
        <v>477</v>
      </c>
      <c r="AO98" s="33" t="s">
        <v>477</v>
      </c>
      <c r="AP98" s="33" t="s">
        <v>477</v>
      </c>
      <c r="AQ98" s="33" t="s">
        <v>477</v>
      </c>
      <c r="AR98" s="33" t="s">
        <v>477</v>
      </c>
      <c r="AS98" s="34" t="s">
        <v>477</v>
      </c>
      <c r="AT98" s="34" t="s">
        <v>477</v>
      </c>
      <c r="AU98" s="35" t="s">
        <v>477</v>
      </c>
      <c r="AV98" s="35" t="s">
        <v>477</v>
      </c>
      <c r="AW98" s="34" t="s">
        <v>477</v>
      </c>
      <c r="AX98" t="s">
        <v>479</v>
      </c>
      <c r="AY98" s="32" t="s">
        <v>477</v>
      </c>
      <c r="AZ98" s="32" t="s">
        <v>477</v>
      </c>
      <c r="BA98" s="32" t="s">
        <v>477</v>
      </c>
      <c r="BB98" s="32" t="s">
        <v>477</v>
      </c>
      <c r="BC98" s="32" t="s">
        <v>366</v>
      </c>
      <c r="BD98">
        <v>330130564.9200002</v>
      </c>
      <c r="BE98">
        <v>-7.6870352828891403E-2</v>
      </c>
      <c r="BF98" s="32" t="s">
        <v>294</v>
      </c>
      <c r="BG98" s="32" t="s">
        <v>477</v>
      </c>
      <c r="BH98" s="32" t="s">
        <v>479</v>
      </c>
      <c r="BI98" s="32">
        <v>0</v>
      </c>
      <c r="BJ98" s="36" t="s">
        <v>477</v>
      </c>
      <c r="BK98" s="32">
        <v>0</v>
      </c>
      <c r="BL98" s="36" t="s">
        <v>477</v>
      </c>
      <c r="BM98" s="32">
        <v>6</v>
      </c>
      <c r="BN98" s="36">
        <v>-8.1921837632322554E-4</v>
      </c>
      <c r="BO98" s="33" t="s">
        <v>477</v>
      </c>
      <c r="BP98" s="33" t="s">
        <v>477</v>
      </c>
      <c r="BQ98" t="s">
        <v>477</v>
      </c>
      <c r="BR98" t="s">
        <v>477</v>
      </c>
      <c r="BS98" t="s">
        <v>479</v>
      </c>
      <c r="BT98" s="37">
        <v>44196</v>
      </c>
      <c r="BU98" s="32" t="s">
        <v>477</v>
      </c>
      <c r="BV98" s="38" t="s">
        <v>477</v>
      </c>
      <c r="BW98" t="s">
        <v>477</v>
      </c>
      <c r="BX98" s="39" t="s">
        <v>477</v>
      </c>
      <c r="BY98" s="39"/>
      <c r="BZ98" s="39"/>
      <c r="CA98" s="39"/>
      <c r="CB98" s="39"/>
      <c r="CC98" s="39"/>
      <c r="CD98" s="39"/>
      <c r="CE98" s="39"/>
      <c r="CF98" s="39"/>
      <c r="CG98">
        <v>21</v>
      </c>
      <c r="CH98" s="39"/>
      <c r="CI98" s="39"/>
      <c r="CJ98" s="39"/>
      <c r="CK98" s="39"/>
      <c r="CL98" t="s">
        <v>477</v>
      </c>
      <c r="CM98" t="s">
        <v>477</v>
      </c>
      <c r="CN98" s="46" t="s">
        <v>477</v>
      </c>
      <c r="CO98" s="46">
        <v>0</v>
      </c>
      <c r="CP98" s="46" t="s">
        <v>477</v>
      </c>
      <c r="CQ98" s="46" t="s">
        <v>477</v>
      </c>
      <c r="CR98" s="46" t="s">
        <v>477</v>
      </c>
      <c r="CS98" s="46">
        <v>0</v>
      </c>
      <c r="CT98">
        <v>0</v>
      </c>
      <c r="CU98">
        <v>0</v>
      </c>
      <c r="CV98" s="47">
        <v>0</v>
      </c>
      <c r="CW98">
        <v>0</v>
      </c>
      <c r="CX98" s="48">
        <v>0</v>
      </c>
      <c r="CY98" s="48">
        <v>0</v>
      </c>
      <c r="CZ98">
        <v>0</v>
      </c>
      <c r="DA98" s="37">
        <v>44196</v>
      </c>
      <c r="DB98" t="s">
        <v>477</v>
      </c>
      <c r="DC98">
        <v>1</v>
      </c>
      <c r="DD98" s="52" t="s">
        <v>477</v>
      </c>
      <c r="DE98" t="s">
        <v>477</v>
      </c>
      <c r="DF98" s="52" t="s">
        <v>477</v>
      </c>
      <c r="DG98" s="52" t="s">
        <v>477</v>
      </c>
      <c r="DH98" s="52" t="s">
        <v>477</v>
      </c>
      <c r="DI98" s="52" t="s">
        <v>477</v>
      </c>
      <c r="DJ98" s="52" t="s">
        <v>477</v>
      </c>
      <c r="DK98" s="52" t="s">
        <v>477</v>
      </c>
      <c r="DL98" s="52" t="s">
        <v>477</v>
      </c>
      <c r="DM98" s="52" t="s">
        <v>477</v>
      </c>
      <c r="DN98" s="52" t="s">
        <v>477</v>
      </c>
      <c r="DO98" s="33" t="s">
        <v>477</v>
      </c>
      <c r="DP98" s="33" t="s">
        <v>477</v>
      </c>
      <c r="DQ98" s="32" t="s">
        <v>477</v>
      </c>
      <c r="DR98" s="33" t="s">
        <v>477</v>
      </c>
      <c r="DS98" s="58" t="s">
        <v>477</v>
      </c>
      <c r="DT98" s="58" t="s">
        <v>477</v>
      </c>
      <c r="DU98" s="58" t="s">
        <v>477</v>
      </c>
    </row>
    <row r="99" spans="1:125" x14ac:dyDescent="0.25">
      <c r="A99" s="31">
        <v>44196</v>
      </c>
      <c r="B99" t="s">
        <v>495</v>
      </c>
      <c r="C99" t="s">
        <v>496</v>
      </c>
      <c r="D99" t="s">
        <v>862</v>
      </c>
      <c r="E99" t="s">
        <v>865</v>
      </c>
      <c r="F99" t="s">
        <v>108</v>
      </c>
      <c r="G99" t="s">
        <v>866</v>
      </c>
      <c r="H99" t="s">
        <v>397</v>
      </c>
      <c r="I99"/>
      <c r="K99" s="43">
        <v>-11715.23</v>
      </c>
      <c r="L99" s="43">
        <v>-13088.25</v>
      </c>
      <c r="M99" s="43">
        <v>-3.9642686293448904E-3</v>
      </c>
      <c r="N99" s="43"/>
      <c r="O99" t="s">
        <v>848</v>
      </c>
      <c r="P99" t="s">
        <v>479</v>
      </c>
      <c r="Q99" t="s">
        <v>852</v>
      </c>
      <c r="R99" t="s">
        <v>475</v>
      </c>
      <c r="S99" t="s">
        <v>497</v>
      </c>
      <c r="T99" t="s">
        <v>852</v>
      </c>
      <c r="U99" t="s">
        <v>479</v>
      </c>
      <c r="V99" t="s">
        <v>479</v>
      </c>
      <c r="W99" t="s">
        <v>479</v>
      </c>
      <c r="X99" t="s">
        <v>479</v>
      </c>
      <c r="Y99" s="32" t="s">
        <v>479</v>
      </c>
      <c r="Z99" t="s">
        <v>479</v>
      </c>
      <c r="AA99" s="32" t="s">
        <v>366</v>
      </c>
      <c r="AB99" s="32" t="s">
        <v>479</v>
      </c>
      <c r="AC99" s="33" t="s">
        <v>477</v>
      </c>
      <c r="AD99" s="33" t="s">
        <v>477</v>
      </c>
      <c r="AE99" t="s">
        <v>477</v>
      </c>
      <c r="AF99" s="33" t="s">
        <v>477</v>
      </c>
      <c r="AG99" s="33" t="s">
        <v>477</v>
      </c>
      <c r="AH99" t="s">
        <v>477</v>
      </c>
      <c r="AI99" s="33" t="s">
        <v>477</v>
      </c>
      <c r="AJ99" s="33" t="s">
        <v>477</v>
      </c>
      <c r="AK99" t="s">
        <v>477</v>
      </c>
      <c r="AL99" s="33" t="s">
        <v>477</v>
      </c>
      <c r="AM99" t="s">
        <v>477</v>
      </c>
      <c r="AN99" s="33" t="s">
        <v>477</v>
      </c>
      <c r="AO99" s="33" t="s">
        <v>477</v>
      </c>
      <c r="AP99" s="33" t="s">
        <v>477</v>
      </c>
      <c r="AQ99" s="33" t="s">
        <v>477</v>
      </c>
      <c r="AR99" s="33" t="s">
        <v>477</v>
      </c>
      <c r="AS99" s="34" t="s">
        <v>477</v>
      </c>
      <c r="AT99" s="34" t="s">
        <v>477</v>
      </c>
      <c r="AU99" s="35" t="s">
        <v>477</v>
      </c>
      <c r="AV99" s="35" t="s">
        <v>477</v>
      </c>
      <c r="AW99" s="34" t="s">
        <v>477</v>
      </c>
      <c r="AX99" t="s">
        <v>479</v>
      </c>
      <c r="AY99" s="32" t="s">
        <v>477</v>
      </c>
      <c r="AZ99" s="32" t="s">
        <v>477</v>
      </c>
      <c r="BA99" s="32" t="s">
        <v>477</v>
      </c>
      <c r="BB99" s="32" t="s">
        <v>477</v>
      </c>
      <c r="BC99" s="32" t="s">
        <v>366</v>
      </c>
      <c r="BD99">
        <v>330130564.9200002</v>
      </c>
      <c r="BE99">
        <v>-3.9642686293448904E-3</v>
      </c>
      <c r="BF99" s="32" t="s">
        <v>397</v>
      </c>
      <c r="BG99" s="32" t="s">
        <v>477</v>
      </c>
      <c r="BH99" s="32" t="s">
        <v>479</v>
      </c>
      <c r="BI99" s="32">
        <v>0</v>
      </c>
      <c r="BJ99" s="36" t="s">
        <v>477</v>
      </c>
      <c r="BK99" s="32">
        <v>0</v>
      </c>
      <c r="BL99" s="36" t="s">
        <v>477</v>
      </c>
      <c r="BM99" s="32">
        <v>6</v>
      </c>
      <c r="BN99" s="36">
        <v>-4.2247779414646123E-5</v>
      </c>
      <c r="BO99" s="33" t="s">
        <v>477</v>
      </c>
      <c r="BP99" s="33" t="s">
        <v>477</v>
      </c>
      <c r="BQ99" t="s">
        <v>477</v>
      </c>
      <c r="BR99" t="s">
        <v>477</v>
      </c>
      <c r="BS99" t="s">
        <v>479</v>
      </c>
      <c r="BT99" s="37">
        <v>44196</v>
      </c>
      <c r="BU99" s="32" t="s">
        <v>477</v>
      </c>
      <c r="BV99" s="38" t="s">
        <v>477</v>
      </c>
      <c r="BW99" t="s">
        <v>477</v>
      </c>
      <c r="BX99" s="39" t="s">
        <v>477</v>
      </c>
      <c r="BY99" s="39"/>
      <c r="BZ99" s="39"/>
      <c r="CA99" s="39"/>
      <c r="CB99" s="39"/>
      <c r="CC99" s="39"/>
      <c r="CD99" s="39"/>
      <c r="CE99" s="39"/>
      <c r="CF99" s="39"/>
      <c r="CG99">
        <v>21</v>
      </c>
      <c r="CH99" s="39"/>
      <c r="CI99" s="39"/>
      <c r="CJ99" s="39"/>
      <c r="CK99" s="39"/>
      <c r="CL99" t="s">
        <v>477</v>
      </c>
      <c r="CM99" t="s">
        <v>477</v>
      </c>
      <c r="CN99" s="46" t="s">
        <v>477</v>
      </c>
      <c r="CO99" s="46">
        <v>0</v>
      </c>
      <c r="CP99" s="46" t="s">
        <v>477</v>
      </c>
      <c r="CQ99" s="46" t="s">
        <v>477</v>
      </c>
      <c r="CR99" s="46" t="s">
        <v>477</v>
      </c>
      <c r="CS99" s="46">
        <v>0</v>
      </c>
      <c r="CT99">
        <v>0</v>
      </c>
      <c r="CU99">
        <v>0</v>
      </c>
      <c r="CV99" s="47">
        <v>0</v>
      </c>
      <c r="CW99">
        <v>0</v>
      </c>
      <c r="CX99" s="48">
        <v>0</v>
      </c>
      <c r="CY99" s="48">
        <v>0</v>
      </c>
      <c r="CZ99">
        <v>0</v>
      </c>
      <c r="DA99" s="37">
        <v>44196</v>
      </c>
      <c r="DB99" t="s">
        <v>477</v>
      </c>
      <c r="DC99">
        <v>1</v>
      </c>
      <c r="DD99" s="52" t="s">
        <v>477</v>
      </c>
      <c r="DE99" t="s">
        <v>477</v>
      </c>
      <c r="DF99" s="52" t="s">
        <v>477</v>
      </c>
      <c r="DG99" s="52" t="s">
        <v>477</v>
      </c>
      <c r="DH99" s="52" t="s">
        <v>477</v>
      </c>
      <c r="DI99" s="52" t="s">
        <v>477</v>
      </c>
      <c r="DJ99" s="52" t="s">
        <v>477</v>
      </c>
      <c r="DK99" s="52" t="s">
        <v>477</v>
      </c>
      <c r="DL99" s="52" t="s">
        <v>477</v>
      </c>
      <c r="DM99" s="52" t="s">
        <v>477</v>
      </c>
      <c r="DN99" s="52" t="s">
        <v>477</v>
      </c>
      <c r="DO99" s="33" t="s">
        <v>477</v>
      </c>
      <c r="DP99" s="33" t="s">
        <v>477</v>
      </c>
      <c r="DQ99" s="32" t="s">
        <v>477</v>
      </c>
      <c r="DR99" s="33" t="s">
        <v>477</v>
      </c>
      <c r="DS99" s="58" t="s">
        <v>477</v>
      </c>
      <c r="DT99" s="58" t="s">
        <v>477</v>
      </c>
      <c r="DU99" s="58" t="s">
        <v>477</v>
      </c>
    </row>
    <row r="100" spans="1:125" x14ac:dyDescent="0.25">
      <c r="A100" s="31">
        <v>44196</v>
      </c>
      <c r="B100" t="s">
        <v>495</v>
      </c>
      <c r="C100" t="s">
        <v>496</v>
      </c>
      <c r="D100" t="s">
        <v>862</v>
      </c>
      <c r="E100" t="s">
        <v>867</v>
      </c>
      <c r="F100" t="s">
        <v>108</v>
      </c>
      <c r="G100" t="s">
        <v>868</v>
      </c>
      <c r="H100" t="s">
        <v>293</v>
      </c>
      <c r="I100"/>
      <c r="K100" s="43">
        <v>1569</v>
      </c>
      <c r="L100" s="43">
        <v>0</v>
      </c>
      <c r="M100" s="43">
        <v>0</v>
      </c>
      <c r="N100" s="43"/>
      <c r="O100" t="s">
        <v>869</v>
      </c>
      <c r="P100" t="s">
        <v>479</v>
      </c>
      <c r="Q100" t="s">
        <v>850</v>
      </c>
      <c r="R100" t="s">
        <v>475</v>
      </c>
      <c r="S100" t="s">
        <v>497</v>
      </c>
      <c r="T100" t="s">
        <v>850</v>
      </c>
      <c r="U100" t="s">
        <v>479</v>
      </c>
      <c r="V100" t="s">
        <v>479</v>
      </c>
      <c r="W100" t="s">
        <v>479</v>
      </c>
      <c r="X100" t="s">
        <v>479</v>
      </c>
      <c r="Y100" s="32" t="s">
        <v>479</v>
      </c>
      <c r="Z100" t="s">
        <v>479</v>
      </c>
      <c r="AA100" s="32" t="s">
        <v>366</v>
      </c>
      <c r="AB100" s="32" t="s">
        <v>479</v>
      </c>
      <c r="AC100" s="33" t="s">
        <v>477</v>
      </c>
      <c r="AD100" s="33" t="s">
        <v>477</v>
      </c>
      <c r="AE100" t="s">
        <v>477</v>
      </c>
      <c r="AF100" s="33" t="s">
        <v>477</v>
      </c>
      <c r="AG100" s="33" t="s">
        <v>477</v>
      </c>
      <c r="AH100" t="s">
        <v>477</v>
      </c>
      <c r="AI100" s="33" t="s">
        <v>477</v>
      </c>
      <c r="AJ100" s="33" t="s">
        <v>477</v>
      </c>
      <c r="AK100" t="s">
        <v>477</v>
      </c>
      <c r="AL100" s="33" t="s">
        <v>477</v>
      </c>
      <c r="AM100" t="s">
        <v>477</v>
      </c>
      <c r="AN100" s="33" t="s">
        <v>477</v>
      </c>
      <c r="AO100" s="33" t="s">
        <v>477</v>
      </c>
      <c r="AP100" s="33" t="s">
        <v>477</v>
      </c>
      <c r="AQ100" s="33" t="s">
        <v>477</v>
      </c>
      <c r="AR100" s="33" t="s">
        <v>477</v>
      </c>
      <c r="AS100" s="34" t="s">
        <v>477</v>
      </c>
      <c r="AT100" s="34" t="s">
        <v>477</v>
      </c>
      <c r="AU100" s="35" t="s">
        <v>477</v>
      </c>
      <c r="AV100" s="35" t="s">
        <v>477</v>
      </c>
      <c r="AW100" s="34" t="s">
        <v>477</v>
      </c>
      <c r="AX100" t="s">
        <v>479</v>
      </c>
      <c r="AY100" s="32" t="s">
        <v>477</v>
      </c>
      <c r="AZ100" s="32" t="s">
        <v>477</v>
      </c>
      <c r="BA100" s="32" t="s">
        <v>477</v>
      </c>
      <c r="BB100" s="32" t="s">
        <v>477</v>
      </c>
      <c r="BC100" s="32" t="s">
        <v>366</v>
      </c>
      <c r="BD100">
        <v>330130564.9200002</v>
      </c>
      <c r="BE100">
        <v>0</v>
      </c>
      <c r="BF100" s="32" t="s">
        <v>293</v>
      </c>
      <c r="BG100" s="32" t="s">
        <v>477</v>
      </c>
      <c r="BH100" s="32" t="s">
        <v>479</v>
      </c>
      <c r="BI100" s="32">
        <v>0</v>
      </c>
      <c r="BJ100" s="36" t="s">
        <v>477</v>
      </c>
      <c r="BK100" s="32">
        <v>0</v>
      </c>
      <c r="BL100" s="36" t="s">
        <v>477</v>
      </c>
      <c r="BM100" s="32">
        <v>6</v>
      </c>
      <c r="BN100" s="36">
        <v>0</v>
      </c>
      <c r="BO100" s="33" t="s">
        <v>477</v>
      </c>
      <c r="BP100" s="33" t="s">
        <v>477</v>
      </c>
      <c r="BQ100" t="s">
        <v>477</v>
      </c>
      <c r="BR100" t="s">
        <v>477</v>
      </c>
      <c r="BS100" t="s">
        <v>479</v>
      </c>
      <c r="BT100" s="37">
        <v>44196</v>
      </c>
      <c r="BU100" s="32" t="s">
        <v>477</v>
      </c>
      <c r="BV100" s="38" t="s">
        <v>477</v>
      </c>
      <c r="BW100" t="s">
        <v>477</v>
      </c>
      <c r="BX100" s="39" t="s">
        <v>477</v>
      </c>
      <c r="BY100" s="39"/>
      <c r="BZ100" s="39"/>
      <c r="CA100" s="39"/>
      <c r="CB100" s="39"/>
      <c r="CC100" s="39"/>
      <c r="CD100" s="39"/>
      <c r="CE100" s="39"/>
      <c r="CF100" s="39"/>
      <c r="CG100">
        <v>21</v>
      </c>
      <c r="CH100" s="39"/>
      <c r="CI100" s="39"/>
      <c r="CJ100" s="39"/>
      <c r="CK100" s="39"/>
      <c r="CL100" t="s">
        <v>477</v>
      </c>
      <c r="CM100" t="s">
        <v>477</v>
      </c>
      <c r="CN100" s="46" t="s">
        <v>477</v>
      </c>
      <c r="CO100" s="46">
        <v>0</v>
      </c>
      <c r="CP100" s="46" t="s">
        <v>477</v>
      </c>
      <c r="CQ100" s="46" t="s">
        <v>477</v>
      </c>
      <c r="CR100" s="46" t="s">
        <v>477</v>
      </c>
      <c r="CS100" s="46">
        <v>0</v>
      </c>
      <c r="CT100">
        <v>0</v>
      </c>
      <c r="CU100">
        <v>0</v>
      </c>
      <c r="CV100" s="47">
        <v>0</v>
      </c>
      <c r="CW100">
        <v>0</v>
      </c>
      <c r="CX100" s="48">
        <v>0</v>
      </c>
      <c r="CY100" s="48">
        <v>0</v>
      </c>
      <c r="CZ100">
        <v>0</v>
      </c>
      <c r="DA100" s="37">
        <v>44196</v>
      </c>
      <c r="DB100" t="s">
        <v>477</v>
      </c>
      <c r="DC100">
        <v>1</v>
      </c>
      <c r="DD100" s="52" t="s">
        <v>477</v>
      </c>
      <c r="DE100" t="s">
        <v>477</v>
      </c>
      <c r="DF100" s="52" t="s">
        <v>477</v>
      </c>
      <c r="DG100" s="52" t="s">
        <v>477</v>
      </c>
      <c r="DH100" s="52" t="s">
        <v>477</v>
      </c>
      <c r="DI100" s="52" t="s">
        <v>477</v>
      </c>
      <c r="DJ100" s="52" t="s">
        <v>477</v>
      </c>
      <c r="DK100" s="52" t="s">
        <v>477</v>
      </c>
      <c r="DL100" s="52" t="s">
        <v>477</v>
      </c>
      <c r="DM100" s="52" t="s">
        <v>477</v>
      </c>
      <c r="DN100" s="52" t="s">
        <v>477</v>
      </c>
      <c r="DO100" s="33" t="s">
        <v>477</v>
      </c>
      <c r="DP100" s="33" t="s">
        <v>477</v>
      </c>
      <c r="DQ100" s="32" t="s">
        <v>477</v>
      </c>
      <c r="DR100" s="33" t="s">
        <v>477</v>
      </c>
      <c r="DS100" s="58" t="s">
        <v>477</v>
      </c>
      <c r="DT100" s="58" t="s">
        <v>477</v>
      </c>
      <c r="DU100" s="58" t="s">
        <v>477</v>
      </c>
    </row>
    <row r="101" spans="1:125" x14ac:dyDescent="0.25">
      <c r="A101" s="31">
        <v>44196</v>
      </c>
      <c r="B101" t="s">
        <v>495</v>
      </c>
      <c r="C101" t="s">
        <v>496</v>
      </c>
      <c r="D101" t="s">
        <v>862</v>
      </c>
      <c r="E101" t="s">
        <v>2793</v>
      </c>
      <c r="F101" t="s">
        <v>108</v>
      </c>
      <c r="G101" t="s">
        <v>2794</v>
      </c>
      <c r="H101" t="s">
        <v>294</v>
      </c>
      <c r="I101"/>
      <c r="K101" s="43">
        <v>31171</v>
      </c>
      <c r="L101" s="43">
        <v>23183.040000000001</v>
      </c>
      <c r="M101" s="43">
        <v>7.0218553439037098E-3</v>
      </c>
      <c r="N101" s="43"/>
      <c r="O101" t="s">
        <v>869</v>
      </c>
      <c r="P101" t="s">
        <v>479</v>
      </c>
      <c r="Q101" t="s">
        <v>851</v>
      </c>
      <c r="R101" t="s">
        <v>475</v>
      </c>
      <c r="S101" t="s">
        <v>497</v>
      </c>
      <c r="T101" t="s">
        <v>851</v>
      </c>
      <c r="U101" t="s">
        <v>479</v>
      </c>
      <c r="V101" t="s">
        <v>479</v>
      </c>
      <c r="W101" t="s">
        <v>479</v>
      </c>
      <c r="X101" t="s">
        <v>479</v>
      </c>
      <c r="Y101" s="32" t="s">
        <v>479</v>
      </c>
      <c r="Z101" t="s">
        <v>479</v>
      </c>
      <c r="AA101" s="32" t="s">
        <v>366</v>
      </c>
      <c r="AB101" s="32" t="s">
        <v>479</v>
      </c>
      <c r="AC101" s="33" t="s">
        <v>477</v>
      </c>
      <c r="AD101" s="33" t="s">
        <v>477</v>
      </c>
      <c r="AE101" t="s">
        <v>477</v>
      </c>
      <c r="AF101" s="33" t="s">
        <v>477</v>
      </c>
      <c r="AG101" s="33" t="s">
        <v>477</v>
      </c>
      <c r="AH101" t="s">
        <v>477</v>
      </c>
      <c r="AI101" s="33" t="s">
        <v>477</v>
      </c>
      <c r="AJ101" s="33" t="s">
        <v>477</v>
      </c>
      <c r="AK101" t="s">
        <v>477</v>
      </c>
      <c r="AL101" s="33" t="s">
        <v>477</v>
      </c>
      <c r="AM101" t="s">
        <v>477</v>
      </c>
      <c r="AN101" s="33" t="s">
        <v>477</v>
      </c>
      <c r="AO101" s="33" t="s">
        <v>477</v>
      </c>
      <c r="AP101" s="33" t="s">
        <v>477</v>
      </c>
      <c r="AQ101" s="33" t="s">
        <v>477</v>
      </c>
      <c r="AR101" s="33" t="s">
        <v>477</v>
      </c>
      <c r="AS101" s="34" t="s">
        <v>477</v>
      </c>
      <c r="AT101" s="34" t="s">
        <v>477</v>
      </c>
      <c r="AU101" s="35" t="s">
        <v>477</v>
      </c>
      <c r="AV101" s="35" t="s">
        <v>477</v>
      </c>
      <c r="AW101" s="34" t="s">
        <v>477</v>
      </c>
      <c r="AX101" t="s">
        <v>479</v>
      </c>
      <c r="AY101" s="32" t="s">
        <v>477</v>
      </c>
      <c r="AZ101" s="32" t="s">
        <v>477</v>
      </c>
      <c r="BA101" s="32" t="s">
        <v>477</v>
      </c>
      <c r="BB101" s="32" t="s">
        <v>477</v>
      </c>
      <c r="BC101" s="32" t="s">
        <v>366</v>
      </c>
      <c r="BD101">
        <v>330130564.9200002</v>
      </c>
      <c r="BE101">
        <v>7.0218553439037098E-3</v>
      </c>
      <c r="BF101" s="32" t="s">
        <v>294</v>
      </c>
      <c r="BG101" s="32" t="s">
        <v>477</v>
      </c>
      <c r="BH101" s="32" t="s">
        <v>479</v>
      </c>
      <c r="BI101" s="32">
        <v>0</v>
      </c>
      <c r="BJ101" s="36" t="s">
        <v>477</v>
      </c>
      <c r="BK101" s="32">
        <v>0</v>
      </c>
      <c r="BL101" s="36" t="s">
        <v>477</v>
      </c>
      <c r="BM101" s="32">
        <v>6</v>
      </c>
      <c r="BN101" s="36">
        <v>7.4832919609643593E-5</v>
      </c>
      <c r="BO101" s="33" t="s">
        <v>477</v>
      </c>
      <c r="BP101" s="33" t="s">
        <v>477</v>
      </c>
      <c r="BQ101" t="s">
        <v>477</v>
      </c>
      <c r="BR101" t="s">
        <v>477</v>
      </c>
      <c r="BS101" t="s">
        <v>479</v>
      </c>
      <c r="BT101" s="37">
        <v>44196</v>
      </c>
      <c r="BU101" s="32" t="s">
        <v>477</v>
      </c>
      <c r="BV101" s="38" t="s">
        <v>477</v>
      </c>
      <c r="BW101" t="s">
        <v>477</v>
      </c>
      <c r="BX101" s="39" t="s">
        <v>477</v>
      </c>
      <c r="BY101" s="39"/>
      <c r="BZ101" s="39"/>
      <c r="CA101" s="39"/>
      <c r="CB101" s="39"/>
      <c r="CC101" s="39"/>
      <c r="CD101" s="39"/>
      <c r="CE101" s="39"/>
      <c r="CF101" s="39"/>
      <c r="CG101">
        <v>21</v>
      </c>
      <c r="CH101" s="39"/>
      <c r="CI101" s="39"/>
      <c r="CJ101" s="39"/>
      <c r="CK101" s="39"/>
      <c r="CL101" t="s">
        <v>477</v>
      </c>
      <c r="CM101" t="s">
        <v>477</v>
      </c>
      <c r="CN101" s="46" t="s">
        <v>477</v>
      </c>
      <c r="CO101" s="46">
        <v>0</v>
      </c>
      <c r="CP101" s="46" t="s">
        <v>477</v>
      </c>
      <c r="CQ101" s="46" t="s">
        <v>477</v>
      </c>
      <c r="CR101" s="46" t="s">
        <v>477</v>
      </c>
      <c r="CS101" s="46">
        <v>0</v>
      </c>
      <c r="CT101">
        <v>0</v>
      </c>
      <c r="CU101">
        <v>0</v>
      </c>
      <c r="CV101" s="47">
        <v>0</v>
      </c>
      <c r="CW101">
        <v>0</v>
      </c>
      <c r="CX101" s="48">
        <v>0</v>
      </c>
      <c r="CY101" s="48">
        <v>0</v>
      </c>
      <c r="CZ101">
        <v>0</v>
      </c>
      <c r="DA101" s="37">
        <v>44196</v>
      </c>
      <c r="DB101" t="s">
        <v>477</v>
      </c>
      <c r="DC101">
        <v>1</v>
      </c>
      <c r="DD101" s="52" t="s">
        <v>477</v>
      </c>
      <c r="DE101" t="s">
        <v>477</v>
      </c>
      <c r="DF101" s="52" t="s">
        <v>477</v>
      </c>
      <c r="DG101" s="52" t="s">
        <v>477</v>
      </c>
      <c r="DH101" s="52" t="s">
        <v>477</v>
      </c>
      <c r="DI101" s="52" t="s">
        <v>477</v>
      </c>
      <c r="DJ101" s="52" t="s">
        <v>477</v>
      </c>
      <c r="DK101" s="52" t="s">
        <v>477</v>
      </c>
      <c r="DL101" s="52" t="s">
        <v>477</v>
      </c>
      <c r="DM101" s="52" t="s">
        <v>477</v>
      </c>
      <c r="DN101" s="52" t="s">
        <v>477</v>
      </c>
      <c r="DO101" s="33" t="s">
        <v>477</v>
      </c>
      <c r="DP101" s="33" t="s">
        <v>477</v>
      </c>
      <c r="DQ101" s="32" t="s">
        <v>477</v>
      </c>
      <c r="DR101" s="33" t="s">
        <v>477</v>
      </c>
      <c r="DS101" s="58" t="s">
        <v>477</v>
      </c>
      <c r="DT101" s="58" t="s">
        <v>477</v>
      </c>
      <c r="DU101" s="58" t="s">
        <v>477</v>
      </c>
    </row>
    <row r="102" spans="1:125" x14ac:dyDescent="0.25">
      <c r="A102" s="31">
        <v>44196</v>
      </c>
      <c r="B102" t="s">
        <v>495</v>
      </c>
      <c r="C102" t="s">
        <v>496</v>
      </c>
      <c r="D102" t="s">
        <v>862</v>
      </c>
      <c r="E102" t="s">
        <v>2795</v>
      </c>
      <c r="F102" t="s">
        <v>108</v>
      </c>
      <c r="G102" t="s">
        <v>2796</v>
      </c>
      <c r="H102" t="s">
        <v>293</v>
      </c>
      <c r="I102"/>
      <c r="K102" s="43">
        <v>-1848072.59</v>
      </c>
      <c r="L102" s="43">
        <v>-1848072.59</v>
      </c>
      <c r="M102" s="43">
        <v>-0.55975827121954103</v>
      </c>
      <c r="N102" s="43"/>
      <c r="O102" t="s">
        <v>848</v>
      </c>
      <c r="P102" t="s">
        <v>479</v>
      </c>
      <c r="Q102" t="s">
        <v>850</v>
      </c>
      <c r="R102" t="s">
        <v>475</v>
      </c>
      <c r="S102" t="s">
        <v>497</v>
      </c>
      <c r="T102" t="s">
        <v>850</v>
      </c>
      <c r="U102" t="s">
        <v>479</v>
      </c>
      <c r="V102" t="s">
        <v>479</v>
      </c>
      <c r="W102" t="s">
        <v>479</v>
      </c>
      <c r="X102" t="s">
        <v>479</v>
      </c>
      <c r="Y102" s="32" t="s">
        <v>479</v>
      </c>
      <c r="Z102" t="s">
        <v>479</v>
      </c>
      <c r="AA102" s="32" t="s">
        <v>366</v>
      </c>
      <c r="AB102" s="32" t="s">
        <v>479</v>
      </c>
      <c r="AC102" s="33" t="s">
        <v>477</v>
      </c>
      <c r="AD102" s="33" t="s">
        <v>477</v>
      </c>
      <c r="AE102" t="s">
        <v>477</v>
      </c>
      <c r="AF102" s="33" t="s">
        <v>477</v>
      </c>
      <c r="AG102" s="33" t="s">
        <v>477</v>
      </c>
      <c r="AH102" t="s">
        <v>477</v>
      </c>
      <c r="AI102" s="33" t="s">
        <v>477</v>
      </c>
      <c r="AJ102" s="33" t="s">
        <v>477</v>
      </c>
      <c r="AK102" t="s">
        <v>477</v>
      </c>
      <c r="AL102" s="33" t="s">
        <v>477</v>
      </c>
      <c r="AM102" t="s">
        <v>477</v>
      </c>
      <c r="AN102" s="33" t="s">
        <v>477</v>
      </c>
      <c r="AO102" s="33" t="s">
        <v>477</v>
      </c>
      <c r="AP102" s="33" t="s">
        <v>477</v>
      </c>
      <c r="AQ102" s="33" t="s">
        <v>477</v>
      </c>
      <c r="AR102" s="33" t="s">
        <v>477</v>
      </c>
      <c r="AS102" s="34" t="s">
        <v>477</v>
      </c>
      <c r="AT102" s="34" t="s">
        <v>477</v>
      </c>
      <c r="AU102" s="35" t="s">
        <v>477</v>
      </c>
      <c r="AV102" s="35" t="s">
        <v>477</v>
      </c>
      <c r="AW102" s="34" t="s">
        <v>477</v>
      </c>
      <c r="AX102" t="s">
        <v>479</v>
      </c>
      <c r="AY102" s="32" t="s">
        <v>477</v>
      </c>
      <c r="AZ102" s="32" t="s">
        <v>477</v>
      </c>
      <c r="BA102" s="32" t="s">
        <v>477</v>
      </c>
      <c r="BB102" s="32" t="s">
        <v>477</v>
      </c>
      <c r="BC102" s="32" t="s">
        <v>366</v>
      </c>
      <c r="BD102">
        <v>330130564.9200002</v>
      </c>
      <c r="BE102">
        <v>-0.55975827121954103</v>
      </c>
      <c r="BF102" s="32" t="s">
        <v>293</v>
      </c>
      <c r="BG102" s="32" t="s">
        <v>477</v>
      </c>
      <c r="BH102" s="32" t="s">
        <v>479</v>
      </c>
      <c r="BI102" s="32">
        <v>0</v>
      </c>
      <c r="BJ102" s="36" t="s">
        <v>477</v>
      </c>
      <c r="BK102" s="32">
        <v>0</v>
      </c>
      <c r="BL102" s="36" t="s">
        <v>477</v>
      </c>
      <c r="BM102" s="32">
        <v>6</v>
      </c>
      <c r="BN102" s="36">
        <v>-5.9654241876930646E-3</v>
      </c>
      <c r="BO102" s="33" t="s">
        <v>477</v>
      </c>
      <c r="BP102" s="33" t="s">
        <v>477</v>
      </c>
      <c r="BQ102" t="s">
        <v>477</v>
      </c>
      <c r="BR102" t="s">
        <v>477</v>
      </c>
      <c r="BS102" t="s">
        <v>479</v>
      </c>
      <c r="BT102" s="37">
        <v>44196</v>
      </c>
      <c r="BU102" s="32" t="s">
        <v>477</v>
      </c>
      <c r="BV102" s="38" t="s">
        <v>477</v>
      </c>
      <c r="BW102" t="s">
        <v>477</v>
      </c>
      <c r="BX102" s="39" t="s">
        <v>477</v>
      </c>
      <c r="BY102" s="39"/>
      <c r="BZ102" s="39"/>
      <c r="CA102" s="39"/>
      <c r="CB102" s="39"/>
      <c r="CC102" s="39"/>
      <c r="CD102" s="39"/>
      <c r="CE102" s="39"/>
      <c r="CF102" s="39"/>
      <c r="CG102">
        <v>21</v>
      </c>
      <c r="CH102" s="39"/>
      <c r="CI102" s="39"/>
      <c r="CJ102" s="39"/>
      <c r="CK102" s="39"/>
      <c r="CL102" t="s">
        <v>477</v>
      </c>
      <c r="CM102" t="s">
        <v>477</v>
      </c>
      <c r="CN102" s="46" t="s">
        <v>477</v>
      </c>
      <c r="CO102" s="46">
        <v>0</v>
      </c>
      <c r="CP102" s="46" t="s">
        <v>477</v>
      </c>
      <c r="CQ102" s="46" t="s">
        <v>477</v>
      </c>
      <c r="CR102" s="46" t="s">
        <v>477</v>
      </c>
      <c r="CS102" s="46">
        <v>0</v>
      </c>
      <c r="CT102">
        <v>0</v>
      </c>
      <c r="CU102">
        <v>0</v>
      </c>
      <c r="CV102" s="47">
        <v>0</v>
      </c>
      <c r="CW102">
        <v>0</v>
      </c>
      <c r="CX102" s="48">
        <v>0</v>
      </c>
      <c r="CY102" s="48">
        <v>0</v>
      </c>
      <c r="CZ102">
        <v>0</v>
      </c>
      <c r="DA102" s="37">
        <v>44196</v>
      </c>
      <c r="DB102" t="s">
        <v>477</v>
      </c>
      <c r="DC102">
        <v>1</v>
      </c>
      <c r="DD102" s="52" t="s">
        <v>477</v>
      </c>
      <c r="DE102" t="s">
        <v>477</v>
      </c>
      <c r="DF102" s="52" t="s">
        <v>477</v>
      </c>
      <c r="DG102" s="52" t="s">
        <v>477</v>
      </c>
      <c r="DH102" s="52" t="s">
        <v>477</v>
      </c>
      <c r="DI102" s="52" t="s">
        <v>477</v>
      </c>
      <c r="DJ102" s="52" t="s">
        <v>477</v>
      </c>
      <c r="DK102" s="52" t="s">
        <v>477</v>
      </c>
      <c r="DL102" s="52" t="s">
        <v>477</v>
      </c>
      <c r="DM102" s="52" t="s">
        <v>477</v>
      </c>
      <c r="DN102" s="52" t="s">
        <v>477</v>
      </c>
      <c r="DO102" s="33" t="s">
        <v>477</v>
      </c>
      <c r="DP102" s="33" t="s">
        <v>477</v>
      </c>
      <c r="DQ102" s="32" t="s">
        <v>477</v>
      </c>
      <c r="DR102" s="33" t="s">
        <v>477</v>
      </c>
      <c r="DS102" s="58" t="s">
        <v>477</v>
      </c>
      <c r="DT102" s="58" t="s">
        <v>477</v>
      </c>
      <c r="DU102" s="58" t="s">
        <v>477</v>
      </c>
    </row>
    <row r="103" spans="1:125" x14ac:dyDescent="0.25">
      <c r="A103" s="31">
        <v>44196</v>
      </c>
      <c r="B103" t="s">
        <v>495</v>
      </c>
      <c r="C103" t="s">
        <v>496</v>
      </c>
      <c r="D103" t="s">
        <v>862</v>
      </c>
      <c r="E103" t="s">
        <v>2795</v>
      </c>
      <c r="F103" t="s">
        <v>108</v>
      </c>
      <c r="G103" t="s">
        <v>2796</v>
      </c>
      <c r="H103" t="s">
        <v>294</v>
      </c>
      <c r="I103"/>
      <c r="K103" s="43">
        <v>-965000</v>
      </c>
      <c r="L103" s="43">
        <v>-788688.65</v>
      </c>
      <c r="M103" s="43">
        <v>-0.23888401226408201</v>
      </c>
      <c r="N103" s="43"/>
      <c r="O103" t="s">
        <v>848</v>
      </c>
      <c r="P103" t="s">
        <v>479</v>
      </c>
      <c r="Q103" t="s">
        <v>851</v>
      </c>
      <c r="R103" t="s">
        <v>475</v>
      </c>
      <c r="S103" t="s">
        <v>497</v>
      </c>
      <c r="T103" t="s">
        <v>851</v>
      </c>
      <c r="U103" t="s">
        <v>479</v>
      </c>
      <c r="V103" t="s">
        <v>479</v>
      </c>
      <c r="W103" t="s">
        <v>479</v>
      </c>
      <c r="X103" t="s">
        <v>479</v>
      </c>
      <c r="Y103" s="32" t="s">
        <v>479</v>
      </c>
      <c r="Z103" t="s">
        <v>479</v>
      </c>
      <c r="AA103" s="32" t="s">
        <v>366</v>
      </c>
      <c r="AB103" s="32" t="s">
        <v>479</v>
      </c>
      <c r="AC103" s="33" t="s">
        <v>477</v>
      </c>
      <c r="AD103" s="33" t="s">
        <v>477</v>
      </c>
      <c r="AE103" t="s">
        <v>477</v>
      </c>
      <c r="AF103" s="33" t="s">
        <v>477</v>
      </c>
      <c r="AG103" s="33" t="s">
        <v>477</v>
      </c>
      <c r="AH103" t="s">
        <v>477</v>
      </c>
      <c r="AI103" s="33" t="s">
        <v>477</v>
      </c>
      <c r="AJ103" s="33" t="s">
        <v>477</v>
      </c>
      <c r="AK103" t="s">
        <v>477</v>
      </c>
      <c r="AL103" s="33" t="s">
        <v>477</v>
      </c>
      <c r="AM103" t="s">
        <v>477</v>
      </c>
      <c r="AN103" s="33" t="s">
        <v>477</v>
      </c>
      <c r="AO103" s="33" t="s">
        <v>477</v>
      </c>
      <c r="AP103" s="33" t="s">
        <v>477</v>
      </c>
      <c r="AQ103" s="33" t="s">
        <v>477</v>
      </c>
      <c r="AR103" s="33" t="s">
        <v>477</v>
      </c>
      <c r="AS103" s="34" t="s">
        <v>477</v>
      </c>
      <c r="AT103" s="34" t="s">
        <v>477</v>
      </c>
      <c r="AU103" s="35" t="s">
        <v>477</v>
      </c>
      <c r="AV103" s="35" t="s">
        <v>477</v>
      </c>
      <c r="AW103" s="34" t="s">
        <v>477</v>
      </c>
      <c r="AX103" t="s">
        <v>479</v>
      </c>
      <c r="AY103" s="32" t="s">
        <v>477</v>
      </c>
      <c r="AZ103" s="32" t="s">
        <v>477</v>
      </c>
      <c r="BA103" s="32" t="s">
        <v>477</v>
      </c>
      <c r="BB103" s="32" t="s">
        <v>477</v>
      </c>
      <c r="BC103" s="32" t="s">
        <v>366</v>
      </c>
      <c r="BD103">
        <v>330130564.9200002</v>
      </c>
      <c r="BE103">
        <v>-0.23888401226408201</v>
      </c>
      <c r="BF103" s="32" t="s">
        <v>294</v>
      </c>
      <c r="BG103" s="32" t="s">
        <v>477</v>
      </c>
      <c r="BH103" s="32" t="s">
        <v>479</v>
      </c>
      <c r="BI103" s="32">
        <v>0</v>
      </c>
      <c r="BJ103" s="36" t="s">
        <v>477</v>
      </c>
      <c r="BK103" s="32">
        <v>0</v>
      </c>
      <c r="BL103" s="36" t="s">
        <v>477</v>
      </c>
      <c r="BM103" s="32">
        <v>6</v>
      </c>
      <c r="BN103" s="36">
        <v>-2.5458211840417968E-3</v>
      </c>
      <c r="BO103" s="33" t="s">
        <v>477</v>
      </c>
      <c r="BP103" s="33" t="s">
        <v>477</v>
      </c>
      <c r="BQ103" t="s">
        <v>477</v>
      </c>
      <c r="BR103" t="s">
        <v>477</v>
      </c>
      <c r="BS103" t="s">
        <v>479</v>
      </c>
      <c r="BT103" s="37">
        <v>44196</v>
      </c>
      <c r="BU103" s="32" t="s">
        <v>477</v>
      </c>
      <c r="BV103" s="38" t="s">
        <v>477</v>
      </c>
      <c r="BW103" t="s">
        <v>477</v>
      </c>
      <c r="BX103" s="39" t="s">
        <v>477</v>
      </c>
      <c r="BY103" s="39"/>
      <c r="BZ103" s="39"/>
      <c r="CA103" s="39"/>
      <c r="CB103" s="39"/>
      <c r="CC103" s="39"/>
      <c r="CD103" s="39"/>
      <c r="CE103" s="39"/>
      <c r="CF103" s="39"/>
      <c r="CG103">
        <v>21</v>
      </c>
      <c r="CH103" s="39"/>
      <c r="CI103" s="39"/>
      <c r="CJ103" s="39"/>
      <c r="CK103" s="39"/>
      <c r="CL103" t="s">
        <v>477</v>
      </c>
      <c r="CM103" t="s">
        <v>477</v>
      </c>
      <c r="CN103" s="46" t="s">
        <v>477</v>
      </c>
      <c r="CO103" s="46">
        <v>0</v>
      </c>
      <c r="CP103" s="46" t="s">
        <v>477</v>
      </c>
      <c r="CQ103" s="46" t="s">
        <v>477</v>
      </c>
      <c r="CR103" s="46" t="s">
        <v>477</v>
      </c>
      <c r="CS103" s="46">
        <v>0</v>
      </c>
      <c r="CT103">
        <v>0</v>
      </c>
      <c r="CU103">
        <v>0</v>
      </c>
      <c r="CV103" s="47">
        <v>0</v>
      </c>
      <c r="CW103">
        <v>0</v>
      </c>
      <c r="CX103" s="48">
        <v>0</v>
      </c>
      <c r="CY103" s="48">
        <v>0</v>
      </c>
      <c r="CZ103">
        <v>0</v>
      </c>
      <c r="DA103" s="37">
        <v>44196</v>
      </c>
      <c r="DB103" t="s">
        <v>477</v>
      </c>
      <c r="DC103">
        <v>1</v>
      </c>
      <c r="DD103" s="52" t="s">
        <v>477</v>
      </c>
      <c r="DE103" t="s">
        <v>477</v>
      </c>
      <c r="DF103" s="52" t="s">
        <v>477</v>
      </c>
      <c r="DG103" s="52" t="s">
        <v>477</v>
      </c>
      <c r="DH103" s="52" t="s">
        <v>477</v>
      </c>
      <c r="DI103" s="52" t="s">
        <v>477</v>
      </c>
      <c r="DJ103" s="52" t="s">
        <v>477</v>
      </c>
      <c r="DK103" s="52" t="s">
        <v>477</v>
      </c>
      <c r="DL103" s="52" t="s">
        <v>477</v>
      </c>
      <c r="DM103" s="52" t="s">
        <v>477</v>
      </c>
      <c r="DN103" s="52" t="s">
        <v>477</v>
      </c>
      <c r="DO103" s="33" t="s">
        <v>477</v>
      </c>
      <c r="DP103" s="33" t="s">
        <v>477</v>
      </c>
      <c r="DQ103" s="32" t="s">
        <v>477</v>
      </c>
      <c r="DR103" s="33" t="s">
        <v>477</v>
      </c>
      <c r="DS103" s="58" t="s">
        <v>477</v>
      </c>
      <c r="DT103" s="58" t="s">
        <v>477</v>
      </c>
      <c r="DU103" s="58" t="s">
        <v>477</v>
      </c>
    </row>
    <row r="104" spans="1:125" x14ac:dyDescent="0.25">
      <c r="A104" s="31">
        <v>44196</v>
      </c>
      <c r="B104" t="s">
        <v>495</v>
      </c>
      <c r="C104" t="s">
        <v>496</v>
      </c>
      <c r="D104" t="s">
        <v>862</v>
      </c>
      <c r="E104" t="s">
        <v>938</v>
      </c>
      <c r="F104" t="s">
        <v>108</v>
      </c>
      <c r="G104" t="s">
        <v>871</v>
      </c>
      <c r="H104" t="s">
        <v>293</v>
      </c>
      <c r="I104"/>
      <c r="K104" s="43">
        <v>784922.01</v>
      </c>
      <c r="L104" s="43">
        <v>784922.01</v>
      </c>
      <c r="M104" s="43">
        <v>0.23774314371480801</v>
      </c>
      <c r="N104" s="43"/>
      <c r="O104" t="s">
        <v>848</v>
      </c>
      <c r="P104" t="s">
        <v>479</v>
      </c>
      <c r="Q104" t="s">
        <v>850</v>
      </c>
      <c r="R104" t="s">
        <v>475</v>
      </c>
      <c r="S104" t="s">
        <v>497</v>
      </c>
      <c r="T104" t="s">
        <v>850</v>
      </c>
      <c r="U104" t="s">
        <v>479</v>
      </c>
      <c r="V104" t="s">
        <v>479</v>
      </c>
      <c r="W104" t="s">
        <v>479</v>
      </c>
      <c r="X104" t="s">
        <v>479</v>
      </c>
      <c r="Y104" s="32" t="s">
        <v>479</v>
      </c>
      <c r="Z104" t="s">
        <v>479</v>
      </c>
      <c r="AA104" s="32" t="s">
        <v>366</v>
      </c>
      <c r="AB104" s="32" t="s">
        <v>479</v>
      </c>
      <c r="AC104" s="33" t="s">
        <v>477</v>
      </c>
      <c r="AD104" s="33" t="s">
        <v>477</v>
      </c>
      <c r="AE104" t="s">
        <v>477</v>
      </c>
      <c r="AF104" s="33" t="s">
        <v>477</v>
      </c>
      <c r="AG104" s="33" t="s">
        <v>477</v>
      </c>
      <c r="AH104" t="s">
        <v>477</v>
      </c>
      <c r="AI104" s="33" t="s">
        <v>477</v>
      </c>
      <c r="AJ104" s="33" t="s">
        <v>477</v>
      </c>
      <c r="AK104" t="s">
        <v>477</v>
      </c>
      <c r="AL104" s="33" t="s">
        <v>477</v>
      </c>
      <c r="AM104" t="s">
        <v>477</v>
      </c>
      <c r="AN104" s="33" t="s">
        <v>477</v>
      </c>
      <c r="AO104" s="33" t="s">
        <v>477</v>
      </c>
      <c r="AP104" s="33" t="s">
        <v>477</v>
      </c>
      <c r="AQ104" s="33" t="s">
        <v>477</v>
      </c>
      <c r="AR104" s="33" t="s">
        <v>477</v>
      </c>
      <c r="AS104" s="34" t="s">
        <v>477</v>
      </c>
      <c r="AT104" s="34" t="s">
        <v>477</v>
      </c>
      <c r="AU104" s="35" t="s">
        <v>477</v>
      </c>
      <c r="AV104" s="35" t="s">
        <v>477</v>
      </c>
      <c r="AW104" s="34" t="s">
        <v>477</v>
      </c>
      <c r="AX104" t="s">
        <v>479</v>
      </c>
      <c r="AY104" s="32" t="s">
        <v>477</v>
      </c>
      <c r="AZ104" s="32" t="s">
        <v>477</v>
      </c>
      <c r="BA104" s="32" t="s">
        <v>477</v>
      </c>
      <c r="BB104" s="32" t="s">
        <v>477</v>
      </c>
      <c r="BC104" s="32" t="s">
        <v>366</v>
      </c>
      <c r="BD104">
        <v>330130564.9200002</v>
      </c>
      <c r="BE104">
        <v>0.23774314371480801</v>
      </c>
      <c r="BF104" s="32" t="s">
        <v>293</v>
      </c>
      <c r="BG104" s="32" t="s">
        <v>477</v>
      </c>
      <c r="BH104" s="32" t="s">
        <v>479</v>
      </c>
      <c r="BI104" s="32">
        <v>0</v>
      </c>
      <c r="BJ104" s="36" t="s">
        <v>477</v>
      </c>
      <c r="BK104" s="32">
        <v>0</v>
      </c>
      <c r="BL104" s="36" t="s">
        <v>477</v>
      </c>
      <c r="BM104" s="32">
        <v>6</v>
      </c>
      <c r="BN104" s="36">
        <v>2.5336627842668545E-3</v>
      </c>
      <c r="BO104" s="33" t="s">
        <v>477</v>
      </c>
      <c r="BP104" s="33" t="s">
        <v>477</v>
      </c>
      <c r="BQ104" t="s">
        <v>477</v>
      </c>
      <c r="BR104" t="s">
        <v>477</v>
      </c>
      <c r="BS104" t="s">
        <v>479</v>
      </c>
      <c r="BT104" s="37">
        <v>44196</v>
      </c>
      <c r="BU104" s="32" t="s">
        <v>477</v>
      </c>
      <c r="BV104" s="38" t="s">
        <v>477</v>
      </c>
      <c r="BW104" t="s">
        <v>477</v>
      </c>
      <c r="BX104" s="39" t="s">
        <v>477</v>
      </c>
      <c r="BY104" s="39"/>
      <c r="BZ104" s="39"/>
      <c r="CA104" s="39"/>
      <c r="CB104" s="39"/>
      <c r="CC104" s="39"/>
      <c r="CD104" s="39"/>
      <c r="CE104" s="39"/>
      <c r="CF104" s="39"/>
      <c r="CG104">
        <v>21</v>
      </c>
      <c r="CH104" s="39"/>
      <c r="CI104" s="39"/>
      <c r="CJ104" s="39"/>
      <c r="CK104" s="39"/>
      <c r="CL104" t="s">
        <v>477</v>
      </c>
      <c r="CM104" t="s">
        <v>477</v>
      </c>
      <c r="CN104" s="46" t="s">
        <v>477</v>
      </c>
      <c r="CO104" s="46">
        <v>0</v>
      </c>
      <c r="CP104" s="46" t="s">
        <v>477</v>
      </c>
      <c r="CQ104" s="46" t="s">
        <v>477</v>
      </c>
      <c r="CR104" s="46" t="s">
        <v>477</v>
      </c>
      <c r="CS104" s="46">
        <v>0</v>
      </c>
      <c r="CT104">
        <v>0</v>
      </c>
      <c r="CU104">
        <v>0</v>
      </c>
      <c r="CV104" s="47">
        <v>0</v>
      </c>
      <c r="CW104">
        <v>0</v>
      </c>
      <c r="CX104" s="48">
        <v>0</v>
      </c>
      <c r="CY104" s="48">
        <v>0</v>
      </c>
      <c r="CZ104">
        <v>0</v>
      </c>
      <c r="DA104" s="37">
        <v>44196</v>
      </c>
      <c r="DB104" t="s">
        <v>477</v>
      </c>
      <c r="DC104">
        <v>1</v>
      </c>
      <c r="DD104" s="52" t="s">
        <v>477</v>
      </c>
      <c r="DE104" t="s">
        <v>477</v>
      </c>
      <c r="DF104" s="52" t="s">
        <v>477</v>
      </c>
      <c r="DG104" s="52" t="s">
        <v>477</v>
      </c>
      <c r="DH104" s="52" t="s">
        <v>477</v>
      </c>
      <c r="DI104" s="52" t="s">
        <v>477</v>
      </c>
      <c r="DJ104" s="52" t="s">
        <v>477</v>
      </c>
      <c r="DK104" s="52" t="s">
        <v>477</v>
      </c>
      <c r="DL104" s="52" t="s">
        <v>477</v>
      </c>
      <c r="DM104" s="52" t="s">
        <v>477</v>
      </c>
      <c r="DN104" s="52" t="s">
        <v>477</v>
      </c>
      <c r="DO104" s="33" t="s">
        <v>477</v>
      </c>
      <c r="DP104" s="33" t="s">
        <v>477</v>
      </c>
      <c r="DQ104" s="32" t="s">
        <v>477</v>
      </c>
      <c r="DR104" s="33" t="s">
        <v>477</v>
      </c>
      <c r="DS104" s="58" t="s">
        <v>477</v>
      </c>
      <c r="DT104" s="58" t="s">
        <v>477</v>
      </c>
      <c r="DU104" s="58" t="s">
        <v>477</v>
      </c>
    </row>
    <row r="105" spans="1:125" x14ac:dyDescent="0.25">
      <c r="A105" s="31">
        <v>44196</v>
      </c>
      <c r="B105" t="s">
        <v>495</v>
      </c>
      <c r="C105" t="s">
        <v>496</v>
      </c>
      <c r="D105" t="s">
        <v>862</v>
      </c>
      <c r="E105" t="s">
        <v>870</v>
      </c>
      <c r="F105" t="s">
        <v>108</v>
      </c>
      <c r="G105" t="s">
        <v>871</v>
      </c>
      <c r="H105" t="s">
        <v>293</v>
      </c>
      <c r="I105"/>
      <c r="K105" s="43">
        <v>17078.16</v>
      </c>
      <c r="L105" s="43">
        <v>17078.16</v>
      </c>
      <c r="M105" s="43">
        <v>5.1727628930477903E-3</v>
      </c>
      <c r="N105" s="43"/>
      <c r="O105" t="s">
        <v>848</v>
      </c>
      <c r="P105" t="s">
        <v>479</v>
      </c>
      <c r="Q105" t="s">
        <v>850</v>
      </c>
      <c r="R105" t="s">
        <v>475</v>
      </c>
      <c r="S105" t="s">
        <v>497</v>
      </c>
      <c r="T105" t="s">
        <v>850</v>
      </c>
      <c r="U105" t="s">
        <v>479</v>
      </c>
      <c r="V105" t="s">
        <v>479</v>
      </c>
      <c r="W105" t="s">
        <v>479</v>
      </c>
      <c r="X105" t="s">
        <v>479</v>
      </c>
      <c r="Y105" s="32" t="s">
        <v>479</v>
      </c>
      <c r="Z105" t="s">
        <v>479</v>
      </c>
      <c r="AA105" s="32" t="s">
        <v>366</v>
      </c>
      <c r="AB105" s="32" t="s">
        <v>479</v>
      </c>
      <c r="AC105" s="33" t="s">
        <v>477</v>
      </c>
      <c r="AD105" s="33" t="s">
        <v>477</v>
      </c>
      <c r="AE105" t="s">
        <v>477</v>
      </c>
      <c r="AF105" s="33" t="s">
        <v>477</v>
      </c>
      <c r="AG105" s="33" t="s">
        <v>477</v>
      </c>
      <c r="AH105" t="s">
        <v>477</v>
      </c>
      <c r="AI105" s="33" t="s">
        <v>477</v>
      </c>
      <c r="AJ105" s="33" t="s">
        <v>477</v>
      </c>
      <c r="AK105" t="s">
        <v>477</v>
      </c>
      <c r="AL105" s="33" t="s">
        <v>477</v>
      </c>
      <c r="AM105" t="s">
        <v>477</v>
      </c>
      <c r="AN105" s="33" t="s">
        <v>477</v>
      </c>
      <c r="AO105" s="33" t="s">
        <v>477</v>
      </c>
      <c r="AP105" s="33" t="s">
        <v>477</v>
      </c>
      <c r="AQ105" s="33" t="s">
        <v>477</v>
      </c>
      <c r="AR105" s="33" t="s">
        <v>477</v>
      </c>
      <c r="AS105" s="34" t="s">
        <v>477</v>
      </c>
      <c r="AT105" s="34" t="s">
        <v>477</v>
      </c>
      <c r="AU105" s="35" t="s">
        <v>477</v>
      </c>
      <c r="AV105" s="35" t="s">
        <v>477</v>
      </c>
      <c r="AW105" s="34" t="s">
        <v>477</v>
      </c>
      <c r="AX105" t="s">
        <v>479</v>
      </c>
      <c r="AY105" s="32" t="s">
        <v>477</v>
      </c>
      <c r="AZ105" s="32" t="s">
        <v>477</v>
      </c>
      <c r="BA105" s="32" t="s">
        <v>477</v>
      </c>
      <c r="BB105" s="32" t="s">
        <v>477</v>
      </c>
      <c r="BC105" s="32" t="s">
        <v>366</v>
      </c>
      <c r="BD105">
        <v>330130564.9200002</v>
      </c>
      <c r="BE105">
        <v>5.1727628930477903E-3</v>
      </c>
      <c r="BF105" s="32" t="s">
        <v>293</v>
      </c>
      <c r="BG105" s="32" t="s">
        <v>477</v>
      </c>
      <c r="BH105" s="32" t="s">
        <v>479</v>
      </c>
      <c r="BI105" s="32">
        <v>0</v>
      </c>
      <c r="BJ105" s="36" t="s">
        <v>477</v>
      </c>
      <c r="BK105" s="32">
        <v>0</v>
      </c>
      <c r="BL105" s="36" t="s">
        <v>477</v>
      </c>
      <c r="BM105" s="32">
        <v>6</v>
      </c>
      <c r="BN105" s="36">
        <v>5.512687612843832E-5</v>
      </c>
      <c r="BO105" s="33" t="s">
        <v>477</v>
      </c>
      <c r="BP105" s="33" t="s">
        <v>477</v>
      </c>
      <c r="BQ105" t="s">
        <v>477</v>
      </c>
      <c r="BR105" t="s">
        <v>477</v>
      </c>
      <c r="BS105" t="s">
        <v>479</v>
      </c>
      <c r="BT105" s="37">
        <v>44196</v>
      </c>
      <c r="BU105" s="32" t="s">
        <v>477</v>
      </c>
      <c r="BV105" s="38" t="s">
        <v>477</v>
      </c>
      <c r="BW105" t="s">
        <v>477</v>
      </c>
      <c r="BX105" s="39" t="s">
        <v>477</v>
      </c>
      <c r="BY105" s="39"/>
      <c r="BZ105" s="39"/>
      <c r="CA105" s="39"/>
      <c r="CB105" s="39"/>
      <c r="CC105" s="39"/>
      <c r="CD105" s="39"/>
      <c r="CE105" s="39"/>
      <c r="CF105" s="39"/>
      <c r="CG105">
        <v>21</v>
      </c>
      <c r="CH105" s="39"/>
      <c r="CI105" s="39"/>
      <c r="CJ105" s="39"/>
      <c r="CK105" s="39"/>
      <c r="CL105" t="s">
        <v>477</v>
      </c>
      <c r="CM105" t="s">
        <v>477</v>
      </c>
      <c r="CN105" s="46" t="s">
        <v>477</v>
      </c>
      <c r="CO105" s="46">
        <v>0</v>
      </c>
      <c r="CP105" s="46" t="s">
        <v>477</v>
      </c>
      <c r="CQ105" s="46" t="s">
        <v>477</v>
      </c>
      <c r="CR105" s="46" t="s">
        <v>477</v>
      </c>
      <c r="CS105" s="46">
        <v>0</v>
      </c>
      <c r="CT105">
        <v>0</v>
      </c>
      <c r="CU105">
        <v>0</v>
      </c>
      <c r="CV105" s="47">
        <v>0</v>
      </c>
      <c r="CW105">
        <v>0</v>
      </c>
      <c r="CX105" s="48">
        <v>0</v>
      </c>
      <c r="CY105" s="48">
        <v>0</v>
      </c>
      <c r="CZ105">
        <v>0</v>
      </c>
      <c r="DA105" s="37">
        <v>44196</v>
      </c>
      <c r="DB105" t="s">
        <v>477</v>
      </c>
      <c r="DC105">
        <v>1</v>
      </c>
      <c r="DD105" s="52" t="s">
        <v>477</v>
      </c>
      <c r="DE105" t="s">
        <v>477</v>
      </c>
      <c r="DF105" s="52" t="s">
        <v>477</v>
      </c>
      <c r="DG105" s="52" t="s">
        <v>477</v>
      </c>
      <c r="DH105" s="52" t="s">
        <v>477</v>
      </c>
      <c r="DI105" s="52" t="s">
        <v>477</v>
      </c>
      <c r="DJ105" s="52" t="s">
        <v>477</v>
      </c>
      <c r="DK105" s="52" t="s">
        <v>477</v>
      </c>
      <c r="DL105" s="52" t="s">
        <v>477</v>
      </c>
      <c r="DM105" s="52" t="s">
        <v>477</v>
      </c>
      <c r="DN105" s="52" t="s">
        <v>477</v>
      </c>
      <c r="DO105" s="33" t="s">
        <v>477</v>
      </c>
      <c r="DP105" s="33" t="s">
        <v>477</v>
      </c>
      <c r="DQ105" s="32" t="s">
        <v>477</v>
      </c>
      <c r="DR105" s="33" t="s">
        <v>477</v>
      </c>
      <c r="DS105" s="58" t="s">
        <v>477</v>
      </c>
      <c r="DT105" s="58" t="s">
        <v>477</v>
      </c>
      <c r="DU105" s="58" t="s">
        <v>477</v>
      </c>
    </row>
    <row r="106" spans="1:125" x14ac:dyDescent="0.25">
      <c r="A106" s="31">
        <v>44196</v>
      </c>
      <c r="B106" t="s">
        <v>495</v>
      </c>
      <c r="C106" t="s">
        <v>496</v>
      </c>
      <c r="D106" t="s">
        <v>872</v>
      </c>
      <c r="E106" t="s">
        <v>873</v>
      </c>
      <c r="F106" t="s">
        <v>108</v>
      </c>
      <c r="G106" t="s">
        <v>2797</v>
      </c>
      <c r="H106" t="s">
        <v>296</v>
      </c>
      <c r="I106" s="37">
        <v>44364</v>
      </c>
      <c r="J106">
        <v>0</v>
      </c>
      <c r="K106" s="43">
        <v>-11296000</v>
      </c>
      <c r="L106" s="43">
        <v>-10456626.58</v>
      </c>
      <c r="M106" s="43">
        <v>-3.1671825278297701</v>
      </c>
      <c r="N106" s="43">
        <v>1</v>
      </c>
      <c r="O106" t="s">
        <v>874</v>
      </c>
      <c r="P106" t="s">
        <v>875</v>
      </c>
      <c r="Q106" t="s">
        <v>876</v>
      </c>
      <c r="R106" t="s">
        <v>475</v>
      </c>
      <c r="S106" t="s">
        <v>497</v>
      </c>
      <c r="T106" t="s">
        <v>875</v>
      </c>
      <c r="U106" t="s">
        <v>875</v>
      </c>
      <c r="V106" t="s">
        <v>875</v>
      </c>
      <c r="W106" t="s">
        <v>875</v>
      </c>
      <c r="X106" t="s">
        <v>875</v>
      </c>
      <c r="Y106" s="32" t="s">
        <v>479</v>
      </c>
      <c r="Z106" t="s">
        <v>479</v>
      </c>
      <c r="AA106" s="32" t="s">
        <v>366</v>
      </c>
      <c r="AB106" s="32" t="s">
        <v>875</v>
      </c>
      <c r="AC106" s="33" t="s">
        <v>477</v>
      </c>
      <c r="AD106" s="33" t="s">
        <v>477</v>
      </c>
      <c r="AE106" t="s">
        <v>477</v>
      </c>
      <c r="AF106" s="33" t="s">
        <v>477</v>
      </c>
      <c r="AG106" s="33" t="s">
        <v>477</v>
      </c>
      <c r="AH106" t="s">
        <v>477</v>
      </c>
      <c r="AI106" s="33" t="s">
        <v>477</v>
      </c>
      <c r="AJ106" s="33" t="s">
        <v>477</v>
      </c>
      <c r="AK106" t="s">
        <v>477</v>
      </c>
      <c r="AL106" s="33" t="s">
        <v>477</v>
      </c>
      <c r="AM106" t="s">
        <v>477</v>
      </c>
      <c r="AN106" s="33" t="s">
        <v>477</v>
      </c>
      <c r="AO106" s="33" t="s">
        <v>477</v>
      </c>
      <c r="AP106" s="33" t="s">
        <v>477</v>
      </c>
      <c r="AQ106" s="33" t="s">
        <v>477</v>
      </c>
      <c r="AR106" s="33" t="s">
        <v>477</v>
      </c>
      <c r="AS106" s="34" t="s">
        <v>477</v>
      </c>
      <c r="AT106" s="34" t="s">
        <v>477</v>
      </c>
      <c r="AU106" s="35" t="s">
        <v>477</v>
      </c>
      <c r="AV106" s="35" t="s">
        <v>477</v>
      </c>
      <c r="AW106" s="34" t="s">
        <v>477</v>
      </c>
      <c r="AX106" t="s">
        <v>875</v>
      </c>
      <c r="AY106" s="32" t="s">
        <v>477</v>
      </c>
      <c r="AZ106" s="32" t="s">
        <v>477</v>
      </c>
      <c r="BA106" s="32" t="s">
        <v>477</v>
      </c>
      <c r="BB106" s="32" t="s">
        <v>477</v>
      </c>
      <c r="BC106" s="32" t="s">
        <v>366</v>
      </c>
      <c r="BD106">
        <v>330130564.9200002</v>
      </c>
      <c r="BE106">
        <v>-3.1671825278297701</v>
      </c>
      <c r="BF106" s="32" t="s">
        <v>293</v>
      </c>
      <c r="BG106" s="32" t="s">
        <v>477</v>
      </c>
      <c r="BH106" s="32" t="s">
        <v>477</v>
      </c>
      <c r="BI106" s="32">
        <v>0</v>
      </c>
      <c r="BJ106" s="36" t="s">
        <v>477</v>
      </c>
      <c r="BK106" s="32">
        <v>0</v>
      </c>
      <c r="BL106" s="36" t="s">
        <v>477</v>
      </c>
      <c r="BM106" s="32">
        <v>6</v>
      </c>
      <c r="BN106" s="36">
        <v>-3.3753118497367146E-2</v>
      </c>
      <c r="BO106" s="33" t="s">
        <v>477</v>
      </c>
      <c r="BP106" s="33" t="s">
        <v>477</v>
      </c>
      <c r="BQ106" t="s">
        <v>477</v>
      </c>
      <c r="BR106" t="s">
        <v>477</v>
      </c>
      <c r="BS106" t="s">
        <v>479</v>
      </c>
      <c r="BT106" s="37">
        <v>44364</v>
      </c>
      <c r="BU106" s="32" t="s">
        <v>877</v>
      </c>
      <c r="BV106" s="38" t="s">
        <v>477</v>
      </c>
      <c r="BW106" t="s">
        <v>477</v>
      </c>
      <c r="BX106" s="39" t="s">
        <v>477</v>
      </c>
      <c r="BY106" s="39"/>
      <c r="BZ106" s="39"/>
      <c r="CA106" s="39"/>
      <c r="CB106" s="39"/>
      <c r="CC106" s="39"/>
      <c r="CD106" s="39"/>
      <c r="CE106" s="39"/>
      <c r="CF106" s="39"/>
      <c r="CG106">
        <v>21</v>
      </c>
      <c r="CH106" s="39"/>
      <c r="CI106" s="39"/>
      <c r="CJ106" s="39"/>
      <c r="CK106" s="39"/>
      <c r="CL106" t="s">
        <v>477</v>
      </c>
      <c r="CM106" t="s">
        <v>477</v>
      </c>
      <c r="CN106" s="46" t="s">
        <v>477</v>
      </c>
      <c r="CO106" s="46">
        <v>0</v>
      </c>
      <c r="CP106" s="46" t="s">
        <v>477</v>
      </c>
      <c r="CQ106" s="46" t="s">
        <v>477</v>
      </c>
      <c r="CR106" s="46" t="s">
        <v>477</v>
      </c>
      <c r="CS106" s="46">
        <v>0</v>
      </c>
      <c r="CT106">
        <v>0</v>
      </c>
      <c r="CU106">
        <v>0</v>
      </c>
      <c r="CV106" s="47">
        <v>0</v>
      </c>
      <c r="CW106">
        <v>0</v>
      </c>
      <c r="CX106" s="48">
        <v>-10459937.218153028</v>
      </c>
      <c r="CY106" s="48">
        <v>10459937.218153028</v>
      </c>
      <c r="CZ106">
        <v>-10459937.218153028</v>
      </c>
      <c r="DA106" s="37">
        <v>44364</v>
      </c>
      <c r="DB106" t="s">
        <v>477</v>
      </c>
      <c r="DC106">
        <v>1</v>
      </c>
      <c r="DD106" s="52" t="s">
        <v>477</v>
      </c>
      <c r="DE106" t="s">
        <v>477</v>
      </c>
      <c r="DF106" s="52" t="s">
        <v>477</v>
      </c>
      <c r="DG106" s="52" t="s">
        <v>477</v>
      </c>
      <c r="DH106" s="52" t="s">
        <v>477</v>
      </c>
      <c r="DI106" s="52" t="s">
        <v>477</v>
      </c>
      <c r="DJ106" s="52" t="s">
        <v>477</v>
      </c>
      <c r="DK106" s="52" t="s">
        <v>477</v>
      </c>
      <c r="DL106" s="52" t="s">
        <v>477</v>
      </c>
      <c r="DM106" s="52" t="s">
        <v>477</v>
      </c>
      <c r="DN106" s="52" t="s">
        <v>477</v>
      </c>
      <c r="DO106" s="33" t="s">
        <v>477</v>
      </c>
      <c r="DP106" s="33" t="s">
        <v>477</v>
      </c>
      <c r="DQ106" s="32" t="s">
        <v>477</v>
      </c>
      <c r="DR106" s="33" t="s">
        <v>477</v>
      </c>
      <c r="DS106" s="58" t="s">
        <v>477</v>
      </c>
      <c r="DT106" s="58" t="s">
        <v>477</v>
      </c>
      <c r="DU106" s="58" t="s">
        <v>477</v>
      </c>
    </row>
    <row r="107" spans="1:125" x14ac:dyDescent="0.25">
      <c r="A107" s="31">
        <v>44196</v>
      </c>
      <c r="B107" t="s">
        <v>495</v>
      </c>
      <c r="C107" t="s">
        <v>496</v>
      </c>
      <c r="D107" t="s">
        <v>872</v>
      </c>
      <c r="E107" t="s">
        <v>873</v>
      </c>
      <c r="F107" t="s">
        <v>108</v>
      </c>
      <c r="G107" t="s">
        <v>2798</v>
      </c>
      <c r="H107" t="s">
        <v>294</v>
      </c>
      <c r="I107" s="37">
        <v>44364</v>
      </c>
      <c r="J107">
        <v>0</v>
      </c>
      <c r="K107" s="43">
        <v>-128692000</v>
      </c>
      <c r="L107" s="43">
        <v>-104788696.77</v>
      </c>
      <c r="M107" s="43">
        <v>-31.739196860943601</v>
      </c>
      <c r="N107" s="43">
        <v>1</v>
      </c>
      <c r="O107" t="s">
        <v>874</v>
      </c>
      <c r="P107" t="s">
        <v>875</v>
      </c>
      <c r="Q107" t="s">
        <v>886</v>
      </c>
      <c r="R107" t="s">
        <v>475</v>
      </c>
      <c r="S107" t="s">
        <v>497</v>
      </c>
      <c r="T107" t="s">
        <v>875</v>
      </c>
      <c r="U107" t="s">
        <v>875</v>
      </c>
      <c r="V107" t="s">
        <v>875</v>
      </c>
      <c r="W107" t="s">
        <v>875</v>
      </c>
      <c r="X107" t="s">
        <v>875</v>
      </c>
      <c r="Y107" s="32" t="s">
        <v>479</v>
      </c>
      <c r="Z107" t="s">
        <v>479</v>
      </c>
      <c r="AA107" s="32" t="s">
        <v>366</v>
      </c>
      <c r="AB107" s="32" t="s">
        <v>875</v>
      </c>
      <c r="AC107" s="33" t="s">
        <v>477</v>
      </c>
      <c r="AD107" s="33" t="s">
        <v>477</v>
      </c>
      <c r="AE107" t="s">
        <v>477</v>
      </c>
      <c r="AF107" s="33" t="s">
        <v>477</v>
      </c>
      <c r="AG107" s="33" t="s">
        <v>477</v>
      </c>
      <c r="AH107" t="s">
        <v>477</v>
      </c>
      <c r="AI107" s="33" t="s">
        <v>477</v>
      </c>
      <c r="AJ107" s="33" t="s">
        <v>477</v>
      </c>
      <c r="AK107" t="s">
        <v>477</v>
      </c>
      <c r="AL107" s="33" t="s">
        <v>477</v>
      </c>
      <c r="AM107" t="s">
        <v>477</v>
      </c>
      <c r="AN107" s="33" t="s">
        <v>477</v>
      </c>
      <c r="AO107" s="33" t="s">
        <v>477</v>
      </c>
      <c r="AP107" s="33" t="s">
        <v>477</v>
      </c>
      <c r="AQ107" s="33" t="s">
        <v>477</v>
      </c>
      <c r="AR107" s="33" t="s">
        <v>477</v>
      </c>
      <c r="AS107" s="34" t="s">
        <v>477</v>
      </c>
      <c r="AT107" s="34" t="s">
        <v>477</v>
      </c>
      <c r="AU107" s="35" t="s">
        <v>477</v>
      </c>
      <c r="AV107" s="35" t="s">
        <v>477</v>
      </c>
      <c r="AW107" s="34" t="s">
        <v>477</v>
      </c>
      <c r="AX107" t="s">
        <v>875</v>
      </c>
      <c r="AY107" s="32" t="s">
        <v>477</v>
      </c>
      <c r="AZ107" s="32" t="s">
        <v>477</v>
      </c>
      <c r="BA107" s="32" t="s">
        <v>477</v>
      </c>
      <c r="BB107" s="32" t="s">
        <v>477</v>
      </c>
      <c r="BC107" s="32" t="s">
        <v>366</v>
      </c>
      <c r="BD107">
        <v>330130564.9200002</v>
      </c>
      <c r="BE107">
        <v>-31.739196860943601</v>
      </c>
      <c r="BF107" s="32" t="s">
        <v>293</v>
      </c>
      <c r="BG107" s="32" t="s">
        <v>477</v>
      </c>
      <c r="BH107" s="32" t="s">
        <v>477</v>
      </c>
      <c r="BI107" s="32">
        <v>0</v>
      </c>
      <c r="BJ107" s="36" t="s">
        <v>477</v>
      </c>
      <c r="BK107" s="32">
        <v>0</v>
      </c>
      <c r="BL107" s="36" t="s">
        <v>477</v>
      </c>
      <c r="BM107" s="32">
        <v>6</v>
      </c>
      <c r="BN107" s="36">
        <v>-0.33824917359365847</v>
      </c>
      <c r="BO107" s="33" t="s">
        <v>477</v>
      </c>
      <c r="BP107" s="33" t="s">
        <v>477</v>
      </c>
      <c r="BQ107" t="s">
        <v>477</v>
      </c>
      <c r="BR107" t="s">
        <v>477</v>
      </c>
      <c r="BS107" t="s">
        <v>479</v>
      </c>
      <c r="BT107" s="37">
        <v>44364</v>
      </c>
      <c r="BU107" s="32" t="s">
        <v>887</v>
      </c>
      <c r="BV107" s="38" t="s">
        <v>477</v>
      </c>
      <c r="BW107" t="s">
        <v>477</v>
      </c>
      <c r="BX107" s="39" t="s">
        <v>477</v>
      </c>
      <c r="BY107" s="39"/>
      <c r="BZ107" s="39"/>
      <c r="CA107" s="39"/>
      <c r="CB107" s="39"/>
      <c r="CC107" s="39"/>
      <c r="CD107" s="39"/>
      <c r="CE107" s="39"/>
      <c r="CF107" s="39"/>
      <c r="CG107">
        <v>21</v>
      </c>
      <c r="CH107" s="39"/>
      <c r="CI107" s="39"/>
      <c r="CJ107" s="39"/>
      <c r="CK107" s="39"/>
      <c r="CL107" t="s">
        <v>477</v>
      </c>
      <c r="CM107" t="s">
        <v>477</v>
      </c>
      <c r="CN107" s="46" t="s">
        <v>477</v>
      </c>
      <c r="CO107" s="46">
        <v>0</v>
      </c>
      <c r="CP107" s="46" t="s">
        <v>477</v>
      </c>
      <c r="CQ107" s="46" t="s">
        <v>477</v>
      </c>
      <c r="CR107" s="46" t="s">
        <v>477</v>
      </c>
      <c r="CS107" s="46">
        <v>0</v>
      </c>
      <c r="CT107">
        <v>0</v>
      </c>
      <c r="CU107">
        <v>0</v>
      </c>
      <c r="CV107" s="47">
        <v>0</v>
      </c>
      <c r="CW107">
        <v>0</v>
      </c>
      <c r="CX107" s="48">
        <v>-104840733.197556</v>
      </c>
      <c r="CY107" s="48">
        <v>104840733.197556</v>
      </c>
      <c r="CZ107">
        <v>-104840733.197556</v>
      </c>
      <c r="DA107" s="37">
        <v>44364</v>
      </c>
      <c r="DB107" t="s">
        <v>477</v>
      </c>
      <c r="DC107">
        <v>1</v>
      </c>
      <c r="DD107" s="52" t="s">
        <v>477</v>
      </c>
      <c r="DE107" t="s">
        <v>477</v>
      </c>
      <c r="DF107" s="52" t="s">
        <v>477</v>
      </c>
      <c r="DG107" s="52" t="s">
        <v>477</v>
      </c>
      <c r="DH107" s="52" t="s">
        <v>477</v>
      </c>
      <c r="DI107" s="52" t="s">
        <v>477</v>
      </c>
      <c r="DJ107" s="52" t="s">
        <v>477</v>
      </c>
      <c r="DK107" s="52" t="s">
        <v>477</v>
      </c>
      <c r="DL107" s="52" t="s">
        <v>477</v>
      </c>
      <c r="DM107" s="52" t="s">
        <v>477</v>
      </c>
      <c r="DN107" s="52" t="s">
        <v>477</v>
      </c>
      <c r="DO107" s="33" t="s">
        <v>477</v>
      </c>
      <c r="DP107" s="33" t="s">
        <v>477</v>
      </c>
      <c r="DQ107" s="32" t="s">
        <v>477</v>
      </c>
      <c r="DR107" s="33" t="s">
        <v>477</v>
      </c>
      <c r="DS107" s="58" t="s">
        <v>477</v>
      </c>
      <c r="DT107" s="58" t="s">
        <v>477</v>
      </c>
      <c r="DU107" s="58" t="s">
        <v>477</v>
      </c>
    </row>
    <row r="108" spans="1:125" x14ac:dyDescent="0.25">
      <c r="A108" s="31">
        <v>44196</v>
      </c>
      <c r="B108" t="s">
        <v>495</v>
      </c>
      <c r="C108" t="s">
        <v>496</v>
      </c>
      <c r="D108" t="s">
        <v>872</v>
      </c>
      <c r="E108" t="s">
        <v>873</v>
      </c>
      <c r="F108" t="s">
        <v>108</v>
      </c>
      <c r="G108" t="s">
        <v>2799</v>
      </c>
      <c r="H108" t="s">
        <v>397</v>
      </c>
      <c r="I108" s="37">
        <v>44364</v>
      </c>
      <c r="J108">
        <v>0</v>
      </c>
      <c r="K108" s="43">
        <v>-1997000</v>
      </c>
      <c r="L108" s="43">
        <v>-2224777.96</v>
      </c>
      <c r="M108" s="43">
        <v>-0.67385765660695096</v>
      </c>
      <c r="N108" s="43">
        <v>1</v>
      </c>
      <c r="O108" t="s">
        <v>874</v>
      </c>
      <c r="P108" t="s">
        <v>875</v>
      </c>
      <c r="Q108" t="s">
        <v>878</v>
      </c>
      <c r="R108" t="s">
        <v>475</v>
      </c>
      <c r="S108" t="s">
        <v>497</v>
      </c>
      <c r="T108" t="s">
        <v>875</v>
      </c>
      <c r="U108" t="s">
        <v>875</v>
      </c>
      <c r="V108" t="s">
        <v>875</v>
      </c>
      <c r="W108" t="s">
        <v>875</v>
      </c>
      <c r="X108" t="s">
        <v>875</v>
      </c>
      <c r="Y108" s="32" t="s">
        <v>479</v>
      </c>
      <c r="Z108" t="s">
        <v>479</v>
      </c>
      <c r="AA108" s="32" t="s">
        <v>366</v>
      </c>
      <c r="AB108" s="32" t="s">
        <v>875</v>
      </c>
      <c r="AC108" s="33" t="s">
        <v>477</v>
      </c>
      <c r="AD108" s="33" t="s">
        <v>477</v>
      </c>
      <c r="AE108" t="s">
        <v>477</v>
      </c>
      <c r="AF108" s="33" t="s">
        <v>477</v>
      </c>
      <c r="AG108" s="33" t="s">
        <v>477</v>
      </c>
      <c r="AH108" t="s">
        <v>477</v>
      </c>
      <c r="AI108" s="33" t="s">
        <v>477</v>
      </c>
      <c r="AJ108" s="33" t="s">
        <v>477</v>
      </c>
      <c r="AK108" t="s">
        <v>477</v>
      </c>
      <c r="AL108" s="33" t="s">
        <v>477</v>
      </c>
      <c r="AM108" t="s">
        <v>477</v>
      </c>
      <c r="AN108" s="33" t="s">
        <v>477</v>
      </c>
      <c r="AO108" s="33" t="s">
        <v>477</v>
      </c>
      <c r="AP108" s="33" t="s">
        <v>477</v>
      </c>
      <c r="AQ108" s="33" t="s">
        <v>477</v>
      </c>
      <c r="AR108" s="33" t="s">
        <v>477</v>
      </c>
      <c r="AS108" s="34" t="s">
        <v>477</v>
      </c>
      <c r="AT108" s="34" t="s">
        <v>477</v>
      </c>
      <c r="AU108" s="35" t="s">
        <v>477</v>
      </c>
      <c r="AV108" s="35" t="s">
        <v>477</v>
      </c>
      <c r="AW108" s="34" t="s">
        <v>477</v>
      </c>
      <c r="AX108" t="s">
        <v>875</v>
      </c>
      <c r="AY108" s="32" t="s">
        <v>477</v>
      </c>
      <c r="AZ108" s="32" t="s">
        <v>477</v>
      </c>
      <c r="BA108" s="32" t="s">
        <v>477</v>
      </c>
      <c r="BB108" s="32" t="s">
        <v>477</v>
      </c>
      <c r="BC108" s="32" t="s">
        <v>366</v>
      </c>
      <c r="BD108">
        <v>330130564.9200002</v>
      </c>
      <c r="BE108">
        <v>-0.67385765660695096</v>
      </c>
      <c r="BF108" s="32" t="s">
        <v>293</v>
      </c>
      <c r="BG108" s="32" t="s">
        <v>477</v>
      </c>
      <c r="BH108" s="32" t="s">
        <v>477</v>
      </c>
      <c r="BI108" s="32">
        <v>0</v>
      </c>
      <c r="BJ108" s="36" t="s">
        <v>477</v>
      </c>
      <c r="BK108" s="32">
        <v>0</v>
      </c>
      <c r="BL108" s="36" t="s">
        <v>477</v>
      </c>
      <c r="BM108" s="32">
        <v>6</v>
      </c>
      <c r="BN108" s="36">
        <v>-7.1813977040969109E-3</v>
      </c>
      <c r="BO108" s="33" t="s">
        <v>477</v>
      </c>
      <c r="BP108" s="33" t="s">
        <v>477</v>
      </c>
      <c r="BQ108" t="s">
        <v>477</v>
      </c>
      <c r="BR108" t="s">
        <v>477</v>
      </c>
      <c r="BS108" t="s">
        <v>479</v>
      </c>
      <c r="BT108" s="37">
        <v>44364</v>
      </c>
      <c r="BU108" s="32" t="s">
        <v>879</v>
      </c>
      <c r="BV108" s="38" t="s">
        <v>477</v>
      </c>
      <c r="BW108" t="s">
        <v>477</v>
      </c>
      <c r="BX108" s="39" t="s">
        <v>477</v>
      </c>
      <c r="BY108" s="39"/>
      <c r="BZ108" s="39"/>
      <c r="CA108" s="39"/>
      <c r="CB108" s="39"/>
      <c r="CC108" s="39"/>
      <c r="CD108" s="39"/>
      <c r="CE108" s="39"/>
      <c r="CF108" s="39"/>
      <c r="CG108">
        <v>21</v>
      </c>
      <c r="CH108" s="39"/>
      <c r="CI108" s="39"/>
      <c r="CJ108" s="39"/>
      <c r="CK108" s="39"/>
      <c r="CL108" t="s">
        <v>477</v>
      </c>
      <c r="CM108" t="s">
        <v>477</v>
      </c>
      <c r="CN108" s="46" t="s">
        <v>477</v>
      </c>
      <c r="CO108" s="46">
        <v>0</v>
      </c>
      <c r="CP108" s="46" t="s">
        <v>477</v>
      </c>
      <c r="CQ108" s="46" t="s">
        <v>477</v>
      </c>
      <c r="CR108" s="46" t="s">
        <v>477</v>
      </c>
      <c r="CS108" s="46">
        <v>0</v>
      </c>
      <c r="CT108">
        <v>0</v>
      </c>
      <c r="CU108">
        <v>0</v>
      </c>
      <c r="CV108" s="47">
        <v>0</v>
      </c>
      <c r="CW108">
        <v>0</v>
      </c>
      <c r="CX108" s="48">
        <v>-2209657.4311764184</v>
      </c>
      <c r="CY108" s="48">
        <v>2209657.4311764184</v>
      </c>
      <c r="CZ108">
        <v>-2209657.4311764184</v>
      </c>
      <c r="DA108" s="37">
        <v>44364</v>
      </c>
      <c r="DB108" t="s">
        <v>477</v>
      </c>
      <c r="DC108">
        <v>1</v>
      </c>
      <c r="DD108" s="52" t="s">
        <v>477</v>
      </c>
      <c r="DE108" t="s">
        <v>477</v>
      </c>
      <c r="DF108" s="52" t="s">
        <v>477</v>
      </c>
      <c r="DG108" s="52" t="s">
        <v>477</v>
      </c>
      <c r="DH108" s="52" t="s">
        <v>477</v>
      </c>
      <c r="DI108" s="52" t="s">
        <v>477</v>
      </c>
      <c r="DJ108" s="52" t="s">
        <v>477</v>
      </c>
      <c r="DK108" s="52" t="s">
        <v>477</v>
      </c>
      <c r="DL108" s="52" t="s">
        <v>477</v>
      </c>
      <c r="DM108" s="52" t="s">
        <v>477</v>
      </c>
      <c r="DN108" s="52" t="s">
        <v>477</v>
      </c>
      <c r="DO108" s="33" t="s">
        <v>477</v>
      </c>
      <c r="DP108" s="33" t="s">
        <v>477</v>
      </c>
      <c r="DQ108" s="32" t="s">
        <v>477</v>
      </c>
      <c r="DR108" s="33" t="s">
        <v>477</v>
      </c>
      <c r="DS108" s="58" t="s">
        <v>477</v>
      </c>
      <c r="DT108" s="58" t="s">
        <v>477</v>
      </c>
      <c r="DU108" s="58" t="s">
        <v>477</v>
      </c>
    </row>
    <row r="109" spans="1:125" x14ac:dyDescent="0.25">
      <c r="A109" s="31">
        <v>44196</v>
      </c>
      <c r="B109" t="s">
        <v>495</v>
      </c>
      <c r="C109" t="s">
        <v>496</v>
      </c>
      <c r="D109" t="s">
        <v>872</v>
      </c>
      <c r="E109" t="s">
        <v>873</v>
      </c>
      <c r="F109" t="s">
        <v>108</v>
      </c>
      <c r="G109" t="s">
        <v>2800</v>
      </c>
      <c r="H109" t="s">
        <v>298</v>
      </c>
      <c r="I109" s="37">
        <v>44364</v>
      </c>
      <c r="J109">
        <v>0</v>
      </c>
      <c r="K109" s="43">
        <v>-72280000</v>
      </c>
      <c r="L109" s="43">
        <v>-7592293.4000000004</v>
      </c>
      <c r="M109" s="43">
        <v>-2.2996115256357599</v>
      </c>
      <c r="N109" s="43">
        <v>1</v>
      </c>
      <c r="O109" t="s">
        <v>874</v>
      </c>
      <c r="P109" t="s">
        <v>875</v>
      </c>
      <c r="Q109" t="s">
        <v>880</v>
      </c>
      <c r="R109" t="s">
        <v>475</v>
      </c>
      <c r="S109" t="s">
        <v>497</v>
      </c>
      <c r="T109" t="s">
        <v>875</v>
      </c>
      <c r="U109" t="s">
        <v>875</v>
      </c>
      <c r="V109" t="s">
        <v>875</v>
      </c>
      <c r="W109" t="s">
        <v>875</v>
      </c>
      <c r="X109" t="s">
        <v>875</v>
      </c>
      <c r="Y109" s="32" t="s">
        <v>479</v>
      </c>
      <c r="Z109" t="s">
        <v>479</v>
      </c>
      <c r="AA109" s="32" t="s">
        <v>366</v>
      </c>
      <c r="AB109" s="32" t="s">
        <v>875</v>
      </c>
      <c r="AC109" s="33" t="s">
        <v>477</v>
      </c>
      <c r="AD109" s="33" t="s">
        <v>477</v>
      </c>
      <c r="AE109" t="s">
        <v>477</v>
      </c>
      <c r="AF109" s="33" t="s">
        <v>477</v>
      </c>
      <c r="AG109" s="33" t="s">
        <v>477</v>
      </c>
      <c r="AH109" t="s">
        <v>477</v>
      </c>
      <c r="AI109" s="33" t="s">
        <v>477</v>
      </c>
      <c r="AJ109" s="33" t="s">
        <v>477</v>
      </c>
      <c r="AK109" t="s">
        <v>477</v>
      </c>
      <c r="AL109" s="33" t="s">
        <v>477</v>
      </c>
      <c r="AM109" t="s">
        <v>477</v>
      </c>
      <c r="AN109" s="33" t="s">
        <v>477</v>
      </c>
      <c r="AO109" s="33" t="s">
        <v>477</v>
      </c>
      <c r="AP109" s="33" t="s">
        <v>477</v>
      </c>
      <c r="AQ109" s="33" t="s">
        <v>477</v>
      </c>
      <c r="AR109" s="33" t="s">
        <v>477</v>
      </c>
      <c r="AS109" s="34" t="s">
        <v>477</v>
      </c>
      <c r="AT109" s="34" t="s">
        <v>477</v>
      </c>
      <c r="AU109" s="35" t="s">
        <v>477</v>
      </c>
      <c r="AV109" s="35" t="s">
        <v>477</v>
      </c>
      <c r="AW109" s="34" t="s">
        <v>477</v>
      </c>
      <c r="AX109" t="s">
        <v>875</v>
      </c>
      <c r="AY109" s="32" t="s">
        <v>477</v>
      </c>
      <c r="AZ109" s="32" t="s">
        <v>477</v>
      </c>
      <c r="BA109" s="32" t="s">
        <v>477</v>
      </c>
      <c r="BB109" s="32" t="s">
        <v>477</v>
      </c>
      <c r="BC109" s="32" t="s">
        <v>366</v>
      </c>
      <c r="BD109">
        <v>330130564.9200002</v>
      </c>
      <c r="BE109">
        <v>-2.2996115256357599</v>
      </c>
      <c r="BF109" s="32" t="s">
        <v>293</v>
      </c>
      <c r="BG109" s="32" t="s">
        <v>477</v>
      </c>
      <c r="BH109" s="32" t="s">
        <v>477</v>
      </c>
      <c r="BI109" s="32">
        <v>0</v>
      </c>
      <c r="BJ109" s="36" t="s">
        <v>477</v>
      </c>
      <c r="BK109" s="32">
        <v>0</v>
      </c>
      <c r="BL109" s="36" t="s">
        <v>477</v>
      </c>
      <c r="BM109" s="32">
        <v>6</v>
      </c>
      <c r="BN109" s="36">
        <v>-2.4507289883252049E-2</v>
      </c>
      <c r="BO109" s="33" t="s">
        <v>477</v>
      </c>
      <c r="BP109" s="33" t="s">
        <v>477</v>
      </c>
      <c r="BQ109" t="s">
        <v>477</v>
      </c>
      <c r="BR109" t="s">
        <v>477</v>
      </c>
      <c r="BS109" t="s">
        <v>479</v>
      </c>
      <c r="BT109" s="37">
        <v>44364</v>
      </c>
      <c r="BU109" s="32" t="s">
        <v>881</v>
      </c>
      <c r="BV109" s="38" t="s">
        <v>477</v>
      </c>
      <c r="BW109" t="s">
        <v>477</v>
      </c>
      <c r="BX109" s="39" t="s">
        <v>477</v>
      </c>
      <c r="BY109" s="39"/>
      <c r="BZ109" s="39"/>
      <c r="CA109" s="39"/>
      <c r="CB109" s="39"/>
      <c r="CC109" s="39"/>
      <c r="CD109" s="39"/>
      <c r="CE109" s="39"/>
      <c r="CF109" s="39"/>
      <c r="CG109">
        <v>21</v>
      </c>
      <c r="CH109" s="39"/>
      <c r="CI109" s="39"/>
      <c r="CJ109" s="39"/>
      <c r="CK109" s="39"/>
      <c r="CL109" t="s">
        <v>477</v>
      </c>
      <c r="CM109" t="s">
        <v>477</v>
      </c>
      <c r="CN109" s="46" t="s">
        <v>477</v>
      </c>
      <c r="CO109" s="46">
        <v>0</v>
      </c>
      <c r="CP109" s="46" t="s">
        <v>477</v>
      </c>
      <c r="CQ109" s="46" t="s">
        <v>477</v>
      </c>
      <c r="CR109" s="46" t="s">
        <v>477</v>
      </c>
      <c r="CS109" s="46">
        <v>0</v>
      </c>
      <c r="CT109">
        <v>0</v>
      </c>
      <c r="CU109">
        <v>0</v>
      </c>
      <c r="CV109" s="47">
        <v>0</v>
      </c>
      <c r="CW109">
        <v>0</v>
      </c>
      <c r="CX109" s="48">
        <v>-7596027.5340234358</v>
      </c>
      <c r="CY109" s="48">
        <v>7596027.5340234358</v>
      </c>
      <c r="CZ109">
        <v>-7596027.5340234358</v>
      </c>
      <c r="DA109" s="37">
        <v>44364</v>
      </c>
      <c r="DB109" t="s">
        <v>477</v>
      </c>
      <c r="DC109">
        <v>1</v>
      </c>
      <c r="DD109" s="52" t="s">
        <v>477</v>
      </c>
      <c r="DE109" t="s">
        <v>477</v>
      </c>
      <c r="DF109" s="52" t="s">
        <v>477</v>
      </c>
      <c r="DG109" s="52" t="s">
        <v>477</v>
      </c>
      <c r="DH109" s="52" t="s">
        <v>477</v>
      </c>
      <c r="DI109" s="52" t="s">
        <v>477</v>
      </c>
      <c r="DJ109" s="52" t="s">
        <v>477</v>
      </c>
      <c r="DK109" s="52" t="s">
        <v>477</v>
      </c>
      <c r="DL109" s="52" t="s">
        <v>477</v>
      </c>
      <c r="DM109" s="52" t="s">
        <v>477</v>
      </c>
      <c r="DN109" s="52" t="s">
        <v>477</v>
      </c>
      <c r="DO109" s="33" t="s">
        <v>477</v>
      </c>
      <c r="DP109" s="33" t="s">
        <v>477</v>
      </c>
      <c r="DQ109" s="32" t="s">
        <v>477</v>
      </c>
      <c r="DR109" s="33" t="s">
        <v>477</v>
      </c>
      <c r="DS109" s="58" t="s">
        <v>477</v>
      </c>
      <c r="DT109" s="58" t="s">
        <v>477</v>
      </c>
      <c r="DU109" s="58" t="s">
        <v>477</v>
      </c>
    </row>
    <row r="110" spans="1:125" x14ac:dyDescent="0.25">
      <c r="A110" s="31">
        <v>44196</v>
      </c>
      <c r="B110" t="s">
        <v>495</v>
      </c>
      <c r="C110" t="s">
        <v>496</v>
      </c>
      <c r="D110" t="s">
        <v>872</v>
      </c>
      <c r="E110" t="s">
        <v>873</v>
      </c>
      <c r="F110" t="s">
        <v>108</v>
      </c>
      <c r="G110" t="s">
        <v>2801</v>
      </c>
      <c r="H110" t="s">
        <v>297</v>
      </c>
      <c r="I110" s="37">
        <v>44364</v>
      </c>
      <c r="J110">
        <v>0</v>
      </c>
      <c r="K110" s="43">
        <v>-2296230000</v>
      </c>
      <c r="L110" s="43">
        <v>-18146521.84</v>
      </c>
      <c r="M110" s="43">
        <v>-5.4963564465863604</v>
      </c>
      <c r="N110" s="43">
        <v>1</v>
      </c>
      <c r="O110" t="s">
        <v>874</v>
      </c>
      <c r="P110" t="s">
        <v>875</v>
      </c>
      <c r="Q110" t="s">
        <v>882</v>
      </c>
      <c r="R110" t="s">
        <v>475</v>
      </c>
      <c r="S110" t="s">
        <v>497</v>
      </c>
      <c r="T110" t="s">
        <v>875</v>
      </c>
      <c r="U110" t="s">
        <v>875</v>
      </c>
      <c r="V110" t="s">
        <v>875</v>
      </c>
      <c r="W110" t="s">
        <v>875</v>
      </c>
      <c r="X110" t="s">
        <v>875</v>
      </c>
      <c r="Y110" s="32" t="s">
        <v>479</v>
      </c>
      <c r="Z110" t="s">
        <v>479</v>
      </c>
      <c r="AA110" s="32" t="s">
        <v>366</v>
      </c>
      <c r="AB110" s="32" t="s">
        <v>875</v>
      </c>
      <c r="AC110" s="33" t="s">
        <v>477</v>
      </c>
      <c r="AD110" s="33" t="s">
        <v>477</v>
      </c>
      <c r="AE110" t="s">
        <v>477</v>
      </c>
      <c r="AF110" s="33" t="s">
        <v>477</v>
      </c>
      <c r="AG110" s="33" t="s">
        <v>477</v>
      </c>
      <c r="AH110" t="s">
        <v>477</v>
      </c>
      <c r="AI110" s="33" t="s">
        <v>477</v>
      </c>
      <c r="AJ110" s="33" t="s">
        <v>477</v>
      </c>
      <c r="AK110" t="s">
        <v>477</v>
      </c>
      <c r="AL110" s="33" t="s">
        <v>477</v>
      </c>
      <c r="AM110" t="s">
        <v>477</v>
      </c>
      <c r="AN110" s="33" t="s">
        <v>477</v>
      </c>
      <c r="AO110" s="33" t="s">
        <v>477</v>
      </c>
      <c r="AP110" s="33" t="s">
        <v>477</v>
      </c>
      <c r="AQ110" s="33" t="s">
        <v>477</v>
      </c>
      <c r="AR110" s="33" t="s">
        <v>477</v>
      </c>
      <c r="AS110" s="34" t="s">
        <v>477</v>
      </c>
      <c r="AT110" s="34" t="s">
        <v>477</v>
      </c>
      <c r="AU110" s="35" t="s">
        <v>477</v>
      </c>
      <c r="AV110" s="35" t="s">
        <v>477</v>
      </c>
      <c r="AW110" s="34" t="s">
        <v>477</v>
      </c>
      <c r="AX110" t="s">
        <v>875</v>
      </c>
      <c r="AY110" s="32" t="s">
        <v>477</v>
      </c>
      <c r="AZ110" s="32" t="s">
        <v>477</v>
      </c>
      <c r="BA110" s="32" t="s">
        <v>477</v>
      </c>
      <c r="BB110" s="32" t="s">
        <v>477</v>
      </c>
      <c r="BC110" s="32" t="s">
        <v>366</v>
      </c>
      <c r="BD110">
        <v>330130564.9200002</v>
      </c>
      <c r="BE110">
        <v>-5.4963564465863604</v>
      </c>
      <c r="BF110" s="32" t="s">
        <v>293</v>
      </c>
      <c r="BG110" s="32" t="s">
        <v>477</v>
      </c>
      <c r="BH110" s="32" t="s">
        <v>477</v>
      </c>
      <c r="BI110" s="32">
        <v>0</v>
      </c>
      <c r="BJ110" s="36" t="s">
        <v>477</v>
      </c>
      <c r="BK110" s="32">
        <v>0</v>
      </c>
      <c r="BL110" s="36" t="s">
        <v>477</v>
      </c>
      <c r="BM110" s="32">
        <v>6</v>
      </c>
      <c r="BN110" s="36">
        <v>-5.8575459044515374E-2</v>
      </c>
      <c r="BO110" s="33" t="s">
        <v>477</v>
      </c>
      <c r="BP110" s="33" t="s">
        <v>477</v>
      </c>
      <c r="BQ110" t="s">
        <v>477</v>
      </c>
      <c r="BR110" t="s">
        <v>477</v>
      </c>
      <c r="BS110" t="s">
        <v>479</v>
      </c>
      <c r="BT110" s="37">
        <v>44364</v>
      </c>
      <c r="BU110" s="32" t="s">
        <v>883</v>
      </c>
      <c r="BV110" s="38" t="s">
        <v>477</v>
      </c>
      <c r="BW110" t="s">
        <v>477</v>
      </c>
      <c r="BX110" s="39" t="s">
        <v>477</v>
      </c>
      <c r="BY110" s="39"/>
      <c r="BZ110" s="39"/>
      <c r="CA110" s="39"/>
      <c r="CB110" s="39"/>
      <c r="CC110" s="39"/>
      <c r="CD110" s="39"/>
      <c r="CE110" s="39"/>
      <c r="CF110" s="39"/>
      <c r="CG110">
        <v>21</v>
      </c>
      <c r="CH110" s="39"/>
      <c r="CI110" s="39"/>
      <c r="CJ110" s="39"/>
      <c r="CK110" s="39"/>
      <c r="CL110" t="s">
        <v>477</v>
      </c>
      <c r="CM110" t="s">
        <v>477</v>
      </c>
      <c r="CN110" s="46" t="s">
        <v>477</v>
      </c>
      <c r="CO110" s="46">
        <v>0</v>
      </c>
      <c r="CP110" s="46" t="s">
        <v>477</v>
      </c>
      <c r="CQ110" s="46" t="s">
        <v>477</v>
      </c>
      <c r="CR110" s="46" t="s">
        <v>477</v>
      </c>
      <c r="CS110" s="46">
        <v>0</v>
      </c>
      <c r="CT110">
        <v>0</v>
      </c>
      <c r="CU110">
        <v>0</v>
      </c>
      <c r="CV110" s="47">
        <v>0</v>
      </c>
      <c r="CW110">
        <v>0</v>
      </c>
      <c r="CX110" s="48">
        <v>-18185079.591351867</v>
      </c>
      <c r="CY110" s="48">
        <v>18185079.591351867</v>
      </c>
      <c r="CZ110">
        <v>-18185079.591351867</v>
      </c>
      <c r="DA110" s="37">
        <v>44364</v>
      </c>
      <c r="DB110" t="s">
        <v>477</v>
      </c>
      <c r="DC110">
        <v>1</v>
      </c>
      <c r="DD110" s="52" t="s">
        <v>477</v>
      </c>
      <c r="DE110" t="s">
        <v>477</v>
      </c>
      <c r="DF110" s="52" t="s">
        <v>477</v>
      </c>
      <c r="DG110" s="52" t="s">
        <v>477</v>
      </c>
      <c r="DH110" s="52" t="s">
        <v>477</v>
      </c>
      <c r="DI110" s="52" t="s">
        <v>477</v>
      </c>
      <c r="DJ110" s="52" t="s">
        <v>477</v>
      </c>
      <c r="DK110" s="52" t="s">
        <v>477</v>
      </c>
      <c r="DL110" s="52" t="s">
        <v>477</v>
      </c>
      <c r="DM110" s="52" t="s">
        <v>477</v>
      </c>
      <c r="DN110" s="52" t="s">
        <v>477</v>
      </c>
      <c r="DO110" s="33" t="s">
        <v>477</v>
      </c>
      <c r="DP110" s="33" t="s">
        <v>477</v>
      </c>
      <c r="DQ110" s="32" t="s">
        <v>477</v>
      </c>
      <c r="DR110" s="33" t="s">
        <v>477</v>
      </c>
      <c r="DS110" s="58" t="s">
        <v>477</v>
      </c>
      <c r="DT110" s="58" t="s">
        <v>477</v>
      </c>
      <c r="DU110" s="58" t="s">
        <v>477</v>
      </c>
    </row>
    <row r="111" spans="1:125" x14ac:dyDescent="0.25">
      <c r="A111" s="31">
        <v>44196</v>
      </c>
      <c r="B111" t="s">
        <v>495</v>
      </c>
      <c r="C111" t="s">
        <v>496</v>
      </c>
      <c r="D111" t="s">
        <v>872</v>
      </c>
      <c r="E111" t="s">
        <v>873</v>
      </c>
      <c r="F111" t="s">
        <v>108</v>
      </c>
      <c r="G111" t="s">
        <v>2802</v>
      </c>
      <c r="H111" t="s">
        <v>300</v>
      </c>
      <c r="I111" s="37">
        <v>44364</v>
      </c>
      <c r="J111">
        <v>0</v>
      </c>
      <c r="K111" s="43">
        <v>-2290000</v>
      </c>
      <c r="L111" s="43">
        <v>-1411325.89</v>
      </c>
      <c r="M111" s="43">
        <v>-0.42747311149384098</v>
      </c>
      <c r="N111" s="43">
        <v>1</v>
      </c>
      <c r="O111" t="s">
        <v>874</v>
      </c>
      <c r="P111" t="s">
        <v>875</v>
      </c>
      <c r="Q111" t="s">
        <v>884</v>
      </c>
      <c r="R111" t="s">
        <v>475</v>
      </c>
      <c r="S111" t="s">
        <v>497</v>
      </c>
      <c r="T111" t="s">
        <v>875</v>
      </c>
      <c r="U111" t="s">
        <v>875</v>
      </c>
      <c r="V111" t="s">
        <v>875</v>
      </c>
      <c r="W111" t="s">
        <v>875</v>
      </c>
      <c r="X111" t="s">
        <v>875</v>
      </c>
      <c r="Y111" s="32" t="s">
        <v>479</v>
      </c>
      <c r="Z111" t="s">
        <v>479</v>
      </c>
      <c r="AA111" s="32" t="s">
        <v>366</v>
      </c>
      <c r="AB111" s="32" t="s">
        <v>875</v>
      </c>
      <c r="AC111" s="33" t="s">
        <v>477</v>
      </c>
      <c r="AD111" s="33" t="s">
        <v>477</v>
      </c>
      <c r="AE111" t="s">
        <v>477</v>
      </c>
      <c r="AF111" s="33" t="s">
        <v>477</v>
      </c>
      <c r="AG111" s="33" t="s">
        <v>477</v>
      </c>
      <c r="AH111" t="s">
        <v>477</v>
      </c>
      <c r="AI111" s="33" t="s">
        <v>477</v>
      </c>
      <c r="AJ111" s="33" t="s">
        <v>477</v>
      </c>
      <c r="AK111" t="s">
        <v>477</v>
      </c>
      <c r="AL111" s="33" t="s">
        <v>477</v>
      </c>
      <c r="AM111" t="s">
        <v>477</v>
      </c>
      <c r="AN111" s="33" t="s">
        <v>477</v>
      </c>
      <c r="AO111" s="33" t="s">
        <v>477</v>
      </c>
      <c r="AP111" s="33" t="s">
        <v>477</v>
      </c>
      <c r="AQ111" s="33" t="s">
        <v>477</v>
      </c>
      <c r="AR111" s="33" t="s">
        <v>477</v>
      </c>
      <c r="AS111" s="34" t="s">
        <v>477</v>
      </c>
      <c r="AT111" s="34" t="s">
        <v>477</v>
      </c>
      <c r="AU111" s="35" t="s">
        <v>477</v>
      </c>
      <c r="AV111" s="35" t="s">
        <v>477</v>
      </c>
      <c r="AW111" s="34" t="s">
        <v>477</v>
      </c>
      <c r="AX111" t="s">
        <v>875</v>
      </c>
      <c r="AY111" s="32" t="s">
        <v>477</v>
      </c>
      <c r="AZ111" s="32" t="s">
        <v>477</v>
      </c>
      <c r="BA111" s="32" t="s">
        <v>477</v>
      </c>
      <c r="BB111" s="32" t="s">
        <v>477</v>
      </c>
      <c r="BC111" s="32" t="s">
        <v>366</v>
      </c>
      <c r="BD111">
        <v>330130564.9200002</v>
      </c>
      <c r="BE111">
        <v>-0.42747311149384098</v>
      </c>
      <c r="BF111" s="32" t="s">
        <v>293</v>
      </c>
      <c r="BG111" s="32" t="s">
        <v>477</v>
      </c>
      <c r="BH111" s="32" t="s">
        <v>477</v>
      </c>
      <c r="BI111" s="32">
        <v>0</v>
      </c>
      <c r="BJ111" s="36" t="s">
        <v>477</v>
      </c>
      <c r="BK111" s="32">
        <v>0</v>
      </c>
      <c r="BL111" s="36" t="s">
        <v>477</v>
      </c>
      <c r="BM111" s="32">
        <v>6</v>
      </c>
      <c r="BN111" s="36">
        <v>-4.5556422656122184E-3</v>
      </c>
      <c r="BO111" s="33" t="s">
        <v>477</v>
      </c>
      <c r="BP111" s="33" t="s">
        <v>477</v>
      </c>
      <c r="BQ111" t="s">
        <v>477</v>
      </c>
      <c r="BR111" t="s">
        <v>477</v>
      </c>
      <c r="BS111" t="s">
        <v>479</v>
      </c>
      <c r="BT111" s="37">
        <v>44364</v>
      </c>
      <c r="BU111" s="32" t="s">
        <v>885</v>
      </c>
      <c r="BV111" s="38" t="s">
        <v>477</v>
      </c>
      <c r="BW111" t="s">
        <v>477</v>
      </c>
      <c r="BX111" s="39" t="s">
        <v>477</v>
      </c>
      <c r="BY111" s="39"/>
      <c r="BZ111" s="39"/>
      <c r="CA111" s="39"/>
      <c r="CB111" s="39"/>
      <c r="CC111" s="39"/>
      <c r="CD111" s="39"/>
      <c r="CE111" s="39"/>
      <c r="CF111" s="39"/>
      <c r="CG111">
        <v>21</v>
      </c>
      <c r="CH111" s="39"/>
      <c r="CI111" s="39"/>
      <c r="CJ111" s="39"/>
      <c r="CK111" s="39"/>
      <c r="CL111" t="s">
        <v>477</v>
      </c>
      <c r="CM111" t="s">
        <v>477</v>
      </c>
      <c r="CN111" s="46" t="s">
        <v>477</v>
      </c>
      <c r="CO111" s="46">
        <v>0</v>
      </c>
      <c r="CP111" s="46" t="s">
        <v>477</v>
      </c>
      <c r="CQ111" s="46" t="s">
        <v>477</v>
      </c>
      <c r="CR111" s="46" t="s">
        <v>477</v>
      </c>
      <c r="CS111" s="46">
        <v>0</v>
      </c>
      <c r="CT111">
        <v>0</v>
      </c>
      <c r="CU111">
        <v>0</v>
      </c>
      <c r="CV111" s="47">
        <v>0</v>
      </c>
      <c r="CW111">
        <v>0</v>
      </c>
      <c r="CX111" s="48">
        <v>-1414890.330552981</v>
      </c>
      <c r="CY111" s="48">
        <v>1414890.330552981</v>
      </c>
      <c r="CZ111">
        <v>-1414890.330552981</v>
      </c>
      <c r="DA111" s="37">
        <v>44364</v>
      </c>
      <c r="DB111" t="s">
        <v>477</v>
      </c>
      <c r="DC111">
        <v>1</v>
      </c>
      <c r="DD111" s="52" t="s">
        <v>477</v>
      </c>
      <c r="DE111" t="s">
        <v>477</v>
      </c>
      <c r="DF111" s="52" t="s">
        <v>477</v>
      </c>
      <c r="DG111" s="52" t="s">
        <v>477</v>
      </c>
      <c r="DH111" s="52" t="s">
        <v>477</v>
      </c>
      <c r="DI111" s="52" t="s">
        <v>477</v>
      </c>
      <c r="DJ111" s="52" t="s">
        <v>477</v>
      </c>
      <c r="DK111" s="52" t="s">
        <v>477</v>
      </c>
      <c r="DL111" s="52" t="s">
        <v>477</v>
      </c>
      <c r="DM111" s="52" t="s">
        <v>477</v>
      </c>
      <c r="DN111" s="52" t="s">
        <v>477</v>
      </c>
      <c r="DO111" s="33" t="s">
        <v>477</v>
      </c>
      <c r="DP111" s="33" t="s">
        <v>477</v>
      </c>
      <c r="DQ111" s="32" t="s">
        <v>477</v>
      </c>
      <c r="DR111" s="33" t="s">
        <v>477</v>
      </c>
      <c r="DS111" s="58" t="s">
        <v>477</v>
      </c>
      <c r="DT111" s="58" t="s">
        <v>477</v>
      </c>
      <c r="DU111" s="58" t="s">
        <v>477</v>
      </c>
    </row>
    <row r="112" spans="1:125" x14ac:dyDescent="0.25">
      <c r="A112" s="31">
        <v>44196</v>
      </c>
      <c r="B112" t="s">
        <v>495</v>
      </c>
      <c r="C112" t="s">
        <v>496</v>
      </c>
      <c r="D112" t="s">
        <v>872</v>
      </c>
      <c r="E112" t="s">
        <v>873</v>
      </c>
      <c r="F112" t="s">
        <v>108</v>
      </c>
      <c r="G112" t="s">
        <v>2803</v>
      </c>
      <c r="H112" t="s">
        <v>298</v>
      </c>
      <c r="I112" s="37">
        <v>44364</v>
      </c>
      <c r="J112">
        <v>0</v>
      </c>
      <c r="K112" s="43">
        <v>-6915000</v>
      </c>
      <c r="L112" s="43">
        <v>-726351.81</v>
      </c>
      <c r="M112" s="43">
        <v>-0.22000295641135201</v>
      </c>
      <c r="N112" s="43">
        <v>1</v>
      </c>
      <c r="O112" t="s">
        <v>874</v>
      </c>
      <c r="P112" t="s">
        <v>875</v>
      </c>
      <c r="Q112" t="s">
        <v>880</v>
      </c>
      <c r="R112" t="s">
        <v>475</v>
      </c>
      <c r="S112" t="s">
        <v>497</v>
      </c>
      <c r="T112" t="s">
        <v>875</v>
      </c>
      <c r="U112" t="s">
        <v>875</v>
      </c>
      <c r="V112" t="s">
        <v>875</v>
      </c>
      <c r="W112" t="s">
        <v>875</v>
      </c>
      <c r="X112" t="s">
        <v>875</v>
      </c>
      <c r="Y112" s="32" t="s">
        <v>479</v>
      </c>
      <c r="Z112" t="s">
        <v>479</v>
      </c>
      <c r="AA112" s="32" t="s">
        <v>366</v>
      </c>
      <c r="AB112" s="32" t="s">
        <v>875</v>
      </c>
      <c r="AC112" s="33" t="s">
        <v>477</v>
      </c>
      <c r="AD112" s="33" t="s">
        <v>477</v>
      </c>
      <c r="AE112" t="s">
        <v>477</v>
      </c>
      <c r="AF112" s="33" t="s">
        <v>477</v>
      </c>
      <c r="AG112" s="33" t="s">
        <v>477</v>
      </c>
      <c r="AH112" t="s">
        <v>477</v>
      </c>
      <c r="AI112" s="33" t="s">
        <v>477</v>
      </c>
      <c r="AJ112" s="33" t="s">
        <v>477</v>
      </c>
      <c r="AK112" t="s">
        <v>477</v>
      </c>
      <c r="AL112" s="33" t="s">
        <v>477</v>
      </c>
      <c r="AM112" t="s">
        <v>477</v>
      </c>
      <c r="AN112" s="33" t="s">
        <v>477</v>
      </c>
      <c r="AO112" s="33" t="s">
        <v>477</v>
      </c>
      <c r="AP112" s="33" t="s">
        <v>477</v>
      </c>
      <c r="AQ112" s="33" t="s">
        <v>477</v>
      </c>
      <c r="AR112" s="33" t="s">
        <v>477</v>
      </c>
      <c r="AS112" s="34" t="s">
        <v>477</v>
      </c>
      <c r="AT112" s="34" t="s">
        <v>477</v>
      </c>
      <c r="AU112" s="35" t="s">
        <v>477</v>
      </c>
      <c r="AV112" s="35" t="s">
        <v>477</v>
      </c>
      <c r="AW112" s="34" t="s">
        <v>477</v>
      </c>
      <c r="AX112" t="s">
        <v>875</v>
      </c>
      <c r="AY112" s="32" t="s">
        <v>477</v>
      </c>
      <c r="AZ112" s="32" t="s">
        <v>477</v>
      </c>
      <c r="BA112" s="32" t="s">
        <v>477</v>
      </c>
      <c r="BB112" s="32" t="s">
        <v>477</v>
      </c>
      <c r="BC112" s="32" t="s">
        <v>366</v>
      </c>
      <c r="BD112">
        <v>330130564.9200002</v>
      </c>
      <c r="BE112">
        <v>-0.22000295641135201</v>
      </c>
      <c r="BF112" s="32" t="s">
        <v>293</v>
      </c>
      <c r="BG112" s="32" t="s">
        <v>477</v>
      </c>
      <c r="BH112" s="32" t="s">
        <v>477</v>
      </c>
      <c r="BI112" s="32">
        <v>0</v>
      </c>
      <c r="BJ112" s="36" t="s">
        <v>477</v>
      </c>
      <c r="BK112" s="32">
        <v>0</v>
      </c>
      <c r="BL112" s="36" t="s">
        <v>477</v>
      </c>
      <c r="BM112" s="32">
        <v>6</v>
      </c>
      <c r="BN112" s="36">
        <v>-2.3446030635347701E-3</v>
      </c>
      <c r="BO112" s="33" t="s">
        <v>477</v>
      </c>
      <c r="BP112" s="33" t="s">
        <v>477</v>
      </c>
      <c r="BQ112" t="s">
        <v>477</v>
      </c>
      <c r="BR112" t="s">
        <v>477</v>
      </c>
      <c r="BS112" t="s">
        <v>479</v>
      </c>
      <c r="BT112" s="37">
        <v>44364</v>
      </c>
      <c r="BU112" s="32" t="s">
        <v>881</v>
      </c>
      <c r="BV112" s="38" t="s">
        <v>477</v>
      </c>
      <c r="BW112" t="s">
        <v>477</v>
      </c>
      <c r="BX112" s="39" t="s">
        <v>477</v>
      </c>
      <c r="BY112" s="39"/>
      <c r="BZ112" s="39"/>
      <c r="CA112" s="39"/>
      <c r="CB112" s="39"/>
      <c r="CC112" s="39"/>
      <c r="CD112" s="39"/>
      <c r="CE112" s="39"/>
      <c r="CF112" s="39"/>
      <c r="CG112">
        <v>21</v>
      </c>
      <c r="CH112" s="39"/>
      <c r="CI112" s="39"/>
      <c r="CJ112" s="39"/>
      <c r="CK112" s="39"/>
      <c r="CL112" t="s">
        <v>477</v>
      </c>
      <c r="CM112" t="s">
        <v>477</v>
      </c>
      <c r="CN112" s="46" t="s">
        <v>477</v>
      </c>
      <c r="CO112" s="46">
        <v>0</v>
      </c>
      <c r="CP112" s="46" t="s">
        <v>477</v>
      </c>
      <c r="CQ112" s="46" t="s">
        <v>477</v>
      </c>
      <c r="CR112" s="46" t="s">
        <v>477</v>
      </c>
      <c r="CS112" s="46">
        <v>0</v>
      </c>
      <c r="CT112">
        <v>0</v>
      </c>
      <c r="CU112">
        <v>0</v>
      </c>
      <c r="CV112" s="47">
        <v>0</v>
      </c>
      <c r="CW112">
        <v>0</v>
      </c>
      <c r="CX112" s="48">
        <v>-726709.05364930909</v>
      </c>
      <c r="CY112" s="48">
        <v>726709.05364930909</v>
      </c>
      <c r="CZ112">
        <v>-726709.05364930909</v>
      </c>
      <c r="DA112" s="37">
        <v>44364</v>
      </c>
      <c r="DB112" t="s">
        <v>477</v>
      </c>
      <c r="DC112">
        <v>1</v>
      </c>
      <c r="DD112" s="52" t="s">
        <v>477</v>
      </c>
      <c r="DE112" t="s">
        <v>477</v>
      </c>
      <c r="DF112" s="52" t="s">
        <v>477</v>
      </c>
      <c r="DG112" s="52" t="s">
        <v>477</v>
      </c>
      <c r="DH112" s="52" t="s">
        <v>477</v>
      </c>
      <c r="DI112" s="52" t="s">
        <v>477</v>
      </c>
      <c r="DJ112" s="52" t="s">
        <v>477</v>
      </c>
      <c r="DK112" s="52" t="s">
        <v>477</v>
      </c>
      <c r="DL112" s="52" t="s">
        <v>477</v>
      </c>
      <c r="DM112" s="52" t="s">
        <v>477</v>
      </c>
      <c r="DN112" s="52" t="s">
        <v>477</v>
      </c>
      <c r="DO112" s="33" t="s">
        <v>477</v>
      </c>
      <c r="DP112" s="33" t="s">
        <v>477</v>
      </c>
      <c r="DQ112" s="32" t="s">
        <v>477</v>
      </c>
      <c r="DR112" s="33" t="s">
        <v>477</v>
      </c>
      <c r="DS112" s="58" t="s">
        <v>477</v>
      </c>
      <c r="DT112" s="58" t="s">
        <v>477</v>
      </c>
      <c r="DU112" s="58" t="s">
        <v>477</v>
      </c>
    </row>
    <row r="113" spans="1:125" x14ac:dyDescent="0.25">
      <c r="A113" s="31">
        <v>44196</v>
      </c>
      <c r="B113" t="s">
        <v>495</v>
      </c>
      <c r="C113" t="s">
        <v>496</v>
      </c>
      <c r="D113" t="s">
        <v>872</v>
      </c>
      <c r="E113" t="s">
        <v>873</v>
      </c>
      <c r="F113" t="s">
        <v>108</v>
      </c>
      <c r="G113" t="s">
        <v>2804</v>
      </c>
      <c r="H113" t="s">
        <v>293</v>
      </c>
      <c r="I113" s="37">
        <v>44364</v>
      </c>
      <c r="J113">
        <v>0</v>
      </c>
      <c r="K113" s="43">
        <v>-1102268.56</v>
      </c>
      <c r="L113" s="43">
        <v>-1102268.56</v>
      </c>
      <c r="M113" s="43">
        <v>-0.33386347857973098</v>
      </c>
      <c r="N113" s="43">
        <v>1.22810956</v>
      </c>
      <c r="O113" t="s">
        <v>874</v>
      </c>
      <c r="P113" t="s">
        <v>875</v>
      </c>
      <c r="Q113" t="s">
        <v>888</v>
      </c>
      <c r="R113" t="s">
        <v>475</v>
      </c>
      <c r="S113" t="s">
        <v>497</v>
      </c>
      <c r="T113" t="s">
        <v>875</v>
      </c>
      <c r="U113" t="s">
        <v>875</v>
      </c>
      <c r="V113" t="s">
        <v>875</v>
      </c>
      <c r="W113" t="s">
        <v>875</v>
      </c>
      <c r="X113" t="s">
        <v>875</v>
      </c>
      <c r="Y113" s="32" t="s">
        <v>479</v>
      </c>
      <c r="Z113" t="s">
        <v>479</v>
      </c>
      <c r="AA113" s="32" t="s">
        <v>366</v>
      </c>
      <c r="AB113" s="32" t="s">
        <v>875</v>
      </c>
      <c r="AC113" s="33" t="s">
        <v>477</v>
      </c>
      <c r="AD113" s="33" t="s">
        <v>477</v>
      </c>
      <c r="AE113" t="s">
        <v>477</v>
      </c>
      <c r="AF113" s="33" t="s">
        <v>477</v>
      </c>
      <c r="AG113" s="33" t="s">
        <v>477</v>
      </c>
      <c r="AH113" t="s">
        <v>477</v>
      </c>
      <c r="AI113" s="33" t="s">
        <v>477</v>
      </c>
      <c r="AJ113" s="33" t="s">
        <v>477</v>
      </c>
      <c r="AK113" t="s">
        <v>477</v>
      </c>
      <c r="AL113" s="33" t="s">
        <v>477</v>
      </c>
      <c r="AM113" t="s">
        <v>477</v>
      </c>
      <c r="AN113" s="33" t="s">
        <v>477</v>
      </c>
      <c r="AO113" s="33" t="s">
        <v>477</v>
      </c>
      <c r="AP113" s="33" t="s">
        <v>477</v>
      </c>
      <c r="AQ113" s="33" t="s">
        <v>477</v>
      </c>
      <c r="AR113" s="33" t="s">
        <v>477</v>
      </c>
      <c r="AS113" s="34" t="s">
        <v>477</v>
      </c>
      <c r="AT113" s="34" t="s">
        <v>477</v>
      </c>
      <c r="AU113" s="35" t="s">
        <v>477</v>
      </c>
      <c r="AV113" s="35" t="s">
        <v>477</v>
      </c>
      <c r="AW113" s="34" t="s">
        <v>477</v>
      </c>
      <c r="AX113" t="s">
        <v>875</v>
      </c>
      <c r="AY113" s="32" t="s">
        <v>477</v>
      </c>
      <c r="AZ113" s="32" t="s">
        <v>477</v>
      </c>
      <c r="BA113" s="32" t="s">
        <v>477</v>
      </c>
      <c r="BB113" s="32" t="s">
        <v>477</v>
      </c>
      <c r="BC113" s="32" t="s">
        <v>366</v>
      </c>
      <c r="BD113">
        <v>330130564.9200002</v>
      </c>
      <c r="BE113">
        <v>-0.33386347857973098</v>
      </c>
      <c r="BF113" s="32" t="s">
        <v>293</v>
      </c>
      <c r="BG113" s="32" t="s">
        <v>477</v>
      </c>
      <c r="BH113" s="32" t="s">
        <v>477</v>
      </c>
      <c r="BI113" s="32">
        <v>0</v>
      </c>
      <c r="BJ113" s="36" t="s">
        <v>477</v>
      </c>
      <c r="BK113" s="32">
        <v>0</v>
      </c>
      <c r="BL113" s="36" t="s">
        <v>477</v>
      </c>
      <c r="BM113" s="32">
        <v>6</v>
      </c>
      <c r="BN113" s="36">
        <v>-3.5580309803510501E-3</v>
      </c>
      <c r="BO113" s="33" t="s">
        <v>477</v>
      </c>
      <c r="BP113" s="33" t="s">
        <v>477</v>
      </c>
      <c r="BQ113" t="s">
        <v>477</v>
      </c>
      <c r="BR113" t="s">
        <v>477</v>
      </c>
      <c r="BS113" t="s">
        <v>479</v>
      </c>
      <c r="BT113" s="37">
        <v>44364</v>
      </c>
      <c r="BU113" s="32" t="s">
        <v>889</v>
      </c>
      <c r="BV113" s="38" t="s">
        <v>477</v>
      </c>
      <c r="BW113" t="s">
        <v>477</v>
      </c>
      <c r="BX113" s="39" t="s">
        <v>477</v>
      </c>
      <c r="BY113" s="39"/>
      <c r="BZ113" s="39"/>
      <c r="CA113" s="39"/>
      <c r="CB113" s="39"/>
      <c r="CC113" s="39"/>
      <c r="CD113" s="39"/>
      <c r="CE113" s="39"/>
      <c r="CF113" s="39"/>
      <c r="CG113">
        <v>21</v>
      </c>
      <c r="CH113" s="39"/>
      <c r="CI113" s="39"/>
      <c r="CJ113" s="39"/>
      <c r="CK113" s="39"/>
      <c r="CL113" t="s">
        <v>477</v>
      </c>
      <c r="CM113" t="s">
        <v>477</v>
      </c>
      <c r="CN113" s="46" t="s">
        <v>477</v>
      </c>
      <c r="CO113" s="46">
        <v>0</v>
      </c>
      <c r="CP113" s="46" t="s">
        <v>477</v>
      </c>
      <c r="CQ113" s="46" t="s">
        <v>477</v>
      </c>
      <c r="CR113" s="46" t="s">
        <v>477</v>
      </c>
      <c r="CS113" s="46">
        <v>0</v>
      </c>
      <c r="CT113">
        <v>0</v>
      </c>
      <c r="CU113">
        <v>0</v>
      </c>
      <c r="CV113" s="47">
        <v>0</v>
      </c>
      <c r="CW113">
        <v>0</v>
      </c>
      <c r="CX113" s="48">
        <v>-1102268.56</v>
      </c>
      <c r="CY113" s="48">
        <v>1102268.56</v>
      </c>
      <c r="CZ113">
        <v>-1102268.56</v>
      </c>
      <c r="DA113" s="37">
        <v>44364</v>
      </c>
      <c r="DB113" t="s">
        <v>477</v>
      </c>
      <c r="DC113">
        <v>1</v>
      </c>
      <c r="DD113" s="52" t="s">
        <v>477</v>
      </c>
      <c r="DE113" t="s">
        <v>477</v>
      </c>
      <c r="DF113" s="52" t="s">
        <v>477</v>
      </c>
      <c r="DG113" s="52" t="s">
        <v>477</v>
      </c>
      <c r="DH113" s="52" t="s">
        <v>477</v>
      </c>
      <c r="DI113" s="52" t="s">
        <v>477</v>
      </c>
      <c r="DJ113" s="52" t="s">
        <v>477</v>
      </c>
      <c r="DK113" s="52" t="s">
        <v>477</v>
      </c>
      <c r="DL113" s="52" t="s">
        <v>477</v>
      </c>
      <c r="DM113" s="52" t="s">
        <v>477</v>
      </c>
      <c r="DN113" s="52" t="s">
        <v>477</v>
      </c>
      <c r="DO113" s="33" t="s">
        <v>477</v>
      </c>
      <c r="DP113" s="33" t="s">
        <v>477</v>
      </c>
      <c r="DQ113" s="32" t="s">
        <v>477</v>
      </c>
      <c r="DR113" s="33" t="s">
        <v>477</v>
      </c>
      <c r="DS113" s="58" t="s">
        <v>477</v>
      </c>
      <c r="DT113" s="58" t="s">
        <v>477</v>
      </c>
      <c r="DU113" s="58" t="s">
        <v>477</v>
      </c>
    </row>
    <row r="114" spans="1:125" x14ac:dyDescent="0.25">
      <c r="A114" s="31">
        <v>44196</v>
      </c>
      <c r="B114" t="s">
        <v>495</v>
      </c>
      <c r="C114" t="s">
        <v>496</v>
      </c>
      <c r="D114" t="s">
        <v>872</v>
      </c>
      <c r="E114" t="s">
        <v>873</v>
      </c>
      <c r="F114" t="s">
        <v>108</v>
      </c>
      <c r="G114" t="s">
        <v>2805</v>
      </c>
      <c r="H114" t="s">
        <v>293</v>
      </c>
      <c r="I114" s="37">
        <v>44364</v>
      </c>
      <c r="J114">
        <v>0</v>
      </c>
      <c r="K114" s="43">
        <v>-1959858.98</v>
      </c>
      <c r="L114" s="43">
        <v>-1959858.98</v>
      </c>
      <c r="M114" s="43">
        <v>-0.59361698258773099</v>
      </c>
      <c r="N114" s="43">
        <v>1.22810956</v>
      </c>
      <c r="O114" t="s">
        <v>874</v>
      </c>
      <c r="P114" t="s">
        <v>875</v>
      </c>
      <c r="Q114" t="s">
        <v>888</v>
      </c>
      <c r="R114" t="s">
        <v>475</v>
      </c>
      <c r="S114" t="s">
        <v>497</v>
      </c>
      <c r="T114" t="s">
        <v>875</v>
      </c>
      <c r="U114" t="s">
        <v>875</v>
      </c>
      <c r="V114" t="s">
        <v>875</v>
      </c>
      <c r="W114" t="s">
        <v>875</v>
      </c>
      <c r="X114" t="s">
        <v>875</v>
      </c>
      <c r="Y114" s="32" t="s">
        <v>479</v>
      </c>
      <c r="Z114" t="s">
        <v>479</v>
      </c>
      <c r="AA114" s="32" t="s">
        <v>366</v>
      </c>
      <c r="AB114" s="32" t="s">
        <v>875</v>
      </c>
      <c r="AC114" s="33" t="s">
        <v>477</v>
      </c>
      <c r="AD114" s="33" t="s">
        <v>477</v>
      </c>
      <c r="AE114" t="s">
        <v>477</v>
      </c>
      <c r="AF114" s="33" t="s">
        <v>477</v>
      </c>
      <c r="AG114" s="33" t="s">
        <v>477</v>
      </c>
      <c r="AH114" t="s">
        <v>477</v>
      </c>
      <c r="AI114" s="33" t="s">
        <v>477</v>
      </c>
      <c r="AJ114" s="33" t="s">
        <v>477</v>
      </c>
      <c r="AK114" t="s">
        <v>477</v>
      </c>
      <c r="AL114" s="33" t="s">
        <v>477</v>
      </c>
      <c r="AM114" t="s">
        <v>477</v>
      </c>
      <c r="AN114" s="33" t="s">
        <v>477</v>
      </c>
      <c r="AO114" s="33" t="s">
        <v>477</v>
      </c>
      <c r="AP114" s="33" t="s">
        <v>477</v>
      </c>
      <c r="AQ114" s="33" t="s">
        <v>477</v>
      </c>
      <c r="AR114" s="33" t="s">
        <v>477</v>
      </c>
      <c r="AS114" s="34" t="s">
        <v>477</v>
      </c>
      <c r="AT114" s="34" t="s">
        <v>477</v>
      </c>
      <c r="AU114" s="35" t="s">
        <v>477</v>
      </c>
      <c r="AV114" s="35" t="s">
        <v>477</v>
      </c>
      <c r="AW114" s="34" t="s">
        <v>477</v>
      </c>
      <c r="AX114" t="s">
        <v>875</v>
      </c>
      <c r="AY114" s="32" t="s">
        <v>477</v>
      </c>
      <c r="AZ114" s="32" t="s">
        <v>477</v>
      </c>
      <c r="BA114" s="32" t="s">
        <v>477</v>
      </c>
      <c r="BB114" s="32" t="s">
        <v>477</v>
      </c>
      <c r="BC114" s="32" t="s">
        <v>366</v>
      </c>
      <c r="BD114">
        <v>330130564.9200002</v>
      </c>
      <c r="BE114">
        <v>-0.59361698258773099</v>
      </c>
      <c r="BF114" s="32" t="s">
        <v>293</v>
      </c>
      <c r="BG114" s="32" t="s">
        <v>477</v>
      </c>
      <c r="BH114" s="32" t="s">
        <v>477</v>
      </c>
      <c r="BI114" s="32">
        <v>0</v>
      </c>
      <c r="BJ114" s="36" t="s">
        <v>477</v>
      </c>
      <c r="BK114" s="32">
        <v>0</v>
      </c>
      <c r="BL114" s="36" t="s">
        <v>477</v>
      </c>
      <c r="BM114" s="32">
        <v>6</v>
      </c>
      <c r="BN114" s="36">
        <v>-6.3262613314120182E-3</v>
      </c>
      <c r="BO114" s="33" t="s">
        <v>477</v>
      </c>
      <c r="BP114" s="33" t="s">
        <v>477</v>
      </c>
      <c r="BQ114" t="s">
        <v>477</v>
      </c>
      <c r="BR114" t="s">
        <v>477</v>
      </c>
      <c r="BS114" t="s">
        <v>479</v>
      </c>
      <c r="BT114" s="37">
        <v>44364</v>
      </c>
      <c r="BU114" s="32" t="s">
        <v>889</v>
      </c>
      <c r="BV114" s="38" t="s">
        <v>477</v>
      </c>
      <c r="BW114" t="s">
        <v>477</v>
      </c>
      <c r="BX114" s="39" t="s">
        <v>477</v>
      </c>
      <c r="BY114" s="39"/>
      <c r="BZ114" s="39"/>
      <c r="CA114" s="39"/>
      <c r="CB114" s="39"/>
      <c r="CC114" s="39"/>
      <c r="CD114" s="39"/>
      <c r="CE114" s="39"/>
      <c r="CF114" s="39"/>
      <c r="CG114">
        <v>21</v>
      </c>
      <c r="CH114" s="39"/>
      <c r="CI114" s="39"/>
      <c r="CJ114" s="39"/>
      <c r="CK114" s="39"/>
      <c r="CL114" t="s">
        <v>477</v>
      </c>
      <c r="CM114" t="s">
        <v>477</v>
      </c>
      <c r="CN114" s="46" t="s">
        <v>477</v>
      </c>
      <c r="CO114" s="46">
        <v>0</v>
      </c>
      <c r="CP114" s="46" t="s">
        <v>477</v>
      </c>
      <c r="CQ114" s="46" t="s">
        <v>477</v>
      </c>
      <c r="CR114" s="46" t="s">
        <v>477</v>
      </c>
      <c r="CS114" s="46">
        <v>0</v>
      </c>
      <c r="CT114">
        <v>0</v>
      </c>
      <c r="CU114">
        <v>0</v>
      </c>
      <c r="CV114" s="47">
        <v>0</v>
      </c>
      <c r="CW114">
        <v>0</v>
      </c>
      <c r="CX114" s="48">
        <v>-1959858.98</v>
      </c>
      <c r="CY114" s="48">
        <v>1959858.98</v>
      </c>
      <c r="CZ114">
        <v>-1959858.98</v>
      </c>
      <c r="DA114" s="37">
        <v>44364</v>
      </c>
      <c r="DB114" t="s">
        <v>477</v>
      </c>
      <c r="DC114">
        <v>1</v>
      </c>
      <c r="DD114" s="52" t="s">
        <v>477</v>
      </c>
      <c r="DE114" t="s">
        <v>477</v>
      </c>
      <c r="DF114" s="52" t="s">
        <v>477</v>
      </c>
      <c r="DG114" s="52" t="s">
        <v>477</v>
      </c>
      <c r="DH114" s="52" t="s">
        <v>477</v>
      </c>
      <c r="DI114" s="52" t="s">
        <v>477</v>
      </c>
      <c r="DJ114" s="52" t="s">
        <v>477</v>
      </c>
      <c r="DK114" s="52" t="s">
        <v>477</v>
      </c>
      <c r="DL114" s="52" t="s">
        <v>477</v>
      </c>
      <c r="DM114" s="52" t="s">
        <v>477</v>
      </c>
      <c r="DN114" s="52" t="s">
        <v>477</v>
      </c>
      <c r="DO114" s="33" t="s">
        <v>477</v>
      </c>
      <c r="DP114" s="33" t="s">
        <v>477</v>
      </c>
      <c r="DQ114" s="32" t="s">
        <v>477</v>
      </c>
      <c r="DR114" s="33" t="s">
        <v>477</v>
      </c>
      <c r="DS114" s="58" t="s">
        <v>477</v>
      </c>
      <c r="DT114" s="58" t="s">
        <v>477</v>
      </c>
      <c r="DU114" s="58" t="s">
        <v>477</v>
      </c>
    </row>
    <row r="115" spans="1:125" x14ac:dyDescent="0.25">
      <c r="A115" s="31">
        <v>44196</v>
      </c>
      <c r="B115" t="s">
        <v>495</v>
      </c>
      <c r="C115" t="s">
        <v>496</v>
      </c>
      <c r="D115" t="s">
        <v>890</v>
      </c>
      <c r="E115" t="s">
        <v>873</v>
      </c>
      <c r="F115" t="s">
        <v>108</v>
      </c>
      <c r="G115" t="s">
        <v>2797</v>
      </c>
      <c r="H115" t="s">
        <v>293</v>
      </c>
      <c r="I115" s="37">
        <v>44364</v>
      </c>
      <c r="J115">
        <v>0</v>
      </c>
      <c r="K115" s="43">
        <v>10489688.1</v>
      </c>
      <c r="L115" s="43">
        <v>10489688.1</v>
      </c>
      <c r="M115" s="43">
        <v>3.1771964522715002</v>
      </c>
      <c r="N115" s="43">
        <v>1.08027191</v>
      </c>
      <c r="O115" t="s">
        <v>874</v>
      </c>
      <c r="P115" t="s">
        <v>875</v>
      </c>
      <c r="Q115" t="s">
        <v>888</v>
      </c>
      <c r="R115" t="s">
        <v>475</v>
      </c>
      <c r="S115" t="s">
        <v>497</v>
      </c>
      <c r="T115" t="s">
        <v>875</v>
      </c>
      <c r="U115" t="s">
        <v>875</v>
      </c>
      <c r="V115" t="s">
        <v>875</v>
      </c>
      <c r="W115" t="s">
        <v>875</v>
      </c>
      <c r="X115" t="s">
        <v>875</v>
      </c>
      <c r="Y115" s="32" t="s">
        <v>479</v>
      </c>
      <c r="Z115" t="s">
        <v>479</v>
      </c>
      <c r="AA115" s="32" t="s">
        <v>366</v>
      </c>
      <c r="AB115" s="32" t="s">
        <v>875</v>
      </c>
      <c r="AC115" s="33" t="s">
        <v>477</v>
      </c>
      <c r="AD115" s="33" t="s">
        <v>477</v>
      </c>
      <c r="AE115" t="s">
        <v>477</v>
      </c>
      <c r="AF115" s="33" t="s">
        <v>477</v>
      </c>
      <c r="AG115" s="33" t="s">
        <v>477</v>
      </c>
      <c r="AH115" t="s">
        <v>477</v>
      </c>
      <c r="AI115" s="33" t="s">
        <v>477</v>
      </c>
      <c r="AJ115" s="33" t="s">
        <v>477</v>
      </c>
      <c r="AK115" t="s">
        <v>477</v>
      </c>
      <c r="AL115" s="33" t="s">
        <v>477</v>
      </c>
      <c r="AM115" t="s">
        <v>477</v>
      </c>
      <c r="AN115" s="33" t="s">
        <v>477</v>
      </c>
      <c r="AO115" s="33" t="s">
        <v>477</v>
      </c>
      <c r="AP115" s="33" t="s">
        <v>477</v>
      </c>
      <c r="AQ115" s="33" t="s">
        <v>477</v>
      </c>
      <c r="AR115" s="33" t="s">
        <v>477</v>
      </c>
      <c r="AS115" s="34" t="s">
        <v>477</v>
      </c>
      <c r="AT115" s="34" t="s">
        <v>477</v>
      </c>
      <c r="AU115" s="35" t="s">
        <v>477</v>
      </c>
      <c r="AV115" s="35" t="s">
        <v>477</v>
      </c>
      <c r="AW115" s="34" t="s">
        <v>477</v>
      </c>
      <c r="AX115" t="s">
        <v>875</v>
      </c>
      <c r="AY115" s="32" t="s">
        <v>477</v>
      </c>
      <c r="AZ115" s="32" t="s">
        <v>477</v>
      </c>
      <c r="BA115" s="32" t="s">
        <v>477</v>
      </c>
      <c r="BB115" s="32" t="s">
        <v>477</v>
      </c>
      <c r="BC115" s="32" t="s">
        <v>366</v>
      </c>
      <c r="BD115">
        <v>330130564.9200002</v>
      </c>
      <c r="BE115">
        <v>3.1771964522715002</v>
      </c>
      <c r="BF115" s="32" t="s">
        <v>293</v>
      </c>
      <c r="BG115" s="32" t="s">
        <v>477</v>
      </c>
      <c r="BH115" s="32" t="s">
        <v>477</v>
      </c>
      <c r="BI115" s="32">
        <v>0</v>
      </c>
      <c r="BJ115" s="36" t="s">
        <v>477</v>
      </c>
      <c r="BK115" s="32">
        <v>0</v>
      </c>
      <c r="BL115" s="36" t="s">
        <v>477</v>
      </c>
      <c r="BM115" s="32">
        <v>6</v>
      </c>
      <c r="BN115" s="36">
        <v>3.3859838326532457E-2</v>
      </c>
      <c r="BO115" s="33" t="s">
        <v>477</v>
      </c>
      <c r="BP115" s="33" t="s">
        <v>477</v>
      </c>
      <c r="BQ115" t="s">
        <v>477</v>
      </c>
      <c r="BR115" t="s">
        <v>477</v>
      </c>
      <c r="BS115" t="s">
        <v>479</v>
      </c>
      <c r="BT115" s="37">
        <v>44364</v>
      </c>
      <c r="BU115" s="32" t="s">
        <v>889</v>
      </c>
      <c r="BV115" s="38" t="s">
        <v>477</v>
      </c>
      <c r="BW115" t="s">
        <v>477</v>
      </c>
      <c r="BX115" s="39" t="s">
        <v>477</v>
      </c>
      <c r="BY115" s="39"/>
      <c r="BZ115" s="39"/>
      <c r="CA115" s="39"/>
      <c r="CB115" s="39"/>
      <c r="CC115" s="39"/>
      <c r="CD115" s="39"/>
      <c r="CE115" s="39"/>
      <c r="CF115" s="39"/>
      <c r="CG115">
        <v>21</v>
      </c>
      <c r="CH115" s="39"/>
      <c r="CI115" s="39"/>
      <c r="CJ115" s="39"/>
      <c r="CK115" s="39"/>
      <c r="CL115" t="s">
        <v>477</v>
      </c>
      <c r="CM115" t="s">
        <v>477</v>
      </c>
      <c r="CN115" s="46" t="s">
        <v>477</v>
      </c>
      <c r="CO115" s="46">
        <v>0</v>
      </c>
      <c r="CP115" s="46" t="s">
        <v>477</v>
      </c>
      <c r="CQ115" s="46" t="s">
        <v>477</v>
      </c>
      <c r="CR115" s="46" t="s">
        <v>477</v>
      </c>
      <c r="CS115" s="46">
        <v>0</v>
      </c>
      <c r="CT115">
        <v>0</v>
      </c>
      <c r="CU115">
        <v>0</v>
      </c>
      <c r="CV115" s="47">
        <v>0</v>
      </c>
      <c r="CW115">
        <v>0</v>
      </c>
      <c r="CX115" s="48">
        <v>10489688.1</v>
      </c>
      <c r="CY115" s="48">
        <v>10489688.1</v>
      </c>
      <c r="CZ115">
        <v>10489688.1</v>
      </c>
      <c r="DA115" s="37">
        <v>44364</v>
      </c>
      <c r="DB115" t="s">
        <v>477</v>
      </c>
      <c r="DC115">
        <v>1</v>
      </c>
      <c r="DD115" s="52" t="s">
        <v>477</v>
      </c>
      <c r="DE115" t="s">
        <v>477</v>
      </c>
      <c r="DF115" s="52" t="s">
        <v>477</v>
      </c>
      <c r="DG115" s="52" t="s">
        <v>477</v>
      </c>
      <c r="DH115" s="52" t="s">
        <v>477</v>
      </c>
      <c r="DI115" s="52" t="s">
        <v>477</v>
      </c>
      <c r="DJ115" s="52" t="s">
        <v>477</v>
      </c>
      <c r="DK115" s="52" t="s">
        <v>477</v>
      </c>
      <c r="DL115" s="52" t="s">
        <v>477</v>
      </c>
      <c r="DM115" s="52" t="s">
        <v>477</v>
      </c>
      <c r="DN115" s="52" t="s">
        <v>477</v>
      </c>
      <c r="DO115" s="33" t="s">
        <v>477</v>
      </c>
      <c r="DP115" s="33" t="s">
        <v>477</v>
      </c>
      <c r="DQ115" s="32" t="s">
        <v>477</v>
      </c>
      <c r="DR115" s="33" t="s">
        <v>477</v>
      </c>
      <c r="DS115" s="58" t="s">
        <v>477</v>
      </c>
      <c r="DT115" s="58" t="s">
        <v>477</v>
      </c>
      <c r="DU115" s="58" t="s">
        <v>477</v>
      </c>
    </row>
    <row r="116" spans="1:125" x14ac:dyDescent="0.25">
      <c r="A116" s="31">
        <v>44196</v>
      </c>
      <c r="B116" t="s">
        <v>495</v>
      </c>
      <c r="C116" t="s">
        <v>496</v>
      </c>
      <c r="D116" t="s">
        <v>890</v>
      </c>
      <c r="E116" t="s">
        <v>873</v>
      </c>
      <c r="F116" t="s">
        <v>108</v>
      </c>
      <c r="G116" t="s">
        <v>2798</v>
      </c>
      <c r="H116" t="s">
        <v>293</v>
      </c>
      <c r="I116" s="37">
        <v>44364</v>
      </c>
      <c r="J116">
        <v>0</v>
      </c>
      <c r="K116" s="43">
        <v>105337652.31</v>
      </c>
      <c r="L116" s="43">
        <v>105337652.31</v>
      </c>
      <c r="M116" s="43">
        <v>31.905468686904101</v>
      </c>
      <c r="N116" s="43">
        <v>1.22810956</v>
      </c>
      <c r="O116" t="s">
        <v>874</v>
      </c>
      <c r="P116" t="s">
        <v>875</v>
      </c>
      <c r="Q116" t="s">
        <v>888</v>
      </c>
      <c r="R116" t="s">
        <v>475</v>
      </c>
      <c r="S116" t="s">
        <v>497</v>
      </c>
      <c r="T116" t="s">
        <v>875</v>
      </c>
      <c r="U116" t="s">
        <v>875</v>
      </c>
      <c r="V116" t="s">
        <v>875</v>
      </c>
      <c r="W116" t="s">
        <v>875</v>
      </c>
      <c r="X116" t="s">
        <v>875</v>
      </c>
      <c r="Y116" s="32" t="s">
        <v>479</v>
      </c>
      <c r="Z116" t="s">
        <v>479</v>
      </c>
      <c r="AA116" s="32" t="s">
        <v>366</v>
      </c>
      <c r="AB116" s="32" t="s">
        <v>875</v>
      </c>
      <c r="AC116" s="33" t="s">
        <v>477</v>
      </c>
      <c r="AD116" s="33" t="s">
        <v>477</v>
      </c>
      <c r="AE116" t="s">
        <v>477</v>
      </c>
      <c r="AF116" s="33" t="s">
        <v>477</v>
      </c>
      <c r="AG116" s="33" t="s">
        <v>477</v>
      </c>
      <c r="AH116" t="s">
        <v>477</v>
      </c>
      <c r="AI116" s="33" t="s">
        <v>477</v>
      </c>
      <c r="AJ116" s="33" t="s">
        <v>477</v>
      </c>
      <c r="AK116" t="s">
        <v>477</v>
      </c>
      <c r="AL116" s="33" t="s">
        <v>477</v>
      </c>
      <c r="AM116" t="s">
        <v>477</v>
      </c>
      <c r="AN116" s="33" t="s">
        <v>477</v>
      </c>
      <c r="AO116" s="33" t="s">
        <v>477</v>
      </c>
      <c r="AP116" s="33" t="s">
        <v>477</v>
      </c>
      <c r="AQ116" s="33" t="s">
        <v>477</v>
      </c>
      <c r="AR116" s="33" t="s">
        <v>477</v>
      </c>
      <c r="AS116" s="34" t="s">
        <v>477</v>
      </c>
      <c r="AT116" s="34" t="s">
        <v>477</v>
      </c>
      <c r="AU116" s="35" t="s">
        <v>477</v>
      </c>
      <c r="AV116" s="35" t="s">
        <v>477</v>
      </c>
      <c r="AW116" s="34" t="s">
        <v>477</v>
      </c>
      <c r="AX116" t="s">
        <v>875</v>
      </c>
      <c r="AY116" s="32" t="s">
        <v>477</v>
      </c>
      <c r="AZ116" s="32" t="s">
        <v>477</v>
      </c>
      <c r="BA116" s="32" t="s">
        <v>477</v>
      </c>
      <c r="BB116" s="32" t="s">
        <v>477</v>
      </c>
      <c r="BC116" s="32" t="s">
        <v>366</v>
      </c>
      <c r="BD116">
        <v>330130564.9200002</v>
      </c>
      <c r="BE116">
        <v>31.905468686904101</v>
      </c>
      <c r="BF116" s="32" t="s">
        <v>293</v>
      </c>
      <c r="BG116" s="32" t="s">
        <v>477</v>
      </c>
      <c r="BH116" s="32" t="s">
        <v>477</v>
      </c>
      <c r="BI116" s="32">
        <v>0</v>
      </c>
      <c r="BJ116" s="36" t="s">
        <v>477</v>
      </c>
      <c r="BK116" s="32">
        <v>0</v>
      </c>
      <c r="BL116" s="36" t="s">
        <v>477</v>
      </c>
      <c r="BM116" s="32">
        <v>6</v>
      </c>
      <c r="BN116" s="36">
        <v>0.34002115629282514</v>
      </c>
      <c r="BO116" s="33" t="s">
        <v>477</v>
      </c>
      <c r="BP116" s="33" t="s">
        <v>477</v>
      </c>
      <c r="BQ116" t="s">
        <v>477</v>
      </c>
      <c r="BR116" t="s">
        <v>477</v>
      </c>
      <c r="BS116" t="s">
        <v>479</v>
      </c>
      <c r="BT116" s="37">
        <v>44364</v>
      </c>
      <c r="BU116" s="32" t="s">
        <v>889</v>
      </c>
      <c r="BV116" s="38" t="s">
        <v>477</v>
      </c>
      <c r="BW116" t="s">
        <v>477</v>
      </c>
      <c r="BX116" s="39" t="s">
        <v>477</v>
      </c>
      <c r="BY116" s="39"/>
      <c r="BZ116" s="39"/>
      <c r="CA116" s="39"/>
      <c r="CB116" s="39"/>
      <c r="CC116" s="39"/>
      <c r="CD116" s="39"/>
      <c r="CE116" s="39"/>
      <c r="CF116" s="39"/>
      <c r="CG116">
        <v>21</v>
      </c>
      <c r="CH116" s="39"/>
      <c r="CI116" s="39"/>
      <c r="CJ116" s="39"/>
      <c r="CK116" s="39"/>
      <c r="CL116" t="s">
        <v>477</v>
      </c>
      <c r="CM116" t="s">
        <v>477</v>
      </c>
      <c r="CN116" s="46" t="s">
        <v>477</v>
      </c>
      <c r="CO116" s="46">
        <v>0</v>
      </c>
      <c r="CP116" s="46" t="s">
        <v>477</v>
      </c>
      <c r="CQ116" s="46" t="s">
        <v>477</v>
      </c>
      <c r="CR116" s="46" t="s">
        <v>477</v>
      </c>
      <c r="CS116" s="46">
        <v>0</v>
      </c>
      <c r="CT116">
        <v>0</v>
      </c>
      <c r="CU116">
        <v>0</v>
      </c>
      <c r="CV116" s="47">
        <v>0</v>
      </c>
      <c r="CW116">
        <v>0</v>
      </c>
      <c r="CX116" s="48">
        <v>105337652.31</v>
      </c>
      <c r="CY116" s="48">
        <v>105337652.31</v>
      </c>
      <c r="CZ116">
        <v>105337652.31</v>
      </c>
      <c r="DA116" s="37">
        <v>44364</v>
      </c>
      <c r="DB116" t="s">
        <v>477</v>
      </c>
      <c r="DC116">
        <v>1</v>
      </c>
      <c r="DD116" s="52" t="s">
        <v>477</v>
      </c>
      <c r="DE116" t="s">
        <v>477</v>
      </c>
      <c r="DF116" s="52" t="s">
        <v>477</v>
      </c>
      <c r="DG116" s="52" t="s">
        <v>477</v>
      </c>
      <c r="DH116" s="52" t="s">
        <v>477</v>
      </c>
      <c r="DI116" s="52" t="s">
        <v>477</v>
      </c>
      <c r="DJ116" s="52" t="s">
        <v>477</v>
      </c>
      <c r="DK116" s="52" t="s">
        <v>477</v>
      </c>
      <c r="DL116" s="52" t="s">
        <v>477</v>
      </c>
      <c r="DM116" s="52" t="s">
        <v>477</v>
      </c>
      <c r="DN116" s="52" t="s">
        <v>477</v>
      </c>
      <c r="DO116" s="33" t="s">
        <v>477</v>
      </c>
      <c r="DP116" s="33" t="s">
        <v>477</v>
      </c>
      <c r="DQ116" s="32" t="s">
        <v>477</v>
      </c>
      <c r="DR116" s="33" t="s">
        <v>477</v>
      </c>
      <c r="DS116" s="58" t="s">
        <v>477</v>
      </c>
      <c r="DT116" s="58" t="s">
        <v>477</v>
      </c>
      <c r="DU116" s="58" t="s">
        <v>477</v>
      </c>
    </row>
    <row r="117" spans="1:125" x14ac:dyDescent="0.25">
      <c r="A117" s="31">
        <v>44196</v>
      </c>
      <c r="B117" t="s">
        <v>495</v>
      </c>
      <c r="C117" t="s">
        <v>496</v>
      </c>
      <c r="D117" t="s">
        <v>890</v>
      </c>
      <c r="E117" t="s">
        <v>873</v>
      </c>
      <c r="F117" t="s">
        <v>108</v>
      </c>
      <c r="G117" t="s">
        <v>2799</v>
      </c>
      <c r="H117" t="s">
        <v>293</v>
      </c>
      <c r="I117" s="37">
        <v>44364</v>
      </c>
      <c r="J117">
        <v>0</v>
      </c>
      <c r="K117" s="43">
        <v>2189165.61</v>
      </c>
      <c r="L117" s="43">
        <v>2189165.61</v>
      </c>
      <c r="M117" s="43">
        <v>0.663071117388778</v>
      </c>
      <c r="N117" s="43">
        <v>0.89761767000000003</v>
      </c>
      <c r="O117" t="s">
        <v>874</v>
      </c>
      <c r="P117" t="s">
        <v>875</v>
      </c>
      <c r="Q117" t="s">
        <v>888</v>
      </c>
      <c r="R117" t="s">
        <v>475</v>
      </c>
      <c r="S117" t="s">
        <v>497</v>
      </c>
      <c r="T117" t="s">
        <v>875</v>
      </c>
      <c r="U117" t="s">
        <v>875</v>
      </c>
      <c r="V117" t="s">
        <v>875</v>
      </c>
      <c r="W117" t="s">
        <v>875</v>
      </c>
      <c r="X117" t="s">
        <v>875</v>
      </c>
      <c r="Y117" s="32" t="s">
        <v>479</v>
      </c>
      <c r="Z117" t="s">
        <v>479</v>
      </c>
      <c r="AA117" s="32" t="s">
        <v>366</v>
      </c>
      <c r="AB117" s="32" t="s">
        <v>875</v>
      </c>
      <c r="AC117" s="33" t="s">
        <v>477</v>
      </c>
      <c r="AD117" s="33" t="s">
        <v>477</v>
      </c>
      <c r="AE117" t="s">
        <v>477</v>
      </c>
      <c r="AF117" s="33" t="s">
        <v>477</v>
      </c>
      <c r="AG117" s="33" t="s">
        <v>477</v>
      </c>
      <c r="AH117" t="s">
        <v>477</v>
      </c>
      <c r="AI117" s="33" t="s">
        <v>477</v>
      </c>
      <c r="AJ117" s="33" t="s">
        <v>477</v>
      </c>
      <c r="AK117" t="s">
        <v>477</v>
      </c>
      <c r="AL117" s="33" t="s">
        <v>477</v>
      </c>
      <c r="AM117" t="s">
        <v>477</v>
      </c>
      <c r="AN117" s="33" t="s">
        <v>477</v>
      </c>
      <c r="AO117" s="33" t="s">
        <v>477</v>
      </c>
      <c r="AP117" s="33" t="s">
        <v>477</v>
      </c>
      <c r="AQ117" s="33" t="s">
        <v>477</v>
      </c>
      <c r="AR117" s="33" t="s">
        <v>477</v>
      </c>
      <c r="AS117" s="34" t="s">
        <v>477</v>
      </c>
      <c r="AT117" s="34" t="s">
        <v>477</v>
      </c>
      <c r="AU117" s="35" t="s">
        <v>477</v>
      </c>
      <c r="AV117" s="35" t="s">
        <v>477</v>
      </c>
      <c r="AW117" s="34" t="s">
        <v>477</v>
      </c>
      <c r="AX117" t="s">
        <v>875</v>
      </c>
      <c r="AY117" s="32" t="s">
        <v>477</v>
      </c>
      <c r="AZ117" s="32" t="s">
        <v>477</v>
      </c>
      <c r="BA117" s="32" t="s">
        <v>477</v>
      </c>
      <c r="BB117" s="32" t="s">
        <v>477</v>
      </c>
      <c r="BC117" s="32" t="s">
        <v>366</v>
      </c>
      <c r="BD117">
        <v>330130564.9200002</v>
      </c>
      <c r="BE117">
        <v>0.663071117388778</v>
      </c>
      <c r="BF117" s="32" t="s">
        <v>293</v>
      </c>
      <c r="BG117" s="32" t="s">
        <v>477</v>
      </c>
      <c r="BH117" s="32" t="s">
        <v>477</v>
      </c>
      <c r="BI117" s="32">
        <v>0</v>
      </c>
      <c r="BJ117" s="36" t="s">
        <v>477</v>
      </c>
      <c r="BK117" s="32">
        <v>0</v>
      </c>
      <c r="BL117" s="36" t="s">
        <v>477</v>
      </c>
      <c r="BM117" s="32">
        <v>6</v>
      </c>
      <c r="BN117" s="36">
        <v>7.0664440084357511E-3</v>
      </c>
      <c r="BO117" s="33" t="s">
        <v>477</v>
      </c>
      <c r="BP117" s="33" t="s">
        <v>477</v>
      </c>
      <c r="BQ117" t="s">
        <v>477</v>
      </c>
      <c r="BR117" t="s">
        <v>477</v>
      </c>
      <c r="BS117" t="s">
        <v>479</v>
      </c>
      <c r="BT117" s="37">
        <v>44364</v>
      </c>
      <c r="BU117" s="32" t="s">
        <v>889</v>
      </c>
      <c r="BV117" s="38" t="s">
        <v>477</v>
      </c>
      <c r="BW117" t="s">
        <v>477</v>
      </c>
      <c r="BX117" s="39" t="s">
        <v>477</v>
      </c>
      <c r="BY117" s="39"/>
      <c r="BZ117" s="39"/>
      <c r="CA117" s="39"/>
      <c r="CB117" s="39"/>
      <c r="CC117" s="39"/>
      <c r="CD117" s="39"/>
      <c r="CE117" s="39"/>
      <c r="CF117" s="39"/>
      <c r="CG117">
        <v>21</v>
      </c>
      <c r="CH117" s="39"/>
      <c r="CI117" s="39"/>
      <c r="CJ117" s="39"/>
      <c r="CK117" s="39"/>
      <c r="CL117" t="s">
        <v>477</v>
      </c>
      <c r="CM117" t="s">
        <v>477</v>
      </c>
      <c r="CN117" s="46" t="s">
        <v>477</v>
      </c>
      <c r="CO117" s="46">
        <v>0</v>
      </c>
      <c r="CP117" s="46" t="s">
        <v>477</v>
      </c>
      <c r="CQ117" s="46" t="s">
        <v>477</v>
      </c>
      <c r="CR117" s="46" t="s">
        <v>477</v>
      </c>
      <c r="CS117" s="46">
        <v>0</v>
      </c>
      <c r="CT117">
        <v>0</v>
      </c>
      <c r="CU117">
        <v>0</v>
      </c>
      <c r="CV117" s="47">
        <v>0</v>
      </c>
      <c r="CW117">
        <v>0</v>
      </c>
      <c r="CX117" s="48">
        <v>2189165.61</v>
      </c>
      <c r="CY117" s="48">
        <v>2189165.61</v>
      </c>
      <c r="CZ117">
        <v>2189165.61</v>
      </c>
      <c r="DA117" s="37">
        <v>44364</v>
      </c>
      <c r="DB117" t="s">
        <v>477</v>
      </c>
      <c r="DC117">
        <v>1</v>
      </c>
      <c r="DD117" s="52" t="s">
        <v>477</v>
      </c>
      <c r="DE117" t="s">
        <v>477</v>
      </c>
      <c r="DF117" s="52" t="s">
        <v>477</v>
      </c>
      <c r="DG117" s="52" t="s">
        <v>477</v>
      </c>
      <c r="DH117" s="52" t="s">
        <v>477</v>
      </c>
      <c r="DI117" s="52" t="s">
        <v>477</v>
      </c>
      <c r="DJ117" s="52" t="s">
        <v>477</v>
      </c>
      <c r="DK117" s="52" t="s">
        <v>477</v>
      </c>
      <c r="DL117" s="52" t="s">
        <v>477</v>
      </c>
      <c r="DM117" s="52" t="s">
        <v>477</v>
      </c>
      <c r="DN117" s="52" t="s">
        <v>477</v>
      </c>
      <c r="DO117" s="33" t="s">
        <v>477</v>
      </c>
      <c r="DP117" s="33" t="s">
        <v>477</v>
      </c>
      <c r="DQ117" s="32" t="s">
        <v>477</v>
      </c>
      <c r="DR117" s="33" t="s">
        <v>477</v>
      </c>
      <c r="DS117" s="58" t="s">
        <v>477</v>
      </c>
      <c r="DT117" s="58" t="s">
        <v>477</v>
      </c>
      <c r="DU117" s="58" t="s">
        <v>477</v>
      </c>
    </row>
    <row r="118" spans="1:125" x14ac:dyDescent="0.25">
      <c r="A118" s="31">
        <v>44196</v>
      </c>
      <c r="B118" t="s">
        <v>495</v>
      </c>
      <c r="C118" t="s">
        <v>496</v>
      </c>
      <c r="D118" t="s">
        <v>890</v>
      </c>
      <c r="E118" t="s">
        <v>873</v>
      </c>
      <c r="F118" t="s">
        <v>108</v>
      </c>
      <c r="G118" t="s">
        <v>2800</v>
      </c>
      <c r="H118" t="s">
        <v>293</v>
      </c>
      <c r="I118" s="37">
        <v>44364</v>
      </c>
      <c r="J118">
        <v>0</v>
      </c>
      <c r="K118" s="43">
        <v>7634496.0700000003</v>
      </c>
      <c r="L118" s="43">
        <v>7634496.0700000003</v>
      </c>
      <c r="M118" s="43">
        <v>2.31239419106128</v>
      </c>
      <c r="N118" s="43">
        <v>9.5201800300000006</v>
      </c>
      <c r="O118" t="s">
        <v>874</v>
      </c>
      <c r="P118" t="s">
        <v>875</v>
      </c>
      <c r="Q118" t="s">
        <v>888</v>
      </c>
      <c r="R118" t="s">
        <v>475</v>
      </c>
      <c r="S118" t="s">
        <v>497</v>
      </c>
      <c r="T118" t="s">
        <v>875</v>
      </c>
      <c r="U118" t="s">
        <v>875</v>
      </c>
      <c r="V118" t="s">
        <v>875</v>
      </c>
      <c r="W118" t="s">
        <v>875</v>
      </c>
      <c r="X118" t="s">
        <v>875</v>
      </c>
      <c r="Y118" s="32" t="s">
        <v>479</v>
      </c>
      <c r="Z118" t="s">
        <v>479</v>
      </c>
      <c r="AA118" s="32" t="s">
        <v>366</v>
      </c>
      <c r="AB118" s="32" t="s">
        <v>875</v>
      </c>
      <c r="AC118" s="33" t="s">
        <v>477</v>
      </c>
      <c r="AD118" s="33" t="s">
        <v>477</v>
      </c>
      <c r="AE118" t="s">
        <v>477</v>
      </c>
      <c r="AF118" s="33" t="s">
        <v>477</v>
      </c>
      <c r="AG118" s="33" t="s">
        <v>477</v>
      </c>
      <c r="AH118" t="s">
        <v>477</v>
      </c>
      <c r="AI118" s="33" t="s">
        <v>477</v>
      </c>
      <c r="AJ118" s="33" t="s">
        <v>477</v>
      </c>
      <c r="AK118" t="s">
        <v>477</v>
      </c>
      <c r="AL118" s="33" t="s">
        <v>477</v>
      </c>
      <c r="AM118" t="s">
        <v>477</v>
      </c>
      <c r="AN118" s="33" t="s">
        <v>477</v>
      </c>
      <c r="AO118" s="33" t="s">
        <v>477</v>
      </c>
      <c r="AP118" s="33" t="s">
        <v>477</v>
      </c>
      <c r="AQ118" s="33" t="s">
        <v>477</v>
      </c>
      <c r="AR118" s="33" t="s">
        <v>477</v>
      </c>
      <c r="AS118" s="34" t="s">
        <v>477</v>
      </c>
      <c r="AT118" s="34" t="s">
        <v>477</v>
      </c>
      <c r="AU118" s="35" t="s">
        <v>477</v>
      </c>
      <c r="AV118" s="35" t="s">
        <v>477</v>
      </c>
      <c r="AW118" s="34" t="s">
        <v>477</v>
      </c>
      <c r="AX118" t="s">
        <v>875</v>
      </c>
      <c r="AY118" s="32" t="s">
        <v>477</v>
      </c>
      <c r="AZ118" s="32" t="s">
        <v>477</v>
      </c>
      <c r="BA118" s="32" t="s">
        <v>477</v>
      </c>
      <c r="BB118" s="32" t="s">
        <v>477</v>
      </c>
      <c r="BC118" s="32" t="s">
        <v>366</v>
      </c>
      <c r="BD118">
        <v>330130564.9200002</v>
      </c>
      <c r="BE118">
        <v>2.31239419106128</v>
      </c>
      <c r="BF118" s="32" t="s">
        <v>293</v>
      </c>
      <c r="BG118" s="32" t="s">
        <v>477</v>
      </c>
      <c r="BH118" s="32" t="s">
        <v>477</v>
      </c>
      <c r="BI118" s="32">
        <v>0</v>
      </c>
      <c r="BJ118" s="36" t="s">
        <v>477</v>
      </c>
      <c r="BK118" s="32">
        <v>0</v>
      </c>
      <c r="BL118" s="36" t="s">
        <v>477</v>
      </c>
      <c r="BM118" s="32">
        <v>6</v>
      </c>
      <c r="BN118" s="36">
        <v>2.4643516582227781E-2</v>
      </c>
      <c r="BO118" s="33" t="s">
        <v>477</v>
      </c>
      <c r="BP118" s="33" t="s">
        <v>477</v>
      </c>
      <c r="BQ118" t="s">
        <v>477</v>
      </c>
      <c r="BR118" t="s">
        <v>477</v>
      </c>
      <c r="BS118" t="s">
        <v>479</v>
      </c>
      <c r="BT118" s="37">
        <v>44364</v>
      </c>
      <c r="BU118" s="32" t="s">
        <v>889</v>
      </c>
      <c r="BV118" s="38" t="s">
        <v>477</v>
      </c>
      <c r="BW118" t="s">
        <v>477</v>
      </c>
      <c r="BX118" s="39" t="s">
        <v>477</v>
      </c>
      <c r="BY118" s="39"/>
      <c r="BZ118" s="39"/>
      <c r="CA118" s="39"/>
      <c r="CB118" s="39"/>
      <c r="CC118" s="39"/>
      <c r="CD118" s="39"/>
      <c r="CE118" s="39"/>
      <c r="CF118" s="39"/>
      <c r="CG118">
        <v>21</v>
      </c>
      <c r="CH118" s="39"/>
      <c r="CI118" s="39"/>
      <c r="CJ118" s="39"/>
      <c r="CK118" s="39"/>
      <c r="CL118" t="s">
        <v>477</v>
      </c>
      <c r="CM118" t="s">
        <v>477</v>
      </c>
      <c r="CN118" s="46" t="s">
        <v>477</v>
      </c>
      <c r="CO118" s="46">
        <v>0</v>
      </c>
      <c r="CP118" s="46" t="s">
        <v>477</v>
      </c>
      <c r="CQ118" s="46" t="s">
        <v>477</v>
      </c>
      <c r="CR118" s="46" t="s">
        <v>477</v>
      </c>
      <c r="CS118" s="46">
        <v>0</v>
      </c>
      <c r="CT118">
        <v>0</v>
      </c>
      <c r="CU118">
        <v>0</v>
      </c>
      <c r="CV118" s="47">
        <v>0</v>
      </c>
      <c r="CW118">
        <v>0</v>
      </c>
      <c r="CX118" s="48">
        <v>7634496.0700000003</v>
      </c>
      <c r="CY118" s="48">
        <v>7634496.0700000003</v>
      </c>
      <c r="CZ118">
        <v>7634496.0700000003</v>
      </c>
      <c r="DA118" s="37">
        <v>44364</v>
      </c>
      <c r="DB118" t="s">
        <v>477</v>
      </c>
      <c r="DC118">
        <v>1</v>
      </c>
      <c r="DD118" s="52" t="s">
        <v>477</v>
      </c>
      <c r="DE118" t="s">
        <v>477</v>
      </c>
      <c r="DF118" s="52" t="s">
        <v>477</v>
      </c>
      <c r="DG118" s="52" t="s">
        <v>477</v>
      </c>
      <c r="DH118" s="52" t="s">
        <v>477</v>
      </c>
      <c r="DI118" s="52" t="s">
        <v>477</v>
      </c>
      <c r="DJ118" s="52" t="s">
        <v>477</v>
      </c>
      <c r="DK118" s="52" t="s">
        <v>477</v>
      </c>
      <c r="DL118" s="52" t="s">
        <v>477</v>
      </c>
      <c r="DM118" s="52" t="s">
        <v>477</v>
      </c>
      <c r="DN118" s="52" t="s">
        <v>477</v>
      </c>
      <c r="DO118" s="33" t="s">
        <v>477</v>
      </c>
      <c r="DP118" s="33" t="s">
        <v>477</v>
      </c>
      <c r="DQ118" s="32" t="s">
        <v>477</v>
      </c>
      <c r="DR118" s="33" t="s">
        <v>477</v>
      </c>
      <c r="DS118" s="58" t="s">
        <v>477</v>
      </c>
      <c r="DT118" s="58" t="s">
        <v>477</v>
      </c>
      <c r="DU118" s="58" t="s">
        <v>477</v>
      </c>
    </row>
    <row r="119" spans="1:125" x14ac:dyDescent="0.25">
      <c r="A119" s="31">
        <v>44196</v>
      </c>
      <c r="B119" t="s">
        <v>495</v>
      </c>
      <c r="C119" t="s">
        <v>496</v>
      </c>
      <c r="D119" t="s">
        <v>890</v>
      </c>
      <c r="E119" t="s">
        <v>873</v>
      </c>
      <c r="F119" t="s">
        <v>108</v>
      </c>
      <c r="G119" t="s">
        <v>2801</v>
      </c>
      <c r="H119" t="s">
        <v>293</v>
      </c>
      <c r="I119" s="37">
        <v>44364</v>
      </c>
      <c r="J119">
        <v>0</v>
      </c>
      <c r="K119" s="43">
        <v>18165120.079999998</v>
      </c>
      <c r="L119" s="43">
        <v>18165120.079999998</v>
      </c>
      <c r="M119" s="43">
        <v>5.5019896228622596</v>
      </c>
      <c r="N119" s="43">
        <v>126.53829868</v>
      </c>
      <c r="O119" t="s">
        <v>874</v>
      </c>
      <c r="P119" t="s">
        <v>875</v>
      </c>
      <c r="Q119" t="s">
        <v>888</v>
      </c>
      <c r="R119" t="s">
        <v>475</v>
      </c>
      <c r="S119" t="s">
        <v>497</v>
      </c>
      <c r="T119" t="s">
        <v>875</v>
      </c>
      <c r="U119" t="s">
        <v>875</v>
      </c>
      <c r="V119" t="s">
        <v>875</v>
      </c>
      <c r="W119" t="s">
        <v>875</v>
      </c>
      <c r="X119" t="s">
        <v>875</v>
      </c>
      <c r="Y119" s="32" t="s">
        <v>479</v>
      </c>
      <c r="Z119" t="s">
        <v>479</v>
      </c>
      <c r="AA119" s="32" t="s">
        <v>366</v>
      </c>
      <c r="AB119" s="32" t="s">
        <v>875</v>
      </c>
      <c r="AC119" s="33" t="s">
        <v>477</v>
      </c>
      <c r="AD119" s="33" t="s">
        <v>477</v>
      </c>
      <c r="AE119" t="s">
        <v>477</v>
      </c>
      <c r="AF119" s="33" t="s">
        <v>477</v>
      </c>
      <c r="AG119" s="33" t="s">
        <v>477</v>
      </c>
      <c r="AH119" t="s">
        <v>477</v>
      </c>
      <c r="AI119" s="33" t="s">
        <v>477</v>
      </c>
      <c r="AJ119" s="33" t="s">
        <v>477</v>
      </c>
      <c r="AK119" t="s">
        <v>477</v>
      </c>
      <c r="AL119" s="33" t="s">
        <v>477</v>
      </c>
      <c r="AM119" t="s">
        <v>477</v>
      </c>
      <c r="AN119" s="33" t="s">
        <v>477</v>
      </c>
      <c r="AO119" s="33" t="s">
        <v>477</v>
      </c>
      <c r="AP119" s="33" t="s">
        <v>477</v>
      </c>
      <c r="AQ119" s="33" t="s">
        <v>477</v>
      </c>
      <c r="AR119" s="33" t="s">
        <v>477</v>
      </c>
      <c r="AS119" s="34" t="s">
        <v>477</v>
      </c>
      <c r="AT119" s="34" t="s">
        <v>477</v>
      </c>
      <c r="AU119" s="35" t="s">
        <v>477</v>
      </c>
      <c r="AV119" s="35" t="s">
        <v>477</v>
      </c>
      <c r="AW119" s="34" t="s">
        <v>477</v>
      </c>
      <c r="AX119" t="s">
        <v>875</v>
      </c>
      <c r="AY119" s="32" t="s">
        <v>477</v>
      </c>
      <c r="AZ119" s="32" t="s">
        <v>477</v>
      </c>
      <c r="BA119" s="32" t="s">
        <v>477</v>
      </c>
      <c r="BB119" s="32" t="s">
        <v>477</v>
      </c>
      <c r="BC119" s="32" t="s">
        <v>366</v>
      </c>
      <c r="BD119">
        <v>330130564.9200002</v>
      </c>
      <c r="BE119">
        <v>5.5019896228622596</v>
      </c>
      <c r="BF119" s="32" t="s">
        <v>293</v>
      </c>
      <c r="BG119" s="32" t="s">
        <v>477</v>
      </c>
      <c r="BH119" s="32" t="s">
        <v>477</v>
      </c>
      <c r="BI119" s="32">
        <v>0</v>
      </c>
      <c r="BJ119" s="36" t="s">
        <v>477</v>
      </c>
      <c r="BK119" s="32">
        <v>0</v>
      </c>
      <c r="BL119" s="36" t="s">
        <v>477</v>
      </c>
      <c r="BM119" s="32">
        <v>6</v>
      </c>
      <c r="BN119" s="36">
        <v>5.8635492612106196E-2</v>
      </c>
      <c r="BO119" s="33" t="s">
        <v>477</v>
      </c>
      <c r="BP119" s="33" t="s">
        <v>477</v>
      </c>
      <c r="BQ119" t="s">
        <v>477</v>
      </c>
      <c r="BR119" t="s">
        <v>477</v>
      </c>
      <c r="BS119" t="s">
        <v>479</v>
      </c>
      <c r="BT119" s="37">
        <v>44364</v>
      </c>
      <c r="BU119" s="32" t="s">
        <v>889</v>
      </c>
      <c r="BV119" s="38" t="s">
        <v>477</v>
      </c>
      <c r="BW119" t="s">
        <v>477</v>
      </c>
      <c r="BX119" s="39" t="s">
        <v>477</v>
      </c>
      <c r="BY119" s="39"/>
      <c r="BZ119" s="39"/>
      <c r="CA119" s="39"/>
      <c r="CB119" s="39"/>
      <c r="CC119" s="39"/>
      <c r="CD119" s="39"/>
      <c r="CE119" s="39"/>
      <c r="CF119" s="39"/>
      <c r="CG119">
        <v>21</v>
      </c>
      <c r="CH119" s="39"/>
      <c r="CI119" s="39"/>
      <c r="CJ119" s="39"/>
      <c r="CK119" s="39"/>
      <c r="CL119" t="s">
        <v>477</v>
      </c>
      <c r="CM119" t="s">
        <v>477</v>
      </c>
      <c r="CN119" s="46" t="s">
        <v>477</v>
      </c>
      <c r="CO119" s="46">
        <v>0</v>
      </c>
      <c r="CP119" s="46" t="s">
        <v>477</v>
      </c>
      <c r="CQ119" s="46" t="s">
        <v>477</v>
      </c>
      <c r="CR119" s="46" t="s">
        <v>477</v>
      </c>
      <c r="CS119" s="46">
        <v>0</v>
      </c>
      <c r="CT119">
        <v>0</v>
      </c>
      <c r="CU119">
        <v>0</v>
      </c>
      <c r="CV119" s="47">
        <v>0</v>
      </c>
      <c r="CW119">
        <v>0</v>
      </c>
      <c r="CX119" s="48">
        <v>18165120.079999998</v>
      </c>
      <c r="CY119" s="48">
        <v>18165120.079999998</v>
      </c>
      <c r="CZ119">
        <v>18165120.079999998</v>
      </c>
      <c r="DA119" s="37">
        <v>44364</v>
      </c>
      <c r="DB119" t="s">
        <v>477</v>
      </c>
      <c r="DC119">
        <v>1</v>
      </c>
      <c r="DD119" s="52" t="s">
        <v>477</v>
      </c>
      <c r="DE119" t="s">
        <v>477</v>
      </c>
      <c r="DF119" s="52" t="s">
        <v>477</v>
      </c>
      <c r="DG119" s="52" t="s">
        <v>477</v>
      </c>
      <c r="DH119" s="52" t="s">
        <v>477</v>
      </c>
      <c r="DI119" s="52" t="s">
        <v>477</v>
      </c>
      <c r="DJ119" s="52" t="s">
        <v>477</v>
      </c>
      <c r="DK119" s="52" t="s">
        <v>477</v>
      </c>
      <c r="DL119" s="52" t="s">
        <v>477</v>
      </c>
      <c r="DM119" s="52" t="s">
        <v>477</v>
      </c>
      <c r="DN119" s="52" t="s">
        <v>477</v>
      </c>
      <c r="DO119" s="33" t="s">
        <v>477</v>
      </c>
      <c r="DP119" s="33" t="s">
        <v>477</v>
      </c>
      <c r="DQ119" s="32" t="s">
        <v>477</v>
      </c>
      <c r="DR119" s="33" t="s">
        <v>477</v>
      </c>
      <c r="DS119" s="58" t="s">
        <v>477</v>
      </c>
      <c r="DT119" s="58" t="s">
        <v>477</v>
      </c>
      <c r="DU119" s="58" t="s">
        <v>477</v>
      </c>
    </row>
    <row r="120" spans="1:125" x14ac:dyDescent="0.25">
      <c r="A120" s="31">
        <v>44196</v>
      </c>
      <c r="B120" t="s">
        <v>495</v>
      </c>
      <c r="C120" t="s">
        <v>496</v>
      </c>
      <c r="D120" t="s">
        <v>890</v>
      </c>
      <c r="E120" t="s">
        <v>873</v>
      </c>
      <c r="F120" t="s">
        <v>108</v>
      </c>
      <c r="G120" t="s">
        <v>2802</v>
      </c>
      <c r="H120" t="s">
        <v>293</v>
      </c>
      <c r="I120" s="37">
        <v>44364</v>
      </c>
      <c r="J120">
        <v>0</v>
      </c>
      <c r="K120" s="43">
        <v>1406554.51</v>
      </c>
      <c r="L120" s="43">
        <v>1406554.51</v>
      </c>
      <c r="M120" s="43">
        <v>0.42602791965744702</v>
      </c>
      <c r="N120" s="43">
        <v>1.6225876800000001</v>
      </c>
      <c r="O120" t="s">
        <v>874</v>
      </c>
      <c r="P120" t="s">
        <v>875</v>
      </c>
      <c r="Q120" t="s">
        <v>888</v>
      </c>
      <c r="R120" t="s">
        <v>475</v>
      </c>
      <c r="S120" t="s">
        <v>497</v>
      </c>
      <c r="T120" t="s">
        <v>875</v>
      </c>
      <c r="U120" t="s">
        <v>875</v>
      </c>
      <c r="V120" t="s">
        <v>875</v>
      </c>
      <c r="W120" t="s">
        <v>875</v>
      </c>
      <c r="X120" t="s">
        <v>875</v>
      </c>
      <c r="Y120" s="32" t="s">
        <v>479</v>
      </c>
      <c r="Z120" t="s">
        <v>479</v>
      </c>
      <c r="AA120" s="32" t="s">
        <v>366</v>
      </c>
      <c r="AB120" s="32" t="s">
        <v>875</v>
      </c>
      <c r="AC120" s="33" t="s">
        <v>477</v>
      </c>
      <c r="AD120" s="33" t="s">
        <v>477</v>
      </c>
      <c r="AE120" t="s">
        <v>477</v>
      </c>
      <c r="AF120" s="33" t="s">
        <v>477</v>
      </c>
      <c r="AG120" s="33" t="s">
        <v>477</v>
      </c>
      <c r="AH120" t="s">
        <v>477</v>
      </c>
      <c r="AI120" s="33" t="s">
        <v>477</v>
      </c>
      <c r="AJ120" s="33" t="s">
        <v>477</v>
      </c>
      <c r="AK120" t="s">
        <v>477</v>
      </c>
      <c r="AL120" s="33" t="s">
        <v>477</v>
      </c>
      <c r="AM120" t="s">
        <v>477</v>
      </c>
      <c r="AN120" s="33" t="s">
        <v>477</v>
      </c>
      <c r="AO120" s="33" t="s">
        <v>477</v>
      </c>
      <c r="AP120" s="33" t="s">
        <v>477</v>
      </c>
      <c r="AQ120" s="33" t="s">
        <v>477</v>
      </c>
      <c r="AR120" s="33" t="s">
        <v>477</v>
      </c>
      <c r="AS120" s="34" t="s">
        <v>477</v>
      </c>
      <c r="AT120" s="34" t="s">
        <v>477</v>
      </c>
      <c r="AU120" s="35" t="s">
        <v>477</v>
      </c>
      <c r="AV120" s="35" t="s">
        <v>477</v>
      </c>
      <c r="AW120" s="34" t="s">
        <v>477</v>
      </c>
      <c r="AX120" t="s">
        <v>875</v>
      </c>
      <c r="AY120" s="32" t="s">
        <v>477</v>
      </c>
      <c r="AZ120" s="32" t="s">
        <v>477</v>
      </c>
      <c r="BA120" s="32" t="s">
        <v>477</v>
      </c>
      <c r="BB120" s="32" t="s">
        <v>477</v>
      </c>
      <c r="BC120" s="32" t="s">
        <v>366</v>
      </c>
      <c r="BD120">
        <v>330130564.9200002</v>
      </c>
      <c r="BE120">
        <v>0.42602791965744702</v>
      </c>
      <c r="BF120" s="32" t="s">
        <v>293</v>
      </c>
      <c r="BG120" s="32" t="s">
        <v>477</v>
      </c>
      <c r="BH120" s="32" t="s">
        <v>477</v>
      </c>
      <c r="BI120" s="32">
        <v>0</v>
      </c>
      <c r="BJ120" s="36" t="s">
        <v>477</v>
      </c>
      <c r="BK120" s="32">
        <v>0</v>
      </c>
      <c r="BL120" s="36" t="s">
        <v>477</v>
      </c>
      <c r="BM120" s="32">
        <v>6</v>
      </c>
      <c r="BN120" s="36">
        <v>4.540240648914535E-3</v>
      </c>
      <c r="BO120" s="33" t="s">
        <v>477</v>
      </c>
      <c r="BP120" s="33" t="s">
        <v>477</v>
      </c>
      <c r="BQ120" t="s">
        <v>477</v>
      </c>
      <c r="BR120" t="s">
        <v>477</v>
      </c>
      <c r="BS120" t="s">
        <v>479</v>
      </c>
      <c r="BT120" s="37">
        <v>44364</v>
      </c>
      <c r="BU120" s="32" t="s">
        <v>889</v>
      </c>
      <c r="BV120" s="38" t="s">
        <v>477</v>
      </c>
      <c r="BW120" t="s">
        <v>477</v>
      </c>
      <c r="BX120" s="39" t="s">
        <v>477</v>
      </c>
      <c r="BY120" s="39"/>
      <c r="BZ120" s="39"/>
      <c r="CA120" s="39"/>
      <c r="CB120" s="39"/>
      <c r="CC120" s="39"/>
      <c r="CD120" s="39"/>
      <c r="CE120" s="39"/>
      <c r="CF120" s="39"/>
      <c r="CG120">
        <v>21</v>
      </c>
      <c r="CH120" s="39"/>
      <c r="CI120" s="39"/>
      <c r="CJ120" s="39"/>
      <c r="CK120" s="39"/>
      <c r="CL120" t="s">
        <v>477</v>
      </c>
      <c r="CM120" t="s">
        <v>477</v>
      </c>
      <c r="CN120" s="46" t="s">
        <v>477</v>
      </c>
      <c r="CO120" s="46">
        <v>0</v>
      </c>
      <c r="CP120" s="46" t="s">
        <v>477</v>
      </c>
      <c r="CQ120" s="46" t="s">
        <v>477</v>
      </c>
      <c r="CR120" s="46" t="s">
        <v>477</v>
      </c>
      <c r="CS120" s="46">
        <v>0</v>
      </c>
      <c r="CT120">
        <v>0</v>
      </c>
      <c r="CU120">
        <v>0</v>
      </c>
      <c r="CV120" s="47">
        <v>0</v>
      </c>
      <c r="CW120">
        <v>0</v>
      </c>
      <c r="CX120" s="48">
        <v>1406554.51</v>
      </c>
      <c r="CY120" s="48">
        <v>1406554.51</v>
      </c>
      <c r="CZ120">
        <v>1406554.51</v>
      </c>
      <c r="DA120" s="37">
        <v>44364</v>
      </c>
      <c r="DB120" t="s">
        <v>477</v>
      </c>
      <c r="DC120">
        <v>1</v>
      </c>
      <c r="DD120" s="52" t="s">
        <v>477</v>
      </c>
      <c r="DE120" t="s">
        <v>477</v>
      </c>
      <c r="DF120" s="52" t="s">
        <v>477</v>
      </c>
      <c r="DG120" s="52" t="s">
        <v>477</v>
      </c>
      <c r="DH120" s="52" t="s">
        <v>477</v>
      </c>
      <c r="DI120" s="52" t="s">
        <v>477</v>
      </c>
      <c r="DJ120" s="52" t="s">
        <v>477</v>
      </c>
      <c r="DK120" s="52" t="s">
        <v>477</v>
      </c>
      <c r="DL120" s="52" t="s">
        <v>477</v>
      </c>
      <c r="DM120" s="52" t="s">
        <v>477</v>
      </c>
      <c r="DN120" s="52" t="s">
        <v>477</v>
      </c>
      <c r="DO120" s="33" t="s">
        <v>477</v>
      </c>
      <c r="DP120" s="33" t="s">
        <v>477</v>
      </c>
      <c r="DQ120" s="32" t="s">
        <v>477</v>
      </c>
      <c r="DR120" s="33" t="s">
        <v>477</v>
      </c>
      <c r="DS120" s="58" t="s">
        <v>477</v>
      </c>
      <c r="DT120" s="58" t="s">
        <v>477</v>
      </c>
      <c r="DU120" s="58" t="s">
        <v>477</v>
      </c>
    </row>
    <row r="121" spans="1:125" x14ac:dyDescent="0.25">
      <c r="A121" s="31">
        <v>44196</v>
      </c>
      <c r="B121" t="s">
        <v>495</v>
      </c>
      <c r="C121" t="s">
        <v>496</v>
      </c>
      <c r="D121" t="s">
        <v>890</v>
      </c>
      <c r="E121" t="s">
        <v>873</v>
      </c>
      <c r="F121" t="s">
        <v>108</v>
      </c>
      <c r="G121" t="s">
        <v>2803</v>
      </c>
      <c r="H121" t="s">
        <v>293</v>
      </c>
      <c r="I121" s="37">
        <v>44364</v>
      </c>
      <c r="J121">
        <v>0</v>
      </c>
      <c r="K121" s="43">
        <v>728048.73</v>
      </c>
      <c r="L121" s="43">
        <v>728048.73</v>
      </c>
      <c r="M121" s="43">
        <v>0.220516932437369</v>
      </c>
      <c r="N121" s="43">
        <v>9.5201800300000006</v>
      </c>
      <c r="O121" t="s">
        <v>874</v>
      </c>
      <c r="P121" t="s">
        <v>875</v>
      </c>
      <c r="Q121" t="s">
        <v>888</v>
      </c>
      <c r="R121" t="s">
        <v>475</v>
      </c>
      <c r="S121" t="s">
        <v>497</v>
      </c>
      <c r="T121" t="s">
        <v>875</v>
      </c>
      <c r="U121" t="s">
        <v>875</v>
      </c>
      <c r="V121" t="s">
        <v>875</v>
      </c>
      <c r="W121" t="s">
        <v>875</v>
      </c>
      <c r="X121" t="s">
        <v>875</v>
      </c>
      <c r="Y121" s="32" t="s">
        <v>479</v>
      </c>
      <c r="Z121" t="s">
        <v>479</v>
      </c>
      <c r="AA121" s="32" t="s">
        <v>366</v>
      </c>
      <c r="AB121" s="32" t="s">
        <v>875</v>
      </c>
      <c r="AC121" s="33" t="s">
        <v>477</v>
      </c>
      <c r="AD121" s="33" t="s">
        <v>477</v>
      </c>
      <c r="AE121" t="s">
        <v>477</v>
      </c>
      <c r="AF121" s="33" t="s">
        <v>477</v>
      </c>
      <c r="AG121" s="33" t="s">
        <v>477</v>
      </c>
      <c r="AH121" t="s">
        <v>477</v>
      </c>
      <c r="AI121" s="33" t="s">
        <v>477</v>
      </c>
      <c r="AJ121" s="33" t="s">
        <v>477</v>
      </c>
      <c r="AK121" t="s">
        <v>477</v>
      </c>
      <c r="AL121" s="33" t="s">
        <v>477</v>
      </c>
      <c r="AM121" t="s">
        <v>477</v>
      </c>
      <c r="AN121" s="33" t="s">
        <v>477</v>
      </c>
      <c r="AO121" s="33" t="s">
        <v>477</v>
      </c>
      <c r="AP121" s="33" t="s">
        <v>477</v>
      </c>
      <c r="AQ121" s="33" t="s">
        <v>477</v>
      </c>
      <c r="AR121" s="33" t="s">
        <v>477</v>
      </c>
      <c r="AS121" s="34" t="s">
        <v>477</v>
      </c>
      <c r="AT121" s="34" t="s">
        <v>477</v>
      </c>
      <c r="AU121" s="35" t="s">
        <v>477</v>
      </c>
      <c r="AV121" s="35" t="s">
        <v>477</v>
      </c>
      <c r="AW121" s="34" t="s">
        <v>477</v>
      </c>
      <c r="AX121" t="s">
        <v>875</v>
      </c>
      <c r="AY121" s="32" t="s">
        <v>477</v>
      </c>
      <c r="AZ121" s="32" t="s">
        <v>477</v>
      </c>
      <c r="BA121" s="32" t="s">
        <v>477</v>
      </c>
      <c r="BB121" s="32" t="s">
        <v>477</v>
      </c>
      <c r="BC121" s="32" t="s">
        <v>366</v>
      </c>
      <c r="BD121">
        <v>330130564.9200002</v>
      </c>
      <c r="BE121">
        <v>0.220516932437369</v>
      </c>
      <c r="BF121" s="32" t="s">
        <v>293</v>
      </c>
      <c r="BG121" s="32" t="s">
        <v>477</v>
      </c>
      <c r="BH121" s="32" t="s">
        <v>477</v>
      </c>
      <c r="BI121" s="32">
        <v>0</v>
      </c>
      <c r="BJ121" s="36" t="s">
        <v>477</v>
      </c>
      <c r="BK121" s="32">
        <v>0</v>
      </c>
      <c r="BL121" s="36" t="s">
        <v>477</v>
      </c>
      <c r="BM121" s="32">
        <v>6</v>
      </c>
      <c r="BN121" s="36">
        <v>2.3500805797683614E-3</v>
      </c>
      <c r="BO121" s="33" t="s">
        <v>477</v>
      </c>
      <c r="BP121" s="33" t="s">
        <v>477</v>
      </c>
      <c r="BQ121" t="s">
        <v>477</v>
      </c>
      <c r="BR121" t="s">
        <v>477</v>
      </c>
      <c r="BS121" t="s">
        <v>479</v>
      </c>
      <c r="BT121" s="37">
        <v>44364</v>
      </c>
      <c r="BU121" s="32" t="s">
        <v>889</v>
      </c>
      <c r="BV121" s="38" t="s">
        <v>477</v>
      </c>
      <c r="BW121" t="s">
        <v>477</v>
      </c>
      <c r="BX121" s="39" t="s">
        <v>477</v>
      </c>
      <c r="BY121" s="39"/>
      <c r="BZ121" s="39"/>
      <c r="CA121" s="39"/>
      <c r="CB121" s="39"/>
      <c r="CC121" s="39"/>
      <c r="CD121" s="39"/>
      <c r="CE121" s="39"/>
      <c r="CF121" s="39"/>
      <c r="CG121">
        <v>21</v>
      </c>
      <c r="CH121" s="39"/>
      <c r="CI121" s="39"/>
      <c r="CJ121" s="39"/>
      <c r="CK121" s="39"/>
      <c r="CL121" t="s">
        <v>477</v>
      </c>
      <c r="CM121" t="s">
        <v>477</v>
      </c>
      <c r="CN121" s="46" t="s">
        <v>477</v>
      </c>
      <c r="CO121" s="46">
        <v>0</v>
      </c>
      <c r="CP121" s="46" t="s">
        <v>477</v>
      </c>
      <c r="CQ121" s="46" t="s">
        <v>477</v>
      </c>
      <c r="CR121" s="46" t="s">
        <v>477</v>
      </c>
      <c r="CS121" s="46">
        <v>0</v>
      </c>
      <c r="CT121">
        <v>0</v>
      </c>
      <c r="CU121">
        <v>0</v>
      </c>
      <c r="CV121" s="47">
        <v>0</v>
      </c>
      <c r="CW121">
        <v>0</v>
      </c>
      <c r="CX121" s="48">
        <v>728048.73</v>
      </c>
      <c r="CY121" s="48">
        <v>728048.73</v>
      </c>
      <c r="CZ121">
        <v>728048.73</v>
      </c>
      <c r="DA121" s="37">
        <v>44364</v>
      </c>
      <c r="DB121" t="s">
        <v>477</v>
      </c>
      <c r="DC121">
        <v>1</v>
      </c>
      <c r="DD121" s="52" t="s">
        <v>477</v>
      </c>
      <c r="DE121" t="s">
        <v>477</v>
      </c>
      <c r="DF121" s="52" t="s">
        <v>477</v>
      </c>
      <c r="DG121" s="52" t="s">
        <v>477</v>
      </c>
      <c r="DH121" s="52" t="s">
        <v>477</v>
      </c>
      <c r="DI121" s="52" t="s">
        <v>477</v>
      </c>
      <c r="DJ121" s="52" t="s">
        <v>477</v>
      </c>
      <c r="DK121" s="52" t="s">
        <v>477</v>
      </c>
      <c r="DL121" s="52" t="s">
        <v>477</v>
      </c>
      <c r="DM121" s="52" t="s">
        <v>477</v>
      </c>
      <c r="DN121" s="52" t="s">
        <v>477</v>
      </c>
      <c r="DO121" s="33" t="s">
        <v>477</v>
      </c>
      <c r="DP121" s="33" t="s">
        <v>477</v>
      </c>
      <c r="DQ121" s="32" t="s">
        <v>477</v>
      </c>
      <c r="DR121" s="33" t="s">
        <v>477</v>
      </c>
      <c r="DS121" s="58" t="s">
        <v>477</v>
      </c>
      <c r="DT121" s="58" t="s">
        <v>477</v>
      </c>
      <c r="DU121" s="58" t="s">
        <v>477</v>
      </c>
    </row>
    <row r="122" spans="1:125" x14ac:dyDescent="0.25">
      <c r="A122" s="31">
        <v>44196</v>
      </c>
      <c r="B122" t="s">
        <v>495</v>
      </c>
      <c r="C122" t="s">
        <v>496</v>
      </c>
      <c r="D122" t="s">
        <v>890</v>
      </c>
      <c r="E122" t="s">
        <v>873</v>
      </c>
      <c r="F122" t="s">
        <v>108</v>
      </c>
      <c r="G122" t="s">
        <v>2804</v>
      </c>
      <c r="H122" t="s">
        <v>294</v>
      </c>
      <c r="I122" s="37">
        <v>44364</v>
      </c>
      <c r="J122">
        <v>0</v>
      </c>
      <c r="K122" s="43">
        <v>1350000</v>
      </c>
      <c r="L122" s="43">
        <v>1099250.46</v>
      </c>
      <c r="M122" s="43">
        <v>0.33294933351448402</v>
      </c>
      <c r="N122" s="43">
        <v>1</v>
      </c>
      <c r="O122" t="s">
        <v>874</v>
      </c>
      <c r="P122" t="s">
        <v>875</v>
      </c>
      <c r="Q122" t="s">
        <v>886</v>
      </c>
      <c r="R122" t="s">
        <v>475</v>
      </c>
      <c r="S122" t="s">
        <v>497</v>
      </c>
      <c r="T122" t="s">
        <v>875</v>
      </c>
      <c r="U122" t="s">
        <v>875</v>
      </c>
      <c r="V122" t="s">
        <v>875</v>
      </c>
      <c r="W122" t="s">
        <v>875</v>
      </c>
      <c r="X122" t="s">
        <v>875</v>
      </c>
      <c r="Y122" s="32" t="s">
        <v>479</v>
      </c>
      <c r="Z122" t="s">
        <v>479</v>
      </c>
      <c r="AA122" s="32" t="s">
        <v>366</v>
      </c>
      <c r="AB122" s="32" t="s">
        <v>875</v>
      </c>
      <c r="AC122" s="33" t="s">
        <v>477</v>
      </c>
      <c r="AD122" s="33" t="s">
        <v>477</v>
      </c>
      <c r="AE122" t="s">
        <v>477</v>
      </c>
      <c r="AF122" s="33" t="s">
        <v>477</v>
      </c>
      <c r="AG122" s="33" t="s">
        <v>477</v>
      </c>
      <c r="AH122" t="s">
        <v>477</v>
      </c>
      <c r="AI122" s="33" t="s">
        <v>477</v>
      </c>
      <c r="AJ122" s="33" t="s">
        <v>477</v>
      </c>
      <c r="AK122" t="s">
        <v>477</v>
      </c>
      <c r="AL122" s="33" t="s">
        <v>477</v>
      </c>
      <c r="AM122" t="s">
        <v>477</v>
      </c>
      <c r="AN122" s="33" t="s">
        <v>477</v>
      </c>
      <c r="AO122" s="33" t="s">
        <v>477</v>
      </c>
      <c r="AP122" s="33" t="s">
        <v>477</v>
      </c>
      <c r="AQ122" s="33" t="s">
        <v>477</v>
      </c>
      <c r="AR122" s="33" t="s">
        <v>477</v>
      </c>
      <c r="AS122" s="34" t="s">
        <v>477</v>
      </c>
      <c r="AT122" s="34" t="s">
        <v>477</v>
      </c>
      <c r="AU122" s="35" t="s">
        <v>477</v>
      </c>
      <c r="AV122" s="35" t="s">
        <v>477</v>
      </c>
      <c r="AW122" s="34" t="s">
        <v>477</v>
      </c>
      <c r="AX122" t="s">
        <v>875</v>
      </c>
      <c r="AY122" s="32" t="s">
        <v>477</v>
      </c>
      <c r="AZ122" s="32" t="s">
        <v>477</v>
      </c>
      <c r="BA122" s="32" t="s">
        <v>477</v>
      </c>
      <c r="BB122" s="32" t="s">
        <v>477</v>
      </c>
      <c r="BC122" s="32" t="s">
        <v>366</v>
      </c>
      <c r="BD122">
        <v>330130564.9200002</v>
      </c>
      <c r="BE122">
        <v>0.33294933351448402</v>
      </c>
      <c r="BF122" s="32" t="s">
        <v>293</v>
      </c>
      <c r="BG122" s="32" t="s">
        <v>477</v>
      </c>
      <c r="BH122" s="32" t="s">
        <v>477</v>
      </c>
      <c r="BI122" s="32">
        <v>0</v>
      </c>
      <c r="BJ122" s="36" t="s">
        <v>477</v>
      </c>
      <c r="BK122" s="32">
        <v>0</v>
      </c>
      <c r="BL122" s="36" t="s">
        <v>477</v>
      </c>
      <c r="BM122" s="32">
        <v>6</v>
      </c>
      <c r="BN122" s="36">
        <v>3.5482888052664249E-3</v>
      </c>
      <c r="BO122" s="33" t="s">
        <v>477</v>
      </c>
      <c r="BP122" s="33" t="s">
        <v>477</v>
      </c>
      <c r="BQ122" t="s">
        <v>477</v>
      </c>
      <c r="BR122" t="s">
        <v>477</v>
      </c>
      <c r="BS122" t="s">
        <v>479</v>
      </c>
      <c r="BT122" s="37">
        <v>44364</v>
      </c>
      <c r="BU122" s="32" t="s">
        <v>887</v>
      </c>
      <c r="BV122" s="38" t="s">
        <v>477</v>
      </c>
      <c r="BW122" t="s">
        <v>477</v>
      </c>
      <c r="BX122" s="39" t="s">
        <v>477</v>
      </c>
      <c r="BY122" s="39"/>
      <c r="BZ122" s="39"/>
      <c r="CA122" s="39"/>
      <c r="CB122" s="39"/>
      <c r="CC122" s="39"/>
      <c r="CD122" s="39"/>
      <c r="CE122" s="39"/>
      <c r="CF122" s="39"/>
      <c r="CG122">
        <v>21</v>
      </c>
      <c r="CH122" s="39"/>
      <c r="CI122" s="39"/>
      <c r="CJ122" s="39"/>
      <c r="CK122" s="39"/>
      <c r="CL122" t="s">
        <v>477</v>
      </c>
      <c r="CM122" t="s">
        <v>477</v>
      </c>
      <c r="CN122" s="46" t="s">
        <v>477</v>
      </c>
      <c r="CO122" s="46">
        <v>0</v>
      </c>
      <c r="CP122" s="46" t="s">
        <v>477</v>
      </c>
      <c r="CQ122" s="46" t="s">
        <v>477</v>
      </c>
      <c r="CR122" s="46" t="s">
        <v>477</v>
      </c>
      <c r="CS122" s="46">
        <v>0</v>
      </c>
      <c r="CT122">
        <v>0</v>
      </c>
      <c r="CU122">
        <v>0</v>
      </c>
      <c r="CV122" s="47">
        <v>0</v>
      </c>
      <c r="CW122">
        <v>0</v>
      </c>
      <c r="CX122" s="48">
        <v>1099796.3340122199</v>
      </c>
      <c r="CY122" s="48">
        <v>1099796.3340122199</v>
      </c>
      <c r="CZ122">
        <v>1099796.3340122199</v>
      </c>
      <c r="DA122" s="37">
        <v>44364</v>
      </c>
      <c r="DB122" t="s">
        <v>477</v>
      </c>
      <c r="DC122">
        <v>1</v>
      </c>
      <c r="DD122" s="52" t="s">
        <v>477</v>
      </c>
      <c r="DE122" t="s">
        <v>477</v>
      </c>
      <c r="DF122" s="52" t="s">
        <v>477</v>
      </c>
      <c r="DG122" s="52" t="s">
        <v>477</v>
      </c>
      <c r="DH122" s="52" t="s">
        <v>477</v>
      </c>
      <c r="DI122" s="52" t="s">
        <v>477</v>
      </c>
      <c r="DJ122" s="52" t="s">
        <v>477</v>
      </c>
      <c r="DK122" s="52" t="s">
        <v>477</v>
      </c>
      <c r="DL122" s="52" t="s">
        <v>477</v>
      </c>
      <c r="DM122" s="52" t="s">
        <v>477</v>
      </c>
      <c r="DN122" s="52" t="s">
        <v>477</v>
      </c>
      <c r="DO122" s="33" t="s">
        <v>477</v>
      </c>
      <c r="DP122" s="33" t="s">
        <v>477</v>
      </c>
      <c r="DQ122" s="32" t="s">
        <v>477</v>
      </c>
      <c r="DR122" s="33" t="s">
        <v>477</v>
      </c>
      <c r="DS122" s="58" t="s">
        <v>477</v>
      </c>
      <c r="DT122" s="58" t="s">
        <v>477</v>
      </c>
      <c r="DU122" s="58" t="s">
        <v>477</v>
      </c>
    </row>
    <row r="123" spans="1:125" x14ac:dyDescent="0.25">
      <c r="A123" s="31">
        <v>44196</v>
      </c>
      <c r="B123" t="s">
        <v>495</v>
      </c>
      <c r="C123" t="s">
        <v>496</v>
      </c>
      <c r="D123" t="s">
        <v>890</v>
      </c>
      <c r="E123" t="s">
        <v>873</v>
      </c>
      <c r="F123" t="s">
        <v>108</v>
      </c>
      <c r="G123" t="s">
        <v>2805</v>
      </c>
      <c r="H123" t="s">
        <v>294</v>
      </c>
      <c r="I123" s="37">
        <v>44364</v>
      </c>
      <c r="J123">
        <v>0</v>
      </c>
      <c r="K123" s="43">
        <v>2400000</v>
      </c>
      <c r="L123" s="43">
        <v>1954223.05</v>
      </c>
      <c r="M123" s="43">
        <v>0.59190992927684705</v>
      </c>
      <c r="N123" s="43">
        <v>1</v>
      </c>
      <c r="O123" t="s">
        <v>874</v>
      </c>
      <c r="P123" t="s">
        <v>875</v>
      </c>
      <c r="Q123" t="s">
        <v>886</v>
      </c>
      <c r="R123" t="s">
        <v>475</v>
      </c>
      <c r="S123" t="s">
        <v>497</v>
      </c>
      <c r="T123" t="s">
        <v>875</v>
      </c>
      <c r="U123" t="s">
        <v>875</v>
      </c>
      <c r="V123" t="s">
        <v>875</v>
      </c>
      <c r="W123" t="s">
        <v>875</v>
      </c>
      <c r="X123" t="s">
        <v>875</v>
      </c>
      <c r="Y123" s="32" t="s">
        <v>479</v>
      </c>
      <c r="Z123" t="s">
        <v>479</v>
      </c>
      <c r="AA123" s="32" t="s">
        <v>366</v>
      </c>
      <c r="AB123" s="32" t="s">
        <v>875</v>
      </c>
      <c r="AC123" s="33" t="s">
        <v>477</v>
      </c>
      <c r="AD123" s="33" t="s">
        <v>477</v>
      </c>
      <c r="AE123" t="s">
        <v>477</v>
      </c>
      <c r="AF123" s="33" t="s">
        <v>477</v>
      </c>
      <c r="AG123" s="33" t="s">
        <v>477</v>
      </c>
      <c r="AH123" t="s">
        <v>477</v>
      </c>
      <c r="AI123" s="33" t="s">
        <v>477</v>
      </c>
      <c r="AJ123" s="33" t="s">
        <v>477</v>
      </c>
      <c r="AK123" t="s">
        <v>477</v>
      </c>
      <c r="AL123" s="33" t="s">
        <v>477</v>
      </c>
      <c r="AM123" t="s">
        <v>477</v>
      </c>
      <c r="AN123" s="33" t="s">
        <v>477</v>
      </c>
      <c r="AO123" s="33" t="s">
        <v>477</v>
      </c>
      <c r="AP123" s="33" t="s">
        <v>477</v>
      </c>
      <c r="AQ123" s="33" t="s">
        <v>477</v>
      </c>
      <c r="AR123" s="33" t="s">
        <v>477</v>
      </c>
      <c r="AS123" s="34" t="s">
        <v>477</v>
      </c>
      <c r="AT123" s="34" t="s">
        <v>477</v>
      </c>
      <c r="AU123" s="35" t="s">
        <v>477</v>
      </c>
      <c r="AV123" s="35" t="s">
        <v>477</v>
      </c>
      <c r="AW123" s="34" t="s">
        <v>477</v>
      </c>
      <c r="AX123" t="s">
        <v>875</v>
      </c>
      <c r="AY123" s="32" t="s">
        <v>477</v>
      </c>
      <c r="AZ123" s="32" t="s">
        <v>477</v>
      </c>
      <c r="BA123" s="32" t="s">
        <v>477</v>
      </c>
      <c r="BB123" s="32" t="s">
        <v>477</v>
      </c>
      <c r="BC123" s="32" t="s">
        <v>366</v>
      </c>
      <c r="BD123">
        <v>330130564.9200002</v>
      </c>
      <c r="BE123">
        <v>0.59190992927684705</v>
      </c>
      <c r="BF123" s="32" t="s">
        <v>293</v>
      </c>
      <c r="BG123" s="32" t="s">
        <v>477</v>
      </c>
      <c r="BH123" s="32" t="s">
        <v>477</v>
      </c>
      <c r="BI123" s="32">
        <v>0</v>
      </c>
      <c r="BJ123" s="36" t="s">
        <v>477</v>
      </c>
      <c r="BK123" s="32">
        <v>0</v>
      </c>
      <c r="BL123" s="36" t="s">
        <v>477</v>
      </c>
      <c r="BM123" s="32">
        <v>6</v>
      </c>
      <c r="BN123" s="36">
        <v>6.3080690194194768E-3</v>
      </c>
      <c r="BO123" s="33" t="s">
        <v>477</v>
      </c>
      <c r="BP123" s="33" t="s">
        <v>477</v>
      </c>
      <c r="BQ123" t="s">
        <v>477</v>
      </c>
      <c r="BR123" t="s">
        <v>477</v>
      </c>
      <c r="BS123" t="s">
        <v>479</v>
      </c>
      <c r="BT123" s="37">
        <v>44364</v>
      </c>
      <c r="BU123" s="32" t="s">
        <v>887</v>
      </c>
      <c r="BV123" s="38" t="s">
        <v>477</v>
      </c>
      <c r="BW123" t="s">
        <v>477</v>
      </c>
      <c r="BX123" s="39" t="s">
        <v>477</v>
      </c>
      <c r="BY123" s="39"/>
      <c r="BZ123" s="39"/>
      <c r="CA123" s="39"/>
      <c r="CB123" s="39"/>
      <c r="CC123" s="39"/>
      <c r="CD123" s="39"/>
      <c r="CE123" s="39"/>
      <c r="CF123" s="39"/>
      <c r="CG123">
        <v>21</v>
      </c>
      <c r="CH123" s="39"/>
      <c r="CI123" s="39"/>
      <c r="CJ123" s="39"/>
      <c r="CK123" s="39"/>
      <c r="CL123" t="s">
        <v>477</v>
      </c>
      <c r="CM123" t="s">
        <v>477</v>
      </c>
      <c r="CN123" s="46" t="s">
        <v>477</v>
      </c>
      <c r="CO123" s="46">
        <v>0</v>
      </c>
      <c r="CP123" s="46" t="s">
        <v>477</v>
      </c>
      <c r="CQ123" s="46" t="s">
        <v>477</v>
      </c>
      <c r="CR123" s="46" t="s">
        <v>477</v>
      </c>
      <c r="CS123" s="46">
        <v>0</v>
      </c>
      <c r="CT123">
        <v>0</v>
      </c>
      <c r="CU123">
        <v>0</v>
      </c>
      <c r="CV123" s="47">
        <v>0</v>
      </c>
      <c r="CW123">
        <v>0</v>
      </c>
      <c r="CX123" s="48">
        <v>1955193.4826883909</v>
      </c>
      <c r="CY123" s="48">
        <v>1955193.4826883909</v>
      </c>
      <c r="CZ123">
        <v>1955193.4826883909</v>
      </c>
      <c r="DA123" s="37">
        <v>44364</v>
      </c>
      <c r="DB123" t="s">
        <v>477</v>
      </c>
      <c r="DC123">
        <v>1</v>
      </c>
      <c r="DD123" s="52" t="s">
        <v>477</v>
      </c>
      <c r="DE123" t="s">
        <v>477</v>
      </c>
      <c r="DF123" s="52" t="s">
        <v>477</v>
      </c>
      <c r="DG123" s="52" t="s">
        <v>477</v>
      </c>
      <c r="DH123" s="52" t="s">
        <v>477</v>
      </c>
      <c r="DI123" s="52" t="s">
        <v>477</v>
      </c>
      <c r="DJ123" s="52" t="s">
        <v>477</v>
      </c>
      <c r="DK123" s="52" t="s">
        <v>477</v>
      </c>
      <c r="DL123" s="52" t="s">
        <v>477</v>
      </c>
      <c r="DM123" s="52" t="s">
        <v>477</v>
      </c>
      <c r="DN123" s="52" t="s">
        <v>477</v>
      </c>
      <c r="DO123" s="33" t="s">
        <v>477</v>
      </c>
      <c r="DP123" s="33" t="s">
        <v>477</v>
      </c>
      <c r="DQ123" s="32" t="s">
        <v>477</v>
      </c>
      <c r="DR123" s="33" t="s">
        <v>477</v>
      </c>
      <c r="DS123" s="58" t="s">
        <v>477</v>
      </c>
      <c r="DT123" s="58" t="s">
        <v>477</v>
      </c>
      <c r="DU123" s="58" t="s">
        <v>477</v>
      </c>
    </row>
    <row r="124" spans="1:125" x14ac:dyDescent="0.25">
      <c r="A124" s="31">
        <v>44196</v>
      </c>
      <c r="B124" t="s">
        <v>495</v>
      </c>
      <c r="C124" t="s">
        <v>496</v>
      </c>
      <c r="D124" t="s">
        <v>891</v>
      </c>
      <c r="E124" t="s">
        <v>892</v>
      </c>
      <c r="F124" t="s">
        <v>108</v>
      </c>
      <c r="G124" t="s">
        <v>893</v>
      </c>
      <c r="H124" t="s">
        <v>294</v>
      </c>
      <c r="I124"/>
      <c r="J124">
        <v>0</v>
      </c>
      <c r="K124" s="43">
        <v>-108340.53</v>
      </c>
      <c r="L124" s="43">
        <v>-88546.06</v>
      </c>
      <c r="M124" s="43">
        <v>-2.6819503593688301E-2</v>
      </c>
      <c r="N124" s="43">
        <v>0.81729394</v>
      </c>
      <c r="O124" t="s">
        <v>848</v>
      </c>
      <c r="P124" t="s">
        <v>479</v>
      </c>
      <c r="Q124" t="s">
        <v>851</v>
      </c>
      <c r="R124" t="s">
        <v>475</v>
      </c>
      <c r="S124" t="s">
        <v>497</v>
      </c>
      <c r="T124" t="s">
        <v>851</v>
      </c>
      <c r="U124" t="s">
        <v>479</v>
      </c>
      <c r="V124" t="s">
        <v>479</v>
      </c>
      <c r="W124" t="s">
        <v>479</v>
      </c>
      <c r="X124" t="s">
        <v>479</v>
      </c>
      <c r="Y124" s="32" t="s">
        <v>479</v>
      </c>
      <c r="Z124" t="s">
        <v>479</v>
      </c>
      <c r="AA124" s="32" t="s">
        <v>366</v>
      </c>
      <c r="AB124" s="32" t="s">
        <v>479</v>
      </c>
      <c r="AC124" s="33" t="s">
        <v>477</v>
      </c>
      <c r="AD124" s="33" t="s">
        <v>477</v>
      </c>
      <c r="AE124" t="s">
        <v>477</v>
      </c>
      <c r="AF124" s="33" t="s">
        <v>477</v>
      </c>
      <c r="AG124" s="33" t="s">
        <v>477</v>
      </c>
      <c r="AH124" t="s">
        <v>477</v>
      </c>
      <c r="AI124" s="33" t="s">
        <v>477</v>
      </c>
      <c r="AJ124" s="33" t="s">
        <v>477</v>
      </c>
      <c r="AK124" t="s">
        <v>477</v>
      </c>
      <c r="AL124" s="33" t="s">
        <v>477</v>
      </c>
      <c r="AM124" t="s">
        <v>477</v>
      </c>
      <c r="AN124" s="33" t="s">
        <v>477</v>
      </c>
      <c r="AO124" s="33" t="s">
        <v>477</v>
      </c>
      <c r="AP124" s="33" t="s">
        <v>477</v>
      </c>
      <c r="AQ124" s="33" t="s">
        <v>477</v>
      </c>
      <c r="AR124" s="33" t="s">
        <v>477</v>
      </c>
      <c r="AS124" s="34" t="s">
        <v>477</v>
      </c>
      <c r="AT124" s="34" t="s">
        <v>477</v>
      </c>
      <c r="AU124" s="35" t="s">
        <v>477</v>
      </c>
      <c r="AV124" s="35" t="s">
        <v>477</v>
      </c>
      <c r="AW124" s="34" t="s">
        <v>477</v>
      </c>
      <c r="AX124" t="s">
        <v>479</v>
      </c>
      <c r="AY124" s="32" t="s">
        <v>477</v>
      </c>
      <c r="AZ124" s="32" t="s">
        <v>477</v>
      </c>
      <c r="BA124" s="32" t="s">
        <v>477</v>
      </c>
      <c r="BB124" s="32" t="s">
        <v>477</v>
      </c>
      <c r="BC124" s="32" t="s">
        <v>366</v>
      </c>
      <c r="BD124">
        <v>330130564.9200002</v>
      </c>
      <c r="BE124">
        <v>-2.6819503593688301E-2</v>
      </c>
      <c r="BF124" s="32" t="s">
        <v>294</v>
      </c>
      <c r="BG124" s="32" t="s">
        <v>477</v>
      </c>
      <c r="BH124" s="32" t="s">
        <v>479</v>
      </c>
      <c r="BI124" s="32">
        <v>0</v>
      </c>
      <c r="BJ124" s="36" t="s">
        <v>477</v>
      </c>
      <c r="BK124" s="32">
        <v>0</v>
      </c>
      <c r="BL124" s="36" t="s">
        <v>477</v>
      </c>
      <c r="BM124" s="32">
        <v>6</v>
      </c>
      <c r="BN124" s="36">
        <v>-2.8581929676740745E-4</v>
      </c>
      <c r="BO124" s="33" t="s">
        <v>477</v>
      </c>
      <c r="BP124" s="33" t="s">
        <v>477</v>
      </c>
      <c r="BQ124" t="s">
        <v>477</v>
      </c>
      <c r="BR124" t="s">
        <v>477</v>
      </c>
      <c r="BS124" t="s">
        <v>479</v>
      </c>
      <c r="BT124" s="37">
        <v>44196</v>
      </c>
      <c r="BU124" s="32" t="s">
        <v>477</v>
      </c>
      <c r="BV124" s="38" t="s">
        <v>477</v>
      </c>
      <c r="BW124" t="s">
        <v>477</v>
      </c>
      <c r="BX124" s="39" t="s">
        <v>477</v>
      </c>
      <c r="BY124" s="39"/>
      <c r="BZ124" s="39"/>
      <c r="CA124" s="39"/>
      <c r="CB124" s="39"/>
      <c r="CC124" s="39"/>
      <c r="CD124" s="39"/>
      <c r="CE124" s="39"/>
      <c r="CF124" s="39"/>
      <c r="CG124">
        <v>21</v>
      </c>
      <c r="CH124" s="39"/>
      <c r="CI124" s="39"/>
      <c r="CJ124" s="39"/>
      <c r="CK124" s="39"/>
      <c r="CL124" t="s">
        <v>477</v>
      </c>
      <c r="CM124" t="s">
        <v>477</v>
      </c>
      <c r="CN124" s="46" t="s">
        <v>477</v>
      </c>
      <c r="CO124" s="46">
        <v>0</v>
      </c>
      <c r="CP124" s="46" t="s">
        <v>477</v>
      </c>
      <c r="CQ124" s="46" t="s">
        <v>477</v>
      </c>
      <c r="CR124" s="46" t="s">
        <v>477</v>
      </c>
      <c r="CS124" s="46">
        <v>0</v>
      </c>
      <c r="CT124">
        <v>0</v>
      </c>
      <c r="CU124">
        <v>0</v>
      </c>
      <c r="CV124" s="47">
        <v>0</v>
      </c>
      <c r="CW124">
        <v>0</v>
      </c>
      <c r="CX124" s="48">
        <v>0</v>
      </c>
      <c r="CY124" s="48">
        <v>0</v>
      </c>
      <c r="CZ124">
        <v>0</v>
      </c>
      <c r="DA124" s="37">
        <v>44196</v>
      </c>
      <c r="DB124" t="s">
        <v>477</v>
      </c>
      <c r="DC124">
        <v>1</v>
      </c>
      <c r="DD124" s="52" t="s">
        <v>477</v>
      </c>
      <c r="DE124" t="s">
        <v>477</v>
      </c>
      <c r="DF124" s="52" t="s">
        <v>477</v>
      </c>
      <c r="DG124" s="52" t="s">
        <v>477</v>
      </c>
      <c r="DH124" s="52" t="s">
        <v>477</v>
      </c>
      <c r="DI124" s="52" t="s">
        <v>477</v>
      </c>
      <c r="DJ124" s="52" t="s">
        <v>477</v>
      </c>
      <c r="DK124" s="52" t="s">
        <v>477</v>
      </c>
      <c r="DL124" s="52" t="s">
        <v>477</v>
      </c>
      <c r="DM124" s="52" t="s">
        <v>477</v>
      </c>
      <c r="DN124" s="52" t="s">
        <v>477</v>
      </c>
      <c r="DO124" s="33" t="s">
        <v>477</v>
      </c>
      <c r="DP124" s="33" t="s">
        <v>477</v>
      </c>
      <c r="DQ124" s="32" t="s">
        <v>477</v>
      </c>
      <c r="DR124" s="33" t="s">
        <v>477</v>
      </c>
      <c r="DS124" s="58" t="s">
        <v>477</v>
      </c>
      <c r="DT124" s="58" t="s">
        <v>477</v>
      </c>
      <c r="DU124" s="58" t="s">
        <v>477</v>
      </c>
    </row>
    <row r="125" spans="1:125" x14ac:dyDescent="0.25">
      <c r="A125" s="31">
        <v>44196</v>
      </c>
      <c r="B125" t="s">
        <v>495</v>
      </c>
      <c r="C125" t="s">
        <v>894</v>
      </c>
      <c r="D125" t="s">
        <v>471</v>
      </c>
      <c r="E125" t="s">
        <v>846</v>
      </c>
      <c r="F125" t="s">
        <v>108</v>
      </c>
      <c r="G125" t="s">
        <v>847</v>
      </c>
      <c r="H125" t="s">
        <v>293</v>
      </c>
      <c r="I125" s="31"/>
      <c r="J125">
        <v>0</v>
      </c>
      <c r="K125" s="43">
        <v>6507.51</v>
      </c>
      <c r="L125" s="43">
        <v>6507.51</v>
      </c>
      <c r="M125" s="43">
        <v>1.9710440852022401E-3</v>
      </c>
      <c r="N125" s="43">
        <v>1</v>
      </c>
      <c r="O125" t="s">
        <v>848</v>
      </c>
      <c r="P125" t="s">
        <v>479</v>
      </c>
      <c r="Q125" t="s">
        <v>850</v>
      </c>
      <c r="R125" t="s">
        <v>895</v>
      </c>
      <c r="S125" t="s">
        <v>497</v>
      </c>
      <c r="T125" t="s">
        <v>850</v>
      </c>
      <c r="U125" t="s">
        <v>479</v>
      </c>
      <c r="V125" t="s">
        <v>479</v>
      </c>
      <c r="W125" t="s">
        <v>479</v>
      </c>
      <c r="X125" t="s">
        <v>479</v>
      </c>
      <c r="Y125" s="32" t="s">
        <v>479</v>
      </c>
      <c r="Z125" t="s">
        <v>479</v>
      </c>
      <c r="AA125" s="32" t="s">
        <v>366</v>
      </c>
      <c r="AB125" s="32" t="s">
        <v>479</v>
      </c>
      <c r="AC125" s="33" t="s">
        <v>477</v>
      </c>
      <c r="AD125" s="33" t="s">
        <v>477</v>
      </c>
      <c r="AE125" t="s">
        <v>477</v>
      </c>
      <c r="AF125" s="33" t="s">
        <v>477</v>
      </c>
      <c r="AG125" s="33" t="s">
        <v>477</v>
      </c>
      <c r="AH125" t="s">
        <v>477</v>
      </c>
      <c r="AI125" s="33" t="s">
        <v>477</v>
      </c>
      <c r="AJ125" s="33" t="s">
        <v>477</v>
      </c>
      <c r="AK125" t="s">
        <v>477</v>
      </c>
      <c r="AL125" s="33" t="s">
        <v>477</v>
      </c>
      <c r="AM125" t="s">
        <v>477</v>
      </c>
      <c r="AN125" s="33" t="s">
        <v>477</v>
      </c>
      <c r="AO125" s="33" t="s">
        <v>477</v>
      </c>
      <c r="AP125" s="33" t="s">
        <v>477</v>
      </c>
      <c r="AQ125" s="33" t="s">
        <v>477</v>
      </c>
      <c r="AR125" s="33" t="s">
        <v>477</v>
      </c>
      <c r="AS125" s="34" t="s">
        <v>477</v>
      </c>
      <c r="AT125" s="34" t="s">
        <v>477</v>
      </c>
      <c r="AU125" s="35" t="s">
        <v>477</v>
      </c>
      <c r="AV125" s="35" t="s">
        <v>477</v>
      </c>
      <c r="AW125" s="34" t="s">
        <v>477</v>
      </c>
      <c r="AX125" t="s">
        <v>479</v>
      </c>
      <c r="AY125" s="32" t="s">
        <v>477</v>
      </c>
      <c r="AZ125" s="32" t="s">
        <v>477</v>
      </c>
      <c r="BA125" s="32" t="s">
        <v>477</v>
      </c>
      <c r="BB125" s="32" t="s">
        <v>477</v>
      </c>
      <c r="BC125" s="32" t="s">
        <v>366</v>
      </c>
      <c r="BD125">
        <v>330130564.9200002</v>
      </c>
      <c r="BE125">
        <v>1.9710440852022401E-3</v>
      </c>
      <c r="BF125" s="32" t="s">
        <v>293</v>
      </c>
      <c r="BG125" s="32" t="s">
        <v>477</v>
      </c>
      <c r="BH125" s="32" t="s">
        <v>479</v>
      </c>
      <c r="BI125" s="32">
        <v>0</v>
      </c>
      <c r="BJ125" s="36" t="s">
        <v>477</v>
      </c>
      <c r="BK125" s="32">
        <v>0</v>
      </c>
      <c r="BL125" s="36" t="s">
        <v>477</v>
      </c>
      <c r="BM125" s="32">
        <v>6</v>
      </c>
      <c r="BN125" s="36">
        <v>2.1005699541084852E-5</v>
      </c>
      <c r="BO125" s="33" t="s">
        <v>477</v>
      </c>
      <c r="BP125" s="33" t="s">
        <v>477</v>
      </c>
      <c r="BQ125" t="s">
        <v>477</v>
      </c>
      <c r="BR125" t="s">
        <v>477</v>
      </c>
      <c r="BS125" t="s">
        <v>479</v>
      </c>
      <c r="BT125" s="37">
        <v>44196</v>
      </c>
      <c r="BU125" s="32" t="s">
        <v>477</v>
      </c>
      <c r="BV125" s="38" t="s">
        <v>477</v>
      </c>
      <c r="BW125" t="s">
        <v>477</v>
      </c>
      <c r="BX125" s="39" t="s">
        <v>477</v>
      </c>
      <c r="BY125" s="39"/>
      <c r="BZ125" s="39"/>
      <c r="CA125" s="39"/>
      <c r="CB125" s="39"/>
      <c r="CC125" s="39"/>
      <c r="CD125" s="39"/>
      <c r="CE125" s="39"/>
      <c r="CF125" s="39"/>
      <c r="CG125">
        <v>21</v>
      </c>
      <c r="CH125" s="39"/>
      <c r="CI125" s="39"/>
      <c r="CJ125" s="39"/>
      <c r="CK125" s="39"/>
      <c r="CL125" t="s">
        <v>477</v>
      </c>
      <c r="CM125" t="s">
        <v>477</v>
      </c>
      <c r="CN125" s="46" t="s">
        <v>477</v>
      </c>
      <c r="CO125" s="46">
        <v>0</v>
      </c>
      <c r="CP125" s="46" t="s">
        <v>477</v>
      </c>
      <c r="CQ125" s="46" t="s">
        <v>477</v>
      </c>
      <c r="CR125" s="46" t="s">
        <v>477</v>
      </c>
      <c r="CS125" s="46">
        <v>0</v>
      </c>
      <c r="CT125">
        <v>0</v>
      </c>
      <c r="CU125">
        <v>0</v>
      </c>
      <c r="CV125" s="47">
        <v>0</v>
      </c>
      <c r="CW125">
        <v>0</v>
      </c>
      <c r="CX125" s="48">
        <v>0</v>
      </c>
      <c r="CY125" s="48">
        <v>0</v>
      </c>
      <c r="CZ125">
        <v>0</v>
      </c>
      <c r="DA125" s="37">
        <v>44196</v>
      </c>
      <c r="DB125" t="s">
        <v>477</v>
      </c>
      <c r="DC125">
        <v>1</v>
      </c>
      <c r="DD125" s="52" t="s">
        <v>477</v>
      </c>
      <c r="DE125" t="s">
        <v>477</v>
      </c>
      <c r="DF125" s="52" t="s">
        <v>477</v>
      </c>
      <c r="DG125" s="52" t="s">
        <v>477</v>
      </c>
      <c r="DH125" s="52" t="s">
        <v>477</v>
      </c>
      <c r="DI125" s="52" t="s">
        <v>477</v>
      </c>
      <c r="DJ125" s="52" t="s">
        <v>477</v>
      </c>
      <c r="DK125" s="52" t="s">
        <v>477</v>
      </c>
      <c r="DL125" s="52" t="s">
        <v>477</v>
      </c>
      <c r="DM125" s="52" t="s">
        <v>477</v>
      </c>
      <c r="DN125" s="52" t="s">
        <v>477</v>
      </c>
      <c r="DO125" s="33" t="s">
        <v>477</v>
      </c>
      <c r="DP125" s="33" t="s">
        <v>477</v>
      </c>
      <c r="DQ125" s="32" t="s">
        <v>477</v>
      </c>
      <c r="DR125" s="33" t="s">
        <v>477</v>
      </c>
      <c r="DS125" s="58" t="s">
        <v>477</v>
      </c>
      <c r="DT125" s="58" t="s">
        <v>477</v>
      </c>
      <c r="DU125" s="58" t="s">
        <v>477</v>
      </c>
    </row>
    <row r="126" spans="1:125" x14ac:dyDescent="0.25">
      <c r="A126" s="31">
        <v>44196</v>
      </c>
      <c r="B126" t="s">
        <v>495</v>
      </c>
      <c r="C126" t="s">
        <v>894</v>
      </c>
      <c r="D126" t="s">
        <v>471</v>
      </c>
      <c r="E126" t="s">
        <v>846</v>
      </c>
      <c r="F126" t="s">
        <v>108</v>
      </c>
      <c r="G126" t="s">
        <v>847</v>
      </c>
      <c r="H126" t="s">
        <v>294</v>
      </c>
      <c r="I126"/>
      <c r="J126">
        <v>0</v>
      </c>
      <c r="K126" s="43">
        <v>3674874.82</v>
      </c>
      <c r="L126" s="43">
        <v>3003452.92</v>
      </c>
      <c r="M126" s="43">
        <v>0.90970864634082604</v>
      </c>
      <c r="N126" s="43">
        <v>0.81729394</v>
      </c>
      <c r="O126" t="s">
        <v>848</v>
      </c>
      <c r="P126" t="s">
        <v>479</v>
      </c>
      <c r="Q126" t="s">
        <v>851</v>
      </c>
      <c r="R126" t="s">
        <v>895</v>
      </c>
      <c r="S126" t="s">
        <v>497</v>
      </c>
      <c r="T126" t="s">
        <v>851</v>
      </c>
      <c r="U126" t="s">
        <v>479</v>
      </c>
      <c r="V126" t="s">
        <v>479</v>
      </c>
      <c r="W126" t="s">
        <v>479</v>
      </c>
      <c r="X126" t="s">
        <v>479</v>
      </c>
      <c r="Y126" s="32" t="s">
        <v>479</v>
      </c>
      <c r="Z126" t="s">
        <v>479</v>
      </c>
      <c r="AA126" s="32" t="s">
        <v>366</v>
      </c>
      <c r="AB126" s="32" t="s">
        <v>479</v>
      </c>
      <c r="AC126" s="33" t="s">
        <v>477</v>
      </c>
      <c r="AD126" s="33" t="s">
        <v>477</v>
      </c>
      <c r="AE126" t="s">
        <v>477</v>
      </c>
      <c r="AF126" s="33" t="s">
        <v>477</v>
      </c>
      <c r="AG126" s="33" t="s">
        <v>477</v>
      </c>
      <c r="AH126" t="s">
        <v>477</v>
      </c>
      <c r="AI126" s="33" t="s">
        <v>477</v>
      </c>
      <c r="AJ126" s="33" t="s">
        <v>477</v>
      </c>
      <c r="AK126" t="s">
        <v>477</v>
      </c>
      <c r="AL126" s="33" t="s">
        <v>477</v>
      </c>
      <c r="AM126" t="s">
        <v>477</v>
      </c>
      <c r="AN126" s="33" t="s">
        <v>477</v>
      </c>
      <c r="AO126" s="33" t="s">
        <v>477</v>
      </c>
      <c r="AP126" s="33" t="s">
        <v>477</v>
      </c>
      <c r="AQ126" s="33" t="s">
        <v>477</v>
      </c>
      <c r="AR126" s="33" t="s">
        <v>477</v>
      </c>
      <c r="AS126" s="34" t="s">
        <v>477</v>
      </c>
      <c r="AT126" s="34" t="s">
        <v>477</v>
      </c>
      <c r="AU126" s="35" t="s">
        <v>477</v>
      </c>
      <c r="AV126" s="35" t="s">
        <v>477</v>
      </c>
      <c r="AW126" s="34" t="s">
        <v>477</v>
      </c>
      <c r="AX126" t="s">
        <v>479</v>
      </c>
      <c r="AY126" s="32" t="s">
        <v>477</v>
      </c>
      <c r="AZ126" s="32" t="s">
        <v>477</v>
      </c>
      <c r="BA126" s="32" t="s">
        <v>477</v>
      </c>
      <c r="BB126" s="32" t="s">
        <v>477</v>
      </c>
      <c r="BC126" s="32" t="s">
        <v>366</v>
      </c>
      <c r="BD126">
        <v>330130564.9200002</v>
      </c>
      <c r="BE126">
        <v>0.90970864634082604</v>
      </c>
      <c r="BF126" s="32" t="s">
        <v>293</v>
      </c>
      <c r="BG126" s="32" t="s">
        <v>477</v>
      </c>
      <c r="BH126" s="32" t="s">
        <v>479</v>
      </c>
      <c r="BI126" s="32">
        <v>0</v>
      </c>
      <c r="BJ126" s="36" t="s">
        <v>477</v>
      </c>
      <c r="BK126" s="32">
        <v>0</v>
      </c>
      <c r="BL126" s="36" t="s">
        <v>477</v>
      </c>
      <c r="BM126" s="32">
        <v>6</v>
      </c>
      <c r="BN126" s="36">
        <v>9.6948955319798129E-3</v>
      </c>
      <c r="BO126" s="33" t="s">
        <v>477</v>
      </c>
      <c r="BP126" s="33" t="s">
        <v>477</v>
      </c>
      <c r="BQ126" t="s">
        <v>477</v>
      </c>
      <c r="BR126" t="s">
        <v>477</v>
      </c>
      <c r="BS126" t="s">
        <v>479</v>
      </c>
      <c r="BT126" s="37">
        <v>44196</v>
      </c>
      <c r="BU126" s="32" t="s">
        <v>477</v>
      </c>
      <c r="BV126" s="38" t="s">
        <v>477</v>
      </c>
      <c r="BW126" t="s">
        <v>477</v>
      </c>
      <c r="BX126" s="39" t="s">
        <v>477</v>
      </c>
      <c r="BY126" s="39"/>
      <c r="BZ126" s="39"/>
      <c r="CA126" s="39"/>
      <c r="CB126" s="39"/>
      <c r="CC126" s="39"/>
      <c r="CD126" s="39"/>
      <c r="CE126" s="39"/>
      <c r="CF126" s="39"/>
      <c r="CG126">
        <v>21</v>
      </c>
      <c r="CH126" s="39"/>
      <c r="CI126" s="39"/>
      <c r="CJ126" s="39"/>
      <c r="CK126" s="39"/>
      <c r="CL126" t="s">
        <v>477</v>
      </c>
      <c r="CM126" t="s">
        <v>477</v>
      </c>
      <c r="CN126" s="46" t="s">
        <v>477</v>
      </c>
      <c r="CO126" s="46">
        <v>0</v>
      </c>
      <c r="CP126" s="46" t="s">
        <v>477</v>
      </c>
      <c r="CQ126" s="46" t="s">
        <v>477</v>
      </c>
      <c r="CR126" s="46" t="s">
        <v>477</v>
      </c>
      <c r="CS126" s="46">
        <v>0</v>
      </c>
      <c r="CT126">
        <v>0</v>
      </c>
      <c r="CU126">
        <v>0</v>
      </c>
      <c r="CV126" s="47">
        <v>0</v>
      </c>
      <c r="CW126">
        <v>0</v>
      </c>
      <c r="CX126" s="48">
        <v>0</v>
      </c>
      <c r="CY126" s="48">
        <v>0</v>
      </c>
      <c r="CZ126">
        <v>0</v>
      </c>
      <c r="DA126" s="37">
        <v>44196</v>
      </c>
      <c r="DB126" t="s">
        <v>477</v>
      </c>
      <c r="DC126">
        <v>1</v>
      </c>
      <c r="DD126" s="52" t="s">
        <v>477</v>
      </c>
      <c r="DE126" t="s">
        <v>477</v>
      </c>
      <c r="DF126" s="52" t="s">
        <v>477</v>
      </c>
      <c r="DG126" s="52" t="s">
        <v>477</v>
      </c>
      <c r="DH126" s="52" t="s">
        <v>477</v>
      </c>
      <c r="DI126" s="52" t="s">
        <v>477</v>
      </c>
      <c r="DJ126" s="52" t="s">
        <v>477</v>
      </c>
      <c r="DK126" s="52" t="s">
        <v>477</v>
      </c>
      <c r="DL126" s="52" t="s">
        <v>477</v>
      </c>
      <c r="DM126" s="52" t="s">
        <v>477</v>
      </c>
      <c r="DN126" s="52" t="s">
        <v>477</v>
      </c>
      <c r="DO126" s="33" t="s">
        <v>477</v>
      </c>
      <c r="DP126" s="33" t="s">
        <v>477</v>
      </c>
      <c r="DQ126" s="32" t="s">
        <v>477</v>
      </c>
      <c r="DR126" s="33" t="s">
        <v>477</v>
      </c>
      <c r="DS126" s="58" t="s">
        <v>477</v>
      </c>
      <c r="DT126" s="58" t="s">
        <v>477</v>
      </c>
      <c r="DU126" s="58" t="s">
        <v>477</v>
      </c>
    </row>
    <row r="127" spans="1:125" x14ac:dyDescent="0.25">
      <c r="A127" s="31">
        <v>44196</v>
      </c>
      <c r="B127" t="s">
        <v>495</v>
      </c>
      <c r="C127" t="s">
        <v>894</v>
      </c>
      <c r="D127" t="s">
        <v>872</v>
      </c>
      <c r="E127" t="s">
        <v>873</v>
      </c>
      <c r="F127" t="s">
        <v>108</v>
      </c>
      <c r="G127" t="s">
        <v>2806</v>
      </c>
      <c r="H127" t="s">
        <v>293</v>
      </c>
      <c r="I127" s="37">
        <v>44364</v>
      </c>
      <c r="J127">
        <v>0</v>
      </c>
      <c r="K127" s="43">
        <v>-16112105.49</v>
      </c>
      <c r="L127" s="43">
        <v>-16112105.49</v>
      </c>
      <c r="M127" s="43">
        <v>-4.8801569611447402</v>
      </c>
      <c r="N127" s="43">
        <v>1.22810956</v>
      </c>
      <c r="O127" t="s">
        <v>874</v>
      </c>
      <c r="P127" t="s">
        <v>875</v>
      </c>
      <c r="Q127" t="s">
        <v>888</v>
      </c>
      <c r="R127" t="s">
        <v>895</v>
      </c>
      <c r="S127" t="s">
        <v>497</v>
      </c>
      <c r="T127" t="s">
        <v>875</v>
      </c>
      <c r="U127" t="s">
        <v>875</v>
      </c>
      <c r="V127" t="s">
        <v>875</v>
      </c>
      <c r="W127" t="s">
        <v>875</v>
      </c>
      <c r="X127" t="s">
        <v>875</v>
      </c>
      <c r="Y127" s="32" t="s">
        <v>479</v>
      </c>
      <c r="Z127" t="s">
        <v>479</v>
      </c>
      <c r="AA127" s="32" t="s">
        <v>366</v>
      </c>
      <c r="AB127" s="32" t="s">
        <v>875</v>
      </c>
      <c r="AC127" s="33" t="s">
        <v>477</v>
      </c>
      <c r="AD127" s="33" t="s">
        <v>477</v>
      </c>
      <c r="AE127" t="s">
        <v>477</v>
      </c>
      <c r="AF127" s="33" t="s">
        <v>477</v>
      </c>
      <c r="AG127" s="33" t="s">
        <v>477</v>
      </c>
      <c r="AH127" t="s">
        <v>477</v>
      </c>
      <c r="AI127" s="33" t="s">
        <v>477</v>
      </c>
      <c r="AJ127" s="33" t="s">
        <v>477</v>
      </c>
      <c r="AK127" t="s">
        <v>477</v>
      </c>
      <c r="AL127" s="33" t="s">
        <v>477</v>
      </c>
      <c r="AM127" t="s">
        <v>477</v>
      </c>
      <c r="AN127" s="33" t="s">
        <v>477</v>
      </c>
      <c r="AO127" s="33" t="s">
        <v>477</v>
      </c>
      <c r="AP127" s="33" t="s">
        <v>477</v>
      </c>
      <c r="AQ127" s="33" t="s">
        <v>477</v>
      </c>
      <c r="AR127" s="33" t="s">
        <v>477</v>
      </c>
      <c r="AS127" s="34" t="s">
        <v>477</v>
      </c>
      <c r="AT127" s="34" t="s">
        <v>477</v>
      </c>
      <c r="AU127" s="35" t="s">
        <v>477</v>
      </c>
      <c r="AV127" s="35" t="s">
        <v>477</v>
      </c>
      <c r="AW127" s="34" t="s">
        <v>477</v>
      </c>
      <c r="AX127" t="s">
        <v>875</v>
      </c>
      <c r="AY127" s="32" t="s">
        <v>477</v>
      </c>
      <c r="AZ127" s="32" t="s">
        <v>477</v>
      </c>
      <c r="BA127" s="32" t="s">
        <v>477</v>
      </c>
      <c r="BB127" s="32" t="s">
        <v>477</v>
      </c>
      <c r="BC127" s="32" t="s">
        <v>366</v>
      </c>
      <c r="BD127">
        <v>330130564.9200002</v>
      </c>
      <c r="BE127">
        <v>-4.8801569611447402</v>
      </c>
      <c r="BF127" s="32" t="s">
        <v>293</v>
      </c>
      <c r="BG127" s="32" t="s">
        <v>477</v>
      </c>
      <c r="BH127" s="32" t="s">
        <v>477</v>
      </c>
      <c r="BI127" s="32">
        <v>0</v>
      </c>
      <c r="BJ127" s="36" t="s">
        <v>477</v>
      </c>
      <c r="BK127" s="32">
        <v>0</v>
      </c>
      <c r="BL127" s="36" t="s">
        <v>477</v>
      </c>
      <c r="BM127" s="32">
        <v>6</v>
      </c>
      <c r="BN127" s="36">
        <v>-5.2008532740972155E-2</v>
      </c>
      <c r="BO127" s="33" t="s">
        <v>477</v>
      </c>
      <c r="BP127" s="33" t="s">
        <v>477</v>
      </c>
      <c r="BQ127" t="s">
        <v>477</v>
      </c>
      <c r="BR127" t="s">
        <v>477</v>
      </c>
      <c r="BS127" t="s">
        <v>479</v>
      </c>
      <c r="BT127" s="37">
        <v>44364</v>
      </c>
      <c r="BU127" s="32" t="s">
        <v>477</v>
      </c>
      <c r="BV127" s="38" t="s">
        <v>477</v>
      </c>
      <c r="BW127" t="s">
        <v>477</v>
      </c>
      <c r="BX127" s="39" t="s">
        <v>477</v>
      </c>
      <c r="BY127" s="39"/>
      <c r="BZ127" s="39"/>
      <c r="CA127" s="39"/>
      <c r="CB127" s="39"/>
      <c r="CC127" s="39"/>
      <c r="CD127" s="39"/>
      <c r="CE127" s="39"/>
      <c r="CF127" s="39"/>
      <c r="CG127">
        <v>21</v>
      </c>
      <c r="CH127" s="39"/>
      <c r="CI127" s="39"/>
      <c r="CJ127" s="39"/>
      <c r="CK127" s="39"/>
      <c r="CL127" t="s">
        <v>477</v>
      </c>
      <c r="CM127" t="s">
        <v>477</v>
      </c>
      <c r="CN127" s="46" t="s">
        <v>477</v>
      </c>
      <c r="CO127" s="46">
        <v>0</v>
      </c>
      <c r="CP127" s="46" t="s">
        <v>477</v>
      </c>
      <c r="CQ127" s="46" t="s">
        <v>477</v>
      </c>
      <c r="CR127" s="46" t="s">
        <v>477</v>
      </c>
      <c r="CS127" s="46">
        <v>0</v>
      </c>
      <c r="CT127">
        <v>0</v>
      </c>
      <c r="CU127">
        <v>0</v>
      </c>
      <c r="CV127" s="47">
        <v>0</v>
      </c>
      <c r="CW127">
        <v>0</v>
      </c>
      <c r="CX127" s="48">
        <v>-16112105.49</v>
      </c>
      <c r="CY127" s="48">
        <v>16112105.49</v>
      </c>
      <c r="CZ127">
        <v>-16112105.49</v>
      </c>
      <c r="DA127" s="37">
        <v>44364</v>
      </c>
      <c r="DB127" t="s">
        <v>477</v>
      </c>
      <c r="DC127">
        <v>1</v>
      </c>
      <c r="DD127" s="52" t="s">
        <v>477</v>
      </c>
      <c r="DE127" t="s">
        <v>477</v>
      </c>
      <c r="DF127" s="52" t="s">
        <v>477</v>
      </c>
      <c r="DG127" s="52" t="s">
        <v>477</v>
      </c>
      <c r="DH127" s="52" t="s">
        <v>477</v>
      </c>
      <c r="DI127" s="52" t="s">
        <v>477</v>
      </c>
      <c r="DJ127" s="52" t="s">
        <v>477</v>
      </c>
      <c r="DK127" s="52" t="s">
        <v>477</v>
      </c>
      <c r="DL127" s="52" t="s">
        <v>477</v>
      </c>
      <c r="DM127" s="52" t="s">
        <v>477</v>
      </c>
      <c r="DN127" s="52" t="s">
        <v>477</v>
      </c>
      <c r="DO127" s="33" t="s">
        <v>477</v>
      </c>
      <c r="DP127" s="33" t="s">
        <v>477</v>
      </c>
      <c r="DQ127" s="32" t="s">
        <v>477</v>
      </c>
      <c r="DR127" s="33" t="s">
        <v>477</v>
      </c>
      <c r="DS127" s="58" t="s">
        <v>477</v>
      </c>
      <c r="DT127" s="58" t="s">
        <v>477</v>
      </c>
      <c r="DU127" s="58" t="s">
        <v>477</v>
      </c>
    </row>
    <row r="128" spans="1:125" x14ac:dyDescent="0.25">
      <c r="A128" s="31">
        <v>44196</v>
      </c>
      <c r="B128" t="s">
        <v>495</v>
      </c>
      <c r="C128" t="s">
        <v>894</v>
      </c>
      <c r="D128" t="s">
        <v>890</v>
      </c>
      <c r="E128" t="s">
        <v>873</v>
      </c>
      <c r="F128" t="s">
        <v>108</v>
      </c>
      <c r="G128" t="s">
        <v>2806</v>
      </c>
      <c r="H128" t="s">
        <v>294</v>
      </c>
      <c r="I128" s="37">
        <v>44364</v>
      </c>
      <c r="J128">
        <v>0</v>
      </c>
      <c r="K128" s="43">
        <v>19650000</v>
      </c>
      <c r="L128" s="43">
        <v>16000201.189999999</v>
      </c>
      <c r="M128" s="43">
        <v>4.8462625362996397</v>
      </c>
      <c r="N128" s="43">
        <v>1</v>
      </c>
      <c r="O128" t="s">
        <v>874</v>
      </c>
      <c r="P128" t="s">
        <v>875</v>
      </c>
      <c r="Q128" t="s">
        <v>886</v>
      </c>
      <c r="R128" t="s">
        <v>895</v>
      </c>
      <c r="S128" t="s">
        <v>497</v>
      </c>
      <c r="T128" t="s">
        <v>875</v>
      </c>
      <c r="U128" t="s">
        <v>875</v>
      </c>
      <c r="V128" t="s">
        <v>875</v>
      </c>
      <c r="W128" t="s">
        <v>875</v>
      </c>
      <c r="X128" t="s">
        <v>875</v>
      </c>
      <c r="Y128" s="32" t="s">
        <v>479</v>
      </c>
      <c r="Z128" t="s">
        <v>479</v>
      </c>
      <c r="AA128" s="32" t="s">
        <v>366</v>
      </c>
      <c r="AB128" s="32" t="s">
        <v>875</v>
      </c>
      <c r="AC128" s="33" t="s">
        <v>477</v>
      </c>
      <c r="AD128" s="33" t="s">
        <v>477</v>
      </c>
      <c r="AE128" t="s">
        <v>477</v>
      </c>
      <c r="AF128" s="33" t="s">
        <v>477</v>
      </c>
      <c r="AG128" s="33" t="s">
        <v>477</v>
      </c>
      <c r="AH128" t="s">
        <v>477</v>
      </c>
      <c r="AI128" s="33" t="s">
        <v>477</v>
      </c>
      <c r="AJ128" s="33" t="s">
        <v>477</v>
      </c>
      <c r="AK128" t="s">
        <v>477</v>
      </c>
      <c r="AL128" s="33" t="s">
        <v>477</v>
      </c>
      <c r="AM128" t="s">
        <v>477</v>
      </c>
      <c r="AN128" s="33" t="s">
        <v>477</v>
      </c>
      <c r="AO128" s="33" t="s">
        <v>477</v>
      </c>
      <c r="AP128" s="33" t="s">
        <v>477</v>
      </c>
      <c r="AQ128" s="33" t="s">
        <v>477</v>
      </c>
      <c r="AR128" s="33" t="s">
        <v>477</v>
      </c>
      <c r="AS128" s="34" t="s">
        <v>477</v>
      </c>
      <c r="AT128" s="34" t="s">
        <v>477</v>
      </c>
      <c r="AU128" s="35" t="s">
        <v>477</v>
      </c>
      <c r="AV128" s="35" t="s">
        <v>477</v>
      </c>
      <c r="AW128" s="34" t="s">
        <v>477</v>
      </c>
      <c r="AX128" t="s">
        <v>875</v>
      </c>
      <c r="AY128" s="32" t="s">
        <v>477</v>
      </c>
      <c r="AZ128" s="32" t="s">
        <v>477</v>
      </c>
      <c r="BA128" s="32" t="s">
        <v>477</v>
      </c>
      <c r="BB128" s="32" t="s">
        <v>477</v>
      </c>
      <c r="BC128" s="32" t="s">
        <v>366</v>
      </c>
      <c r="BD128">
        <v>330130564.9200002</v>
      </c>
      <c r="BE128">
        <v>4.8462625362996397</v>
      </c>
      <c r="BF128" s="32" t="s">
        <v>293</v>
      </c>
      <c r="BG128" s="32" t="s">
        <v>477</v>
      </c>
      <c r="BH128" s="32" t="s">
        <v>477</v>
      </c>
      <c r="BI128" s="32">
        <v>0</v>
      </c>
      <c r="BJ128" s="36" t="s">
        <v>477</v>
      </c>
      <c r="BK128" s="32">
        <v>0</v>
      </c>
      <c r="BL128" s="36" t="s">
        <v>477</v>
      </c>
      <c r="BM128" s="32">
        <v>6</v>
      </c>
      <c r="BN128" s="36">
        <v>5.164731499360712E-2</v>
      </c>
      <c r="BO128" s="33" t="s">
        <v>477</v>
      </c>
      <c r="BP128" s="33" t="s">
        <v>477</v>
      </c>
      <c r="BQ128" t="s">
        <v>477</v>
      </c>
      <c r="BR128" t="s">
        <v>477</v>
      </c>
      <c r="BS128" t="s">
        <v>479</v>
      </c>
      <c r="BT128" s="37">
        <v>44364</v>
      </c>
      <c r="BU128" s="32" t="s">
        <v>477</v>
      </c>
      <c r="BV128" s="38" t="s">
        <v>477</v>
      </c>
      <c r="BW128" t="s">
        <v>477</v>
      </c>
      <c r="BX128" s="39" t="s">
        <v>477</v>
      </c>
      <c r="BY128" s="39"/>
      <c r="BZ128" s="39"/>
      <c r="CA128" s="39"/>
      <c r="CB128" s="39"/>
      <c r="CC128" s="39"/>
      <c r="CD128" s="39"/>
      <c r="CE128" s="39"/>
      <c r="CF128" s="39"/>
      <c r="CG128">
        <v>21</v>
      </c>
      <c r="CH128" s="39"/>
      <c r="CI128" s="39"/>
      <c r="CJ128" s="39"/>
      <c r="CK128" s="39"/>
      <c r="CL128" t="s">
        <v>477</v>
      </c>
      <c r="CM128" t="s">
        <v>477</v>
      </c>
      <c r="CN128" s="46" t="s">
        <v>477</v>
      </c>
      <c r="CO128" s="46">
        <v>0</v>
      </c>
      <c r="CP128" s="46" t="s">
        <v>477</v>
      </c>
      <c r="CQ128" s="46" t="s">
        <v>477</v>
      </c>
      <c r="CR128" s="46" t="s">
        <v>477</v>
      </c>
      <c r="CS128" s="46">
        <v>0</v>
      </c>
      <c r="CT128">
        <v>0</v>
      </c>
      <c r="CU128">
        <v>0</v>
      </c>
      <c r="CV128" s="47">
        <v>0</v>
      </c>
      <c r="CW128">
        <v>0</v>
      </c>
      <c r="CX128" s="48">
        <v>16008146.639511202</v>
      </c>
      <c r="CY128" s="48">
        <v>16008146.639511202</v>
      </c>
      <c r="CZ128">
        <v>16008146.639511202</v>
      </c>
      <c r="DA128" s="37">
        <v>44364</v>
      </c>
      <c r="DB128" t="s">
        <v>477</v>
      </c>
      <c r="DC128">
        <v>1</v>
      </c>
      <c r="DD128" s="52" t="s">
        <v>477</v>
      </c>
      <c r="DE128" t="s">
        <v>477</v>
      </c>
      <c r="DF128" s="52" t="s">
        <v>477</v>
      </c>
      <c r="DG128" s="52" t="s">
        <v>477</v>
      </c>
      <c r="DH128" s="52" t="s">
        <v>477</v>
      </c>
      <c r="DI128" s="52" t="s">
        <v>477</v>
      </c>
      <c r="DJ128" s="52" t="s">
        <v>477</v>
      </c>
      <c r="DK128" s="52" t="s">
        <v>477</v>
      </c>
      <c r="DL128" s="52" t="s">
        <v>477</v>
      </c>
      <c r="DM128" s="52" t="s">
        <v>477</v>
      </c>
      <c r="DN128" s="52" t="s">
        <v>477</v>
      </c>
      <c r="DO128" s="33" t="s">
        <v>477</v>
      </c>
      <c r="DP128" s="33" t="s">
        <v>477</v>
      </c>
      <c r="DQ128" s="32" t="s">
        <v>477</v>
      </c>
      <c r="DR128" s="33" t="s">
        <v>477</v>
      </c>
      <c r="DS128" s="58" t="s">
        <v>477</v>
      </c>
      <c r="DT128" s="58" t="s">
        <v>477</v>
      </c>
      <c r="DU128" s="58" t="s">
        <v>477</v>
      </c>
    </row>
    <row r="129" spans="1:125" x14ac:dyDescent="0.25">
      <c r="A129" s="31">
        <v>44196</v>
      </c>
      <c r="B129" t="s">
        <v>495</v>
      </c>
      <c r="C129" t="s">
        <v>894</v>
      </c>
      <c r="E129" t="s">
        <v>846</v>
      </c>
      <c r="F129" t="s">
        <v>108</v>
      </c>
      <c r="G129" t="s">
        <v>2807</v>
      </c>
      <c r="H129" t="s">
        <v>294</v>
      </c>
      <c r="I129"/>
      <c r="K129" s="43">
        <v>2996945.41</v>
      </c>
      <c r="L129" s="43">
        <v>2996945.41</v>
      </c>
      <c r="M129" s="43"/>
      <c r="N129" s="43"/>
      <c r="O129" t="s">
        <v>848</v>
      </c>
      <c r="P129" t="s">
        <v>479</v>
      </c>
      <c r="Q129" t="s">
        <v>851</v>
      </c>
      <c r="R129" t="s">
        <v>895</v>
      </c>
      <c r="S129" t="s">
        <v>497</v>
      </c>
      <c r="T129" t="s">
        <v>851</v>
      </c>
      <c r="U129" t="s">
        <v>479</v>
      </c>
      <c r="V129" t="s">
        <v>479</v>
      </c>
      <c r="W129" t="s">
        <v>479</v>
      </c>
      <c r="X129" t="s">
        <v>479</v>
      </c>
      <c r="Y129" s="32" t="s">
        <v>479</v>
      </c>
      <c r="Z129" t="s">
        <v>479</v>
      </c>
      <c r="AA129" s="32" t="s">
        <v>366</v>
      </c>
      <c r="AB129" s="32" t="s">
        <v>479</v>
      </c>
      <c r="AC129" s="33" t="s">
        <v>477</v>
      </c>
      <c r="AD129" s="33" t="s">
        <v>477</v>
      </c>
      <c r="AE129" t="s">
        <v>477</v>
      </c>
      <c r="AF129" s="33" t="s">
        <v>477</v>
      </c>
      <c r="AG129" s="33" t="s">
        <v>477</v>
      </c>
      <c r="AH129" t="s">
        <v>477</v>
      </c>
      <c r="AI129" s="33" t="s">
        <v>477</v>
      </c>
      <c r="AJ129" s="33" t="s">
        <v>477</v>
      </c>
      <c r="AK129" t="s">
        <v>477</v>
      </c>
      <c r="AL129" s="33" t="s">
        <v>477</v>
      </c>
      <c r="AM129" t="s">
        <v>477</v>
      </c>
      <c r="AN129" s="33" t="s">
        <v>477</v>
      </c>
      <c r="AO129" s="33" t="s">
        <v>477</v>
      </c>
      <c r="AP129" s="33" t="s">
        <v>477</v>
      </c>
      <c r="AQ129" s="33" t="s">
        <v>477</v>
      </c>
      <c r="AR129" s="33" t="s">
        <v>477</v>
      </c>
      <c r="AS129" s="34" t="s">
        <v>477</v>
      </c>
      <c r="AT129" s="34" t="s">
        <v>477</v>
      </c>
      <c r="AU129" s="35" t="s">
        <v>477</v>
      </c>
      <c r="AV129" s="35" t="s">
        <v>477</v>
      </c>
      <c r="AW129" s="34" t="s">
        <v>477</v>
      </c>
      <c r="AX129" t="s">
        <v>479</v>
      </c>
      <c r="AY129" s="32" t="s">
        <v>477</v>
      </c>
      <c r="AZ129" s="32" t="s">
        <v>477</v>
      </c>
      <c r="BA129" s="32" t="s">
        <v>477</v>
      </c>
      <c r="BB129" s="32" t="s">
        <v>477</v>
      </c>
      <c r="BC129" s="32" t="s">
        <v>366</v>
      </c>
      <c r="BD129">
        <v>330130564.9200002</v>
      </c>
      <c r="BE129">
        <v>0</v>
      </c>
      <c r="BF129" s="32" t="s">
        <v>293</v>
      </c>
      <c r="BG129" s="32" t="s">
        <v>477</v>
      </c>
      <c r="BH129" s="32" t="s">
        <v>479</v>
      </c>
      <c r="BI129" s="32">
        <v>0</v>
      </c>
      <c r="BJ129" s="36" t="s">
        <v>477</v>
      </c>
      <c r="BK129" s="32">
        <v>0</v>
      </c>
      <c r="BL129" s="36" t="s">
        <v>477</v>
      </c>
      <c r="BM129" s="32">
        <v>6</v>
      </c>
      <c r="BN129" s="36">
        <v>9.6738898324387288E-3</v>
      </c>
      <c r="BO129" s="33" t="s">
        <v>477</v>
      </c>
      <c r="BP129" s="33" t="s">
        <v>477</v>
      </c>
      <c r="BQ129" t="s">
        <v>477</v>
      </c>
      <c r="BR129" t="s">
        <v>477</v>
      </c>
      <c r="BS129" t="s">
        <v>479</v>
      </c>
      <c r="BT129" s="37">
        <v>44196</v>
      </c>
      <c r="BU129" s="32" t="s">
        <v>477</v>
      </c>
      <c r="BV129" s="38" t="s">
        <v>477</v>
      </c>
      <c r="BW129" t="s">
        <v>477</v>
      </c>
      <c r="BX129" s="39" t="s">
        <v>477</v>
      </c>
      <c r="BY129" s="39"/>
      <c r="BZ129" s="39"/>
      <c r="CA129" s="39"/>
      <c r="CB129" s="39"/>
      <c r="CC129" s="39"/>
      <c r="CD129" s="39"/>
      <c r="CE129" s="39"/>
      <c r="CF129" s="39"/>
      <c r="CG129">
        <v>21</v>
      </c>
      <c r="CH129" s="39"/>
      <c r="CI129" s="39"/>
      <c r="CJ129" s="39"/>
      <c r="CK129" s="39"/>
      <c r="CL129" t="s">
        <v>477</v>
      </c>
      <c r="CM129" t="s">
        <v>477</v>
      </c>
      <c r="CN129" s="46" t="s">
        <v>477</v>
      </c>
      <c r="CO129" s="46">
        <v>0</v>
      </c>
      <c r="CP129" s="46" t="s">
        <v>477</v>
      </c>
      <c r="CQ129" s="46" t="s">
        <v>477</v>
      </c>
      <c r="CR129" s="46" t="s">
        <v>477</v>
      </c>
      <c r="CS129" s="46">
        <v>0</v>
      </c>
      <c r="CT129">
        <v>0</v>
      </c>
      <c r="CU129">
        <v>0</v>
      </c>
      <c r="CV129" s="47">
        <v>0</v>
      </c>
      <c r="CW129">
        <v>0</v>
      </c>
      <c r="CX129" s="48">
        <v>0</v>
      </c>
      <c r="CY129" s="48">
        <v>0</v>
      </c>
      <c r="CZ129">
        <v>0</v>
      </c>
      <c r="DA129" s="37">
        <v>44196</v>
      </c>
      <c r="DB129" t="s">
        <v>477</v>
      </c>
      <c r="DC129">
        <v>1</v>
      </c>
      <c r="DD129" s="52" t="s">
        <v>477</v>
      </c>
      <c r="DE129" t="s">
        <v>477</v>
      </c>
      <c r="DF129" s="52" t="s">
        <v>477</v>
      </c>
      <c r="DG129" s="52" t="s">
        <v>477</v>
      </c>
      <c r="DH129" s="52" t="s">
        <v>477</v>
      </c>
      <c r="DI129" s="52" t="s">
        <v>477</v>
      </c>
      <c r="DJ129" s="52" t="s">
        <v>477</v>
      </c>
      <c r="DK129" s="52" t="s">
        <v>477</v>
      </c>
      <c r="DL129" s="52" t="s">
        <v>477</v>
      </c>
      <c r="DM129" s="52" t="s">
        <v>477</v>
      </c>
      <c r="DN129" s="52" t="s">
        <v>477</v>
      </c>
      <c r="DO129" s="33" t="s">
        <v>477</v>
      </c>
      <c r="DP129" s="33" t="s">
        <v>477</v>
      </c>
      <c r="DQ129" s="32" t="s">
        <v>477</v>
      </c>
      <c r="DR129" s="33" t="s">
        <v>477</v>
      </c>
      <c r="DS129" s="58" t="s">
        <v>477</v>
      </c>
      <c r="DT129" s="58" t="s">
        <v>477</v>
      </c>
      <c r="DU129" s="58" t="s">
        <v>477</v>
      </c>
    </row>
    <row r="130" spans="1:125" x14ac:dyDescent="0.25">
      <c r="A130" s="31">
        <v>44196</v>
      </c>
      <c r="B130" t="s">
        <v>495</v>
      </c>
      <c r="C130" t="s">
        <v>894</v>
      </c>
      <c r="E130" t="s">
        <v>846</v>
      </c>
      <c r="F130" t="s">
        <v>108</v>
      </c>
      <c r="G130" t="s">
        <v>2808</v>
      </c>
      <c r="H130" t="s">
        <v>293</v>
      </c>
      <c r="I130"/>
      <c r="K130" s="43">
        <v>-3003452.92</v>
      </c>
      <c r="L130" s="43">
        <v>-3003452.92</v>
      </c>
      <c r="M130" s="43"/>
      <c r="N130" s="43"/>
      <c r="O130" t="s">
        <v>848</v>
      </c>
      <c r="P130" t="s">
        <v>479</v>
      </c>
      <c r="Q130" t="s">
        <v>850</v>
      </c>
      <c r="R130" t="s">
        <v>895</v>
      </c>
      <c r="S130" t="s">
        <v>497</v>
      </c>
      <c r="T130" t="s">
        <v>850</v>
      </c>
      <c r="U130" t="s">
        <v>479</v>
      </c>
      <c r="V130" t="s">
        <v>479</v>
      </c>
      <c r="W130" t="s">
        <v>479</v>
      </c>
      <c r="X130" t="s">
        <v>479</v>
      </c>
      <c r="Y130" s="32" t="s">
        <v>479</v>
      </c>
      <c r="Z130" t="s">
        <v>479</v>
      </c>
      <c r="AA130" s="32" t="s">
        <v>366</v>
      </c>
      <c r="AB130" s="32" t="s">
        <v>479</v>
      </c>
      <c r="AC130" s="33" t="s">
        <v>477</v>
      </c>
      <c r="AD130" s="33" t="s">
        <v>477</v>
      </c>
      <c r="AE130" t="s">
        <v>477</v>
      </c>
      <c r="AF130" s="33" t="s">
        <v>477</v>
      </c>
      <c r="AG130" s="33" t="s">
        <v>477</v>
      </c>
      <c r="AH130" t="s">
        <v>477</v>
      </c>
      <c r="AI130" s="33" t="s">
        <v>477</v>
      </c>
      <c r="AJ130" s="33" t="s">
        <v>477</v>
      </c>
      <c r="AK130" t="s">
        <v>477</v>
      </c>
      <c r="AL130" s="33" t="s">
        <v>477</v>
      </c>
      <c r="AM130" t="s">
        <v>477</v>
      </c>
      <c r="AN130" s="33" t="s">
        <v>477</v>
      </c>
      <c r="AO130" s="33" t="s">
        <v>477</v>
      </c>
      <c r="AP130" s="33" t="s">
        <v>477</v>
      </c>
      <c r="AQ130" s="33" t="s">
        <v>477</v>
      </c>
      <c r="AR130" s="33" t="s">
        <v>477</v>
      </c>
      <c r="AS130" s="34" t="s">
        <v>477</v>
      </c>
      <c r="AT130" s="34" t="s">
        <v>477</v>
      </c>
      <c r="AU130" s="35" t="s">
        <v>477</v>
      </c>
      <c r="AV130" s="35" t="s">
        <v>477</v>
      </c>
      <c r="AW130" s="34" t="s">
        <v>477</v>
      </c>
      <c r="AX130" t="s">
        <v>479</v>
      </c>
      <c r="AY130" s="32" t="s">
        <v>477</v>
      </c>
      <c r="AZ130" s="32" t="s">
        <v>477</v>
      </c>
      <c r="BA130" s="32" t="s">
        <v>477</v>
      </c>
      <c r="BB130" s="32" t="s">
        <v>477</v>
      </c>
      <c r="BC130" s="32" t="s">
        <v>366</v>
      </c>
      <c r="BD130">
        <v>330130564.9200002</v>
      </c>
      <c r="BE130">
        <v>0</v>
      </c>
      <c r="BF130" s="32" t="s">
        <v>293</v>
      </c>
      <c r="BG130" s="32" t="s">
        <v>477</v>
      </c>
      <c r="BH130" s="32" t="s">
        <v>479</v>
      </c>
      <c r="BI130" s="32">
        <v>0</v>
      </c>
      <c r="BJ130" s="36" t="s">
        <v>477</v>
      </c>
      <c r="BK130" s="32">
        <v>0</v>
      </c>
      <c r="BL130" s="36" t="s">
        <v>477</v>
      </c>
      <c r="BM130" s="32">
        <v>6</v>
      </c>
      <c r="BN130" s="36">
        <v>-9.6948955319798129E-3</v>
      </c>
      <c r="BO130" s="33" t="s">
        <v>477</v>
      </c>
      <c r="BP130" s="33" t="s">
        <v>477</v>
      </c>
      <c r="BQ130" t="s">
        <v>477</v>
      </c>
      <c r="BR130" t="s">
        <v>477</v>
      </c>
      <c r="BS130" t="s">
        <v>479</v>
      </c>
      <c r="BT130" s="37">
        <v>44196</v>
      </c>
      <c r="BU130" s="32" t="s">
        <v>477</v>
      </c>
      <c r="BV130" s="38" t="s">
        <v>477</v>
      </c>
      <c r="BW130" t="s">
        <v>477</v>
      </c>
      <c r="BX130" s="39" t="s">
        <v>477</v>
      </c>
      <c r="BY130" s="39"/>
      <c r="BZ130" s="39"/>
      <c r="CA130" s="39"/>
      <c r="CB130" s="39"/>
      <c r="CC130" s="39"/>
      <c r="CD130" s="39"/>
      <c r="CE130" s="39"/>
      <c r="CF130" s="39"/>
      <c r="CG130">
        <v>21</v>
      </c>
      <c r="CH130" s="39"/>
      <c r="CI130" s="39"/>
      <c r="CJ130" s="39"/>
      <c r="CK130" s="39"/>
      <c r="CL130" t="s">
        <v>477</v>
      </c>
      <c r="CM130" t="s">
        <v>477</v>
      </c>
      <c r="CN130" s="46" t="s">
        <v>477</v>
      </c>
      <c r="CO130" s="46">
        <v>0</v>
      </c>
      <c r="CP130" s="46" t="s">
        <v>477</v>
      </c>
      <c r="CQ130" s="46" t="s">
        <v>477</v>
      </c>
      <c r="CR130" s="46" t="s">
        <v>477</v>
      </c>
      <c r="CS130" s="46">
        <v>0</v>
      </c>
      <c r="CT130">
        <v>0</v>
      </c>
      <c r="CU130">
        <v>0</v>
      </c>
      <c r="CV130" s="47">
        <v>0</v>
      </c>
      <c r="CW130">
        <v>0</v>
      </c>
      <c r="CX130" s="48">
        <v>0</v>
      </c>
      <c r="CY130" s="48">
        <v>0</v>
      </c>
      <c r="CZ130">
        <v>0</v>
      </c>
      <c r="DA130" s="37">
        <v>44196</v>
      </c>
      <c r="DB130" t="s">
        <v>477</v>
      </c>
      <c r="DC130">
        <v>1</v>
      </c>
      <c r="DD130" s="52" t="s">
        <v>477</v>
      </c>
      <c r="DE130" t="s">
        <v>477</v>
      </c>
      <c r="DF130" s="52" t="s">
        <v>477</v>
      </c>
      <c r="DG130" s="52" t="s">
        <v>477</v>
      </c>
      <c r="DH130" s="52" t="s">
        <v>477</v>
      </c>
      <c r="DI130" s="52" t="s">
        <v>477</v>
      </c>
      <c r="DJ130" s="52" t="s">
        <v>477</v>
      </c>
      <c r="DK130" s="52" t="s">
        <v>477</v>
      </c>
      <c r="DL130" s="52" t="s">
        <v>477</v>
      </c>
      <c r="DM130" s="52" t="s">
        <v>477</v>
      </c>
      <c r="DN130" s="52" t="s">
        <v>477</v>
      </c>
      <c r="DO130" s="33" t="s">
        <v>477</v>
      </c>
      <c r="DP130" s="33" t="s">
        <v>477</v>
      </c>
      <c r="DQ130" s="32" t="s">
        <v>477</v>
      </c>
      <c r="DR130" s="33" t="s">
        <v>477</v>
      </c>
      <c r="DS130" s="58" t="s">
        <v>477</v>
      </c>
      <c r="DT130" s="58" t="s">
        <v>477</v>
      </c>
      <c r="DU130" s="58" t="s">
        <v>477</v>
      </c>
    </row>
    <row r="131" spans="1:125" x14ac:dyDescent="0.25">
      <c r="A131" s="31">
        <v>44196</v>
      </c>
      <c r="B131" t="s">
        <v>495</v>
      </c>
      <c r="C131" t="s">
        <v>896</v>
      </c>
      <c r="D131" t="s">
        <v>471</v>
      </c>
      <c r="E131" t="s">
        <v>846</v>
      </c>
      <c r="F131" t="s">
        <v>108</v>
      </c>
      <c r="G131" t="s">
        <v>847</v>
      </c>
      <c r="H131" t="s">
        <v>293</v>
      </c>
      <c r="I131"/>
      <c r="J131">
        <v>0</v>
      </c>
      <c r="K131" s="43">
        <v>847.41</v>
      </c>
      <c r="L131" s="43">
        <v>847.41</v>
      </c>
      <c r="M131" s="43">
        <v>2.5666998102826199E-4</v>
      </c>
      <c r="N131" s="43">
        <v>1</v>
      </c>
      <c r="O131" t="s">
        <v>848</v>
      </c>
      <c r="P131" t="s">
        <v>479</v>
      </c>
      <c r="Q131" t="s">
        <v>850</v>
      </c>
      <c r="R131" t="s">
        <v>895</v>
      </c>
      <c r="S131" t="s">
        <v>497</v>
      </c>
      <c r="T131" t="s">
        <v>850</v>
      </c>
      <c r="U131" t="s">
        <v>479</v>
      </c>
      <c r="V131" t="s">
        <v>479</v>
      </c>
      <c r="W131" t="s">
        <v>479</v>
      </c>
      <c r="X131" t="s">
        <v>479</v>
      </c>
      <c r="Y131" s="32" t="s">
        <v>479</v>
      </c>
      <c r="Z131" t="s">
        <v>479</v>
      </c>
      <c r="AA131" s="32" t="s">
        <v>366</v>
      </c>
      <c r="AB131" s="32" t="s">
        <v>479</v>
      </c>
      <c r="AC131" s="33" t="s">
        <v>477</v>
      </c>
      <c r="AD131" s="33" t="s">
        <v>477</v>
      </c>
      <c r="AE131" t="s">
        <v>477</v>
      </c>
      <c r="AF131" s="33" t="s">
        <v>477</v>
      </c>
      <c r="AG131" s="33" t="s">
        <v>477</v>
      </c>
      <c r="AH131" t="s">
        <v>477</v>
      </c>
      <c r="AI131" s="33" t="s">
        <v>477</v>
      </c>
      <c r="AJ131" s="33" t="s">
        <v>477</v>
      </c>
      <c r="AK131" t="s">
        <v>477</v>
      </c>
      <c r="AL131" s="33" t="s">
        <v>477</v>
      </c>
      <c r="AM131" t="s">
        <v>477</v>
      </c>
      <c r="AN131" s="33" t="s">
        <v>477</v>
      </c>
      <c r="AO131" s="33" t="s">
        <v>477</v>
      </c>
      <c r="AP131" s="33" t="s">
        <v>477</v>
      </c>
      <c r="AQ131" s="33" t="s">
        <v>477</v>
      </c>
      <c r="AR131" s="33" t="s">
        <v>477</v>
      </c>
      <c r="AS131" s="34" t="s">
        <v>477</v>
      </c>
      <c r="AT131" s="34" t="s">
        <v>477</v>
      </c>
      <c r="AU131" s="35" t="s">
        <v>477</v>
      </c>
      <c r="AV131" s="35" t="s">
        <v>477</v>
      </c>
      <c r="AW131" s="34" t="s">
        <v>477</v>
      </c>
      <c r="AX131" t="s">
        <v>479</v>
      </c>
      <c r="AY131" s="32" t="s">
        <v>477</v>
      </c>
      <c r="AZ131" s="32" t="s">
        <v>477</v>
      </c>
      <c r="BA131" s="32" t="s">
        <v>477</v>
      </c>
      <c r="BB131" s="32" t="s">
        <v>477</v>
      </c>
      <c r="BC131" s="32" t="s">
        <v>366</v>
      </c>
      <c r="BD131">
        <v>330130564.9200002</v>
      </c>
      <c r="BE131">
        <v>2.5666998102826199E-4</v>
      </c>
      <c r="BF131" s="32" t="s">
        <v>293</v>
      </c>
      <c r="BG131" s="32" t="s">
        <v>477</v>
      </c>
      <c r="BH131" s="32" t="s">
        <v>479</v>
      </c>
      <c r="BI131" s="32">
        <v>0</v>
      </c>
      <c r="BJ131" s="36" t="s">
        <v>477</v>
      </c>
      <c r="BK131" s="32">
        <v>0</v>
      </c>
      <c r="BL131" s="36" t="s">
        <v>477</v>
      </c>
      <c r="BM131" s="32">
        <v>6</v>
      </c>
      <c r="BN131" s="36">
        <v>2.7353688043676788E-6</v>
      </c>
      <c r="BO131" s="33" t="s">
        <v>477</v>
      </c>
      <c r="BP131" s="33" t="s">
        <v>477</v>
      </c>
      <c r="BQ131" t="s">
        <v>477</v>
      </c>
      <c r="BR131" t="s">
        <v>477</v>
      </c>
      <c r="BS131" t="s">
        <v>479</v>
      </c>
      <c r="BT131" s="37">
        <v>44196</v>
      </c>
      <c r="BU131" s="32" t="s">
        <v>477</v>
      </c>
      <c r="BV131" s="38" t="s">
        <v>477</v>
      </c>
      <c r="BW131" t="s">
        <v>477</v>
      </c>
      <c r="BX131" s="39" t="s">
        <v>477</v>
      </c>
      <c r="BY131" s="39"/>
      <c r="BZ131" s="39"/>
      <c r="CA131" s="39"/>
      <c r="CB131" s="39"/>
      <c r="CC131" s="39"/>
      <c r="CD131" s="39"/>
      <c r="CE131" s="39"/>
      <c r="CF131" s="39"/>
      <c r="CG131">
        <v>21</v>
      </c>
      <c r="CH131" s="39"/>
      <c r="CI131" s="39"/>
      <c r="CJ131" s="39"/>
      <c r="CK131" s="39"/>
      <c r="CL131" t="s">
        <v>477</v>
      </c>
      <c r="CM131" t="s">
        <v>477</v>
      </c>
      <c r="CN131" s="46" t="s">
        <v>477</v>
      </c>
      <c r="CO131" s="46">
        <v>0</v>
      </c>
      <c r="CP131" s="46" t="s">
        <v>477</v>
      </c>
      <c r="CQ131" s="46" t="s">
        <v>477</v>
      </c>
      <c r="CR131" s="46" t="s">
        <v>477</v>
      </c>
      <c r="CS131" s="46">
        <v>0</v>
      </c>
      <c r="CT131">
        <v>0</v>
      </c>
      <c r="CU131">
        <v>0</v>
      </c>
      <c r="CV131" s="47">
        <v>0</v>
      </c>
      <c r="CW131">
        <v>0</v>
      </c>
      <c r="CX131" s="48">
        <v>0</v>
      </c>
      <c r="CY131" s="48">
        <v>0</v>
      </c>
      <c r="CZ131">
        <v>0</v>
      </c>
      <c r="DA131" s="37">
        <v>44196</v>
      </c>
      <c r="DB131" t="s">
        <v>477</v>
      </c>
      <c r="DC131">
        <v>1</v>
      </c>
      <c r="DD131" s="52" t="s">
        <v>477</v>
      </c>
      <c r="DE131" t="s">
        <v>477</v>
      </c>
      <c r="DF131" s="52" t="s">
        <v>477</v>
      </c>
      <c r="DG131" s="52" t="s">
        <v>477</v>
      </c>
      <c r="DH131" s="52" t="s">
        <v>477</v>
      </c>
      <c r="DI131" s="52" t="s">
        <v>477</v>
      </c>
      <c r="DJ131" s="52" t="s">
        <v>477</v>
      </c>
      <c r="DK131" s="52" t="s">
        <v>477</v>
      </c>
      <c r="DL131" s="52" t="s">
        <v>477</v>
      </c>
      <c r="DM131" s="52" t="s">
        <v>477</v>
      </c>
      <c r="DN131" s="52" t="s">
        <v>477</v>
      </c>
      <c r="DO131" s="33" t="s">
        <v>477</v>
      </c>
      <c r="DP131" s="33" t="s">
        <v>477</v>
      </c>
      <c r="DQ131" s="32" t="s">
        <v>477</v>
      </c>
      <c r="DR131" s="33" t="s">
        <v>477</v>
      </c>
      <c r="DS131" s="58" t="s">
        <v>477</v>
      </c>
      <c r="DT131" s="58" t="s">
        <v>477</v>
      </c>
      <c r="DU131" s="58" t="s">
        <v>477</v>
      </c>
    </row>
    <row r="132" spans="1:125" x14ac:dyDescent="0.25">
      <c r="A132" s="31">
        <v>44196</v>
      </c>
      <c r="B132" t="s">
        <v>495</v>
      </c>
      <c r="C132" t="s">
        <v>896</v>
      </c>
      <c r="D132" t="s">
        <v>471</v>
      </c>
      <c r="E132" t="s">
        <v>846</v>
      </c>
      <c r="F132" t="s">
        <v>108</v>
      </c>
      <c r="G132" t="s">
        <v>847</v>
      </c>
      <c r="H132" t="s">
        <v>397</v>
      </c>
      <c r="I132" s="31"/>
      <c r="J132">
        <v>0</v>
      </c>
      <c r="K132" s="43">
        <v>290611.09999999998</v>
      </c>
      <c r="L132" s="43">
        <v>324670.71000000002</v>
      </c>
      <c r="M132" s="43">
        <v>9.8338732108580795E-2</v>
      </c>
      <c r="N132" s="43">
        <v>1.1171999500000001</v>
      </c>
      <c r="O132" t="s">
        <v>848</v>
      </c>
      <c r="P132" t="s">
        <v>479</v>
      </c>
      <c r="Q132" t="s">
        <v>852</v>
      </c>
      <c r="R132" t="s">
        <v>895</v>
      </c>
      <c r="S132" t="s">
        <v>497</v>
      </c>
      <c r="T132" t="s">
        <v>852</v>
      </c>
      <c r="U132" t="s">
        <v>479</v>
      </c>
      <c r="V132" t="s">
        <v>479</v>
      </c>
      <c r="W132" t="s">
        <v>479</v>
      </c>
      <c r="X132" t="s">
        <v>479</v>
      </c>
      <c r="Y132" s="32" t="s">
        <v>479</v>
      </c>
      <c r="Z132" t="s">
        <v>479</v>
      </c>
      <c r="AA132" s="32" t="s">
        <v>366</v>
      </c>
      <c r="AB132" s="32" t="s">
        <v>479</v>
      </c>
      <c r="AC132" s="33" t="s">
        <v>477</v>
      </c>
      <c r="AD132" s="33" t="s">
        <v>477</v>
      </c>
      <c r="AE132" t="s">
        <v>477</v>
      </c>
      <c r="AF132" s="33" t="s">
        <v>477</v>
      </c>
      <c r="AG132" s="33" t="s">
        <v>477</v>
      </c>
      <c r="AH132" t="s">
        <v>477</v>
      </c>
      <c r="AI132" s="33" t="s">
        <v>477</v>
      </c>
      <c r="AJ132" s="33" t="s">
        <v>477</v>
      </c>
      <c r="AK132" t="s">
        <v>477</v>
      </c>
      <c r="AL132" s="33" t="s">
        <v>477</v>
      </c>
      <c r="AM132" t="s">
        <v>477</v>
      </c>
      <c r="AN132" s="33" t="s">
        <v>477</v>
      </c>
      <c r="AO132" s="33" t="s">
        <v>477</v>
      </c>
      <c r="AP132" s="33" t="s">
        <v>477</v>
      </c>
      <c r="AQ132" s="33" t="s">
        <v>477</v>
      </c>
      <c r="AR132" s="33" t="s">
        <v>477</v>
      </c>
      <c r="AS132" s="34" t="s">
        <v>477</v>
      </c>
      <c r="AT132" s="34" t="s">
        <v>477</v>
      </c>
      <c r="AU132" s="35" t="s">
        <v>477</v>
      </c>
      <c r="AV132" s="35" t="s">
        <v>477</v>
      </c>
      <c r="AW132" s="34" t="s">
        <v>477</v>
      </c>
      <c r="AX132" t="s">
        <v>479</v>
      </c>
      <c r="AY132" s="32" t="s">
        <v>477</v>
      </c>
      <c r="AZ132" s="32" t="s">
        <v>477</v>
      </c>
      <c r="BA132" s="32" t="s">
        <v>477</v>
      </c>
      <c r="BB132" s="32" t="s">
        <v>477</v>
      </c>
      <c r="BC132" s="32" t="s">
        <v>366</v>
      </c>
      <c r="BD132">
        <v>330130564.9200002</v>
      </c>
      <c r="BE132">
        <v>9.8338732108580795E-2</v>
      </c>
      <c r="BF132" s="32" t="s">
        <v>293</v>
      </c>
      <c r="BG132" s="32" t="s">
        <v>477</v>
      </c>
      <c r="BH132" s="32" t="s">
        <v>479</v>
      </c>
      <c r="BI132" s="32">
        <v>0</v>
      </c>
      <c r="BJ132" s="36" t="s">
        <v>477</v>
      </c>
      <c r="BK132" s="32">
        <v>0</v>
      </c>
      <c r="BL132" s="36" t="s">
        <v>477</v>
      </c>
      <c r="BM132" s="32">
        <v>6</v>
      </c>
      <c r="BN132" s="36">
        <v>1.0480099737150913E-3</v>
      </c>
      <c r="BO132" s="33" t="s">
        <v>477</v>
      </c>
      <c r="BP132" s="33" t="s">
        <v>477</v>
      </c>
      <c r="BQ132" t="s">
        <v>477</v>
      </c>
      <c r="BR132" t="s">
        <v>477</v>
      </c>
      <c r="BS132" t="s">
        <v>479</v>
      </c>
      <c r="BT132" s="37">
        <v>44196</v>
      </c>
      <c r="BU132" s="32" t="s">
        <v>477</v>
      </c>
      <c r="BV132" s="38" t="s">
        <v>477</v>
      </c>
      <c r="BW132" t="s">
        <v>477</v>
      </c>
      <c r="BX132" s="39" t="s">
        <v>477</v>
      </c>
      <c r="BY132" s="39"/>
      <c r="BZ132" s="39"/>
      <c r="CA132" s="39"/>
      <c r="CB132" s="39"/>
      <c r="CC132" s="39"/>
      <c r="CD132" s="39"/>
      <c r="CE132" s="39"/>
      <c r="CF132" s="39"/>
      <c r="CG132">
        <v>21</v>
      </c>
      <c r="CH132" s="39"/>
      <c r="CI132" s="39"/>
      <c r="CJ132" s="39"/>
      <c r="CK132" s="39"/>
      <c r="CL132" t="s">
        <v>477</v>
      </c>
      <c r="CM132" t="s">
        <v>477</v>
      </c>
      <c r="CN132" s="46" t="s">
        <v>477</v>
      </c>
      <c r="CO132" s="46">
        <v>0</v>
      </c>
      <c r="CP132" s="46" t="s">
        <v>477</v>
      </c>
      <c r="CQ132" s="46" t="s">
        <v>477</v>
      </c>
      <c r="CR132" s="46" t="s">
        <v>477</v>
      </c>
      <c r="CS132" s="46">
        <v>0</v>
      </c>
      <c r="CT132">
        <v>0</v>
      </c>
      <c r="CU132">
        <v>0</v>
      </c>
      <c r="CV132" s="47">
        <v>0</v>
      </c>
      <c r="CW132">
        <v>0</v>
      </c>
      <c r="CX132" s="48">
        <v>0</v>
      </c>
      <c r="CY132" s="48">
        <v>0</v>
      </c>
      <c r="CZ132">
        <v>0</v>
      </c>
      <c r="DA132" s="37">
        <v>44196</v>
      </c>
      <c r="DB132" t="s">
        <v>477</v>
      </c>
      <c r="DC132">
        <v>1</v>
      </c>
      <c r="DD132" s="52" t="s">
        <v>477</v>
      </c>
      <c r="DE132" t="s">
        <v>477</v>
      </c>
      <c r="DF132" s="52" t="s">
        <v>477</v>
      </c>
      <c r="DG132" s="52" t="s">
        <v>477</v>
      </c>
      <c r="DH132" s="52" t="s">
        <v>477</v>
      </c>
      <c r="DI132" s="52" t="s">
        <v>477</v>
      </c>
      <c r="DJ132" s="52" t="s">
        <v>477</v>
      </c>
      <c r="DK132" s="52" t="s">
        <v>477</v>
      </c>
      <c r="DL132" s="52" t="s">
        <v>477</v>
      </c>
      <c r="DM132" s="52" t="s">
        <v>477</v>
      </c>
      <c r="DN132" s="52" t="s">
        <v>477</v>
      </c>
      <c r="DO132" s="33" t="s">
        <v>477</v>
      </c>
      <c r="DP132" s="33" t="s">
        <v>477</v>
      </c>
      <c r="DQ132" s="32" t="s">
        <v>477</v>
      </c>
      <c r="DR132" s="33" t="s">
        <v>477</v>
      </c>
      <c r="DS132" s="58" t="s">
        <v>477</v>
      </c>
      <c r="DT132" s="58" t="s">
        <v>477</v>
      </c>
      <c r="DU132" s="58" t="s">
        <v>477</v>
      </c>
    </row>
    <row r="133" spans="1:125" x14ac:dyDescent="0.25">
      <c r="A133" s="31">
        <v>44196</v>
      </c>
      <c r="B133" t="s">
        <v>495</v>
      </c>
      <c r="C133" t="s">
        <v>896</v>
      </c>
      <c r="D133" t="s">
        <v>862</v>
      </c>
      <c r="E133" t="s">
        <v>870</v>
      </c>
      <c r="F133" t="s">
        <v>108</v>
      </c>
      <c r="G133" t="s">
        <v>871</v>
      </c>
      <c r="H133" t="s">
        <v>397</v>
      </c>
      <c r="I133"/>
      <c r="K133" s="43">
        <v>28215</v>
      </c>
      <c r="L133" s="43">
        <v>31521.8</v>
      </c>
      <c r="M133" s="43">
        <v>9.5475623464163495E-3</v>
      </c>
      <c r="N133" s="43"/>
      <c r="O133" t="s">
        <v>848</v>
      </c>
      <c r="P133" t="s">
        <v>479</v>
      </c>
      <c r="Q133" t="s">
        <v>852</v>
      </c>
      <c r="R133" t="s">
        <v>895</v>
      </c>
      <c r="S133" t="s">
        <v>497</v>
      </c>
      <c r="T133" t="s">
        <v>852</v>
      </c>
      <c r="U133" t="s">
        <v>479</v>
      </c>
      <c r="V133" t="s">
        <v>479</v>
      </c>
      <c r="W133" t="s">
        <v>479</v>
      </c>
      <c r="X133" t="s">
        <v>479</v>
      </c>
      <c r="Y133" s="32" t="s">
        <v>479</v>
      </c>
      <c r="Z133" t="s">
        <v>479</v>
      </c>
      <c r="AA133" s="32" t="s">
        <v>366</v>
      </c>
      <c r="AB133" s="32" t="s">
        <v>479</v>
      </c>
      <c r="AC133" s="33" t="s">
        <v>477</v>
      </c>
      <c r="AD133" s="33" t="s">
        <v>477</v>
      </c>
      <c r="AE133" t="s">
        <v>477</v>
      </c>
      <c r="AF133" s="33" t="s">
        <v>477</v>
      </c>
      <c r="AG133" s="33" t="s">
        <v>477</v>
      </c>
      <c r="AH133" t="s">
        <v>477</v>
      </c>
      <c r="AI133" s="33" t="s">
        <v>477</v>
      </c>
      <c r="AJ133" s="33" t="s">
        <v>477</v>
      </c>
      <c r="AK133" t="s">
        <v>477</v>
      </c>
      <c r="AL133" s="33" t="s">
        <v>477</v>
      </c>
      <c r="AM133" t="s">
        <v>477</v>
      </c>
      <c r="AN133" s="33" t="s">
        <v>477</v>
      </c>
      <c r="AO133" s="33" t="s">
        <v>477</v>
      </c>
      <c r="AP133" s="33" t="s">
        <v>477</v>
      </c>
      <c r="AQ133" s="33" t="s">
        <v>477</v>
      </c>
      <c r="AR133" s="33" t="s">
        <v>477</v>
      </c>
      <c r="AS133" s="34" t="s">
        <v>477</v>
      </c>
      <c r="AT133" s="34" t="s">
        <v>477</v>
      </c>
      <c r="AU133" s="35" t="s">
        <v>477</v>
      </c>
      <c r="AV133" s="35" t="s">
        <v>477</v>
      </c>
      <c r="AW133" s="34" t="s">
        <v>477</v>
      </c>
      <c r="AX133" t="s">
        <v>479</v>
      </c>
      <c r="AY133" s="32" t="s">
        <v>477</v>
      </c>
      <c r="AZ133" s="32" t="s">
        <v>477</v>
      </c>
      <c r="BA133" s="32" t="s">
        <v>477</v>
      </c>
      <c r="BB133" s="32" t="s">
        <v>477</v>
      </c>
      <c r="BC133" s="32" t="s">
        <v>366</v>
      </c>
      <c r="BD133">
        <v>330130564.9200002</v>
      </c>
      <c r="BE133">
        <v>9.5475623464163495E-3</v>
      </c>
      <c r="BF133" s="32" t="s">
        <v>293</v>
      </c>
      <c r="BG133" s="32" t="s">
        <v>477</v>
      </c>
      <c r="BH133" s="32" t="s">
        <v>479</v>
      </c>
      <c r="BI133" s="32">
        <v>0</v>
      </c>
      <c r="BJ133" s="36" t="s">
        <v>477</v>
      </c>
      <c r="BK133" s="32">
        <v>0</v>
      </c>
      <c r="BL133" s="36" t="s">
        <v>477</v>
      </c>
      <c r="BM133" s="32">
        <v>6</v>
      </c>
      <c r="BN133" s="36">
        <v>1.0174974142093804E-4</v>
      </c>
      <c r="BO133" s="33" t="s">
        <v>477</v>
      </c>
      <c r="BP133" s="33" t="s">
        <v>477</v>
      </c>
      <c r="BQ133" t="s">
        <v>477</v>
      </c>
      <c r="BR133" t="s">
        <v>477</v>
      </c>
      <c r="BS133" t="s">
        <v>479</v>
      </c>
      <c r="BT133" s="37">
        <v>44196</v>
      </c>
      <c r="BU133" s="32" t="s">
        <v>477</v>
      </c>
      <c r="BV133" s="38" t="s">
        <v>477</v>
      </c>
      <c r="BW133" t="s">
        <v>477</v>
      </c>
      <c r="BX133" s="39" t="s">
        <v>477</v>
      </c>
      <c r="BY133" s="39"/>
      <c r="BZ133" s="39"/>
      <c r="CA133" s="39"/>
      <c r="CB133" s="39"/>
      <c r="CC133" s="39"/>
      <c r="CD133" s="39"/>
      <c r="CE133" s="39"/>
      <c r="CF133" s="39"/>
      <c r="CG133">
        <v>21</v>
      </c>
      <c r="CH133" s="39"/>
      <c r="CI133" s="39"/>
      <c r="CJ133" s="39"/>
      <c r="CK133" s="39"/>
      <c r="CL133" t="s">
        <v>477</v>
      </c>
      <c r="CM133" t="s">
        <v>477</v>
      </c>
      <c r="CN133" s="46" t="s">
        <v>477</v>
      </c>
      <c r="CO133" s="46">
        <v>0</v>
      </c>
      <c r="CP133" s="46" t="s">
        <v>477</v>
      </c>
      <c r="CQ133" s="46" t="s">
        <v>477</v>
      </c>
      <c r="CR133" s="46" t="s">
        <v>477</v>
      </c>
      <c r="CS133" s="46">
        <v>0</v>
      </c>
      <c r="CT133">
        <v>0</v>
      </c>
      <c r="CU133">
        <v>0</v>
      </c>
      <c r="CV133" s="47">
        <v>0</v>
      </c>
      <c r="CW133">
        <v>0</v>
      </c>
      <c r="CX133" s="48">
        <v>0</v>
      </c>
      <c r="CY133" s="48">
        <v>0</v>
      </c>
      <c r="CZ133">
        <v>0</v>
      </c>
      <c r="DA133" s="37">
        <v>44196</v>
      </c>
      <c r="DB133" t="s">
        <v>477</v>
      </c>
      <c r="DC133">
        <v>1</v>
      </c>
      <c r="DD133" s="52" t="s">
        <v>477</v>
      </c>
      <c r="DE133" t="s">
        <v>477</v>
      </c>
      <c r="DF133" s="52" t="s">
        <v>477</v>
      </c>
      <c r="DG133" s="52" t="s">
        <v>477</v>
      </c>
      <c r="DH133" s="52" t="s">
        <v>477</v>
      </c>
      <c r="DI133" s="52" t="s">
        <v>477</v>
      </c>
      <c r="DJ133" s="52" t="s">
        <v>477</v>
      </c>
      <c r="DK133" s="52" t="s">
        <v>477</v>
      </c>
      <c r="DL133" s="52" t="s">
        <v>477</v>
      </c>
      <c r="DM133" s="52" t="s">
        <v>477</v>
      </c>
      <c r="DN133" s="52" t="s">
        <v>477</v>
      </c>
      <c r="DO133" s="33" t="s">
        <v>477</v>
      </c>
      <c r="DP133" s="33" t="s">
        <v>477</v>
      </c>
      <c r="DQ133" s="32" t="s">
        <v>477</v>
      </c>
      <c r="DR133" s="33" t="s">
        <v>477</v>
      </c>
      <c r="DS133" s="58" t="s">
        <v>477</v>
      </c>
      <c r="DT133" s="58" t="s">
        <v>477</v>
      </c>
      <c r="DU133" s="58" t="s">
        <v>477</v>
      </c>
    </row>
    <row r="134" spans="1:125" x14ac:dyDescent="0.25">
      <c r="A134" s="31">
        <v>44196</v>
      </c>
      <c r="B134" t="s">
        <v>495</v>
      </c>
      <c r="C134" t="s">
        <v>896</v>
      </c>
      <c r="D134" t="s">
        <v>872</v>
      </c>
      <c r="E134" t="s">
        <v>873</v>
      </c>
      <c r="F134" t="s">
        <v>108</v>
      </c>
      <c r="G134" t="s">
        <v>2809</v>
      </c>
      <c r="H134" t="s">
        <v>293</v>
      </c>
      <c r="I134" s="37">
        <v>44364</v>
      </c>
      <c r="J134">
        <v>0</v>
      </c>
      <c r="K134" s="43">
        <v>-838128.57</v>
      </c>
      <c r="L134" s="43">
        <v>-838128.57</v>
      </c>
      <c r="M134" s="43">
        <v>-0.25385875097195498</v>
      </c>
      <c r="N134" s="43">
        <v>0.89761767000000003</v>
      </c>
      <c r="O134" t="s">
        <v>874</v>
      </c>
      <c r="P134" t="s">
        <v>875</v>
      </c>
      <c r="Q134" t="s">
        <v>888</v>
      </c>
      <c r="R134" t="s">
        <v>895</v>
      </c>
      <c r="S134" t="s">
        <v>497</v>
      </c>
      <c r="T134" t="s">
        <v>875</v>
      </c>
      <c r="U134" t="s">
        <v>875</v>
      </c>
      <c r="V134" t="s">
        <v>875</v>
      </c>
      <c r="W134" t="s">
        <v>875</v>
      </c>
      <c r="X134" t="s">
        <v>875</v>
      </c>
      <c r="Y134" s="32" t="s">
        <v>479</v>
      </c>
      <c r="Z134" t="s">
        <v>479</v>
      </c>
      <c r="AA134" s="32" t="s">
        <v>366</v>
      </c>
      <c r="AB134" s="32" t="s">
        <v>875</v>
      </c>
      <c r="AC134" s="33" t="s">
        <v>477</v>
      </c>
      <c r="AD134" s="33" t="s">
        <v>477</v>
      </c>
      <c r="AE134" t="s">
        <v>477</v>
      </c>
      <c r="AF134" s="33" t="s">
        <v>477</v>
      </c>
      <c r="AG134" s="33" t="s">
        <v>477</v>
      </c>
      <c r="AH134" t="s">
        <v>477</v>
      </c>
      <c r="AI134" s="33" t="s">
        <v>477</v>
      </c>
      <c r="AJ134" s="33" t="s">
        <v>477</v>
      </c>
      <c r="AK134" t="s">
        <v>477</v>
      </c>
      <c r="AL134" s="33" t="s">
        <v>477</v>
      </c>
      <c r="AM134" t="s">
        <v>477</v>
      </c>
      <c r="AN134" s="33" t="s">
        <v>477</v>
      </c>
      <c r="AO134" s="33" t="s">
        <v>477</v>
      </c>
      <c r="AP134" s="33" t="s">
        <v>477</v>
      </c>
      <c r="AQ134" s="33" t="s">
        <v>477</v>
      </c>
      <c r="AR134" s="33" t="s">
        <v>477</v>
      </c>
      <c r="AS134" s="34" t="s">
        <v>477</v>
      </c>
      <c r="AT134" s="34" t="s">
        <v>477</v>
      </c>
      <c r="AU134" s="35" t="s">
        <v>477</v>
      </c>
      <c r="AV134" s="35" t="s">
        <v>477</v>
      </c>
      <c r="AW134" s="34" t="s">
        <v>477</v>
      </c>
      <c r="AX134" t="s">
        <v>875</v>
      </c>
      <c r="AY134" s="32" t="s">
        <v>477</v>
      </c>
      <c r="AZ134" s="32" t="s">
        <v>477</v>
      </c>
      <c r="BA134" s="32" t="s">
        <v>477</v>
      </c>
      <c r="BB134" s="32" t="s">
        <v>477</v>
      </c>
      <c r="BC134" s="32" t="s">
        <v>366</v>
      </c>
      <c r="BD134">
        <v>330130564.9200002</v>
      </c>
      <c r="BE134">
        <v>-0.25385875097195498</v>
      </c>
      <c r="BF134" s="32" t="s">
        <v>293</v>
      </c>
      <c r="BG134" s="32" t="s">
        <v>477</v>
      </c>
      <c r="BH134" s="32" t="s">
        <v>477</v>
      </c>
      <c r="BI134" s="32">
        <v>0</v>
      </c>
      <c r="BJ134" s="36" t="s">
        <v>477</v>
      </c>
      <c r="BK134" s="32">
        <v>0</v>
      </c>
      <c r="BL134" s="36" t="s">
        <v>477</v>
      </c>
      <c r="BM134" s="32">
        <v>6</v>
      </c>
      <c r="BN134" s="36">
        <v>-2.705409122416885E-3</v>
      </c>
      <c r="BO134" s="33" t="s">
        <v>477</v>
      </c>
      <c r="BP134" s="33" t="s">
        <v>477</v>
      </c>
      <c r="BQ134" t="s">
        <v>477</v>
      </c>
      <c r="BR134" t="s">
        <v>477</v>
      </c>
      <c r="BS134" t="s">
        <v>479</v>
      </c>
      <c r="BT134" s="37">
        <v>44364</v>
      </c>
      <c r="BU134" s="32" t="s">
        <v>477</v>
      </c>
      <c r="BV134" s="38" t="s">
        <v>477</v>
      </c>
      <c r="BW134" t="s">
        <v>477</v>
      </c>
      <c r="BX134" s="39" t="s">
        <v>477</v>
      </c>
      <c r="BY134" s="39"/>
      <c r="BZ134" s="39"/>
      <c r="CA134" s="39"/>
      <c r="CB134" s="39"/>
      <c r="CC134" s="39"/>
      <c r="CD134" s="39"/>
      <c r="CE134" s="39"/>
      <c r="CF134" s="39"/>
      <c r="CG134">
        <v>21</v>
      </c>
      <c r="CH134" s="39"/>
      <c r="CI134" s="39"/>
      <c r="CJ134" s="39"/>
      <c r="CK134" s="39"/>
      <c r="CL134" t="s">
        <v>477</v>
      </c>
      <c r="CM134" t="s">
        <v>477</v>
      </c>
      <c r="CN134" s="46" t="s">
        <v>477</v>
      </c>
      <c r="CO134" s="46">
        <v>0</v>
      </c>
      <c r="CP134" s="46" t="s">
        <v>477</v>
      </c>
      <c r="CQ134" s="46" t="s">
        <v>477</v>
      </c>
      <c r="CR134" s="46" t="s">
        <v>477</v>
      </c>
      <c r="CS134" s="46">
        <v>0</v>
      </c>
      <c r="CT134">
        <v>0</v>
      </c>
      <c r="CU134">
        <v>0</v>
      </c>
      <c r="CV134" s="47">
        <v>0</v>
      </c>
      <c r="CW134">
        <v>0</v>
      </c>
      <c r="CX134" s="48">
        <v>-838128.57</v>
      </c>
      <c r="CY134" s="48">
        <v>838128.57</v>
      </c>
      <c r="CZ134">
        <v>-838128.57</v>
      </c>
      <c r="DA134" s="37">
        <v>44364</v>
      </c>
      <c r="DB134" t="s">
        <v>477</v>
      </c>
      <c r="DC134">
        <v>1</v>
      </c>
      <c r="DD134" s="52" t="s">
        <v>477</v>
      </c>
      <c r="DE134" t="s">
        <v>477</v>
      </c>
      <c r="DF134" s="52" t="s">
        <v>477</v>
      </c>
      <c r="DG134" s="52" t="s">
        <v>477</v>
      </c>
      <c r="DH134" s="52" t="s">
        <v>477</v>
      </c>
      <c r="DI134" s="52" t="s">
        <v>477</v>
      </c>
      <c r="DJ134" s="52" t="s">
        <v>477</v>
      </c>
      <c r="DK134" s="52" t="s">
        <v>477</v>
      </c>
      <c r="DL134" s="52" t="s">
        <v>477</v>
      </c>
      <c r="DM134" s="52" t="s">
        <v>477</v>
      </c>
      <c r="DN134" s="52" t="s">
        <v>477</v>
      </c>
      <c r="DO134" s="33" t="s">
        <v>477</v>
      </c>
      <c r="DP134" s="33" t="s">
        <v>477</v>
      </c>
      <c r="DQ134" s="32" t="s">
        <v>477</v>
      </c>
      <c r="DR134" s="33" t="s">
        <v>477</v>
      </c>
      <c r="DS134" s="58" t="s">
        <v>477</v>
      </c>
      <c r="DT134" s="58" t="s">
        <v>477</v>
      </c>
      <c r="DU134" s="58" t="s">
        <v>477</v>
      </c>
    </row>
    <row r="135" spans="1:125" x14ac:dyDescent="0.25">
      <c r="A135" s="31">
        <v>44196</v>
      </c>
      <c r="B135" t="s">
        <v>495</v>
      </c>
      <c r="C135" t="s">
        <v>896</v>
      </c>
      <c r="D135" t="s">
        <v>890</v>
      </c>
      <c r="E135" t="s">
        <v>873</v>
      </c>
      <c r="F135" t="s">
        <v>108</v>
      </c>
      <c r="G135" t="s">
        <v>2809</v>
      </c>
      <c r="H135" t="s">
        <v>397</v>
      </c>
      <c r="I135" s="37">
        <v>44364</v>
      </c>
      <c r="J135">
        <v>0</v>
      </c>
      <c r="K135" s="43">
        <v>763600</v>
      </c>
      <c r="L135" s="43">
        <v>850696.27</v>
      </c>
      <c r="M135" s="43">
        <v>0.25766535146117397</v>
      </c>
      <c r="N135" s="43">
        <v>1</v>
      </c>
      <c r="O135" t="s">
        <v>874</v>
      </c>
      <c r="P135" t="s">
        <v>875</v>
      </c>
      <c r="Q135" t="s">
        <v>878</v>
      </c>
      <c r="R135" t="s">
        <v>895</v>
      </c>
      <c r="S135" t="s">
        <v>497</v>
      </c>
      <c r="T135" t="s">
        <v>875</v>
      </c>
      <c r="U135" t="s">
        <v>875</v>
      </c>
      <c r="V135" t="s">
        <v>875</v>
      </c>
      <c r="W135" t="s">
        <v>875</v>
      </c>
      <c r="X135" t="s">
        <v>875</v>
      </c>
      <c r="Y135" s="32" t="s">
        <v>479</v>
      </c>
      <c r="Z135" t="s">
        <v>479</v>
      </c>
      <c r="AA135" s="32" t="s">
        <v>366</v>
      </c>
      <c r="AB135" s="32" t="s">
        <v>875</v>
      </c>
      <c r="AC135" s="33" t="s">
        <v>477</v>
      </c>
      <c r="AD135" s="33" t="s">
        <v>477</v>
      </c>
      <c r="AE135" t="s">
        <v>477</v>
      </c>
      <c r="AF135" s="33" t="s">
        <v>477</v>
      </c>
      <c r="AG135" s="33" t="s">
        <v>477</v>
      </c>
      <c r="AH135" t="s">
        <v>477</v>
      </c>
      <c r="AI135" s="33" t="s">
        <v>477</v>
      </c>
      <c r="AJ135" s="33" t="s">
        <v>477</v>
      </c>
      <c r="AK135" t="s">
        <v>477</v>
      </c>
      <c r="AL135" s="33" t="s">
        <v>477</v>
      </c>
      <c r="AM135" t="s">
        <v>477</v>
      </c>
      <c r="AN135" s="33" t="s">
        <v>477</v>
      </c>
      <c r="AO135" s="33" t="s">
        <v>477</v>
      </c>
      <c r="AP135" s="33" t="s">
        <v>477</v>
      </c>
      <c r="AQ135" s="33" t="s">
        <v>477</v>
      </c>
      <c r="AR135" s="33" t="s">
        <v>477</v>
      </c>
      <c r="AS135" s="34" t="s">
        <v>477</v>
      </c>
      <c r="AT135" s="34" t="s">
        <v>477</v>
      </c>
      <c r="AU135" s="35" t="s">
        <v>477</v>
      </c>
      <c r="AV135" s="35" t="s">
        <v>477</v>
      </c>
      <c r="AW135" s="34" t="s">
        <v>477</v>
      </c>
      <c r="AX135" t="s">
        <v>875</v>
      </c>
      <c r="AY135" s="32" t="s">
        <v>477</v>
      </c>
      <c r="AZ135" s="32" t="s">
        <v>477</v>
      </c>
      <c r="BA135" s="32" t="s">
        <v>477</v>
      </c>
      <c r="BB135" s="32" t="s">
        <v>477</v>
      </c>
      <c r="BC135" s="32" t="s">
        <v>366</v>
      </c>
      <c r="BD135">
        <v>330130564.9200002</v>
      </c>
      <c r="BE135">
        <v>0.25766535146117397</v>
      </c>
      <c r="BF135" s="32" t="s">
        <v>293</v>
      </c>
      <c r="BG135" s="32" t="s">
        <v>477</v>
      </c>
      <c r="BH135" s="32" t="s">
        <v>477</v>
      </c>
      <c r="BI135" s="32">
        <v>0</v>
      </c>
      <c r="BJ135" s="36" t="s">
        <v>477</v>
      </c>
      <c r="BK135" s="32">
        <v>0</v>
      </c>
      <c r="BL135" s="36" t="s">
        <v>477</v>
      </c>
      <c r="BM135" s="32">
        <v>6</v>
      </c>
      <c r="BN135" s="36">
        <v>2.7459766098464075E-3</v>
      </c>
      <c r="BO135" s="33" t="s">
        <v>477</v>
      </c>
      <c r="BP135" s="33" t="s">
        <v>477</v>
      </c>
      <c r="BQ135" t="s">
        <v>477</v>
      </c>
      <c r="BR135" t="s">
        <v>477</v>
      </c>
      <c r="BS135" t="s">
        <v>479</v>
      </c>
      <c r="BT135" s="37">
        <v>44364</v>
      </c>
      <c r="BU135" s="32" t="s">
        <v>477</v>
      </c>
      <c r="BV135" s="38" t="s">
        <v>477</v>
      </c>
      <c r="BW135" t="s">
        <v>477</v>
      </c>
      <c r="BX135" s="39" t="s">
        <v>477</v>
      </c>
      <c r="BY135" s="39"/>
      <c r="BZ135" s="39"/>
      <c r="CA135" s="39"/>
      <c r="CB135" s="39"/>
      <c r="CC135" s="39"/>
      <c r="CD135" s="39"/>
      <c r="CE135" s="39"/>
      <c r="CF135" s="39"/>
      <c r="CG135">
        <v>21</v>
      </c>
      <c r="CH135" s="39"/>
      <c r="CI135" s="39"/>
      <c r="CJ135" s="39"/>
      <c r="CK135" s="39"/>
      <c r="CL135" t="s">
        <v>477</v>
      </c>
      <c r="CM135" t="s">
        <v>477</v>
      </c>
      <c r="CN135" s="46" t="s">
        <v>477</v>
      </c>
      <c r="CO135" s="46">
        <v>0</v>
      </c>
      <c r="CP135" s="46" t="s">
        <v>477</v>
      </c>
      <c r="CQ135" s="46" t="s">
        <v>477</v>
      </c>
      <c r="CR135" s="46" t="s">
        <v>477</v>
      </c>
      <c r="CS135" s="46">
        <v>0</v>
      </c>
      <c r="CT135">
        <v>0</v>
      </c>
      <c r="CU135">
        <v>0</v>
      </c>
      <c r="CV135" s="47">
        <v>0</v>
      </c>
      <c r="CW135">
        <v>0</v>
      </c>
      <c r="CX135" s="48">
        <v>844914.57909179432</v>
      </c>
      <c r="CY135" s="48">
        <v>844914.57909179432</v>
      </c>
      <c r="CZ135">
        <v>844914.57909179432</v>
      </c>
      <c r="DA135" s="37">
        <v>44364</v>
      </c>
      <c r="DB135" t="s">
        <v>477</v>
      </c>
      <c r="DC135">
        <v>1</v>
      </c>
      <c r="DD135" s="52" t="s">
        <v>477</v>
      </c>
      <c r="DE135" t="s">
        <v>477</v>
      </c>
      <c r="DF135" s="52" t="s">
        <v>477</v>
      </c>
      <c r="DG135" s="52" t="s">
        <v>477</v>
      </c>
      <c r="DH135" s="52" t="s">
        <v>477</v>
      </c>
      <c r="DI135" s="52" t="s">
        <v>477</v>
      </c>
      <c r="DJ135" s="52" t="s">
        <v>477</v>
      </c>
      <c r="DK135" s="52" t="s">
        <v>477</v>
      </c>
      <c r="DL135" s="52" t="s">
        <v>477</v>
      </c>
      <c r="DM135" s="52" t="s">
        <v>477</v>
      </c>
      <c r="DN135" s="52" t="s">
        <v>477</v>
      </c>
      <c r="DO135" s="33" t="s">
        <v>477</v>
      </c>
      <c r="DP135" s="33" t="s">
        <v>477</v>
      </c>
      <c r="DQ135" s="32" t="s">
        <v>477</v>
      </c>
      <c r="DR135" s="33" t="s">
        <v>477</v>
      </c>
      <c r="DS135" s="58" t="s">
        <v>477</v>
      </c>
      <c r="DT135" s="58" t="s">
        <v>477</v>
      </c>
      <c r="DU135" s="58" t="s">
        <v>477</v>
      </c>
    </row>
    <row r="136" spans="1:125" x14ac:dyDescent="0.25">
      <c r="A136" s="31">
        <v>44196</v>
      </c>
      <c r="B136" t="s">
        <v>495</v>
      </c>
      <c r="C136" t="s">
        <v>896</v>
      </c>
      <c r="E136" t="s">
        <v>846</v>
      </c>
      <c r="F136" t="s">
        <v>108</v>
      </c>
      <c r="G136" t="s">
        <v>2810</v>
      </c>
      <c r="H136" t="s">
        <v>293</v>
      </c>
      <c r="I136"/>
      <c r="K136" s="43">
        <v>-356192.51</v>
      </c>
      <c r="L136" s="43">
        <v>-356192.51</v>
      </c>
      <c r="M136" s="43"/>
      <c r="N136" s="43"/>
      <c r="O136" t="s">
        <v>848</v>
      </c>
      <c r="P136" t="s">
        <v>479</v>
      </c>
      <c r="Q136" t="s">
        <v>850</v>
      </c>
      <c r="R136" t="s">
        <v>895</v>
      </c>
      <c r="S136" t="s">
        <v>497</v>
      </c>
      <c r="T136" t="s">
        <v>850</v>
      </c>
      <c r="U136" t="s">
        <v>479</v>
      </c>
      <c r="V136" t="s">
        <v>479</v>
      </c>
      <c r="W136" t="s">
        <v>479</v>
      </c>
      <c r="X136" t="s">
        <v>479</v>
      </c>
      <c r="Y136" s="32" t="s">
        <v>479</v>
      </c>
      <c r="Z136" t="s">
        <v>479</v>
      </c>
      <c r="AA136" s="32" t="s">
        <v>366</v>
      </c>
      <c r="AB136" s="32" t="s">
        <v>479</v>
      </c>
      <c r="AC136" s="33" t="s">
        <v>477</v>
      </c>
      <c r="AD136" s="33" t="s">
        <v>477</v>
      </c>
      <c r="AE136" t="s">
        <v>477</v>
      </c>
      <c r="AF136" s="33" t="s">
        <v>477</v>
      </c>
      <c r="AG136" s="33" t="s">
        <v>477</v>
      </c>
      <c r="AH136" t="s">
        <v>477</v>
      </c>
      <c r="AI136" s="33" t="s">
        <v>477</v>
      </c>
      <c r="AJ136" s="33" t="s">
        <v>477</v>
      </c>
      <c r="AK136" t="s">
        <v>477</v>
      </c>
      <c r="AL136" s="33" t="s">
        <v>477</v>
      </c>
      <c r="AM136" t="s">
        <v>477</v>
      </c>
      <c r="AN136" s="33" t="s">
        <v>477</v>
      </c>
      <c r="AO136" s="33" t="s">
        <v>477</v>
      </c>
      <c r="AP136" s="33" t="s">
        <v>477</v>
      </c>
      <c r="AQ136" s="33" t="s">
        <v>477</v>
      </c>
      <c r="AR136" s="33" t="s">
        <v>477</v>
      </c>
      <c r="AS136" s="34" t="s">
        <v>477</v>
      </c>
      <c r="AT136" s="34" t="s">
        <v>477</v>
      </c>
      <c r="AU136" s="35" t="s">
        <v>477</v>
      </c>
      <c r="AV136" s="35" t="s">
        <v>477</v>
      </c>
      <c r="AW136" s="34" t="s">
        <v>477</v>
      </c>
      <c r="AX136" t="s">
        <v>479</v>
      </c>
      <c r="AY136" s="32" t="s">
        <v>477</v>
      </c>
      <c r="AZ136" s="32" t="s">
        <v>477</v>
      </c>
      <c r="BA136" s="32" t="s">
        <v>477</v>
      </c>
      <c r="BB136" s="32" t="s">
        <v>477</v>
      </c>
      <c r="BC136" s="32" t="s">
        <v>366</v>
      </c>
      <c r="BD136">
        <v>330130564.9200002</v>
      </c>
      <c r="BE136">
        <v>0</v>
      </c>
      <c r="BF136" s="32" t="s">
        <v>293</v>
      </c>
      <c r="BG136" s="32" t="s">
        <v>477</v>
      </c>
      <c r="BH136" s="32" t="s">
        <v>479</v>
      </c>
      <c r="BI136" s="32">
        <v>0</v>
      </c>
      <c r="BJ136" s="36" t="s">
        <v>477</v>
      </c>
      <c r="BK136" s="32">
        <v>0</v>
      </c>
      <c r="BL136" s="36" t="s">
        <v>477</v>
      </c>
      <c r="BM136" s="32">
        <v>6</v>
      </c>
      <c r="BN136" s="36">
        <v>-1.1497597151360292E-3</v>
      </c>
      <c r="BO136" s="33" t="s">
        <v>477</v>
      </c>
      <c r="BP136" s="33" t="s">
        <v>477</v>
      </c>
      <c r="BQ136" t="s">
        <v>477</v>
      </c>
      <c r="BR136" t="s">
        <v>477</v>
      </c>
      <c r="BS136" t="s">
        <v>479</v>
      </c>
      <c r="BT136" s="37">
        <v>44196</v>
      </c>
      <c r="BU136" s="32" t="s">
        <v>477</v>
      </c>
      <c r="BV136" s="38" t="s">
        <v>477</v>
      </c>
      <c r="BW136" t="s">
        <v>477</v>
      </c>
      <c r="BX136" s="39" t="s">
        <v>477</v>
      </c>
      <c r="BY136" s="39"/>
      <c r="BZ136" s="39"/>
      <c r="CA136" s="39"/>
      <c r="CB136" s="39"/>
      <c r="CC136" s="39"/>
      <c r="CD136" s="39"/>
      <c r="CE136" s="39"/>
      <c r="CF136" s="39"/>
      <c r="CG136">
        <v>21</v>
      </c>
      <c r="CH136" s="39"/>
      <c r="CI136" s="39"/>
      <c r="CJ136" s="39"/>
      <c r="CK136" s="39"/>
      <c r="CL136" t="s">
        <v>477</v>
      </c>
      <c r="CM136" t="s">
        <v>477</v>
      </c>
      <c r="CN136" s="46" t="s">
        <v>477</v>
      </c>
      <c r="CO136" s="46">
        <v>0</v>
      </c>
      <c r="CP136" s="46" t="s">
        <v>477</v>
      </c>
      <c r="CQ136" s="46" t="s">
        <v>477</v>
      </c>
      <c r="CR136" s="46" t="s">
        <v>477</v>
      </c>
      <c r="CS136" s="46">
        <v>0</v>
      </c>
      <c r="CT136">
        <v>0</v>
      </c>
      <c r="CU136">
        <v>0</v>
      </c>
      <c r="CV136" s="47">
        <v>0</v>
      </c>
      <c r="CW136">
        <v>0</v>
      </c>
      <c r="CX136" s="48">
        <v>0</v>
      </c>
      <c r="CY136" s="48">
        <v>0</v>
      </c>
      <c r="CZ136">
        <v>0</v>
      </c>
      <c r="DA136" s="37">
        <v>44196</v>
      </c>
      <c r="DB136" t="s">
        <v>477</v>
      </c>
      <c r="DC136">
        <v>1</v>
      </c>
      <c r="DD136" s="52" t="s">
        <v>477</v>
      </c>
      <c r="DE136" t="s">
        <v>477</v>
      </c>
      <c r="DF136" s="52" t="s">
        <v>477</v>
      </c>
      <c r="DG136" s="52" t="s">
        <v>477</v>
      </c>
      <c r="DH136" s="52" t="s">
        <v>477</v>
      </c>
      <c r="DI136" s="52" t="s">
        <v>477</v>
      </c>
      <c r="DJ136" s="52" t="s">
        <v>477</v>
      </c>
      <c r="DK136" s="52" t="s">
        <v>477</v>
      </c>
      <c r="DL136" s="52" t="s">
        <v>477</v>
      </c>
      <c r="DM136" s="52" t="s">
        <v>477</v>
      </c>
      <c r="DN136" s="52" t="s">
        <v>477</v>
      </c>
      <c r="DO136" s="33" t="s">
        <v>477</v>
      </c>
      <c r="DP136" s="33" t="s">
        <v>477</v>
      </c>
      <c r="DQ136" s="32" t="s">
        <v>477</v>
      </c>
      <c r="DR136" s="33" t="s">
        <v>477</v>
      </c>
      <c r="DS136" s="58" t="s">
        <v>477</v>
      </c>
      <c r="DT136" s="58" t="s">
        <v>477</v>
      </c>
      <c r="DU136" s="58" t="s">
        <v>477</v>
      </c>
    </row>
    <row r="137" spans="1:125" x14ac:dyDescent="0.25">
      <c r="A137" s="31">
        <v>44196</v>
      </c>
      <c r="B137" t="s">
        <v>495</v>
      </c>
      <c r="C137" t="s">
        <v>896</v>
      </c>
      <c r="E137" t="s">
        <v>846</v>
      </c>
      <c r="F137" t="s">
        <v>108</v>
      </c>
      <c r="G137" t="s">
        <v>2807</v>
      </c>
      <c r="H137" t="s">
        <v>397</v>
      </c>
      <c r="I137"/>
      <c r="K137" s="43">
        <v>355345.10000000003</v>
      </c>
      <c r="L137" s="43">
        <v>355345.10000000003</v>
      </c>
      <c r="M137" s="43"/>
      <c r="N137" s="43"/>
      <c r="O137" t="s">
        <v>848</v>
      </c>
      <c r="P137" t="s">
        <v>479</v>
      </c>
      <c r="Q137" t="s">
        <v>852</v>
      </c>
      <c r="R137" t="s">
        <v>895</v>
      </c>
      <c r="S137" t="s">
        <v>497</v>
      </c>
      <c r="T137" t="s">
        <v>852</v>
      </c>
      <c r="U137" t="s">
        <v>479</v>
      </c>
      <c r="V137" t="s">
        <v>479</v>
      </c>
      <c r="W137" t="s">
        <v>479</v>
      </c>
      <c r="X137" t="s">
        <v>479</v>
      </c>
      <c r="Y137" s="32" t="s">
        <v>479</v>
      </c>
      <c r="Z137" t="s">
        <v>479</v>
      </c>
      <c r="AA137" s="32" t="s">
        <v>366</v>
      </c>
      <c r="AB137" s="32" t="s">
        <v>479</v>
      </c>
      <c r="AC137" s="33" t="s">
        <v>477</v>
      </c>
      <c r="AD137" s="33" t="s">
        <v>477</v>
      </c>
      <c r="AE137" t="s">
        <v>477</v>
      </c>
      <c r="AF137" s="33" t="s">
        <v>477</v>
      </c>
      <c r="AG137" s="33" t="s">
        <v>477</v>
      </c>
      <c r="AH137" t="s">
        <v>477</v>
      </c>
      <c r="AI137" s="33" t="s">
        <v>477</v>
      </c>
      <c r="AJ137" s="33" t="s">
        <v>477</v>
      </c>
      <c r="AK137" t="s">
        <v>477</v>
      </c>
      <c r="AL137" s="33" t="s">
        <v>477</v>
      </c>
      <c r="AM137" t="s">
        <v>477</v>
      </c>
      <c r="AN137" s="33" t="s">
        <v>477</v>
      </c>
      <c r="AO137" s="33" t="s">
        <v>477</v>
      </c>
      <c r="AP137" s="33" t="s">
        <v>477</v>
      </c>
      <c r="AQ137" s="33" t="s">
        <v>477</v>
      </c>
      <c r="AR137" s="33" t="s">
        <v>477</v>
      </c>
      <c r="AS137" s="34" t="s">
        <v>477</v>
      </c>
      <c r="AT137" s="34" t="s">
        <v>477</v>
      </c>
      <c r="AU137" s="35" t="s">
        <v>477</v>
      </c>
      <c r="AV137" s="35" t="s">
        <v>477</v>
      </c>
      <c r="AW137" s="34" t="s">
        <v>477</v>
      </c>
      <c r="AX137" t="s">
        <v>479</v>
      </c>
      <c r="AY137" s="32" t="s">
        <v>477</v>
      </c>
      <c r="AZ137" s="32" t="s">
        <v>477</v>
      </c>
      <c r="BA137" s="32" t="s">
        <v>477</v>
      </c>
      <c r="BB137" s="32" t="s">
        <v>477</v>
      </c>
      <c r="BC137" s="32" t="s">
        <v>366</v>
      </c>
      <c r="BD137">
        <v>330130564.9200002</v>
      </c>
      <c r="BE137">
        <v>0</v>
      </c>
      <c r="BF137" s="32" t="s">
        <v>293</v>
      </c>
      <c r="BG137" s="32" t="s">
        <v>477</v>
      </c>
      <c r="BH137" s="32" t="s">
        <v>479</v>
      </c>
      <c r="BI137" s="32">
        <v>0</v>
      </c>
      <c r="BJ137" s="36" t="s">
        <v>477</v>
      </c>
      <c r="BK137" s="32">
        <v>0</v>
      </c>
      <c r="BL137" s="36" t="s">
        <v>477</v>
      </c>
      <c r="BM137" s="32">
        <v>6</v>
      </c>
      <c r="BN137" s="36">
        <v>1.1470243463316617E-3</v>
      </c>
      <c r="BO137" s="33" t="s">
        <v>477</v>
      </c>
      <c r="BP137" s="33" t="s">
        <v>477</v>
      </c>
      <c r="BQ137" t="s">
        <v>477</v>
      </c>
      <c r="BR137" t="s">
        <v>477</v>
      </c>
      <c r="BS137" t="s">
        <v>479</v>
      </c>
      <c r="BT137" s="37">
        <v>44196</v>
      </c>
      <c r="BU137" s="32" t="s">
        <v>477</v>
      </c>
      <c r="BV137" s="38" t="s">
        <v>477</v>
      </c>
      <c r="BW137" t="s">
        <v>477</v>
      </c>
      <c r="BX137" s="39" t="s">
        <v>477</v>
      </c>
      <c r="BY137" s="39"/>
      <c r="BZ137" s="39"/>
      <c r="CA137" s="39"/>
      <c r="CB137" s="39"/>
      <c r="CC137" s="39"/>
      <c r="CD137" s="39"/>
      <c r="CE137" s="39"/>
      <c r="CF137" s="39"/>
      <c r="CG137">
        <v>21</v>
      </c>
      <c r="CH137" s="39"/>
      <c r="CI137" s="39"/>
      <c r="CJ137" s="39"/>
      <c r="CK137" s="39"/>
      <c r="CL137" t="s">
        <v>477</v>
      </c>
      <c r="CM137" t="s">
        <v>477</v>
      </c>
      <c r="CN137" s="46" t="s">
        <v>477</v>
      </c>
      <c r="CO137" s="46">
        <v>0</v>
      </c>
      <c r="CP137" s="46" t="s">
        <v>477</v>
      </c>
      <c r="CQ137" s="46" t="s">
        <v>477</v>
      </c>
      <c r="CR137" s="46" t="s">
        <v>477</v>
      </c>
      <c r="CS137" s="46">
        <v>0</v>
      </c>
      <c r="CT137">
        <v>0</v>
      </c>
      <c r="CU137">
        <v>0</v>
      </c>
      <c r="CV137" s="47">
        <v>0</v>
      </c>
      <c r="CW137">
        <v>0</v>
      </c>
      <c r="CX137" s="48">
        <v>0</v>
      </c>
      <c r="CY137" s="48">
        <v>0</v>
      </c>
      <c r="CZ137">
        <v>0</v>
      </c>
      <c r="DA137" s="37">
        <v>44196</v>
      </c>
      <c r="DB137" t="s">
        <v>477</v>
      </c>
      <c r="DC137">
        <v>1</v>
      </c>
      <c r="DD137" s="52" t="s">
        <v>477</v>
      </c>
      <c r="DE137" t="s">
        <v>477</v>
      </c>
      <c r="DF137" s="52" t="s">
        <v>477</v>
      </c>
      <c r="DG137" s="52" t="s">
        <v>477</v>
      </c>
      <c r="DH137" s="52" t="s">
        <v>477</v>
      </c>
      <c r="DI137" s="52" t="s">
        <v>477</v>
      </c>
      <c r="DJ137" s="52" t="s">
        <v>477</v>
      </c>
      <c r="DK137" s="52" t="s">
        <v>477</v>
      </c>
      <c r="DL137" s="52" t="s">
        <v>477</v>
      </c>
      <c r="DM137" s="52" t="s">
        <v>477</v>
      </c>
      <c r="DN137" s="52" t="s">
        <v>477</v>
      </c>
      <c r="DO137" s="33" t="s">
        <v>477</v>
      </c>
      <c r="DP137" s="33" t="s">
        <v>477</v>
      </c>
      <c r="DQ137" s="32" t="s">
        <v>477</v>
      </c>
      <c r="DR137" s="33" t="s">
        <v>477</v>
      </c>
      <c r="DS137" s="58" t="s">
        <v>477</v>
      </c>
      <c r="DT137" s="58" t="s">
        <v>477</v>
      </c>
      <c r="DU137" s="58" t="s">
        <v>477</v>
      </c>
    </row>
    <row r="138" spans="1:125" x14ac:dyDescent="0.25">
      <c r="A138" s="31">
        <v>44196</v>
      </c>
      <c r="B138" t="s">
        <v>495</v>
      </c>
      <c r="C138" t="s">
        <v>897</v>
      </c>
      <c r="D138" t="s">
        <v>471</v>
      </c>
      <c r="E138" t="s">
        <v>846</v>
      </c>
      <c r="F138" t="s">
        <v>108</v>
      </c>
      <c r="G138" t="s">
        <v>847</v>
      </c>
      <c r="H138" t="s">
        <v>296</v>
      </c>
      <c r="I138"/>
      <c r="J138">
        <v>0</v>
      </c>
      <c r="K138" s="43">
        <v>4711175.68</v>
      </c>
      <c r="L138" s="43">
        <v>4355919.83</v>
      </c>
      <c r="M138" s="43">
        <v>1.3193541026501101</v>
      </c>
      <c r="N138" s="43">
        <v>0.92459294999999997</v>
      </c>
      <c r="O138" t="s">
        <v>848</v>
      </c>
      <c r="P138" t="s">
        <v>479</v>
      </c>
      <c r="Q138" t="s">
        <v>849</v>
      </c>
      <c r="R138" t="s">
        <v>895</v>
      </c>
      <c r="S138" t="s">
        <v>497</v>
      </c>
      <c r="T138" t="s">
        <v>849</v>
      </c>
      <c r="U138" t="s">
        <v>479</v>
      </c>
      <c r="V138" t="s">
        <v>479</v>
      </c>
      <c r="W138" t="s">
        <v>479</v>
      </c>
      <c r="X138" t="s">
        <v>479</v>
      </c>
      <c r="Y138" s="32" t="s">
        <v>479</v>
      </c>
      <c r="Z138" t="s">
        <v>479</v>
      </c>
      <c r="AA138" s="32" t="s">
        <v>366</v>
      </c>
      <c r="AB138" s="32" t="s">
        <v>479</v>
      </c>
      <c r="AC138" s="33" t="s">
        <v>477</v>
      </c>
      <c r="AD138" s="33" t="s">
        <v>477</v>
      </c>
      <c r="AE138" t="s">
        <v>477</v>
      </c>
      <c r="AF138" s="33" t="s">
        <v>477</v>
      </c>
      <c r="AG138" s="33" t="s">
        <v>477</v>
      </c>
      <c r="AH138" t="s">
        <v>477</v>
      </c>
      <c r="AI138" s="33" t="s">
        <v>477</v>
      </c>
      <c r="AJ138" s="33" t="s">
        <v>477</v>
      </c>
      <c r="AK138" t="s">
        <v>477</v>
      </c>
      <c r="AL138" s="33" t="s">
        <v>477</v>
      </c>
      <c r="AM138" t="s">
        <v>477</v>
      </c>
      <c r="AN138" s="33" t="s">
        <v>477</v>
      </c>
      <c r="AO138" s="33" t="s">
        <v>477</v>
      </c>
      <c r="AP138" s="33" t="s">
        <v>477</v>
      </c>
      <c r="AQ138" s="33" t="s">
        <v>477</v>
      </c>
      <c r="AR138" s="33" t="s">
        <v>477</v>
      </c>
      <c r="AS138" s="34" t="s">
        <v>477</v>
      </c>
      <c r="AT138" s="34" t="s">
        <v>477</v>
      </c>
      <c r="AU138" s="35" t="s">
        <v>477</v>
      </c>
      <c r="AV138" s="35" t="s">
        <v>477</v>
      </c>
      <c r="AW138" s="34" t="s">
        <v>477</v>
      </c>
      <c r="AX138" t="s">
        <v>479</v>
      </c>
      <c r="AY138" s="32" t="s">
        <v>477</v>
      </c>
      <c r="AZ138" s="32" t="s">
        <v>477</v>
      </c>
      <c r="BA138" s="32" t="s">
        <v>477</v>
      </c>
      <c r="BB138" s="32" t="s">
        <v>477</v>
      </c>
      <c r="BC138" s="32" t="s">
        <v>366</v>
      </c>
      <c r="BD138">
        <v>330130564.9200002</v>
      </c>
      <c r="BE138">
        <v>1.3193541026501101</v>
      </c>
      <c r="BF138" s="32" t="s">
        <v>293</v>
      </c>
      <c r="BG138" s="32" t="s">
        <v>477</v>
      </c>
      <c r="BH138" s="32" t="s">
        <v>479</v>
      </c>
      <c r="BI138" s="32">
        <v>0</v>
      </c>
      <c r="BJ138" s="36" t="s">
        <v>477</v>
      </c>
      <c r="BK138" s="32">
        <v>0</v>
      </c>
      <c r="BL138" s="36" t="s">
        <v>477</v>
      </c>
      <c r="BM138" s="32">
        <v>6</v>
      </c>
      <c r="BN138" s="36">
        <v>1.4060545919104758E-2</v>
      </c>
      <c r="BO138" s="33" t="s">
        <v>477</v>
      </c>
      <c r="BP138" s="33" t="s">
        <v>477</v>
      </c>
      <c r="BQ138" t="s">
        <v>477</v>
      </c>
      <c r="BR138" t="s">
        <v>477</v>
      </c>
      <c r="BS138" t="s">
        <v>479</v>
      </c>
      <c r="BT138" s="37">
        <v>44196</v>
      </c>
      <c r="BU138" s="32" t="s">
        <v>477</v>
      </c>
      <c r="BV138" s="38" t="s">
        <v>477</v>
      </c>
      <c r="BW138" t="s">
        <v>477</v>
      </c>
      <c r="BX138" s="39" t="s">
        <v>477</v>
      </c>
      <c r="BY138" s="39"/>
      <c r="BZ138" s="39"/>
      <c r="CA138" s="39"/>
      <c r="CB138" s="39"/>
      <c r="CC138" s="39"/>
      <c r="CD138" s="39"/>
      <c r="CE138" s="39"/>
      <c r="CF138" s="39"/>
      <c r="CG138">
        <v>21</v>
      </c>
      <c r="CH138" s="39"/>
      <c r="CI138" s="39"/>
      <c r="CJ138" s="39"/>
      <c r="CK138" s="39"/>
      <c r="CL138" t="s">
        <v>477</v>
      </c>
      <c r="CM138" t="s">
        <v>477</v>
      </c>
      <c r="CN138" s="46" t="s">
        <v>477</v>
      </c>
      <c r="CO138" s="46">
        <v>0</v>
      </c>
      <c r="CP138" s="46" t="s">
        <v>477</v>
      </c>
      <c r="CQ138" s="46" t="s">
        <v>477</v>
      </c>
      <c r="CR138" s="46" t="s">
        <v>477</v>
      </c>
      <c r="CS138" s="46">
        <v>0</v>
      </c>
      <c r="CT138">
        <v>0</v>
      </c>
      <c r="CU138">
        <v>0</v>
      </c>
      <c r="CV138" s="47">
        <v>0</v>
      </c>
      <c r="CW138">
        <v>0</v>
      </c>
      <c r="CX138" s="48">
        <v>0</v>
      </c>
      <c r="CY138" s="48">
        <v>0</v>
      </c>
      <c r="CZ138">
        <v>0</v>
      </c>
      <c r="DA138" s="37">
        <v>44196</v>
      </c>
      <c r="DB138" t="s">
        <v>477</v>
      </c>
      <c r="DC138">
        <v>1</v>
      </c>
      <c r="DD138" s="52" t="s">
        <v>477</v>
      </c>
      <c r="DE138" t="s">
        <v>477</v>
      </c>
      <c r="DF138" s="52" t="s">
        <v>477</v>
      </c>
      <c r="DG138" s="52" t="s">
        <v>477</v>
      </c>
      <c r="DH138" s="52" t="s">
        <v>477</v>
      </c>
      <c r="DI138" s="52" t="s">
        <v>477</v>
      </c>
      <c r="DJ138" s="52" t="s">
        <v>477</v>
      </c>
      <c r="DK138" s="52" t="s">
        <v>477</v>
      </c>
      <c r="DL138" s="52" t="s">
        <v>477</v>
      </c>
      <c r="DM138" s="52" t="s">
        <v>477</v>
      </c>
      <c r="DN138" s="52" t="s">
        <v>477</v>
      </c>
      <c r="DO138" s="33" t="s">
        <v>477</v>
      </c>
      <c r="DP138" s="33" t="s">
        <v>477</v>
      </c>
      <c r="DQ138" s="32" t="s">
        <v>477</v>
      </c>
      <c r="DR138" s="33" t="s">
        <v>477</v>
      </c>
      <c r="DS138" s="58" t="s">
        <v>477</v>
      </c>
      <c r="DT138" s="58" t="s">
        <v>477</v>
      </c>
      <c r="DU138" s="58" t="s">
        <v>477</v>
      </c>
    </row>
    <row r="139" spans="1:125" x14ac:dyDescent="0.25">
      <c r="A139" s="31">
        <v>44196</v>
      </c>
      <c r="B139" t="s">
        <v>495</v>
      </c>
      <c r="C139" t="s">
        <v>897</v>
      </c>
      <c r="D139" t="s">
        <v>471</v>
      </c>
      <c r="E139" t="s">
        <v>846</v>
      </c>
      <c r="F139" t="s">
        <v>108</v>
      </c>
      <c r="G139" t="s">
        <v>847</v>
      </c>
      <c r="H139" t="s">
        <v>293</v>
      </c>
      <c r="I139"/>
      <c r="J139">
        <v>0</v>
      </c>
      <c r="K139" s="43">
        <v>17557.09</v>
      </c>
      <c r="L139" s="43">
        <v>17557.09</v>
      </c>
      <c r="M139" s="43">
        <v>5.3178248512662004E-3</v>
      </c>
      <c r="N139" s="43">
        <v>1</v>
      </c>
      <c r="O139" t="s">
        <v>848</v>
      </c>
      <c r="P139" t="s">
        <v>479</v>
      </c>
      <c r="Q139" t="s">
        <v>850</v>
      </c>
      <c r="R139" t="s">
        <v>895</v>
      </c>
      <c r="S139" t="s">
        <v>497</v>
      </c>
      <c r="T139" t="s">
        <v>850</v>
      </c>
      <c r="U139" t="s">
        <v>479</v>
      </c>
      <c r="V139" t="s">
        <v>479</v>
      </c>
      <c r="W139" t="s">
        <v>479</v>
      </c>
      <c r="X139" t="s">
        <v>479</v>
      </c>
      <c r="Y139" s="32" t="s">
        <v>479</v>
      </c>
      <c r="Z139" t="s">
        <v>479</v>
      </c>
      <c r="AA139" s="32" t="s">
        <v>366</v>
      </c>
      <c r="AB139" s="32" t="s">
        <v>479</v>
      </c>
      <c r="AC139" s="33" t="s">
        <v>477</v>
      </c>
      <c r="AD139" s="33" t="s">
        <v>477</v>
      </c>
      <c r="AE139" t="s">
        <v>477</v>
      </c>
      <c r="AF139" s="33" t="s">
        <v>477</v>
      </c>
      <c r="AG139" s="33" t="s">
        <v>477</v>
      </c>
      <c r="AH139" t="s">
        <v>477</v>
      </c>
      <c r="AI139" s="33" t="s">
        <v>477</v>
      </c>
      <c r="AJ139" s="33" t="s">
        <v>477</v>
      </c>
      <c r="AK139" t="s">
        <v>477</v>
      </c>
      <c r="AL139" s="33" t="s">
        <v>477</v>
      </c>
      <c r="AM139" t="s">
        <v>477</v>
      </c>
      <c r="AN139" s="33" t="s">
        <v>477</v>
      </c>
      <c r="AO139" s="33" t="s">
        <v>477</v>
      </c>
      <c r="AP139" s="33" t="s">
        <v>477</v>
      </c>
      <c r="AQ139" s="33" t="s">
        <v>477</v>
      </c>
      <c r="AR139" s="33" t="s">
        <v>477</v>
      </c>
      <c r="AS139" s="34" t="s">
        <v>477</v>
      </c>
      <c r="AT139" s="34" t="s">
        <v>477</v>
      </c>
      <c r="AU139" s="35" t="s">
        <v>477</v>
      </c>
      <c r="AV139" s="35" t="s">
        <v>477</v>
      </c>
      <c r="AW139" s="34" t="s">
        <v>477</v>
      </c>
      <c r="AX139" t="s">
        <v>479</v>
      </c>
      <c r="AY139" s="32" t="s">
        <v>477</v>
      </c>
      <c r="AZ139" s="32" t="s">
        <v>477</v>
      </c>
      <c r="BA139" s="32" t="s">
        <v>477</v>
      </c>
      <c r="BB139" s="32" t="s">
        <v>477</v>
      </c>
      <c r="BC139" s="32" t="s">
        <v>366</v>
      </c>
      <c r="BD139">
        <v>330130564.9200002</v>
      </c>
      <c r="BE139">
        <v>5.3178248512662004E-3</v>
      </c>
      <c r="BF139" s="32" t="s">
        <v>293</v>
      </c>
      <c r="BG139" s="32" t="s">
        <v>477</v>
      </c>
      <c r="BH139" s="32" t="s">
        <v>479</v>
      </c>
      <c r="BI139" s="32">
        <v>0</v>
      </c>
      <c r="BJ139" s="36" t="s">
        <v>477</v>
      </c>
      <c r="BK139" s="32">
        <v>0</v>
      </c>
      <c r="BL139" s="36" t="s">
        <v>477</v>
      </c>
      <c r="BM139" s="32">
        <v>6</v>
      </c>
      <c r="BN139" s="36">
        <v>5.6672822224750391E-5</v>
      </c>
      <c r="BO139" s="33" t="s">
        <v>477</v>
      </c>
      <c r="BP139" s="33" t="s">
        <v>477</v>
      </c>
      <c r="BQ139" t="s">
        <v>477</v>
      </c>
      <c r="BR139" t="s">
        <v>477</v>
      </c>
      <c r="BS139" t="s">
        <v>479</v>
      </c>
      <c r="BT139" s="37">
        <v>44196</v>
      </c>
      <c r="BU139" s="32" t="s">
        <v>477</v>
      </c>
      <c r="BV139" s="38" t="s">
        <v>477</v>
      </c>
      <c r="BW139" t="s">
        <v>477</v>
      </c>
      <c r="BX139" s="39" t="s">
        <v>477</v>
      </c>
      <c r="BY139" s="39"/>
      <c r="BZ139" s="39"/>
      <c r="CA139" s="39"/>
      <c r="CB139" s="39"/>
      <c r="CC139" s="39"/>
      <c r="CD139" s="39"/>
      <c r="CE139" s="39"/>
      <c r="CF139" s="39"/>
      <c r="CG139">
        <v>21</v>
      </c>
      <c r="CH139" s="39"/>
      <c r="CI139" s="39"/>
      <c r="CJ139" s="39"/>
      <c r="CK139" s="39"/>
      <c r="CL139" t="s">
        <v>477</v>
      </c>
      <c r="CM139" t="s">
        <v>477</v>
      </c>
      <c r="CN139" s="46" t="s">
        <v>477</v>
      </c>
      <c r="CO139" s="46">
        <v>0</v>
      </c>
      <c r="CP139" s="46" t="s">
        <v>477</v>
      </c>
      <c r="CQ139" s="46" t="s">
        <v>477</v>
      </c>
      <c r="CR139" s="46" t="s">
        <v>477</v>
      </c>
      <c r="CS139" s="46">
        <v>0</v>
      </c>
      <c r="CT139">
        <v>0</v>
      </c>
      <c r="CU139">
        <v>0</v>
      </c>
      <c r="CV139" s="47">
        <v>0</v>
      </c>
      <c r="CW139">
        <v>0</v>
      </c>
      <c r="CX139" s="48">
        <v>0</v>
      </c>
      <c r="CY139" s="48">
        <v>0</v>
      </c>
      <c r="CZ139">
        <v>0</v>
      </c>
      <c r="DA139" s="37">
        <v>44196</v>
      </c>
      <c r="DB139" t="s">
        <v>477</v>
      </c>
      <c r="DC139">
        <v>1</v>
      </c>
      <c r="DD139" s="52" t="s">
        <v>477</v>
      </c>
      <c r="DE139" t="s">
        <v>477</v>
      </c>
      <c r="DF139" s="52" t="s">
        <v>477</v>
      </c>
      <c r="DG139" s="52" t="s">
        <v>477</v>
      </c>
      <c r="DH139" s="52" t="s">
        <v>477</v>
      </c>
      <c r="DI139" s="52" t="s">
        <v>477</v>
      </c>
      <c r="DJ139" s="52" t="s">
        <v>477</v>
      </c>
      <c r="DK139" s="52" t="s">
        <v>477</v>
      </c>
      <c r="DL139" s="52" t="s">
        <v>477</v>
      </c>
      <c r="DM139" s="52" t="s">
        <v>477</v>
      </c>
      <c r="DN139" s="52" t="s">
        <v>477</v>
      </c>
      <c r="DO139" s="33" t="s">
        <v>477</v>
      </c>
      <c r="DP139" s="33" t="s">
        <v>477</v>
      </c>
      <c r="DQ139" s="32" t="s">
        <v>477</v>
      </c>
      <c r="DR139" s="33" t="s">
        <v>477</v>
      </c>
      <c r="DS139" s="58" t="s">
        <v>477</v>
      </c>
      <c r="DT139" s="58" t="s">
        <v>477</v>
      </c>
      <c r="DU139" s="58" t="s">
        <v>477</v>
      </c>
    </row>
    <row r="140" spans="1:125" x14ac:dyDescent="0.25">
      <c r="A140" s="31">
        <v>44196</v>
      </c>
      <c r="B140" t="s">
        <v>495</v>
      </c>
      <c r="C140" t="s">
        <v>897</v>
      </c>
      <c r="D140" t="s">
        <v>862</v>
      </c>
      <c r="E140" t="s">
        <v>870</v>
      </c>
      <c r="F140" t="s">
        <v>108</v>
      </c>
      <c r="G140" t="s">
        <v>871</v>
      </c>
      <c r="H140" t="s">
        <v>296</v>
      </c>
      <c r="I140"/>
      <c r="K140" s="43">
        <v>49999.89</v>
      </c>
      <c r="L140" s="43">
        <v>46229.55</v>
      </c>
      <c r="M140" s="43">
        <v>1.4002357443793601E-2</v>
      </c>
      <c r="N140" s="43"/>
      <c r="O140" t="s">
        <v>848</v>
      </c>
      <c r="P140" t="s">
        <v>479</v>
      </c>
      <c r="Q140" t="s">
        <v>849</v>
      </c>
      <c r="R140" t="s">
        <v>895</v>
      </c>
      <c r="S140" t="s">
        <v>497</v>
      </c>
      <c r="T140" t="s">
        <v>849</v>
      </c>
      <c r="U140" t="s">
        <v>479</v>
      </c>
      <c r="V140" t="s">
        <v>479</v>
      </c>
      <c r="W140" t="s">
        <v>479</v>
      </c>
      <c r="X140" t="s">
        <v>479</v>
      </c>
      <c r="Y140" s="32" t="s">
        <v>479</v>
      </c>
      <c r="Z140" t="s">
        <v>479</v>
      </c>
      <c r="AA140" s="32" t="s">
        <v>366</v>
      </c>
      <c r="AB140" s="32" t="s">
        <v>479</v>
      </c>
      <c r="AC140" s="33" t="s">
        <v>477</v>
      </c>
      <c r="AD140" s="33" t="s">
        <v>477</v>
      </c>
      <c r="AE140" t="s">
        <v>477</v>
      </c>
      <c r="AF140" s="33" t="s">
        <v>477</v>
      </c>
      <c r="AG140" s="33" t="s">
        <v>477</v>
      </c>
      <c r="AH140" t="s">
        <v>477</v>
      </c>
      <c r="AI140" s="33" t="s">
        <v>477</v>
      </c>
      <c r="AJ140" s="33" t="s">
        <v>477</v>
      </c>
      <c r="AK140" t="s">
        <v>477</v>
      </c>
      <c r="AL140" s="33" t="s">
        <v>477</v>
      </c>
      <c r="AM140" t="s">
        <v>477</v>
      </c>
      <c r="AN140" s="33" t="s">
        <v>477</v>
      </c>
      <c r="AO140" s="33" t="s">
        <v>477</v>
      </c>
      <c r="AP140" s="33" t="s">
        <v>477</v>
      </c>
      <c r="AQ140" s="33" t="s">
        <v>477</v>
      </c>
      <c r="AR140" s="33" t="s">
        <v>477</v>
      </c>
      <c r="AS140" s="34" t="s">
        <v>477</v>
      </c>
      <c r="AT140" s="34" t="s">
        <v>477</v>
      </c>
      <c r="AU140" s="35" t="s">
        <v>477</v>
      </c>
      <c r="AV140" s="35" t="s">
        <v>477</v>
      </c>
      <c r="AW140" s="34" t="s">
        <v>477</v>
      </c>
      <c r="AX140" t="s">
        <v>479</v>
      </c>
      <c r="AY140" s="32" t="s">
        <v>477</v>
      </c>
      <c r="AZ140" s="32" t="s">
        <v>477</v>
      </c>
      <c r="BA140" s="32" t="s">
        <v>477</v>
      </c>
      <c r="BB140" s="32" t="s">
        <v>477</v>
      </c>
      <c r="BC140" s="32" t="s">
        <v>366</v>
      </c>
      <c r="BD140">
        <v>330130564.9200002</v>
      </c>
      <c r="BE140">
        <v>1.4002357443793601E-2</v>
      </c>
      <c r="BF140" s="32" t="s">
        <v>293</v>
      </c>
      <c r="BG140" s="32" t="s">
        <v>477</v>
      </c>
      <c r="BH140" s="32" t="s">
        <v>479</v>
      </c>
      <c r="BI140" s="32">
        <v>0</v>
      </c>
      <c r="BJ140" s="36" t="s">
        <v>477</v>
      </c>
      <c r="BK140" s="32">
        <v>0</v>
      </c>
      <c r="BL140" s="36" t="s">
        <v>477</v>
      </c>
      <c r="BM140" s="32">
        <v>6</v>
      </c>
      <c r="BN140" s="36">
        <v>1.4922513176615315E-4</v>
      </c>
      <c r="BO140" s="33" t="s">
        <v>477</v>
      </c>
      <c r="BP140" s="33" t="s">
        <v>477</v>
      </c>
      <c r="BQ140" t="s">
        <v>477</v>
      </c>
      <c r="BR140" t="s">
        <v>477</v>
      </c>
      <c r="BS140" t="s">
        <v>479</v>
      </c>
      <c r="BT140" s="37">
        <v>44196</v>
      </c>
      <c r="BU140" s="32" t="s">
        <v>477</v>
      </c>
      <c r="BV140" s="38" t="s">
        <v>477</v>
      </c>
      <c r="BW140" t="s">
        <v>477</v>
      </c>
      <c r="BX140" s="39" t="s">
        <v>477</v>
      </c>
      <c r="BY140" s="39"/>
      <c r="BZ140" s="39"/>
      <c r="CA140" s="39"/>
      <c r="CB140" s="39"/>
      <c r="CC140" s="39"/>
      <c r="CD140" s="39"/>
      <c r="CE140" s="39"/>
      <c r="CF140" s="39"/>
      <c r="CG140">
        <v>21</v>
      </c>
      <c r="CH140" s="39"/>
      <c r="CI140" s="39"/>
      <c r="CJ140" s="39"/>
      <c r="CK140" s="39"/>
      <c r="CL140" t="s">
        <v>477</v>
      </c>
      <c r="CM140" t="s">
        <v>477</v>
      </c>
      <c r="CN140" s="46" t="s">
        <v>477</v>
      </c>
      <c r="CO140" s="46">
        <v>0</v>
      </c>
      <c r="CP140" s="46" t="s">
        <v>477</v>
      </c>
      <c r="CQ140" s="46" t="s">
        <v>477</v>
      </c>
      <c r="CR140" s="46" t="s">
        <v>477</v>
      </c>
      <c r="CS140" s="46">
        <v>0</v>
      </c>
      <c r="CT140">
        <v>0</v>
      </c>
      <c r="CU140">
        <v>0</v>
      </c>
      <c r="CV140" s="47">
        <v>0</v>
      </c>
      <c r="CW140">
        <v>0</v>
      </c>
      <c r="CX140" s="48">
        <v>0</v>
      </c>
      <c r="CY140" s="48">
        <v>0</v>
      </c>
      <c r="CZ140">
        <v>0</v>
      </c>
      <c r="DA140" s="37">
        <v>44196</v>
      </c>
      <c r="DB140" t="s">
        <v>477</v>
      </c>
      <c r="DC140">
        <v>1</v>
      </c>
      <c r="DD140" s="52" t="s">
        <v>477</v>
      </c>
      <c r="DE140" t="s">
        <v>477</v>
      </c>
      <c r="DF140" s="52" t="s">
        <v>477</v>
      </c>
      <c r="DG140" s="52" t="s">
        <v>477</v>
      </c>
      <c r="DH140" s="52" t="s">
        <v>477</v>
      </c>
      <c r="DI140" s="52" t="s">
        <v>477</v>
      </c>
      <c r="DJ140" s="52" t="s">
        <v>477</v>
      </c>
      <c r="DK140" s="52" t="s">
        <v>477</v>
      </c>
      <c r="DL140" s="52" t="s">
        <v>477</v>
      </c>
      <c r="DM140" s="52" t="s">
        <v>477</v>
      </c>
      <c r="DN140" s="52" t="s">
        <v>477</v>
      </c>
      <c r="DO140" s="33" t="s">
        <v>477</v>
      </c>
      <c r="DP140" s="33" t="s">
        <v>477</v>
      </c>
      <c r="DQ140" s="32" t="s">
        <v>477</v>
      </c>
      <c r="DR140" s="33" t="s">
        <v>477</v>
      </c>
      <c r="DS140" s="58" t="s">
        <v>477</v>
      </c>
      <c r="DT140" s="58" t="s">
        <v>477</v>
      </c>
      <c r="DU140" s="58" t="s">
        <v>477</v>
      </c>
    </row>
    <row r="141" spans="1:125" x14ac:dyDescent="0.25">
      <c r="A141" s="31">
        <v>44196</v>
      </c>
      <c r="B141" t="s">
        <v>495</v>
      </c>
      <c r="C141" t="s">
        <v>897</v>
      </c>
      <c r="D141" t="s">
        <v>872</v>
      </c>
      <c r="E141" t="s">
        <v>873</v>
      </c>
      <c r="F141" t="s">
        <v>108</v>
      </c>
      <c r="G141" t="s">
        <v>2811</v>
      </c>
      <c r="H141" t="s">
        <v>293</v>
      </c>
      <c r="I141" s="37">
        <v>44364</v>
      </c>
      <c r="J141">
        <v>0</v>
      </c>
      <c r="K141" s="43">
        <v>-57013835.859999999</v>
      </c>
      <c r="L141" s="43">
        <v>-57013835.859999999</v>
      </c>
      <c r="M141" s="43">
        <v>-17.268783904526298</v>
      </c>
      <c r="N141" s="43">
        <v>1.08027191</v>
      </c>
      <c r="O141" t="s">
        <v>874</v>
      </c>
      <c r="P141" t="s">
        <v>875</v>
      </c>
      <c r="Q141" t="s">
        <v>888</v>
      </c>
      <c r="R141" t="s">
        <v>895</v>
      </c>
      <c r="S141" t="s">
        <v>497</v>
      </c>
      <c r="T141" t="s">
        <v>875</v>
      </c>
      <c r="U141" t="s">
        <v>875</v>
      </c>
      <c r="V141" t="s">
        <v>875</v>
      </c>
      <c r="W141" t="s">
        <v>875</v>
      </c>
      <c r="X141" t="s">
        <v>875</v>
      </c>
      <c r="Y141" s="32" t="s">
        <v>479</v>
      </c>
      <c r="Z141" t="s">
        <v>479</v>
      </c>
      <c r="AA141" s="32" t="s">
        <v>366</v>
      </c>
      <c r="AB141" s="32" t="s">
        <v>875</v>
      </c>
      <c r="AC141" s="33" t="s">
        <v>477</v>
      </c>
      <c r="AD141" s="33" t="s">
        <v>477</v>
      </c>
      <c r="AE141" t="s">
        <v>477</v>
      </c>
      <c r="AF141" s="33" t="s">
        <v>477</v>
      </c>
      <c r="AG141" s="33" t="s">
        <v>477</v>
      </c>
      <c r="AH141" t="s">
        <v>477</v>
      </c>
      <c r="AI141" s="33" t="s">
        <v>477</v>
      </c>
      <c r="AJ141" s="33" t="s">
        <v>477</v>
      </c>
      <c r="AK141" t="s">
        <v>477</v>
      </c>
      <c r="AL141" s="33" t="s">
        <v>477</v>
      </c>
      <c r="AM141" t="s">
        <v>477</v>
      </c>
      <c r="AN141" s="33" t="s">
        <v>477</v>
      </c>
      <c r="AO141" s="33" t="s">
        <v>477</v>
      </c>
      <c r="AP141" s="33" t="s">
        <v>477</v>
      </c>
      <c r="AQ141" s="33" t="s">
        <v>477</v>
      </c>
      <c r="AR141" s="33" t="s">
        <v>477</v>
      </c>
      <c r="AS141" s="34" t="s">
        <v>477</v>
      </c>
      <c r="AT141" s="34" t="s">
        <v>477</v>
      </c>
      <c r="AU141" s="35" t="s">
        <v>477</v>
      </c>
      <c r="AV141" s="35" t="s">
        <v>477</v>
      </c>
      <c r="AW141" s="34" t="s">
        <v>477</v>
      </c>
      <c r="AX141" t="s">
        <v>875</v>
      </c>
      <c r="AY141" s="32" t="s">
        <v>477</v>
      </c>
      <c r="AZ141" s="32" t="s">
        <v>477</v>
      </c>
      <c r="BA141" s="32" t="s">
        <v>477</v>
      </c>
      <c r="BB141" s="32" t="s">
        <v>477</v>
      </c>
      <c r="BC141" s="32" t="s">
        <v>366</v>
      </c>
      <c r="BD141">
        <v>330130564.9200002</v>
      </c>
      <c r="BE141">
        <v>-17.268783904526298</v>
      </c>
      <c r="BF141" s="32" t="s">
        <v>293</v>
      </c>
      <c r="BG141" s="32" t="s">
        <v>477</v>
      </c>
      <c r="BH141" s="32" t="s">
        <v>477</v>
      </c>
      <c r="BI141" s="32">
        <v>0</v>
      </c>
      <c r="BJ141" s="36" t="s">
        <v>477</v>
      </c>
      <c r="BK141" s="32">
        <v>0</v>
      </c>
      <c r="BL141" s="36" t="s">
        <v>477</v>
      </c>
      <c r="BM141" s="32">
        <v>6</v>
      </c>
      <c r="BN141" s="36">
        <v>-0.18403590709194284</v>
      </c>
      <c r="BO141" s="33" t="s">
        <v>477</v>
      </c>
      <c r="BP141" s="33" t="s">
        <v>477</v>
      </c>
      <c r="BQ141" t="s">
        <v>477</v>
      </c>
      <c r="BR141" t="s">
        <v>477</v>
      </c>
      <c r="BS141" t="s">
        <v>479</v>
      </c>
      <c r="BT141" s="37">
        <v>44364</v>
      </c>
      <c r="BU141" s="32" t="s">
        <v>477</v>
      </c>
      <c r="BV141" s="38" t="s">
        <v>477</v>
      </c>
      <c r="BW141" t="s">
        <v>477</v>
      </c>
      <c r="BX141" s="39" t="s">
        <v>477</v>
      </c>
      <c r="BY141" s="39"/>
      <c r="BZ141" s="39"/>
      <c r="CA141" s="39"/>
      <c r="CB141" s="39"/>
      <c r="CC141" s="39"/>
      <c r="CD141" s="39"/>
      <c r="CE141" s="39"/>
      <c r="CF141" s="39"/>
      <c r="CG141">
        <v>21</v>
      </c>
      <c r="CH141" s="39"/>
      <c r="CI141" s="39"/>
      <c r="CJ141" s="39"/>
      <c r="CK141" s="39"/>
      <c r="CL141" t="s">
        <v>477</v>
      </c>
      <c r="CM141" t="s">
        <v>477</v>
      </c>
      <c r="CN141" s="46" t="s">
        <v>477</v>
      </c>
      <c r="CO141" s="46">
        <v>0</v>
      </c>
      <c r="CP141" s="46" t="s">
        <v>477</v>
      </c>
      <c r="CQ141" s="46" t="s">
        <v>477</v>
      </c>
      <c r="CR141" s="46" t="s">
        <v>477</v>
      </c>
      <c r="CS141" s="46">
        <v>0</v>
      </c>
      <c r="CT141">
        <v>0</v>
      </c>
      <c r="CU141">
        <v>0</v>
      </c>
      <c r="CV141" s="47">
        <v>0</v>
      </c>
      <c r="CW141">
        <v>0</v>
      </c>
      <c r="CX141" s="48">
        <v>-57013835.859999999</v>
      </c>
      <c r="CY141" s="48">
        <v>57013835.859999999</v>
      </c>
      <c r="CZ141">
        <v>-57013835.859999999</v>
      </c>
      <c r="DA141" s="37">
        <v>44364</v>
      </c>
      <c r="DB141" t="s">
        <v>477</v>
      </c>
      <c r="DC141">
        <v>1</v>
      </c>
      <c r="DD141" s="52" t="s">
        <v>477</v>
      </c>
      <c r="DE141" t="s">
        <v>477</v>
      </c>
      <c r="DF141" s="52" t="s">
        <v>477</v>
      </c>
      <c r="DG141" s="52" t="s">
        <v>477</v>
      </c>
      <c r="DH141" s="52" t="s">
        <v>477</v>
      </c>
      <c r="DI141" s="52" t="s">
        <v>477</v>
      </c>
      <c r="DJ141" s="52" t="s">
        <v>477</v>
      </c>
      <c r="DK141" s="52" t="s">
        <v>477</v>
      </c>
      <c r="DL141" s="52" t="s">
        <v>477</v>
      </c>
      <c r="DM141" s="52" t="s">
        <v>477</v>
      </c>
      <c r="DN141" s="52" t="s">
        <v>477</v>
      </c>
      <c r="DO141" s="33" t="s">
        <v>477</v>
      </c>
      <c r="DP141" s="33" t="s">
        <v>477</v>
      </c>
      <c r="DQ141" s="32" t="s">
        <v>477</v>
      </c>
      <c r="DR141" s="33" t="s">
        <v>477</v>
      </c>
      <c r="DS141" s="58" t="s">
        <v>477</v>
      </c>
      <c r="DT141" s="58" t="s">
        <v>477</v>
      </c>
      <c r="DU141" s="58" t="s">
        <v>477</v>
      </c>
    </row>
    <row r="142" spans="1:125" x14ac:dyDescent="0.25">
      <c r="A142" s="31">
        <v>44196</v>
      </c>
      <c r="B142" t="s">
        <v>495</v>
      </c>
      <c r="C142" t="s">
        <v>897</v>
      </c>
      <c r="D142" t="s">
        <v>872</v>
      </c>
      <c r="E142" t="s">
        <v>873</v>
      </c>
      <c r="F142" t="s">
        <v>108</v>
      </c>
      <c r="G142" t="s">
        <v>2812</v>
      </c>
      <c r="H142" t="s">
        <v>296</v>
      </c>
      <c r="I142" s="37">
        <v>44364</v>
      </c>
      <c r="J142">
        <v>0</v>
      </c>
      <c r="K142" s="43">
        <v>-550000</v>
      </c>
      <c r="L142" s="43">
        <v>-509131.07</v>
      </c>
      <c r="M142" s="43">
        <v>-0.154209487825018</v>
      </c>
      <c r="N142" s="43">
        <v>1</v>
      </c>
      <c r="O142" t="s">
        <v>874</v>
      </c>
      <c r="P142" t="s">
        <v>875</v>
      </c>
      <c r="Q142" t="s">
        <v>876</v>
      </c>
      <c r="R142" t="s">
        <v>895</v>
      </c>
      <c r="S142" t="s">
        <v>497</v>
      </c>
      <c r="T142" t="s">
        <v>875</v>
      </c>
      <c r="U142" t="s">
        <v>875</v>
      </c>
      <c r="V142" t="s">
        <v>875</v>
      </c>
      <c r="W142" t="s">
        <v>875</v>
      </c>
      <c r="X142" t="s">
        <v>875</v>
      </c>
      <c r="Y142" s="32" t="s">
        <v>479</v>
      </c>
      <c r="Z142" t="s">
        <v>479</v>
      </c>
      <c r="AA142" s="32" t="s">
        <v>366</v>
      </c>
      <c r="AB142" s="32" t="s">
        <v>875</v>
      </c>
      <c r="AC142" s="33" t="s">
        <v>477</v>
      </c>
      <c r="AD142" s="33" t="s">
        <v>477</v>
      </c>
      <c r="AE142" t="s">
        <v>477</v>
      </c>
      <c r="AF142" s="33" t="s">
        <v>477</v>
      </c>
      <c r="AG142" s="33" t="s">
        <v>477</v>
      </c>
      <c r="AH142" t="s">
        <v>477</v>
      </c>
      <c r="AI142" s="33" t="s">
        <v>477</v>
      </c>
      <c r="AJ142" s="33" t="s">
        <v>477</v>
      </c>
      <c r="AK142" t="s">
        <v>477</v>
      </c>
      <c r="AL142" s="33" t="s">
        <v>477</v>
      </c>
      <c r="AM142" t="s">
        <v>477</v>
      </c>
      <c r="AN142" s="33" t="s">
        <v>477</v>
      </c>
      <c r="AO142" s="33" t="s">
        <v>477</v>
      </c>
      <c r="AP142" s="33" t="s">
        <v>477</v>
      </c>
      <c r="AQ142" s="33" t="s">
        <v>477</v>
      </c>
      <c r="AR142" s="33" t="s">
        <v>477</v>
      </c>
      <c r="AS142" s="34" t="s">
        <v>477</v>
      </c>
      <c r="AT142" s="34" t="s">
        <v>477</v>
      </c>
      <c r="AU142" s="35" t="s">
        <v>477</v>
      </c>
      <c r="AV142" s="35" t="s">
        <v>477</v>
      </c>
      <c r="AW142" s="34" t="s">
        <v>477</v>
      </c>
      <c r="AX142" t="s">
        <v>875</v>
      </c>
      <c r="AY142" s="32" t="s">
        <v>477</v>
      </c>
      <c r="AZ142" s="32" t="s">
        <v>477</v>
      </c>
      <c r="BA142" s="32" t="s">
        <v>477</v>
      </c>
      <c r="BB142" s="32" t="s">
        <v>477</v>
      </c>
      <c r="BC142" s="32" t="s">
        <v>366</v>
      </c>
      <c r="BD142">
        <v>330130564.9200002</v>
      </c>
      <c r="BE142">
        <v>-0.154209487825018</v>
      </c>
      <c r="BF142" s="32" t="s">
        <v>293</v>
      </c>
      <c r="BG142" s="32" t="s">
        <v>477</v>
      </c>
      <c r="BH142" s="32" t="s">
        <v>477</v>
      </c>
      <c r="BI142" s="32">
        <v>0</v>
      </c>
      <c r="BJ142" s="36" t="s">
        <v>477</v>
      </c>
      <c r="BK142" s="32">
        <v>0</v>
      </c>
      <c r="BL142" s="36" t="s">
        <v>477</v>
      </c>
      <c r="BM142" s="32">
        <v>6</v>
      </c>
      <c r="BN142" s="36">
        <v>-1.6434326314444449E-3</v>
      </c>
      <c r="BO142" s="33" t="s">
        <v>477</v>
      </c>
      <c r="BP142" s="33" t="s">
        <v>477</v>
      </c>
      <c r="BQ142" t="s">
        <v>477</v>
      </c>
      <c r="BR142" t="s">
        <v>477</v>
      </c>
      <c r="BS142" t="s">
        <v>479</v>
      </c>
      <c r="BT142" s="37">
        <v>44364</v>
      </c>
      <c r="BU142" s="32" t="s">
        <v>477</v>
      </c>
      <c r="BV142" s="38" t="s">
        <v>477</v>
      </c>
      <c r="BW142" t="s">
        <v>477</v>
      </c>
      <c r="BX142" s="39" t="s">
        <v>477</v>
      </c>
      <c r="BY142" s="39"/>
      <c r="BZ142" s="39"/>
      <c r="CA142" s="39"/>
      <c r="CB142" s="39"/>
      <c r="CC142" s="39"/>
      <c r="CD142" s="39"/>
      <c r="CE142" s="39"/>
      <c r="CF142" s="39"/>
      <c r="CG142">
        <v>21</v>
      </c>
      <c r="CH142" s="39"/>
      <c r="CI142" s="39"/>
      <c r="CJ142" s="39"/>
      <c r="CK142" s="39"/>
      <c r="CL142" t="s">
        <v>477</v>
      </c>
      <c r="CM142" t="s">
        <v>477</v>
      </c>
      <c r="CN142" s="46" t="s">
        <v>477</v>
      </c>
      <c r="CO142" s="46">
        <v>0</v>
      </c>
      <c r="CP142" s="46" t="s">
        <v>477</v>
      </c>
      <c r="CQ142" s="46" t="s">
        <v>477</v>
      </c>
      <c r="CR142" s="46" t="s">
        <v>477</v>
      </c>
      <c r="CS142" s="46">
        <v>0</v>
      </c>
      <c r="CT142">
        <v>0</v>
      </c>
      <c r="CU142">
        <v>0</v>
      </c>
      <c r="CV142" s="47">
        <v>0</v>
      </c>
      <c r="CW142">
        <v>0</v>
      </c>
      <c r="CX142" s="48">
        <v>-509292.2689433574</v>
      </c>
      <c r="CY142" s="48">
        <v>509292.2689433574</v>
      </c>
      <c r="CZ142">
        <v>-509292.2689433574</v>
      </c>
      <c r="DA142" s="37">
        <v>44364</v>
      </c>
      <c r="DB142" t="s">
        <v>477</v>
      </c>
      <c r="DC142">
        <v>1</v>
      </c>
      <c r="DD142" s="52" t="s">
        <v>477</v>
      </c>
      <c r="DE142" t="s">
        <v>477</v>
      </c>
      <c r="DF142" s="52" t="s">
        <v>477</v>
      </c>
      <c r="DG142" s="52" t="s">
        <v>477</v>
      </c>
      <c r="DH142" s="52" t="s">
        <v>477</v>
      </c>
      <c r="DI142" s="52" t="s">
        <v>477</v>
      </c>
      <c r="DJ142" s="52" t="s">
        <v>477</v>
      </c>
      <c r="DK142" s="52" t="s">
        <v>477</v>
      </c>
      <c r="DL142" s="52" t="s">
        <v>477</v>
      </c>
      <c r="DM142" s="52" t="s">
        <v>477</v>
      </c>
      <c r="DN142" s="52" t="s">
        <v>477</v>
      </c>
      <c r="DO142" s="33" t="s">
        <v>477</v>
      </c>
      <c r="DP142" s="33" t="s">
        <v>477</v>
      </c>
      <c r="DQ142" s="32" t="s">
        <v>477</v>
      </c>
      <c r="DR142" s="33" t="s">
        <v>477</v>
      </c>
      <c r="DS142" s="58" t="s">
        <v>477</v>
      </c>
      <c r="DT142" s="58" t="s">
        <v>477</v>
      </c>
      <c r="DU142" s="58" t="s">
        <v>477</v>
      </c>
    </row>
    <row r="143" spans="1:125" x14ac:dyDescent="0.25">
      <c r="A143" s="31">
        <v>44196</v>
      </c>
      <c r="B143" t="s">
        <v>495</v>
      </c>
      <c r="C143" t="s">
        <v>897</v>
      </c>
      <c r="D143" t="s">
        <v>890</v>
      </c>
      <c r="E143" t="s">
        <v>873</v>
      </c>
      <c r="F143" t="s">
        <v>108</v>
      </c>
      <c r="G143" t="s">
        <v>2811</v>
      </c>
      <c r="H143" t="s">
        <v>296</v>
      </c>
      <c r="I143" s="37">
        <v>44364</v>
      </c>
      <c r="J143">
        <v>0</v>
      </c>
      <c r="K143" s="43">
        <v>61335000</v>
      </c>
      <c r="L143" s="43">
        <v>56777371.75</v>
      </c>
      <c r="M143" s="43">
        <v>17.197161857786799</v>
      </c>
      <c r="N143" s="43">
        <v>1</v>
      </c>
      <c r="O143" t="s">
        <v>874</v>
      </c>
      <c r="P143" t="s">
        <v>875</v>
      </c>
      <c r="Q143" t="s">
        <v>876</v>
      </c>
      <c r="R143" t="s">
        <v>895</v>
      </c>
      <c r="S143" t="s">
        <v>497</v>
      </c>
      <c r="T143" t="s">
        <v>875</v>
      </c>
      <c r="U143" t="s">
        <v>875</v>
      </c>
      <c r="V143" t="s">
        <v>875</v>
      </c>
      <c r="W143" t="s">
        <v>875</v>
      </c>
      <c r="X143" t="s">
        <v>875</v>
      </c>
      <c r="Y143" s="32" t="s">
        <v>479</v>
      </c>
      <c r="Z143" t="s">
        <v>479</v>
      </c>
      <c r="AA143" s="32" t="s">
        <v>366</v>
      </c>
      <c r="AB143" s="32" t="s">
        <v>875</v>
      </c>
      <c r="AC143" s="33" t="s">
        <v>477</v>
      </c>
      <c r="AD143" s="33" t="s">
        <v>477</v>
      </c>
      <c r="AE143" t="s">
        <v>477</v>
      </c>
      <c r="AF143" s="33" t="s">
        <v>477</v>
      </c>
      <c r="AG143" s="33" t="s">
        <v>477</v>
      </c>
      <c r="AH143" t="s">
        <v>477</v>
      </c>
      <c r="AI143" s="33" t="s">
        <v>477</v>
      </c>
      <c r="AJ143" s="33" t="s">
        <v>477</v>
      </c>
      <c r="AK143" t="s">
        <v>477</v>
      </c>
      <c r="AL143" s="33" t="s">
        <v>477</v>
      </c>
      <c r="AM143" t="s">
        <v>477</v>
      </c>
      <c r="AN143" s="33" t="s">
        <v>477</v>
      </c>
      <c r="AO143" s="33" t="s">
        <v>477</v>
      </c>
      <c r="AP143" s="33" t="s">
        <v>477</v>
      </c>
      <c r="AQ143" s="33" t="s">
        <v>477</v>
      </c>
      <c r="AR143" s="33" t="s">
        <v>477</v>
      </c>
      <c r="AS143" s="34" t="s">
        <v>477</v>
      </c>
      <c r="AT143" s="34" t="s">
        <v>477</v>
      </c>
      <c r="AU143" s="35" t="s">
        <v>477</v>
      </c>
      <c r="AV143" s="35" t="s">
        <v>477</v>
      </c>
      <c r="AW143" s="34" t="s">
        <v>477</v>
      </c>
      <c r="AX143" t="s">
        <v>875</v>
      </c>
      <c r="AY143" s="32" t="s">
        <v>477</v>
      </c>
      <c r="AZ143" s="32" t="s">
        <v>477</v>
      </c>
      <c r="BA143" s="32" t="s">
        <v>477</v>
      </c>
      <c r="BB143" s="32" t="s">
        <v>477</v>
      </c>
      <c r="BC143" s="32" t="s">
        <v>366</v>
      </c>
      <c r="BD143">
        <v>330130564.9200002</v>
      </c>
      <c r="BE143">
        <v>17.197161857786799</v>
      </c>
      <c r="BF143" s="32" t="s">
        <v>293</v>
      </c>
      <c r="BG143" s="32" t="s">
        <v>477</v>
      </c>
      <c r="BH143" s="32" t="s">
        <v>477</v>
      </c>
      <c r="BI143" s="32">
        <v>0</v>
      </c>
      <c r="BJ143" s="36" t="s">
        <v>477</v>
      </c>
      <c r="BK143" s="32">
        <v>0</v>
      </c>
      <c r="BL143" s="36" t="s">
        <v>477</v>
      </c>
      <c r="BM143" s="32">
        <v>6</v>
      </c>
      <c r="BN143" s="36">
        <v>0.1832726206664268</v>
      </c>
      <c r="BO143" s="33" t="s">
        <v>477</v>
      </c>
      <c r="BP143" s="33" t="s">
        <v>477</v>
      </c>
      <c r="BQ143" t="s">
        <v>477</v>
      </c>
      <c r="BR143" t="s">
        <v>477</v>
      </c>
      <c r="BS143" t="s">
        <v>479</v>
      </c>
      <c r="BT143" s="37">
        <v>44364</v>
      </c>
      <c r="BU143" s="32" t="s">
        <v>477</v>
      </c>
      <c r="BV143" s="38" t="s">
        <v>477</v>
      </c>
      <c r="BW143" t="s">
        <v>477</v>
      </c>
      <c r="BX143" s="39" t="s">
        <v>477</v>
      </c>
      <c r="BY143" s="39"/>
      <c r="BZ143" s="39"/>
      <c r="CA143" s="39"/>
      <c r="CB143" s="39"/>
      <c r="CC143" s="39"/>
      <c r="CD143" s="39"/>
      <c r="CE143" s="39"/>
      <c r="CF143" s="39"/>
      <c r="CG143">
        <v>21</v>
      </c>
      <c r="CH143" s="39"/>
      <c r="CI143" s="39"/>
      <c r="CJ143" s="39"/>
      <c r="CK143" s="39"/>
      <c r="CL143" t="s">
        <v>477</v>
      </c>
      <c r="CM143" t="s">
        <v>477</v>
      </c>
      <c r="CN143" s="46" t="s">
        <v>477</v>
      </c>
      <c r="CO143" s="46">
        <v>0</v>
      </c>
      <c r="CP143" s="46" t="s">
        <v>477</v>
      </c>
      <c r="CQ143" s="46" t="s">
        <v>477</v>
      </c>
      <c r="CR143" s="46" t="s">
        <v>477</v>
      </c>
      <c r="CS143" s="46">
        <v>0</v>
      </c>
      <c r="CT143">
        <v>0</v>
      </c>
      <c r="CU143">
        <v>0</v>
      </c>
      <c r="CV143" s="47">
        <v>0</v>
      </c>
      <c r="CW143">
        <v>0</v>
      </c>
      <c r="CX143" s="48">
        <v>56795347.846619688</v>
      </c>
      <c r="CY143" s="48">
        <v>56795347.846619688</v>
      </c>
      <c r="CZ143">
        <v>56795347.846619688</v>
      </c>
      <c r="DA143" s="37">
        <v>44364</v>
      </c>
      <c r="DB143" t="s">
        <v>477</v>
      </c>
      <c r="DC143">
        <v>1</v>
      </c>
      <c r="DD143" s="52" t="s">
        <v>477</v>
      </c>
      <c r="DE143" t="s">
        <v>477</v>
      </c>
      <c r="DF143" s="52" t="s">
        <v>477</v>
      </c>
      <c r="DG143" s="52" t="s">
        <v>477</v>
      </c>
      <c r="DH143" s="52" t="s">
        <v>477</v>
      </c>
      <c r="DI143" s="52" t="s">
        <v>477</v>
      </c>
      <c r="DJ143" s="52" t="s">
        <v>477</v>
      </c>
      <c r="DK143" s="52" t="s">
        <v>477</v>
      </c>
      <c r="DL143" s="52" t="s">
        <v>477</v>
      </c>
      <c r="DM143" s="52" t="s">
        <v>477</v>
      </c>
      <c r="DN143" s="52" t="s">
        <v>477</v>
      </c>
      <c r="DO143" s="33" t="s">
        <v>477</v>
      </c>
      <c r="DP143" s="33" t="s">
        <v>477</v>
      </c>
      <c r="DQ143" s="32" t="s">
        <v>477</v>
      </c>
      <c r="DR143" s="33" t="s">
        <v>477</v>
      </c>
      <c r="DS143" s="58" t="s">
        <v>477</v>
      </c>
      <c r="DT143" s="58" t="s">
        <v>477</v>
      </c>
      <c r="DU143" s="58" t="s">
        <v>477</v>
      </c>
    </row>
    <row r="144" spans="1:125" x14ac:dyDescent="0.25">
      <c r="A144" s="31">
        <v>44196</v>
      </c>
      <c r="B144" t="s">
        <v>495</v>
      </c>
      <c r="C144" t="s">
        <v>897</v>
      </c>
      <c r="D144" t="s">
        <v>890</v>
      </c>
      <c r="E144" t="s">
        <v>873</v>
      </c>
      <c r="F144" t="s">
        <v>108</v>
      </c>
      <c r="G144" t="s">
        <v>2812</v>
      </c>
      <c r="H144" t="s">
        <v>293</v>
      </c>
      <c r="I144" s="37">
        <v>44364</v>
      </c>
      <c r="J144">
        <v>0</v>
      </c>
      <c r="K144" s="43">
        <v>507836.38</v>
      </c>
      <c r="L144" s="43">
        <v>507836.38</v>
      </c>
      <c r="M144" s="43">
        <v>0.15381734227830801</v>
      </c>
      <c r="N144" s="43">
        <v>1.08027191</v>
      </c>
      <c r="O144" t="s">
        <v>874</v>
      </c>
      <c r="P144" t="s">
        <v>875</v>
      </c>
      <c r="Q144" t="s">
        <v>888</v>
      </c>
      <c r="R144" t="s">
        <v>895</v>
      </c>
      <c r="S144" t="s">
        <v>497</v>
      </c>
      <c r="T144" t="s">
        <v>875</v>
      </c>
      <c r="U144" t="s">
        <v>875</v>
      </c>
      <c r="V144" t="s">
        <v>875</v>
      </c>
      <c r="W144" t="s">
        <v>875</v>
      </c>
      <c r="X144" t="s">
        <v>875</v>
      </c>
      <c r="Y144" s="32" t="s">
        <v>479</v>
      </c>
      <c r="Z144" t="s">
        <v>479</v>
      </c>
      <c r="AA144" s="32" t="s">
        <v>366</v>
      </c>
      <c r="AB144" s="32" t="s">
        <v>875</v>
      </c>
      <c r="AC144" s="33" t="s">
        <v>477</v>
      </c>
      <c r="AD144" s="33" t="s">
        <v>477</v>
      </c>
      <c r="AE144" t="s">
        <v>477</v>
      </c>
      <c r="AF144" s="33" t="s">
        <v>477</v>
      </c>
      <c r="AG144" s="33" t="s">
        <v>477</v>
      </c>
      <c r="AH144" t="s">
        <v>477</v>
      </c>
      <c r="AI144" s="33" t="s">
        <v>477</v>
      </c>
      <c r="AJ144" s="33" t="s">
        <v>477</v>
      </c>
      <c r="AK144" t="s">
        <v>477</v>
      </c>
      <c r="AL144" s="33" t="s">
        <v>477</v>
      </c>
      <c r="AM144" t="s">
        <v>477</v>
      </c>
      <c r="AN144" s="33" t="s">
        <v>477</v>
      </c>
      <c r="AO144" s="33" t="s">
        <v>477</v>
      </c>
      <c r="AP144" s="33" t="s">
        <v>477</v>
      </c>
      <c r="AQ144" s="33" t="s">
        <v>477</v>
      </c>
      <c r="AR144" s="33" t="s">
        <v>477</v>
      </c>
      <c r="AS144" s="34" t="s">
        <v>477</v>
      </c>
      <c r="AT144" s="34" t="s">
        <v>477</v>
      </c>
      <c r="AU144" s="35" t="s">
        <v>477</v>
      </c>
      <c r="AV144" s="35" t="s">
        <v>477</v>
      </c>
      <c r="AW144" s="34" t="s">
        <v>477</v>
      </c>
      <c r="AX144" t="s">
        <v>875</v>
      </c>
      <c r="AY144" s="32" t="s">
        <v>477</v>
      </c>
      <c r="AZ144" s="32" t="s">
        <v>477</v>
      </c>
      <c r="BA144" s="32" t="s">
        <v>477</v>
      </c>
      <c r="BB144" s="32" t="s">
        <v>477</v>
      </c>
      <c r="BC144" s="32" t="s">
        <v>366</v>
      </c>
      <c r="BD144">
        <v>330130564.9200002</v>
      </c>
      <c r="BE144">
        <v>0.15381734227830801</v>
      </c>
      <c r="BF144" s="32" t="s">
        <v>293</v>
      </c>
      <c r="BG144" s="32" t="s">
        <v>477</v>
      </c>
      <c r="BH144" s="32" t="s">
        <v>477</v>
      </c>
      <c r="BI144" s="32">
        <v>0</v>
      </c>
      <c r="BJ144" s="36" t="s">
        <v>477</v>
      </c>
      <c r="BK144" s="32">
        <v>0</v>
      </c>
      <c r="BL144" s="36" t="s">
        <v>477</v>
      </c>
      <c r="BM144" s="32">
        <v>6</v>
      </c>
      <c r="BN144" s="36">
        <v>1.6392534801040939E-3</v>
      </c>
      <c r="BO144" s="33" t="s">
        <v>477</v>
      </c>
      <c r="BP144" s="33" t="s">
        <v>477</v>
      </c>
      <c r="BQ144" t="s">
        <v>477</v>
      </c>
      <c r="BR144" t="s">
        <v>477</v>
      </c>
      <c r="BS144" t="s">
        <v>479</v>
      </c>
      <c r="BT144" s="37">
        <v>44364</v>
      </c>
      <c r="BU144" s="32" t="s">
        <v>477</v>
      </c>
      <c r="BV144" s="38" t="s">
        <v>477</v>
      </c>
      <c r="BW144" t="s">
        <v>477</v>
      </c>
      <c r="BX144" s="39" t="s">
        <v>477</v>
      </c>
      <c r="BY144" s="39"/>
      <c r="BZ144" s="39"/>
      <c r="CA144" s="39"/>
      <c r="CB144" s="39"/>
      <c r="CC144" s="39"/>
      <c r="CD144" s="39"/>
      <c r="CE144" s="39"/>
      <c r="CF144" s="39"/>
      <c r="CG144">
        <v>21</v>
      </c>
      <c r="CH144" s="39"/>
      <c r="CI144" s="39"/>
      <c r="CJ144" s="39"/>
      <c r="CK144" s="39"/>
      <c r="CL144" t="s">
        <v>477</v>
      </c>
      <c r="CM144" t="s">
        <v>477</v>
      </c>
      <c r="CN144" s="46" t="s">
        <v>477</v>
      </c>
      <c r="CO144" s="46">
        <v>0</v>
      </c>
      <c r="CP144" s="46" t="s">
        <v>477</v>
      </c>
      <c r="CQ144" s="46" t="s">
        <v>477</v>
      </c>
      <c r="CR144" s="46" t="s">
        <v>477</v>
      </c>
      <c r="CS144" s="46">
        <v>0</v>
      </c>
      <c r="CT144">
        <v>0</v>
      </c>
      <c r="CU144">
        <v>0</v>
      </c>
      <c r="CV144" s="47">
        <v>0</v>
      </c>
      <c r="CW144">
        <v>0</v>
      </c>
      <c r="CX144" s="48">
        <v>507836.38</v>
      </c>
      <c r="CY144" s="48">
        <v>507836.38</v>
      </c>
      <c r="CZ144">
        <v>507836.38</v>
      </c>
      <c r="DA144" s="37">
        <v>44364</v>
      </c>
      <c r="DB144" t="s">
        <v>477</v>
      </c>
      <c r="DC144">
        <v>1</v>
      </c>
      <c r="DD144" s="52" t="s">
        <v>477</v>
      </c>
      <c r="DE144" t="s">
        <v>477</v>
      </c>
      <c r="DF144" s="52" t="s">
        <v>477</v>
      </c>
      <c r="DG144" s="52" t="s">
        <v>477</v>
      </c>
      <c r="DH144" s="52" t="s">
        <v>477</v>
      </c>
      <c r="DI144" s="52" t="s">
        <v>477</v>
      </c>
      <c r="DJ144" s="52" t="s">
        <v>477</v>
      </c>
      <c r="DK144" s="52" t="s">
        <v>477</v>
      </c>
      <c r="DL144" s="52" t="s">
        <v>477</v>
      </c>
      <c r="DM144" s="52" t="s">
        <v>477</v>
      </c>
      <c r="DN144" s="52" t="s">
        <v>477</v>
      </c>
      <c r="DO144" s="33" t="s">
        <v>477</v>
      </c>
      <c r="DP144" s="33" t="s">
        <v>477</v>
      </c>
      <c r="DQ144" s="32" t="s">
        <v>477</v>
      </c>
      <c r="DR144" s="33" t="s">
        <v>477</v>
      </c>
      <c r="DS144" s="58" t="s">
        <v>477</v>
      </c>
      <c r="DT144" s="58" t="s">
        <v>477</v>
      </c>
      <c r="DU144" s="58" t="s">
        <v>477</v>
      </c>
    </row>
    <row r="145" spans="1:125" x14ac:dyDescent="0.25">
      <c r="A145" s="31">
        <v>44196</v>
      </c>
      <c r="B145" t="s">
        <v>495</v>
      </c>
      <c r="C145" t="s">
        <v>897</v>
      </c>
      <c r="E145" t="s">
        <v>846</v>
      </c>
      <c r="F145" t="s">
        <v>108</v>
      </c>
      <c r="G145" t="s">
        <v>2807</v>
      </c>
      <c r="H145" t="s">
        <v>296</v>
      </c>
      <c r="I145"/>
      <c r="K145" s="43">
        <v>4384592.29</v>
      </c>
      <c r="L145" s="43">
        <v>4384592.29</v>
      </c>
      <c r="M145" s="43"/>
      <c r="N145" s="43"/>
      <c r="O145" t="s">
        <v>848</v>
      </c>
      <c r="P145" t="s">
        <v>479</v>
      </c>
      <c r="Q145" t="s">
        <v>849</v>
      </c>
      <c r="R145" t="s">
        <v>895</v>
      </c>
      <c r="S145" t="s">
        <v>497</v>
      </c>
      <c r="T145" t="s">
        <v>849</v>
      </c>
      <c r="U145" t="s">
        <v>479</v>
      </c>
      <c r="V145" t="s">
        <v>479</v>
      </c>
      <c r="W145" t="s">
        <v>479</v>
      </c>
      <c r="X145" t="s">
        <v>479</v>
      </c>
      <c r="Y145" s="32" t="s">
        <v>479</v>
      </c>
      <c r="Z145" t="s">
        <v>479</v>
      </c>
      <c r="AA145" s="32" t="s">
        <v>366</v>
      </c>
      <c r="AB145" s="32" t="s">
        <v>479</v>
      </c>
      <c r="AC145" s="33" t="s">
        <v>477</v>
      </c>
      <c r="AD145" s="33" t="s">
        <v>477</v>
      </c>
      <c r="AE145" t="s">
        <v>477</v>
      </c>
      <c r="AF145" s="33" t="s">
        <v>477</v>
      </c>
      <c r="AG145" s="33" t="s">
        <v>477</v>
      </c>
      <c r="AH145" t="s">
        <v>477</v>
      </c>
      <c r="AI145" s="33" t="s">
        <v>477</v>
      </c>
      <c r="AJ145" s="33" t="s">
        <v>477</v>
      </c>
      <c r="AK145" t="s">
        <v>477</v>
      </c>
      <c r="AL145" s="33" t="s">
        <v>477</v>
      </c>
      <c r="AM145" t="s">
        <v>477</v>
      </c>
      <c r="AN145" s="33" t="s">
        <v>477</v>
      </c>
      <c r="AO145" s="33" t="s">
        <v>477</v>
      </c>
      <c r="AP145" s="33" t="s">
        <v>477</v>
      </c>
      <c r="AQ145" s="33" t="s">
        <v>477</v>
      </c>
      <c r="AR145" s="33" t="s">
        <v>477</v>
      </c>
      <c r="AS145" s="34" t="s">
        <v>477</v>
      </c>
      <c r="AT145" s="34" t="s">
        <v>477</v>
      </c>
      <c r="AU145" s="35" t="s">
        <v>477</v>
      </c>
      <c r="AV145" s="35" t="s">
        <v>477</v>
      </c>
      <c r="AW145" s="34" t="s">
        <v>477</v>
      </c>
      <c r="AX145" t="s">
        <v>479</v>
      </c>
      <c r="AY145" s="32" t="s">
        <v>477</v>
      </c>
      <c r="AZ145" s="32" t="s">
        <v>477</v>
      </c>
      <c r="BA145" s="32" t="s">
        <v>477</v>
      </c>
      <c r="BB145" s="32" t="s">
        <v>477</v>
      </c>
      <c r="BC145" s="32" t="s">
        <v>366</v>
      </c>
      <c r="BD145">
        <v>330130564.9200002</v>
      </c>
      <c r="BE145">
        <v>0</v>
      </c>
      <c r="BF145" s="32" t="s">
        <v>293</v>
      </c>
      <c r="BG145" s="32" t="s">
        <v>477</v>
      </c>
      <c r="BH145" s="32" t="s">
        <v>479</v>
      </c>
      <c r="BI145" s="32">
        <v>0</v>
      </c>
      <c r="BJ145" s="36" t="s">
        <v>477</v>
      </c>
      <c r="BK145" s="32">
        <v>0</v>
      </c>
      <c r="BL145" s="36" t="s">
        <v>477</v>
      </c>
      <c r="BM145" s="32">
        <v>6</v>
      </c>
      <c r="BN145" s="36">
        <v>1.415309822864616E-2</v>
      </c>
      <c r="BO145" s="33" t="s">
        <v>477</v>
      </c>
      <c r="BP145" s="33" t="s">
        <v>477</v>
      </c>
      <c r="BQ145" t="s">
        <v>477</v>
      </c>
      <c r="BR145" t="s">
        <v>477</v>
      </c>
      <c r="BS145" t="s">
        <v>479</v>
      </c>
      <c r="BT145" s="37">
        <v>44196</v>
      </c>
      <c r="BU145" s="32" t="s">
        <v>477</v>
      </c>
      <c r="BV145" s="38" t="s">
        <v>477</v>
      </c>
      <c r="BW145" t="s">
        <v>477</v>
      </c>
      <c r="BX145" s="39" t="s">
        <v>477</v>
      </c>
      <c r="BY145" s="39"/>
      <c r="BZ145" s="39"/>
      <c r="CA145" s="39"/>
      <c r="CB145" s="39"/>
      <c r="CC145" s="39"/>
      <c r="CD145" s="39"/>
      <c r="CE145" s="39"/>
      <c r="CF145" s="39"/>
      <c r="CG145">
        <v>21</v>
      </c>
      <c r="CH145" s="39"/>
      <c r="CI145" s="39"/>
      <c r="CJ145" s="39"/>
      <c r="CK145" s="39"/>
      <c r="CL145" t="s">
        <v>477</v>
      </c>
      <c r="CM145" t="s">
        <v>477</v>
      </c>
      <c r="CN145" s="46" t="s">
        <v>477</v>
      </c>
      <c r="CO145" s="46">
        <v>0</v>
      </c>
      <c r="CP145" s="46" t="s">
        <v>477</v>
      </c>
      <c r="CQ145" s="46" t="s">
        <v>477</v>
      </c>
      <c r="CR145" s="46" t="s">
        <v>477</v>
      </c>
      <c r="CS145" s="46">
        <v>0</v>
      </c>
      <c r="CT145">
        <v>0</v>
      </c>
      <c r="CU145">
        <v>0</v>
      </c>
      <c r="CV145" s="47">
        <v>0</v>
      </c>
      <c r="CW145">
        <v>0</v>
      </c>
      <c r="CX145" s="48">
        <v>0</v>
      </c>
      <c r="CY145" s="48">
        <v>0</v>
      </c>
      <c r="CZ145">
        <v>0</v>
      </c>
      <c r="DA145" s="37">
        <v>44196</v>
      </c>
      <c r="DB145" t="s">
        <v>477</v>
      </c>
      <c r="DC145">
        <v>1</v>
      </c>
      <c r="DD145" s="52" t="s">
        <v>477</v>
      </c>
      <c r="DE145" t="s">
        <v>477</v>
      </c>
      <c r="DF145" s="52" t="s">
        <v>477</v>
      </c>
      <c r="DG145" s="52" t="s">
        <v>477</v>
      </c>
      <c r="DH145" s="52" t="s">
        <v>477</v>
      </c>
      <c r="DI145" s="52" t="s">
        <v>477</v>
      </c>
      <c r="DJ145" s="52" t="s">
        <v>477</v>
      </c>
      <c r="DK145" s="52" t="s">
        <v>477</v>
      </c>
      <c r="DL145" s="52" t="s">
        <v>477</v>
      </c>
      <c r="DM145" s="52" t="s">
        <v>477</v>
      </c>
      <c r="DN145" s="52" t="s">
        <v>477</v>
      </c>
      <c r="DO145" s="33" t="s">
        <v>477</v>
      </c>
      <c r="DP145" s="33" t="s">
        <v>477</v>
      </c>
      <c r="DQ145" s="32" t="s">
        <v>477</v>
      </c>
      <c r="DR145" s="33" t="s">
        <v>477</v>
      </c>
      <c r="DS145" s="58" t="s">
        <v>477</v>
      </c>
      <c r="DT145" s="58" t="s">
        <v>477</v>
      </c>
      <c r="DU145" s="58" t="s">
        <v>477</v>
      </c>
    </row>
    <row r="146" spans="1:125" x14ac:dyDescent="0.25">
      <c r="A146" s="31">
        <v>44196</v>
      </c>
      <c r="B146" t="s">
        <v>495</v>
      </c>
      <c r="C146" t="s">
        <v>897</v>
      </c>
      <c r="E146" t="s">
        <v>846</v>
      </c>
      <c r="F146" t="s">
        <v>108</v>
      </c>
      <c r="G146" t="s">
        <v>2813</v>
      </c>
      <c r="H146" t="s">
        <v>293</v>
      </c>
      <c r="I146"/>
      <c r="K146" s="43">
        <v>-4402149.38</v>
      </c>
      <c r="L146" s="43">
        <v>-4402149.38</v>
      </c>
      <c r="M146" s="43"/>
      <c r="N146" s="43"/>
      <c r="O146" t="s">
        <v>848</v>
      </c>
      <c r="P146" t="s">
        <v>479</v>
      </c>
      <c r="Q146" t="s">
        <v>850</v>
      </c>
      <c r="R146" t="s">
        <v>895</v>
      </c>
      <c r="S146" t="s">
        <v>497</v>
      </c>
      <c r="T146" t="s">
        <v>850</v>
      </c>
      <c r="U146" t="s">
        <v>479</v>
      </c>
      <c r="V146" t="s">
        <v>479</v>
      </c>
      <c r="W146" t="s">
        <v>479</v>
      </c>
      <c r="X146" t="s">
        <v>479</v>
      </c>
      <c r="Y146" s="32" t="s">
        <v>479</v>
      </c>
      <c r="Z146" t="s">
        <v>479</v>
      </c>
      <c r="AA146" s="32" t="s">
        <v>366</v>
      </c>
      <c r="AB146" s="32" t="s">
        <v>479</v>
      </c>
      <c r="AC146" s="33" t="s">
        <v>477</v>
      </c>
      <c r="AD146" s="33" t="s">
        <v>477</v>
      </c>
      <c r="AE146" t="s">
        <v>477</v>
      </c>
      <c r="AF146" s="33" t="s">
        <v>477</v>
      </c>
      <c r="AG146" s="33" t="s">
        <v>477</v>
      </c>
      <c r="AH146" t="s">
        <v>477</v>
      </c>
      <c r="AI146" s="33" t="s">
        <v>477</v>
      </c>
      <c r="AJ146" s="33" t="s">
        <v>477</v>
      </c>
      <c r="AK146" t="s">
        <v>477</v>
      </c>
      <c r="AL146" s="33" t="s">
        <v>477</v>
      </c>
      <c r="AM146" t="s">
        <v>477</v>
      </c>
      <c r="AN146" s="33" t="s">
        <v>477</v>
      </c>
      <c r="AO146" s="33" t="s">
        <v>477</v>
      </c>
      <c r="AP146" s="33" t="s">
        <v>477</v>
      </c>
      <c r="AQ146" s="33" t="s">
        <v>477</v>
      </c>
      <c r="AR146" s="33" t="s">
        <v>477</v>
      </c>
      <c r="AS146" s="34" t="s">
        <v>477</v>
      </c>
      <c r="AT146" s="34" t="s">
        <v>477</v>
      </c>
      <c r="AU146" s="35" t="s">
        <v>477</v>
      </c>
      <c r="AV146" s="35" t="s">
        <v>477</v>
      </c>
      <c r="AW146" s="34" t="s">
        <v>477</v>
      </c>
      <c r="AX146" t="s">
        <v>479</v>
      </c>
      <c r="AY146" s="32" t="s">
        <v>477</v>
      </c>
      <c r="AZ146" s="32" t="s">
        <v>477</v>
      </c>
      <c r="BA146" s="32" t="s">
        <v>477</v>
      </c>
      <c r="BB146" s="32" t="s">
        <v>477</v>
      </c>
      <c r="BC146" s="32" t="s">
        <v>366</v>
      </c>
      <c r="BD146">
        <v>330130564.9200002</v>
      </c>
      <c r="BE146">
        <v>0</v>
      </c>
      <c r="BF146" s="32" t="s">
        <v>293</v>
      </c>
      <c r="BG146" s="32" t="s">
        <v>477</v>
      </c>
      <c r="BH146" s="32" t="s">
        <v>479</v>
      </c>
      <c r="BI146" s="32">
        <v>0</v>
      </c>
      <c r="BJ146" s="36" t="s">
        <v>477</v>
      </c>
      <c r="BK146" s="32">
        <v>0</v>
      </c>
      <c r="BL146" s="36" t="s">
        <v>477</v>
      </c>
      <c r="BM146" s="32">
        <v>6</v>
      </c>
      <c r="BN146" s="36">
        <v>-1.4209771050870911E-2</v>
      </c>
      <c r="BO146" s="33" t="s">
        <v>477</v>
      </c>
      <c r="BP146" s="33" t="s">
        <v>477</v>
      </c>
      <c r="BQ146" t="s">
        <v>477</v>
      </c>
      <c r="BR146" t="s">
        <v>477</v>
      </c>
      <c r="BS146" t="s">
        <v>479</v>
      </c>
      <c r="BT146" s="37">
        <v>44196</v>
      </c>
      <c r="BU146" s="32" t="s">
        <v>477</v>
      </c>
      <c r="BV146" s="38" t="s">
        <v>477</v>
      </c>
      <c r="BW146" t="s">
        <v>477</v>
      </c>
      <c r="BX146" s="39" t="s">
        <v>477</v>
      </c>
      <c r="BY146" s="39"/>
      <c r="BZ146" s="39"/>
      <c r="CA146" s="39"/>
      <c r="CB146" s="39"/>
      <c r="CC146" s="39"/>
      <c r="CD146" s="39"/>
      <c r="CE146" s="39"/>
      <c r="CF146" s="39"/>
      <c r="CG146">
        <v>21</v>
      </c>
      <c r="CH146" s="39"/>
      <c r="CI146" s="39"/>
      <c r="CJ146" s="39"/>
      <c r="CK146" s="39"/>
      <c r="CL146" t="s">
        <v>477</v>
      </c>
      <c r="CM146" t="s">
        <v>477</v>
      </c>
      <c r="CN146" s="46" t="s">
        <v>477</v>
      </c>
      <c r="CO146" s="46">
        <v>0</v>
      </c>
      <c r="CP146" s="46" t="s">
        <v>477</v>
      </c>
      <c r="CQ146" s="46" t="s">
        <v>477</v>
      </c>
      <c r="CR146" s="46" t="s">
        <v>477</v>
      </c>
      <c r="CS146" s="46">
        <v>0</v>
      </c>
      <c r="CT146">
        <v>0</v>
      </c>
      <c r="CU146">
        <v>0</v>
      </c>
      <c r="CV146" s="47">
        <v>0</v>
      </c>
      <c r="CW146">
        <v>0</v>
      </c>
      <c r="CX146" s="48">
        <v>0</v>
      </c>
      <c r="CY146" s="48">
        <v>0</v>
      </c>
      <c r="CZ146">
        <v>0</v>
      </c>
      <c r="DA146" s="37">
        <v>44196</v>
      </c>
      <c r="DB146" t="s">
        <v>477</v>
      </c>
      <c r="DC146">
        <v>1</v>
      </c>
      <c r="DD146" s="52" t="s">
        <v>477</v>
      </c>
      <c r="DE146" t="s">
        <v>477</v>
      </c>
      <c r="DF146" s="52" t="s">
        <v>477</v>
      </c>
      <c r="DG146" s="52" t="s">
        <v>477</v>
      </c>
      <c r="DH146" s="52" t="s">
        <v>477</v>
      </c>
      <c r="DI146" s="52" t="s">
        <v>477</v>
      </c>
      <c r="DJ146" s="52" t="s">
        <v>477</v>
      </c>
      <c r="DK146" s="52" t="s">
        <v>477</v>
      </c>
      <c r="DL146" s="52" t="s">
        <v>477</v>
      </c>
      <c r="DM146" s="52" t="s">
        <v>477</v>
      </c>
      <c r="DN146" s="52" t="s">
        <v>477</v>
      </c>
      <c r="DO146" s="33" t="s">
        <v>477</v>
      </c>
      <c r="DP146" s="33" t="s">
        <v>477</v>
      </c>
      <c r="DQ146" s="32" t="s">
        <v>477</v>
      </c>
      <c r="DR146" s="33" t="s">
        <v>477</v>
      </c>
      <c r="DS146" s="58" t="s">
        <v>477</v>
      </c>
      <c r="DT146" s="58" t="s">
        <v>477</v>
      </c>
      <c r="DU146" s="58" t="s">
        <v>477</v>
      </c>
    </row>
    <row r="147" spans="1:125" x14ac:dyDescent="0.25">
      <c r="A147" s="31">
        <v>44196</v>
      </c>
      <c r="B147" t="s">
        <v>972</v>
      </c>
      <c r="C147" t="s">
        <v>973</v>
      </c>
      <c r="D147" t="s">
        <v>471</v>
      </c>
      <c r="E147" t="s">
        <v>472</v>
      </c>
      <c r="F147" t="s">
        <v>974</v>
      </c>
      <c r="G147" t="s">
        <v>975</v>
      </c>
      <c r="H147" t="s">
        <v>293</v>
      </c>
      <c r="I147" s="37">
        <v>46170</v>
      </c>
      <c r="J147">
        <v>5.0999999999999996</v>
      </c>
      <c r="K147" s="43">
        <v>600000</v>
      </c>
      <c r="L147" s="43">
        <v>580255.38</v>
      </c>
      <c r="M147" s="43">
        <v>3.3090951635853498</v>
      </c>
      <c r="N147" s="43">
        <v>93.677176000000003</v>
      </c>
      <c r="O147" t="s">
        <v>473</v>
      </c>
      <c r="P147" t="s">
        <v>474</v>
      </c>
      <c r="Q147" t="s">
        <v>976</v>
      </c>
      <c r="R147" t="s">
        <v>475</v>
      </c>
      <c r="S147" t="s">
        <v>977</v>
      </c>
      <c r="T147" t="s">
        <v>975</v>
      </c>
      <c r="U147" t="s">
        <v>978</v>
      </c>
      <c r="V147" t="s">
        <v>203</v>
      </c>
      <c r="W147" t="s">
        <v>665</v>
      </c>
      <c r="X147" t="s">
        <v>820</v>
      </c>
      <c r="Y147" s="32" t="s">
        <v>373</v>
      </c>
      <c r="Z147" t="s">
        <v>363</v>
      </c>
      <c r="AA147" s="32" t="s">
        <v>463</v>
      </c>
      <c r="AB147" s="32" t="s">
        <v>476</v>
      </c>
      <c r="AC147" s="33" t="s">
        <v>477</v>
      </c>
      <c r="AD147" s="33">
        <v>50000000</v>
      </c>
      <c r="AE147">
        <v>1.2</v>
      </c>
      <c r="AF147" s="33">
        <v>612.24213147454896</v>
      </c>
      <c r="AG147" s="33">
        <v>533.199852723964</v>
      </c>
      <c r="AH147">
        <v>533.199852723964</v>
      </c>
      <c r="AI147" s="33">
        <v>0.39800000000000002</v>
      </c>
      <c r="AJ147" s="33">
        <v>4.8824370000000004</v>
      </c>
      <c r="AK147">
        <v>4.8824370000000004</v>
      </c>
      <c r="AL147" s="33">
        <v>4.8824370000000004</v>
      </c>
      <c r="AM147">
        <v>4.8824370000000004</v>
      </c>
      <c r="AN147" s="33">
        <v>4.8824370000000004</v>
      </c>
      <c r="AO147" s="33" t="s">
        <v>477</v>
      </c>
      <c r="AP147" s="33" t="s">
        <v>477</v>
      </c>
      <c r="AQ147" s="33" t="s">
        <v>477</v>
      </c>
      <c r="AR147" s="33" t="s">
        <v>477</v>
      </c>
      <c r="AS147" s="34">
        <v>44344</v>
      </c>
      <c r="AT147" s="34" t="s">
        <v>477</v>
      </c>
      <c r="AU147" s="35">
        <v>148</v>
      </c>
      <c r="AV147" s="35">
        <v>148</v>
      </c>
      <c r="AW147" s="34" t="s">
        <v>477</v>
      </c>
      <c r="AX147" t="s">
        <v>474</v>
      </c>
      <c r="AY147" s="32">
        <v>2026</v>
      </c>
      <c r="AZ147" s="32" t="s">
        <v>480</v>
      </c>
      <c r="BA147" s="32" t="s">
        <v>480</v>
      </c>
      <c r="BB147" s="32" t="s">
        <v>463</v>
      </c>
      <c r="BC147" s="32" t="s">
        <v>463</v>
      </c>
      <c r="BD147">
        <v>17535167.509999998</v>
      </c>
      <c r="BE147">
        <v>3.3090951635853498</v>
      </c>
      <c r="BF147" s="32" t="s">
        <v>293</v>
      </c>
      <c r="BG147" s="32" t="s">
        <v>477</v>
      </c>
      <c r="BH147" s="32" t="s">
        <v>477</v>
      </c>
      <c r="BI147" s="32" t="s">
        <v>480</v>
      </c>
      <c r="BJ147" s="36">
        <v>3.3442946335757472E-2</v>
      </c>
      <c r="BK147" s="32">
        <v>15</v>
      </c>
      <c r="BL147" s="36">
        <v>3.3442946335757472E-2</v>
      </c>
      <c r="BM147" s="32">
        <v>15</v>
      </c>
      <c r="BN147" s="36">
        <v>3.3090951635853523E-2</v>
      </c>
      <c r="BO147" s="33" t="s">
        <v>476</v>
      </c>
      <c r="BP147" s="33" t="s">
        <v>477</v>
      </c>
      <c r="BQ147">
        <v>0.39800000000000002</v>
      </c>
      <c r="BR147">
        <v>4.8824370000000004</v>
      </c>
      <c r="BS147" t="s">
        <v>474</v>
      </c>
      <c r="BT147" s="37">
        <v>44344</v>
      </c>
      <c r="BU147" s="32" t="s">
        <v>477</v>
      </c>
      <c r="BV147" s="38" t="s">
        <v>477</v>
      </c>
      <c r="BW147" t="s">
        <v>477</v>
      </c>
      <c r="BX147" s="39">
        <v>0.39800000000000002</v>
      </c>
      <c r="BY147" s="39">
        <v>4.8824370000000004</v>
      </c>
      <c r="BZ147" s="39">
        <v>4.8824370000000004</v>
      </c>
      <c r="CA147" s="39">
        <v>4.8824370000000004</v>
      </c>
      <c r="CB147" s="39">
        <v>4.8824370000000004</v>
      </c>
      <c r="CC147" s="39">
        <v>4.8824370000000004</v>
      </c>
      <c r="CD147" s="39">
        <v>4.8824370000000004</v>
      </c>
      <c r="CE147" s="39">
        <v>4.8824370000000004</v>
      </c>
      <c r="CF147" s="39">
        <v>4.8824370000000004</v>
      </c>
      <c r="CG147">
        <v>4.8824370000000004</v>
      </c>
      <c r="CH147" s="39">
        <v>0.39800000000000002</v>
      </c>
      <c r="CI147" s="39">
        <v>0.39800000000000002</v>
      </c>
      <c r="CJ147" s="39">
        <v>0.39800000000000002</v>
      </c>
      <c r="CK147" s="39">
        <v>0.39800000000000002</v>
      </c>
      <c r="CL147" t="s">
        <v>477</v>
      </c>
      <c r="CM147" t="s">
        <v>477</v>
      </c>
      <c r="CN147" s="46" t="s">
        <v>477</v>
      </c>
      <c r="CO147" s="46">
        <v>0</v>
      </c>
      <c r="CP147" s="46" t="s">
        <v>477</v>
      </c>
      <c r="CQ147" s="46" t="s">
        <v>477</v>
      </c>
      <c r="CR147" s="46" t="s">
        <v>477</v>
      </c>
      <c r="CS147" s="46">
        <v>0</v>
      </c>
      <c r="CT147">
        <v>0</v>
      </c>
      <c r="CU147">
        <v>0</v>
      </c>
      <c r="CV147" s="47">
        <v>568387.28106284968</v>
      </c>
      <c r="CW147">
        <v>0</v>
      </c>
      <c r="CX147" s="48">
        <v>568387.28106284968</v>
      </c>
      <c r="CY147" s="48">
        <v>580255.38</v>
      </c>
      <c r="CZ147">
        <v>568387.28106284968</v>
      </c>
      <c r="DA147" s="37">
        <v>44344</v>
      </c>
      <c r="DB147">
        <v>4.8824370000000004</v>
      </c>
      <c r="DC147">
        <v>1</v>
      </c>
      <c r="DD147" s="52" t="s">
        <v>477</v>
      </c>
      <c r="DE147" t="s">
        <v>477</v>
      </c>
      <c r="DF147" s="52" t="s">
        <v>477</v>
      </c>
      <c r="DG147" s="52" t="s">
        <v>477</v>
      </c>
      <c r="DH147" s="52" t="s">
        <v>477</v>
      </c>
      <c r="DI147" s="52" t="s">
        <v>477</v>
      </c>
      <c r="DJ147" s="52" t="s">
        <v>477</v>
      </c>
      <c r="DK147" s="52" t="s">
        <v>477</v>
      </c>
      <c r="DL147" s="52" t="s">
        <v>477</v>
      </c>
      <c r="DM147" s="52" t="s">
        <v>477</v>
      </c>
      <c r="DN147" s="52" t="s">
        <v>477</v>
      </c>
      <c r="DO147" s="33">
        <v>4.3821947522332003</v>
      </c>
      <c r="DP147" s="33" t="s">
        <v>477</v>
      </c>
      <c r="DQ147" s="32" t="s">
        <v>700</v>
      </c>
      <c r="DR147" s="33" t="s">
        <v>477</v>
      </c>
      <c r="DS147" s="58" t="s">
        <v>477</v>
      </c>
      <c r="DT147" s="58" t="s">
        <v>477</v>
      </c>
      <c r="DU147" s="58" t="s">
        <v>477</v>
      </c>
    </row>
    <row r="148" spans="1:125" x14ac:dyDescent="0.25">
      <c r="A148" s="31">
        <v>44196</v>
      </c>
      <c r="B148" t="s">
        <v>972</v>
      </c>
      <c r="C148" t="s">
        <v>973</v>
      </c>
      <c r="D148" t="s">
        <v>471</v>
      </c>
      <c r="E148" t="s">
        <v>472</v>
      </c>
      <c r="F148" t="s">
        <v>979</v>
      </c>
      <c r="G148" t="s">
        <v>980</v>
      </c>
      <c r="H148" t="s">
        <v>293</v>
      </c>
      <c r="I148" s="37">
        <v>44525</v>
      </c>
      <c r="J148">
        <v>0.625</v>
      </c>
      <c r="K148" s="43">
        <v>400000</v>
      </c>
      <c r="L148" s="43">
        <v>401486.58</v>
      </c>
      <c r="M148" s="43">
        <v>2.28960789665134</v>
      </c>
      <c r="N148" s="43">
        <v>100.31</v>
      </c>
      <c r="O148" t="s">
        <v>473</v>
      </c>
      <c r="P148" t="s">
        <v>474</v>
      </c>
      <c r="Q148" t="s">
        <v>981</v>
      </c>
      <c r="R148" t="s">
        <v>475</v>
      </c>
      <c r="S148" t="s">
        <v>977</v>
      </c>
      <c r="T148" t="s">
        <v>980</v>
      </c>
      <c r="U148" t="s">
        <v>381</v>
      </c>
      <c r="V148" t="s">
        <v>203</v>
      </c>
      <c r="W148" t="s">
        <v>982</v>
      </c>
      <c r="X148" t="s">
        <v>983</v>
      </c>
      <c r="Y148" s="32" t="s">
        <v>373</v>
      </c>
      <c r="Z148" t="s">
        <v>382</v>
      </c>
      <c r="AA148" s="32" t="s">
        <v>386</v>
      </c>
      <c r="AB148" s="32" t="s">
        <v>476</v>
      </c>
      <c r="AC148" s="33" t="s">
        <v>477</v>
      </c>
      <c r="AD148" s="33">
        <v>500000000</v>
      </c>
      <c r="AE148">
        <v>0.08</v>
      </c>
      <c r="AF148" s="33">
        <v>-2.2239096225166</v>
      </c>
      <c r="AG148" s="33">
        <v>79.207043185664702</v>
      </c>
      <c r="AH148">
        <v>79.207043185664702</v>
      </c>
      <c r="AI148" s="33">
        <v>0.81481254637098199</v>
      </c>
      <c r="AJ148" s="33">
        <v>0.28003800000000001</v>
      </c>
      <c r="AK148">
        <v>0.28003800000000001</v>
      </c>
      <c r="AL148" s="33">
        <v>0.244394</v>
      </c>
      <c r="AM148">
        <v>0.244394</v>
      </c>
      <c r="AN148" s="33" t="s">
        <v>477</v>
      </c>
      <c r="AO148" s="33" t="s">
        <v>477</v>
      </c>
      <c r="AP148" s="33" t="s">
        <v>477</v>
      </c>
      <c r="AQ148" s="33" t="s">
        <v>477</v>
      </c>
      <c r="AR148" s="33" t="s">
        <v>477</v>
      </c>
      <c r="AS148" s="34" t="s">
        <v>477</v>
      </c>
      <c r="AT148" s="34" t="s">
        <v>477</v>
      </c>
      <c r="AU148" s="35">
        <v>329</v>
      </c>
      <c r="AV148" s="35">
        <v>329</v>
      </c>
      <c r="AW148" s="34" t="s">
        <v>477</v>
      </c>
      <c r="AX148" t="s">
        <v>474</v>
      </c>
      <c r="AY148" s="32">
        <v>2021</v>
      </c>
      <c r="AZ148" s="32" t="s">
        <v>480</v>
      </c>
      <c r="BA148" s="32" t="s">
        <v>480</v>
      </c>
      <c r="BB148" s="32" t="s">
        <v>376</v>
      </c>
      <c r="BC148" s="32" t="s">
        <v>376</v>
      </c>
      <c r="BD148">
        <v>17535167.509999998</v>
      </c>
      <c r="BE148">
        <v>2.28960789665134</v>
      </c>
      <c r="BF148" s="32" t="s">
        <v>293</v>
      </c>
      <c r="BG148" s="32" t="s">
        <v>478</v>
      </c>
      <c r="BH148" s="32" t="s">
        <v>479</v>
      </c>
      <c r="BI148" s="32" t="s">
        <v>480</v>
      </c>
      <c r="BJ148" s="36">
        <v>2.3139628881108862E-2</v>
      </c>
      <c r="BK148" s="32">
        <v>10</v>
      </c>
      <c r="BL148" s="36">
        <v>2.3139628881108862E-2</v>
      </c>
      <c r="BM148" s="32">
        <v>10</v>
      </c>
      <c r="BN148" s="36">
        <v>2.2896078966513394E-2</v>
      </c>
      <c r="BO148" s="33" t="s">
        <v>476</v>
      </c>
      <c r="BP148" s="33" t="s">
        <v>477</v>
      </c>
      <c r="BQ148">
        <v>0.81481254637098199</v>
      </c>
      <c r="BR148">
        <v>0.244394</v>
      </c>
      <c r="BS148" t="s">
        <v>474</v>
      </c>
      <c r="BT148" s="37">
        <v>44525</v>
      </c>
      <c r="BU148" s="32" t="s">
        <v>477</v>
      </c>
      <c r="BV148" s="38">
        <v>44494</v>
      </c>
      <c r="BW148" t="s">
        <v>911</v>
      </c>
      <c r="BX148" s="39">
        <v>0.81481254637098199</v>
      </c>
      <c r="BY148" s="39">
        <v>0.28003800000000001</v>
      </c>
      <c r="BZ148" s="39">
        <v>0.27255699999999999</v>
      </c>
      <c r="CA148" s="39">
        <v>0.244394</v>
      </c>
      <c r="CB148" s="39">
        <v>0.235266</v>
      </c>
      <c r="CC148" s="39">
        <v>0.244394</v>
      </c>
      <c r="CD148" s="39">
        <v>0.235266</v>
      </c>
      <c r="CE148" s="39">
        <v>0.28003800000000001</v>
      </c>
      <c r="CF148" s="39">
        <v>0.27255699999999999</v>
      </c>
      <c r="CG148">
        <v>0.244394</v>
      </c>
      <c r="CH148" s="39">
        <v>0.81481254637098199</v>
      </c>
      <c r="CI148" s="39">
        <v>0.816253483505329</v>
      </c>
      <c r="CJ148" s="39">
        <v>0.81481254637098199</v>
      </c>
      <c r="CK148" s="39">
        <v>0.816253483505329</v>
      </c>
      <c r="CL148" t="s">
        <v>477</v>
      </c>
      <c r="CM148" t="s">
        <v>477</v>
      </c>
      <c r="CN148" s="46" t="s">
        <v>477</v>
      </c>
      <c r="CO148" s="46">
        <v>0</v>
      </c>
      <c r="CP148" s="46" t="s">
        <v>477</v>
      </c>
      <c r="CQ148" s="46" t="s">
        <v>477</v>
      </c>
      <c r="CR148" s="46" t="s">
        <v>477</v>
      </c>
      <c r="CS148" s="46">
        <v>0</v>
      </c>
      <c r="CT148">
        <v>0</v>
      </c>
      <c r="CU148">
        <v>0</v>
      </c>
      <c r="CV148" s="47">
        <v>399444.51165525377</v>
      </c>
      <c r="CW148">
        <v>0</v>
      </c>
      <c r="CX148" s="48">
        <v>399444.51165525377</v>
      </c>
      <c r="CY148" s="48">
        <v>401486.58</v>
      </c>
      <c r="CZ148">
        <v>399444.51165525377</v>
      </c>
      <c r="DA148" s="37">
        <v>44494</v>
      </c>
      <c r="DB148">
        <v>0.244394</v>
      </c>
      <c r="DC148">
        <v>1</v>
      </c>
      <c r="DD148" s="52" t="s">
        <v>477</v>
      </c>
      <c r="DE148" t="s">
        <v>477</v>
      </c>
      <c r="DF148" s="52" t="s">
        <v>477</v>
      </c>
      <c r="DG148" s="52" t="s">
        <v>477</v>
      </c>
      <c r="DH148" s="52" t="s">
        <v>477</v>
      </c>
      <c r="DI148" s="52" t="s">
        <v>477</v>
      </c>
      <c r="DJ148" s="52" t="s">
        <v>477</v>
      </c>
      <c r="DK148" s="52" t="s">
        <v>477</v>
      </c>
      <c r="DL148" s="52" t="s">
        <v>477</v>
      </c>
      <c r="DM148" s="52" t="s">
        <v>477</v>
      </c>
      <c r="DN148" s="52" t="s">
        <v>477</v>
      </c>
      <c r="DO148" s="33">
        <v>0.82272058356593902</v>
      </c>
      <c r="DP148" s="33" t="s">
        <v>477</v>
      </c>
      <c r="DQ148" s="32" t="s">
        <v>700</v>
      </c>
      <c r="DR148" s="33" t="s">
        <v>477</v>
      </c>
      <c r="DS148" s="58" t="s">
        <v>477</v>
      </c>
      <c r="DT148" s="58" t="s">
        <v>477</v>
      </c>
      <c r="DU148" s="58" t="s">
        <v>477</v>
      </c>
    </row>
    <row r="149" spans="1:125" x14ac:dyDescent="0.25">
      <c r="A149" s="31">
        <v>44196</v>
      </c>
      <c r="B149" t="s">
        <v>972</v>
      </c>
      <c r="C149" t="s">
        <v>973</v>
      </c>
      <c r="D149" t="s">
        <v>471</v>
      </c>
      <c r="E149" t="s">
        <v>472</v>
      </c>
      <c r="F149" t="s">
        <v>984</v>
      </c>
      <c r="G149" t="s">
        <v>985</v>
      </c>
      <c r="H149" t="s">
        <v>293</v>
      </c>
      <c r="I149" s="37">
        <v>44599</v>
      </c>
      <c r="J149">
        <v>4</v>
      </c>
      <c r="K149" s="43">
        <v>600000</v>
      </c>
      <c r="L149" s="43">
        <v>640332.48</v>
      </c>
      <c r="M149" s="43">
        <v>3.6517043799828501</v>
      </c>
      <c r="N149" s="43">
        <v>103.13737999999999</v>
      </c>
      <c r="O149" t="s">
        <v>473</v>
      </c>
      <c r="P149" t="s">
        <v>474</v>
      </c>
      <c r="Q149" t="s">
        <v>986</v>
      </c>
      <c r="R149" t="s">
        <v>475</v>
      </c>
      <c r="S149" t="s">
        <v>977</v>
      </c>
      <c r="T149" t="s">
        <v>985</v>
      </c>
      <c r="U149" t="s">
        <v>368</v>
      </c>
      <c r="V149" t="s">
        <v>203</v>
      </c>
      <c r="W149" t="s">
        <v>987</v>
      </c>
      <c r="X149" t="s">
        <v>988</v>
      </c>
      <c r="Y149" s="32" t="s">
        <v>396</v>
      </c>
      <c r="Z149" t="s">
        <v>374</v>
      </c>
      <c r="AA149" s="32" t="s">
        <v>463</v>
      </c>
      <c r="AB149" s="32" t="s">
        <v>476</v>
      </c>
      <c r="AC149" s="33" t="s">
        <v>477</v>
      </c>
      <c r="AD149" s="33">
        <v>400000000</v>
      </c>
      <c r="AE149">
        <v>0.15</v>
      </c>
      <c r="AF149" s="33">
        <v>113.119647047261</v>
      </c>
      <c r="AG149" s="33">
        <v>162.82767355286501</v>
      </c>
      <c r="AH149">
        <v>162.82767355286501</v>
      </c>
      <c r="AI149" s="33">
        <v>1.05455325929971</v>
      </c>
      <c r="AJ149" s="33">
        <v>1.1222540000000001</v>
      </c>
      <c r="AK149">
        <v>1.1222540000000001</v>
      </c>
      <c r="AL149" s="33">
        <v>1.1222540000000001</v>
      </c>
      <c r="AM149">
        <v>1.1222540000000001</v>
      </c>
      <c r="AN149" s="33" t="s">
        <v>477</v>
      </c>
      <c r="AO149" s="33" t="s">
        <v>477</v>
      </c>
      <c r="AP149" s="33" t="s">
        <v>477</v>
      </c>
      <c r="AQ149" s="33" t="s">
        <v>477</v>
      </c>
      <c r="AR149" s="33" t="s">
        <v>477</v>
      </c>
      <c r="AS149" s="34" t="s">
        <v>477</v>
      </c>
      <c r="AT149" s="34" t="s">
        <v>477</v>
      </c>
      <c r="AU149" s="35">
        <v>403</v>
      </c>
      <c r="AV149" s="35">
        <v>403</v>
      </c>
      <c r="AW149" s="34" t="s">
        <v>477</v>
      </c>
      <c r="AX149" t="s">
        <v>474</v>
      </c>
      <c r="AY149" s="32">
        <v>2022</v>
      </c>
      <c r="AZ149" s="32" t="s">
        <v>480</v>
      </c>
      <c r="BA149" s="32" t="s">
        <v>480</v>
      </c>
      <c r="BB149" s="32" t="s">
        <v>463</v>
      </c>
      <c r="BC149" s="32" t="s">
        <v>463</v>
      </c>
      <c r="BD149">
        <v>17535167.509999998</v>
      </c>
      <c r="BE149">
        <v>3.6517043799828501</v>
      </c>
      <c r="BF149" s="32" t="s">
        <v>293</v>
      </c>
      <c r="BG149" s="32" t="s">
        <v>477</v>
      </c>
      <c r="BH149" s="32" t="s">
        <v>477</v>
      </c>
      <c r="BI149" s="32" t="s">
        <v>480</v>
      </c>
      <c r="BJ149" s="36">
        <v>3.6905482488904268E-2</v>
      </c>
      <c r="BK149" s="32">
        <v>15</v>
      </c>
      <c r="BL149" s="36">
        <v>3.6905482488904268E-2</v>
      </c>
      <c r="BM149" s="32">
        <v>15</v>
      </c>
      <c r="BN149" s="36">
        <v>3.6517043799828522E-2</v>
      </c>
      <c r="BO149" s="33" t="s">
        <v>476</v>
      </c>
      <c r="BP149" s="33" t="s">
        <v>477</v>
      </c>
      <c r="BQ149">
        <v>1.05455325929971</v>
      </c>
      <c r="BR149">
        <v>1.1222540000000001</v>
      </c>
      <c r="BS149" t="s">
        <v>474</v>
      </c>
      <c r="BT149" s="37">
        <v>44599</v>
      </c>
      <c r="BU149" s="32" t="s">
        <v>477</v>
      </c>
      <c r="BV149" s="38" t="s">
        <v>477</v>
      </c>
      <c r="BW149" t="s">
        <v>477</v>
      </c>
      <c r="BX149" s="39">
        <v>1.05455325929971</v>
      </c>
      <c r="BY149" s="39">
        <v>1.1222540000000001</v>
      </c>
      <c r="BZ149" s="39">
        <v>1.0736829999999999</v>
      </c>
      <c r="CA149" s="39">
        <v>1.1222540000000001</v>
      </c>
      <c r="CB149" s="39">
        <v>1.0736829999999999</v>
      </c>
      <c r="CC149" s="39">
        <v>1.1222540000000001</v>
      </c>
      <c r="CD149" s="39">
        <v>1.0736829999999999</v>
      </c>
      <c r="CE149" s="39">
        <v>1.1222540000000001</v>
      </c>
      <c r="CF149" s="39">
        <v>1.0736829999999999</v>
      </c>
      <c r="CG149">
        <v>1.1222540000000001</v>
      </c>
      <c r="CH149" s="39">
        <v>1.05455325929971</v>
      </c>
      <c r="CI149" s="39">
        <v>1.0618274939902601</v>
      </c>
      <c r="CJ149" s="39">
        <v>1.05455325929971</v>
      </c>
      <c r="CK149" s="39">
        <v>1.0618274939902601</v>
      </c>
      <c r="CL149" t="s">
        <v>477</v>
      </c>
      <c r="CM149" t="s">
        <v>477</v>
      </c>
      <c r="CN149" s="46" t="s">
        <v>477</v>
      </c>
      <c r="CO149" s="46">
        <v>0</v>
      </c>
      <c r="CP149" s="46" t="s">
        <v>477</v>
      </c>
      <c r="CQ149" s="46" t="s">
        <v>477</v>
      </c>
      <c r="CR149" s="46" t="s">
        <v>477</v>
      </c>
      <c r="CS149" s="46">
        <v>0</v>
      </c>
      <c r="CT149">
        <v>0</v>
      </c>
      <c r="CU149">
        <v>0</v>
      </c>
      <c r="CV149" s="47">
        <v>0</v>
      </c>
      <c r="CW149">
        <v>0</v>
      </c>
      <c r="CX149" s="48">
        <v>0</v>
      </c>
      <c r="CY149" s="48">
        <v>0</v>
      </c>
      <c r="CZ149">
        <v>0</v>
      </c>
      <c r="DA149" s="37">
        <v>44599</v>
      </c>
      <c r="DB149">
        <v>1.1222540000000001</v>
      </c>
      <c r="DC149">
        <v>1</v>
      </c>
      <c r="DD149" s="52" t="s">
        <v>477</v>
      </c>
      <c r="DE149" t="s">
        <v>477</v>
      </c>
      <c r="DF149" s="52" t="s">
        <v>477</v>
      </c>
      <c r="DG149" s="52" t="s">
        <v>477</v>
      </c>
      <c r="DH149" s="52" t="s">
        <v>477</v>
      </c>
      <c r="DI149" s="52" t="s">
        <v>477</v>
      </c>
      <c r="DJ149" s="52" t="s">
        <v>477</v>
      </c>
      <c r="DK149" s="52" t="s">
        <v>477</v>
      </c>
      <c r="DL149" s="52" t="s">
        <v>477</v>
      </c>
      <c r="DM149" s="52" t="s">
        <v>477</v>
      </c>
      <c r="DN149" s="52" t="s">
        <v>477</v>
      </c>
      <c r="DO149" s="33">
        <v>1.1537635710993801</v>
      </c>
      <c r="DP149" s="33" t="s">
        <v>477</v>
      </c>
      <c r="DQ149" s="32" t="s">
        <v>699</v>
      </c>
      <c r="DR149" s="33" t="s">
        <v>477</v>
      </c>
      <c r="DS149" s="58" t="s">
        <v>477</v>
      </c>
      <c r="DT149" s="58" t="s">
        <v>477</v>
      </c>
      <c r="DU149" s="58" t="s">
        <v>477</v>
      </c>
    </row>
    <row r="150" spans="1:125" x14ac:dyDescent="0.25">
      <c r="A150" s="31">
        <v>44196</v>
      </c>
      <c r="B150" t="s">
        <v>972</v>
      </c>
      <c r="C150" t="s">
        <v>973</v>
      </c>
      <c r="D150" t="s">
        <v>471</v>
      </c>
      <c r="E150" t="s">
        <v>472</v>
      </c>
      <c r="F150" t="s">
        <v>989</v>
      </c>
      <c r="G150" t="s">
        <v>990</v>
      </c>
      <c r="H150" t="s">
        <v>293</v>
      </c>
      <c r="I150" s="37">
        <v>44277</v>
      </c>
      <c r="J150">
        <v>4.75</v>
      </c>
      <c r="K150" s="43">
        <v>370000</v>
      </c>
      <c r="L150" s="43">
        <v>387219.39</v>
      </c>
      <c r="M150" s="43">
        <v>2.2082446020500002</v>
      </c>
      <c r="N150" s="43">
        <v>100.958</v>
      </c>
      <c r="O150" t="s">
        <v>473</v>
      </c>
      <c r="P150" t="s">
        <v>474</v>
      </c>
      <c r="Q150" t="s">
        <v>991</v>
      </c>
      <c r="R150" t="s">
        <v>475</v>
      </c>
      <c r="S150" t="s">
        <v>977</v>
      </c>
      <c r="T150" t="s">
        <v>990</v>
      </c>
      <c r="U150" t="s">
        <v>368</v>
      </c>
      <c r="V150" t="s">
        <v>203</v>
      </c>
      <c r="W150" t="s">
        <v>992</v>
      </c>
      <c r="X150" t="s">
        <v>993</v>
      </c>
      <c r="Y150" s="32" t="s">
        <v>388</v>
      </c>
      <c r="Z150" t="s">
        <v>369</v>
      </c>
      <c r="AA150" s="32" t="s">
        <v>370</v>
      </c>
      <c r="AB150" s="32" t="s">
        <v>476</v>
      </c>
      <c r="AC150" s="33" t="s">
        <v>477</v>
      </c>
      <c r="AD150" s="33">
        <v>1000000000</v>
      </c>
      <c r="AE150">
        <v>3.6999999999999998E-2</v>
      </c>
      <c r="AF150" s="33">
        <v>71.398571816796306</v>
      </c>
      <c r="AG150" s="33">
        <v>96.137423335618706</v>
      </c>
      <c r="AH150">
        <v>96.137423335618706</v>
      </c>
      <c r="AI150" s="33">
        <v>0.221714195636598</v>
      </c>
      <c r="AJ150" s="33">
        <v>0.413827</v>
      </c>
      <c r="AK150">
        <v>0.413827</v>
      </c>
      <c r="AL150" s="33">
        <v>0.413827</v>
      </c>
      <c r="AM150">
        <v>0.413827</v>
      </c>
      <c r="AN150" s="33" t="s">
        <v>477</v>
      </c>
      <c r="AO150" s="33" t="s">
        <v>477</v>
      </c>
      <c r="AP150" s="33" t="s">
        <v>477</v>
      </c>
      <c r="AQ150" s="33" t="s">
        <v>477</v>
      </c>
      <c r="AR150" s="33" t="s">
        <v>477</v>
      </c>
      <c r="AS150" s="34" t="s">
        <v>477</v>
      </c>
      <c r="AT150" s="34" t="s">
        <v>477</v>
      </c>
      <c r="AU150" s="35">
        <v>81</v>
      </c>
      <c r="AV150" s="35">
        <v>81</v>
      </c>
      <c r="AW150" s="34" t="s">
        <v>477</v>
      </c>
      <c r="AX150" t="s">
        <v>474</v>
      </c>
      <c r="AY150" s="32">
        <v>2021</v>
      </c>
      <c r="AZ150" s="32" t="s">
        <v>370</v>
      </c>
      <c r="BA150" s="32" t="s">
        <v>372</v>
      </c>
      <c r="BB150" s="32" t="s">
        <v>372</v>
      </c>
      <c r="BC150" s="32" t="s">
        <v>372</v>
      </c>
      <c r="BD150">
        <v>17535167.509999998</v>
      </c>
      <c r="BE150">
        <v>2.2082446020500002</v>
      </c>
      <c r="BF150" s="32" t="s">
        <v>293</v>
      </c>
      <c r="BG150" s="32" t="s">
        <v>477</v>
      </c>
      <c r="BH150" s="32" t="s">
        <v>477</v>
      </c>
      <c r="BI150" s="32">
        <v>11</v>
      </c>
      <c r="BJ150" s="36">
        <v>2.231734116784017E-2</v>
      </c>
      <c r="BK150" s="32">
        <v>11</v>
      </c>
      <c r="BL150" s="36">
        <v>2.231734116784017E-2</v>
      </c>
      <c r="BM150" s="32">
        <v>11</v>
      </c>
      <c r="BN150" s="36">
        <v>2.2082446020499982E-2</v>
      </c>
      <c r="BO150" s="33" t="s">
        <v>476</v>
      </c>
      <c r="BP150" s="33" t="s">
        <v>477</v>
      </c>
      <c r="BQ150">
        <v>0.221714195636598</v>
      </c>
      <c r="BR150">
        <v>0.413827</v>
      </c>
      <c r="BS150" t="s">
        <v>474</v>
      </c>
      <c r="BT150" s="37">
        <v>44277</v>
      </c>
      <c r="BU150" s="32" t="s">
        <v>477</v>
      </c>
      <c r="BV150" s="38" t="s">
        <v>477</v>
      </c>
      <c r="BW150" t="s">
        <v>477</v>
      </c>
      <c r="BX150" s="39">
        <v>0.221714195636598</v>
      </c>
      <c r="BY150" s="39">
        <v>0.413827</v>
      </c>
      <c r="BZ150" s="39">
        <v>2.3609000000000002E-2</v>
      </c>
      <c r="CA150" s="39">
        <v>0.413827</v>
      </c>
      <c r="CB150" s="39">
        <v>2.3609000000000002E-2</v>
      </c>
      <c r="CC150" s="39">
        <v>0.413827</v>
      </c>
      <c r="CD150" s="39">
        <v>2.3609000000000002E-2</v>
      </c>
      <c r="CE150" s="39">
        <v>0.413827</v>
      </c>
      <c r="CF150" s="39">
        <v>2.3609000000000002E-2</v>
      </c>
      <c r="CG150">
        <v>0.413827</v>
      </c>
      <c r="CH150" s="39">
        <v>0.221714195636598</v>
      </c>
      <c r="CI150" s="39">
        <v>0.22189215359292599</v>
      </c>
      <c r="CJ150" s="39">
        <v>0.221714195636598</v>
      </c>
      <c r="CK150" s="39">
        <v>0.22189215359292599</v>
      </c>
      <c r="CL150" t="s">
        <v>477</v>
      </c>
      <c r="CM150" t="s">
        <v>477</v>
      </c>
      <c r="CN150" s="46" t="s">
        <v>477</v>
      </c>
      <c r="CO150" s="46">
        <v>0</v>
      </c>
      <c r="CP150" s="46" t="s">
        <v>477</v>
      </c>
      <c r="CQ150" s="46" t="s">
        <v>477</v>
      </c>
      <c r="CR150" s="46" t="s">
        <v>477</v>
      </c>
      <c r="CS150" s="46">
        <v>0</v>
      </c>
      <c r="CT150">
        <v>0</v>
      </c>
      <c r="CU150">
        <v>0</v>
      </c>
      <c r="CV150" s="47">
        <v>0</v>
      </c>
      <c r="CW150">
        <v>0</v>
      </c>
      <c r="CX150" s="48">
        <v>0</v>
      </c>
      <c r="CY150" s="48">
        <v>0</v>
      </c>
      <c r="CZ150">
        <v>0</v>
      </c>
      <c r="DA150" s="37">
        <v>44277</v>
      </c>
      <c r="DB150">
        <v>0.413827</v>
      </c>
      <c r="DC150">
        <v>1</v>
      </c>
      <c r="DD150" s="52" t="s">
        <v>477</v>
      </c>
      <c r="DE150" t="s">
        <v>477</v>
      </c>
      <c r="DF150" s="52" t="s">
        <v>477</v>
      </c>
      <c r="DG150" s="52" t="s">
        <v>477</v>
      </c>
      <c r="DH150" s="52" t="s">
        <v>477</v>
      </c>
      <c r="DI150" s="52" t="s">
        <v>477</v>
      </c>
      <c r="DJ150" s="52" t="s">
        <v>477</v>
      </c>
      <c r="DK150" s="52" t="s">
        <v>477</v>
      </c>
      <c r="DL150" s="52" t="s">
        <v>477</v>
      </c>
      <c r="DM150" s="52" t="s">
        <v>477</v>
      </c>
      <c r="DN150" s="52" t="s">
        <v>477</v>
      </c>
      <c r="DO150" s="33">
        <v>0.23313798154447299</v>
      </c>
      <c r="DP150" s="33" t="s">
        <v>477</v>
      </c>
      <c r="DQ150" s="32" t="s">
        <v>699</v>
      </c>
      <c r="DR150" s="33" t="s">
        <v>477</v>
      </c>
      <c r="DS150" s="58" t="s">
        <v>477</v>
      </c>
      <c r="DT150" s="58" t="s">
        <v>477</v>
      </c>
      <c r="DU150" s="58" t="s">
        <v>477</v>
      </c>
    </row>
    <row r="151" spans="1:125" x14ac:dyDescent="0.25">
      <c r="A151" s="31">
        <v>44196</v>
      </c>
      <c r="B151" t="s">
        <v>972</v>
      </c>
      <c r="C151" t="s">
        <v>973</v>
      </c>
      <c r="D151" t="s">
        <v>471</v>
      </c>
      <c r="E151" t="s">
        <v>472</v>
      </c>
      <c r="F151" t="s">
        <v>994</v>
      </c>
      <c r="G151" t="s">
        <v>995</v>
      </c>
      <c r="H151" t="s">
        <v>293</v>
      </c>
      <c r="I151" s="37">
        <v>44757</v>
      </c>
      <c r="J151">
        <v>4</v>
      </c>
      <c r="K151" s="43">
        <v>100000</v>
      </c>
      <c r="L151" s="43">
        <v>106083.02</v>
      </c>
      <c r="M151" s="43">
        <v>0.60497294901518694</v>
      </c>
      <c r="N151" s="43">
        <v>104.24969</v>
      </c>
      <c r="O151" t="s">
        <v>473</v>
      </c>
      <c r="P151" t="s">
        <v>474</v>
      </c>
      <c r="Q151" t="s">
        <v>996</v>
      </c>
      <c r="R151" t="s">
        <v>475</v>
      </c>
      <c r="S151" t="s">
        <v>977</v>
      </c>
      <c r="T151" t="s">
        <v>995</v>
      </c>
      <c r="U151" t="s">
        <v>381</v>
      </c>
      <c r="V151" t="s">
        <v>203</v>
      </c>
      <c r="W151" t="s">
        <v>997</v>
      </c>
      <c r="X151" t="s">
        <v>998</v>
      </c>
      <c r="Y151" s="32" t="s">
        <v>390</v>
      </c>
      <c r="Z151" t="s">
        <v>359</v>
      </c>
      <c r="AA151" s="32" t="s">
        <v>372</v>
      </c>
      <c r="AB151" s="32" t="s">
        <v>476</v>
      </c>
      <c r="AC151" s="33" t="s">
        <v>477</v>
      </c>
      <c r="AD151" s="33">
        <v>650000000</v>
      </c>
      <c r="AE151">
        <v>1.5384615384615385E-2</v>
      </c>
      <c r="AF151" s="33">
        <v>39.821852219433602</v>
      </c>
      <c r="AG151" s="33">
        <v>172.171908450854</v>
      </c>
      <c r="AH151">
        <v>172.171908450854</v>
      </c>
      <c r="AI151" s="33">
        <v>1.2407638945916299</v>
      </c>
      <c r="AJ151" s="33">
        <v>1.2127030000000001</v>
      </c>
      <c r="AK151">
        <v>1.2127030000000001</v>
      </c>
      <c r="AL151" s="33">
        <v>0.69121200000000005</v>
      </c>
      <c r="AM151">
        <v>0.69121200000000005</v>
      </c>
      <c r="AN151" s="33" t="s">
        <v>477</v>
      </c>
      <c r="AO151" s="33" t="s">
        <v>477</v>
      </c>
      <c r="AP151" s="33" t="s">
        <v>477</v>
      </c>
      <c r="AQ151" s="33" t="s">
        <v>477</v>
      </c>
      <c r="AR151" s="33" t="s">
        <v>477</v>
      </c>
      <c r="AS151" s="34" t="s">
        <v>477</v>
      </c>
      <c r="AT151" s="34" t="s">
        <v>477</v>
      </c>
      <c r="AU151" s="35">
        <v>561</v>
      </c>
      <c r="AV151" s="35">
        <v>561</v>
      </c>
      <c r="AW151" s="34" t="s">
        <v>477</v>
      </c>
      <c r="AX151" t="s">
        <v>474</v>
      </c>
      <c r="AY151" s="32">
        <v>2022</v>
      </c>
      <c r="AZ151" s="32" t="s">
        <v>372</v>
      </c>
      <c r="BA151" s="32" t="s">
        <v>372</v>
      </c>
      <c r="BB151" s="32" t="s">
        <v>372</v>
      </c>
      <c r="BC151" s="32" t="s">
        <v>372</v>
      </c>
      <c r="BD151">
        <v>17535167.509999998</v>
      </c>
      <c r="BE151">
        <v>0.60497294901518694</v>
      </c>
      <c r="BF151" s="32" t="s">
        <v>293</v>
      </c>
      <c r="BG151" s="32" t="s">
        <v>477</v>
      </c>
      <c r="BH151" s="32" t="s">
        <v>477</v>
      </c>
      <c r="BI151" s="32">
        <v>12</v>
      </c>
      <c r="BJ151" s="36">
        <v>6.1140816048876386E-3</v>
      </c>
      <c r="BK151" s="32">
        <v>12</v>
      </c>
      <c r="BL151" s="36">
        <v>6.1140816048876386E-3</v>
      </c>
      <c r="BM151" s="32">
        <v>12</v>
      </c>
      <c r="BN151" s="36">
        <v>6.049729490151875E-3</v>
      </c>
      <c r="BO151" s="33" t="s">
        <v>476</v>
      </c>
      <c r="BP151" s="33" t="s">
        <v>477</v>
      </c>
      <c r="BQ151">
        <v>1.2407638945916299</v>
      </c>
      <c r="BR151">
        <v>0.69121200000000005</v>
      </c>
      <c r="BS151" t="s">
        <v>474</v>
      </c>
      <c r="BT151" s="37">
        <v>44757</v>
      </c>
      <c r="BU151" s="32" t="s">
        <v>477</v>
      </c>
      <c r="BV151" s="38">
        <v>44666</v>
      </c>
      <c r="BW151" t="s">
        <v>923</v>
      </c>
      <c r="BX151" s="39">
        <v>1.2407638945916299</v>
      </c>
      <c r="BY151" s="39">
        <v>1.2127030000000001</v>
      </c>
      <c r="BZ151" s="39">
        <v>1.1782889999999999</v>
      </c>
      <c r="CA151" s="39">
        <v>0.69121200000000005</v>
      </c>
      <c r="CB151" s="39">
        <v>0.64218600000000003</v>
      </c>
      <c r="CC151" s="39">
        <v>0.69121200000000005</v>
      </c>
      <c r="CD151" s="39">
        <v>0.64218600000000003</v>
      </c>
      <c r="CE151" s="39">
        <v>1.2127030000000001</v>
      </c>
      <c r="CF151" s="39">
        <v>1.1782889999999999</v>
      </c>
      <c r="CG151">
        <v>0.69121200000000005</v>
      </c>
      <c r="CH151" s="39">
        <v>1.2407638945916299</v>
      </c>
      <c r="CI151" s="39">
        <v>1.2466524586383201</v>
      </c>
      <c r="CJ151" s="39">
        <v>1.2407638945916299</v>
      </c>
      <c r="CK151" s="39">
        <v>1.24660760620226</v>
      </c>
      <c r="CL151" t="s">
        <v>477</v>
      </c>
      <c r="CM151" t="s">
        <v>477</v>
      </c>
      <c r="CN151" s="46" t="s">
        <v>477</v>
      </c>
      <c r="CO151" s="46">
        <v>0</v>
      </c>
      <c r="CP151" s="46" t="s">
        <v>477</v>
      </c>
      <c r="CQ151" s="46" t="s">
        <v>477</v>
      </c>
      <c r="CR151" s="46" t="s">
        <v>477</v>
      </c>
      <c r="CS151" s="46">
        <v>0</v>
      </c>
      <c r="CT151">
        <v>0</v>
      </c>
      <c r="CU151">
        <v>0</v>
      </c>
      <c r="CV151" s="47">
        <v>100760.9016881214</v>
      </c>
      <c r="CW151">
        <v>0</v>
      </c>
      <c r="CX151" s="48">
        <v>100760.9016881214</v>
      </c>
      <c r="CY151" s="48">
        <v>106083.02</v>
      </c>
      <c r="CZ151">
        <v>100760.9016881214</v>
      </c>
      <c r="DA151" s="37">
        <v>44666</v>
      </c>
      <c r="DB151">
        <v>0.69121200000000005</v>
      </c>
      <c r="DC151">
        <v>1</v>
      </c>
      <c r="DD151" s="52" t="s">
        <v>477</v>
      </c>
      <c r="DE151" t="s">
        <v>477</v>
      </c>
      <c r="DF151" s="52" t="s">
        <v>477</v>
      </c>
      <c r="DG151" s="52" t="s">
        <v>477</v>
      </c>
      <c r="DH151" s="52" t="s">
        <v>477</v>
      </c>
      <c r="DI151" s="52" t="s">
        <v>477</v>
      </c>
      <c r="DJ151" s="52" t="s">
        <v>477</v>
      </c>
      <c r="DK151" s="52" t="s">
        <v>477</v>
      </c>
      <c r="DL151" s="52" t="s">
        <v>477</v>
      </c>
      <c r="DM151" s="52" t="s">
        <v>477</v>
      </c>
      <c r="DN151" s="52" t="s">
        <v>477</v>
      </c>
      <c r="DO151" s="33">
        <v>1.3301648583386301</v>
      </c>
      <c r="DP151" s="33" t="s">
        <v>477</v>
      </c>
      <c r="DQ151" s="32" t="s">
        <v>700</v>
      </c>
      <c r="DR151" s="33" t="s">
        <v>477</v>
      </c>
      <c r="DS151" s="58" t="s">
        <v>477</v>
      </c>
      <c r="DT151" s="58" t="s">
        <v>477</v>
      </c>
      <c r="DU151" s="58" t="s">
        <v>477</v>
      </c>
    </row>
    <row r="152" spans="1:125" x14ac:dyDescent="0.25">
      <c r="A152" s="31">
        <v>44196</v>
      </c>
      <c r="B152" t="s">
        <v>972</v>
      </c>
      <c r="C152" t="s">
        <v>973</v>
      </c>
      <c r="D152" t="s">
        <v>471</v>
      </c>
      <c r="E152" t="s">
        <v>472</v>
      </c>
      <c r="F152" t="s">
        <v>999</v>
      </c>
      <c r="G152" t="s">
        <v>1000</v>
      </c>
      <c r="H152" t="s">
        <v>293</v>
      </c>
      <c r="I152" s="37">
        <v>44953</v>
      </c>
      <c r="J152">
        <v>2.625</v>
      </c>
      <c r="K152" s="43">
        <v>300000</v>
      </c>
      <c r="L152" s="43">
        <v>316690.24</v>
      </c>
      <c r="M152" s="43">
        <v>1.8060291686372401</v>
      </c>
      <c r="N152" s="43">
        <v>103.13206</v>
      </c>
      <c r="O152" t="s">
        <v>473</v>
      </c>
      <c r="P152" t="s">
        <v>474</v>
      </c>
      <c r="Q152" t="s">
        <v>1001</v>
      </c>
      <c r="R152" t="s">
        <v>475</v>
      </c>
      <c r="S152" t="s">
        <v>977</v>
      </c>
      <c r="T152" t="s">
        <v>1000</v>
      </c>
      <c r="U152" t="s">
        <v>381</v>
      </c>
      <c r="V152" t="s">
        <v>203</v>
      </c>
      <c r="W152" t="s">
        <v>1002</v>
      </c>
      <c r="X152" t="s">
        <v>1002</v>
      </c>
      <c r="Y152" s="32" t="s">
        <v>1003</v>
      </c>
      <c r="Z152" t="s">
        <v>371</v>
      </c>
      <c r="AA152" s="32" t="s">
        <v>386</v>
      </c>
      <c r="AB152" s="32" t="s">
        <v>476</v>
      </c>
      <c r="AC152" s="33" t="s">
        <v>477</v>
      </c>
      <c r="AD152" s="33">
        <v>500000000</v>
      </c>
      <c r="AE152">
        <v>0.06</v>
      </c>
      <c r="AF152" s="33">
        <v>73.845163661600793</v>
      </c>
      <c r="AG152" s="33">
        <v>160.78216213787101</v>
      </c>
      <c r="AH152">
        <v>160.78216213787101</v>
      </c>
      <c r="AI152" s="33">
        <v>1.7444172987939801</v>
      </c>
      <c r="AJ152" s="33">
        <v>1.088878</v>
      </c>
      <c r="AK152">
        <v>1.088878</v>
      </c>
      <c r="AL152" s="33">
        <v>0.88497000000000003</v>
      </c>
      <c r="AM152">
        <v>0.88497000000000003</v>
      </c>
      <c r="AN152" s="33" t="s">
        <v>477</v>
      </c>
      <c r="AO152" s="33" t="s">
        <v>477</v>
      </c>
      <c r="AP152" s="33" t="s">
        <v>477</v>
      </c>
      <c r="AQ152" s="33" t="s">
        <v>477</v>
      </c>
      <c r="AR152" s="33" t="s">
        <v>477</v>
      </c>
      <c r="AS152" s="34" t="s">
        <v>477</v>
      </c>
      <c r="AT152" s="34" t="s">
        <v>477</v>
      </c>
      <c r="AU152" s="35">
        <v>757</v>
      </c>
      <c r="AV152" s="35">
        <v>757</v>
      </c>
      <c r="AW152" s="34" t="s">
        <v>477</v>
      </c>
      <c r="AX152" t="s">
        <v>474</v>
      </c>
      <c r="AY152" s="32">
        <v>2023</v>
      </c>
      <c r="AZ152" s="32" t="s">
        <v>386</v>
      </c>
      <c r="BA152" s="32" t="s">
        <v>376</v>
      </c>
      <c r="BB152" s="32" t="s">
        <v>376</v>
      </c>
      <c r="BC152" s="32" t="s">
        <v>376</v>
      </c>
      <c r="BD152">
        <v>17535167.509999998</v>
      </c>
      <c r="BE152">
        <v>1.8060291686372401</v>
      </c>
      <c r="BF152" s="32" t="s">
        <v>293</v>
      </c>
      <c r="BG152" s="32" t="s">
        <v>478</v>
      </c>
      <c r="BH152" s="32" t="s">
        <v>477</v>
      </c>
      <c r="BI152" s="32">
        <v>10</v>
      </c>
      <c r="BJ152" s="36">
        <v>1.8252402418704249E-2</v>
      </c>
      <c r="BK152" s="32">
        <v>10</v>
      </c>
      <c r="BL152" s="36">
        <v>1.8252402418704249E-2</v>
      </c>
      <c r="BM152" s="32">
        <v>10</v>
      </c>
      <c r="BN152" s="36">
        <v>1.8060291686372378E-2</v>
      </c>
      <c r="BO152" s="33" t="s">
        <v>476</v>
      </c>
      <c r="BP152" s="33" t="s">
        <v>477</v>
      </c>
      <c r="BQ152">
        <v>1.7444172987939801</v>
      </c>
      <c r="BR152">
        <v>0.88497000000000003</v>
      </c>
      <c r="BS152" t="s">
        <v>474</v>
      </c>
      <c r="BT152" s="37">
        <v>44953</v>
      </c>
      <c r="BU152" s="32" t="s">
        <v>477</v>
      </c>
      <c r="BV152" s="38">
        <v>44861</v>
      </c>
      <c r="BW152" t="s">
        <v>911</v>
      </c>
      <c r="BX152" s="39">
        <v>1.7444172987939801</v>
      </c>
      <c r="BY152" s="39">
        <v>1.088878</v>
      </c>
      <c r="BZ152" s="39">
        <v>1.0751809999999999</v>
      </c>
      <c r="CA152" s="39">
        <v>0.88497000000000003</v>
      </c>
      <c r="CB152" s="39">
        <v>0.86718099999999998</v>
      </c>
      <c r="CC152" s="39">
        <v>0.88497000000000003</v>
      </c>
      <c r="CD152" s="39">
        <v>0.86718099999999998</v>
      </c>
      <c r="CE152" s="39">
        <v>1.088878</v>
      </c>
      <c r="CF152" s="39">
        <v>1.0751809999999999</v>
      </c>
      <c r="CG152">
        <v>0.88497000000000003</v>
      </c>
      <c r="CH152" s="39">
        <v>1.7444172987939801</v>
      </c>
      <c r="CI152" s="39">
        <v>1.74616897260286</v>
      </c>
      <c r="CJ152" s="39">
        <v>1.7444172987939801</v>
      </c>
      <c r="CK152" s="39">
        <v>1.7462181734079201</v>
      </c>
      <c r="CL152" t="s">
        <v>477</v>
      </c>
      <c r="CM152" t="s">
        <v>477</v>
      </c>
      <c r="CN152" s="46" t="s">
        <v>477</v>
      </c>
      <c r="CO152" s="46">
        <v>0</v>
      </c>
      <c r="CP152" s="46" t="s">
        <v>477</v>
      </c>
      <c r="CQ152" s="46" t="s">
        <v>477</v>
      </c>
      <c r="CR152" s="46" t="s">
        <v>477</v>
      </c>
      <c r="CS152" s="46">
        <v>0</v>
      </c>
      <c r="CT152">
        <v>0</v>
      </c>
      <c r="CU152">
        <v>0</v>
      </c>
      <c r="CV152" s="47">
        <v>301910.7752283219</v>
      </c>
      <c r="CW152">
        <v>0</v>
      </c>
      <c r="CX152" s="48">
        <v>301910.7752283219</v>
      </c>
      <c r="CY152" s="48">
        <v>316690.24</v>
      </c>
      <c r="CZ152">
        <v>301910.7752283219</v>
      </c>
      <c r="DA152" s="37">
        <v>44861</v>
      </c>
      <c r="DB152">
        <v>0.88497000000000003</v>
      </c>
      <c r="DC152">
        <v>1</v>
      </c>
      <c r="DD152" s="52" t="s">
        <v>477</v>
      </c>
      <c r="DE152" t="s">
        <v>477</v>
      </c>
      <c r="DF152" s="52" t="s">
        <v>477</v>
      </c>
      <c r="DG152" s="52" t="s">
        <v>477</v>
      </c>
      <c r="DH152" s="52" t="s">
        <v>477</v>
      </c>
      <c r="DI152" s="52" t="s">
        <v>477</v>
      </c>
      <c r="DJ152" s="52" t="s">
        <v>477</v>
      </c>
      <c r="DK152" s="52" t="s">
        <v>477</v>
      </c>
      <c r="DL152" s="52" t="s">
        <v>477</v>
      </c>
      <c r="DM152" s="52" t="s">
        <v>477</v>
      </c>
      <c r="DN152" s="52" t="s">
        <v>477</v>
      </c>
      <c r="DO152" s="33">
        <v>1.85211066809856</v>
      </c>
      <c r="DP152" s="33" t="s">
        <v>477</v>
      </c>
      <c r="DQ152" s="32" t="s">
        <v>700</v>
      </c>
      <c r="DR152" s="33" t="s">
        <v>477</v>
      </c>
      <c r="DS152" s="58" t="s">
        <v>477</v>
      </c>
      <c r="DT152" s="58" t="s">
        <v>477</v>
      </c>
      <c r="DU152" s="58" t="s">
        <v>477</v>
      </c>
    </row>
    <row r="153" spans="1:125" x14ac:dyDescent="0.25">
      <c r="A153" s="31">
        <v>44196</v>
      </c>
      <c r="B153" t="s">
        <v>972</v>
      </c>
      <c r="C153" t="s">
        <v>973</v>
      </c>
      <c r="D153" t="s">
        <v>471</v>
      </c>
      <c r="E153" t="s">
        <v>472</v>
      </c>
      <c r="F153" t="s">
        <v>1004</v>
      </c>
      <c r="G153" t="s">
        <v>1005</v>
      </c>
      <c r="H153" t="s">
        <v>293</v>
      </c>
      <c r="I153" s="37">
        <v>44342</v>
      </c>
      <c r="J153">
        <v>5.976</v>
      </c>
      <c r="K153" s="43">
        <v>600000</v>
      </c>
      <c r="L153" s="43">
        <v>635013.6</v>
      </c>
      <c r="M153" s="43">
        <v>3.6213717356156598</v>
      </c>
      <c r="N153" s="43">
        <v>102.25</v>
      </c>
      <c r="O153" t="s">
        <v>473</v>
      </c>
      <c r="P153" t="s">
        <v>474</v>
      </c>
      <c r="Q153" t="s">
        <v>1006</v>
      </c>
      <c r="R153" t="s">
        <v>475</v>
      </c>
      <c r="S153" t="s">
        <v>977</v>
      </c>
      <c r="T153" t="s">
        <v>1005</v>
      </c>
      <c r="U153" t="s">
        <v>368</v>
      </c>
      <c r="V153" t="s">
        <v>203</v>
      </c>
      <c r="W153" t="s">
        <v>1007</v>
      </c>
      <c r="X153" t="s">
        <v>1008</v>
      </c>
      <c r="Y153" s="32" t="s">
        <v>373</v>
      </c>
      <c r="Z153" t="s">
        <v>374</v>
      </c>
      <c r="AA153" s="32" t="s">
        <v>389</v>
      </c>
      <c r="AB153" s="32" t="s">
        <v>476</v>
      </c>
      <c r="AC153" s="33" t="s">
        <v>477</v>
      </c>
      <c r="AD153" s="33">
        <v>130200000</v>
      </c>
      <c r="AE153">
        <v>0.46082949308755761</v>
      </c>
      <c r="AF153" s="33">
        <v>71.565955533125205</v>
      </c>
      <c r="AG153" s="33">
        <v>86.724355941900797</v>
      </c>
      <c r="AH153">
        <v>86.724355941900797</v>
      </c>
      <c r="AI153" s="33">
        <v>0.39947006933284801</v>
      </c>
      <c r="AJ153" s="33">
        <v>0.331646</v>
      </c>
      <c r="AK153">
        <v>0.331646</v>
      </c>
      <c r="AL153" s="33">
        <v>0.331646</v>
      </c>
      <c r="AM153">
        <v>0.331646</v>
      </c>
      <c r="AN153" s="33" t="s">
        <v>477</v>
      </c>
      <c r="AO153" s="33" t="s">
        <v>477</v>
      </c>
      <c r="AP153" s="33" t="s">
        <v>477</v>
      </c>
      <c r="AQ153" s="33" t="s">
        <v>477</v>
      </c>
      <c r="AR153" s="33" t="s">
        <v>477</v>
      </c>
      <c r="AS153" s="34" t="s">
        <v>477</v>
      </c>
      <c r="AT153" s="34" t="s">
        <v>477</v>
      </c>
      <c r="AU153" s="35">
        <v>146</v>
      </c>
      <c r="AV153" s="35">
        <v>146</v>
      </c>
      <c r="AW153" s="34" t="s">
        <v>477</v>
      </c>
      <c r="AX153" t="s">
        <v>474</v>
      </c>
      <c r="AY153" s="32">
        <v>2021</v>
      </c>
      <c r="AZ153" s="32" t="s">
        <v>389</v>
      </c>
      <c r="BA153" s="32" t="s">
        <v>463</v>
      </c>
      <c r="BB153" s="32" t="s">
        <v>463</v>
      </c>
      <c r="BC153" s="32" t="s">
        <v>463</v>
      </c>
      <c r="BD153">
        <v>17535167.509999998</v>
      </c>
      <c r="BE153">
        <v>3.6213717356156598</v>
      </c>
      <c r="BF153" s="32" t="s">
        <v>293</v>
      </c>
      <c r="BG153" s="32" t="s">
        <v>477</v>
      </c>
      <c r="BH153" s="32" t="s">
        <v>477</v>
      </c>
      <c r="BI153" s="32">
        <v>16</v>
      </c>
      <c r="BJ153" s="36">
        <v>3.6598929504584959E-2</v>
      </c>
      <c r="BK153" s="32">
        <v>16</v>
      </c>
      <c r="BL153" s="36">
        <v>3.6598929504584959E-2</v>
      </c>
      <c r="BM153" s="32">
        <v>16</v>
      </c>
      <c r="BN153" s="36">
        <v>3.6213717356156583E-2</v>
      </c>
      <c r="BO153" s="33" t="s">
        <v>476</v>
      </c>
      <c r="BP153" s="33" t="s">
        <v>477</v>
      </c>
      <c r="BQ153">
        <v>0.39947006933284801</v>
      </c>
      <c r="BR153">
        <v>0.331646</v>
      </c>
      <c r="BS153" t="s">
        <v>474</v>
      </c>
      <c r="BT153" s="37">
        <v>44342</v>
      </c>
      <c r="BU153" s="32" t="s">
        <v>477</v>
      </c>
      <c r="BV153" s="38" t="s">
        <v>477</v>
      </c>
      <c r="BW153" t="s">
        <v>477</v>
      </c>
      <c r="BX153" s="39">
        <v>0.39947006933284801</v>
      </c>
      <c r="BY153" s="39">
        <v>0.331646</v>
      </c>
      <c r="BZ153" s="39">
        <v>6.3922999999999994E-2</v>
      </c>
      <c r="CA153" s="39">
        <v>0.331646</v>
      </c>
      <c r="CB153" s="39">
        <v>6.3922999999999994E-2</v>
      </c>
      <c r="CC153" s="39">
        <v>0.331646</v>
      </c>
      <c r="CD153" s="39">
        <v>6.3922999999999994E-2</v>
      </c>
      <c r="CE153" s="39">
        <v>0.331646</v>
      </c>
      <c r="CF153" s="39">
        <v>6.3922999999999994E-2</v>
      </c>
      <c r="CG153">
        <v>0.331646</v>
      </c>
      <c r="CH153" s="39">
        <v>0.39947006933284801</v>
      </c>
      <c r="CI153" s="39">
        <v>0.39991167875608602</v>
      </c>
      <c r="CJ153" s="39">
        <v>0.39947006933284801</v>
      </c>
      <c r="CK153" s="39">
        <v>0.39991167875608602</v>
      </c>
      <c r="CL153" t="s">
        <v>477</v>
      </c>
      <c r="CM153" t="s">
        <v>477</v>
      </c>
      <c r="CN153" s="46" t="s">
        <v>477</v>
      </c>
      <c r="CO153" s="46">
        <v>0</v>
      </c>
      <c r="CP153" s="46" t="s">
        <v>477</v>
      </c>
      <c r="CQ153" s="46" t="s">
        <v>477</v>
      </c>
      <c r="CR153" s="46" t="s">
        <v>477</v>
      </c>
      <c r="CS153" s="46">
        <v>0</v>
      </c>
      <c r="CT153">
        <v>0</v>
      </c>
      <c r="CU153">
        <v>0</v>
      </c>
      <c r="CV153" s="47">
        <v>0</v>
      </c>
      <c r="CW153">
        <v>0</v>
      </c>
      <c r="CX153" s="48">
        <v>0</v>
      </c>
      <c r="CY153" s="48">
        <v>0</v>
      </c>
      <c r="CZ153">
        <v>0</v>
      </c>
      <c r="DA153" s="37">
        <v>44342</v>
      </c>
      <c r="DB153">
        <v>0.331646</v>
      </c>
      <c r="DC153">
        <v>1</v>
      </c>
      <c r="DD153" s="52" t="s">
        <v>477</v>
      </c>
      <c r="DE153" t="s">
        <v>477</v>
      </c>
      <c r="DF153" s="52" t="s">
        <v>477</v>
      </c>
      <c r="DG153" s="52" t="s">
        <v>477</v>
      </c>
      <c r="DH153" s="52" t="s">
        <v>477</v>
      </c>
      <c r="DI153" s="52" t="s">
        <v>477</v>
      </c>
      <c r="DJ153" s="52" t="s">
        <v>477</v>
      </c>
      <c r="DK153" s="52" t="s">
        <v>477</v>
      </c>
      <c r="DL153" s="52" t="s">
        <v>477</v>
      </c>
      <c r="DM153" s="52" t="s">
        <v>477</v>
      </c>
      <c r="DN153" s="52" t="s">
        <v>477</v>
      </c>
      <c r="DO153" s="33">
        <v>0.42832828489949298</v>
      </c>
      <c r="DP153" s="33" t="s">
        <v>477</v>
      </c>
      <c r="DQ153" s="32" t="s">
        <v>699</v>
      </c>
      <c r="DR153" s="33" t="s">
        <v>477</v>
      </c>
      <c r="DS153" s="58" t="s">
        <v>477</v>
      </c>
      <c r="DT153" s="58" t="s">
        <v>477</v>
      </c>
      <c r="DU153" s="58" t="s">
        <v>477</v>
      </c>
    </row>
    <row r="154" spans="1:125" x14ac:dyDescent="0.25">
      <c r="A154" s="31">
        <v>44196</v>
      </c>
      <c r="B154" t="s">
        <v>972</v>
      </c>
      <c r="C154" t="s">
        <v>973</v>
      </c>
      <c r="D154" t="s">
        <v>471</v>
      </c>
      <c r="E154" t="s">
        <v>472</v>
      </c>
      <c r="F154" t="s">
        <v>1009</v>
      </c>
      <c r="G154" t="s">
        <v>1010</v>
      </c>
      <c r="H154" t="s">
        <v>293</v>
      </c>
      <c r="I154" s="37">
        <v>44720</v>
      </c>
      <c r="J154">
        <v>1.25</v>
      </c>
      <c r="K154" s="43">
        <v>200000</v>
      </c>
      <c r="L154" s="43">
        <v>205006.96</v>
      </c>
      <c r="M154" s="43">
        <v>1.1691189142224501</v>
      </c>
      <c r="N154" s="43">
        <v>101.798</v>
      </c>
      <c r="O154" t="s">
        <v>473</v>
      </c>
      <c r="P154" t="s">
        <v>474</v>
      </c>
      <c r="Q154" t="s">
        <v>1011</v>
      </c>
      <c r="R154" t="s">
        <v>475</v>
      </c>
      <c r="S154" t="s">
        <v>977</v>
      </c>
      <c r="T154" t="s">
        <v>1010</v>
      </c>
      <c r="U154" t="s">
        <v>368</v>
      </c>
      <c r="V154" t="s">
        <v>203</v>
      </c>
      <c r="W154" t="s">
        <v>1012</v>
      </c>
      <c r="X154" t="s">
        <v>377</v>
      </c>
      <c r="Y154" s="32" t="s">
        <v>373</v>
      </c>
      <c r="Z154" t="s">
        <v>369</v>
      </c>
      <c r="AA154" s="32" t="s">
        <v>376</v>
      </c>
      <c r="AB154" s="32" t="s">
        <v>476</v>
      </c>
      <c r="AC154" s="33" t="s">
        <v>477</v>
      </c>
      <c r="AD154" s="33">
        <v>750000000</v>
      </c>
      <c r="AE154">
        <v>2.6666666666666668E-2</v>
      </c>
      <c r="AF154" s="33">
        <v>66.120708046741996</v>
      </c>
      <c r="AG154" s="33">
        <v>51.733416275868002</v>
      </c>
      <c r="AH154">
        <v>51.733416275868002</v>
      </c>
      <c r="AI154" s="33">
        <v>1.4234555691583599</v>
      </c>
      <c r="AJ154" s="33">
        <v>-2.385E-3</v>
      </c>
      <c r="AK154">
        <v>-2.385E-3</v>
      </c>
      <c r="AL154" s="33">
        <v>-2.385E-3</v>
      </c>
      <c r="AM154">
        <v>-2.385E-3</v>
      </c>
      <c r="AN154" s="33" t="s">
        <v>477</v>
      </c>
      <c r="AO154" s="33" t="s">
        <v>477</v>
      </c>
      <c r="AP154" s="33" t="s">
        <v>477</v>
      </c>
      <c r="AQ154" s="33" t="s">
        <v>477</v>
      </c>
      <c r="AR154" s="33" t="s">
        <v>477</v>
      </c>
      <c r="AS154" s="34" t="s">
        <v>477</v>
      </c>
      <c r="AT154" s="34" t="s">
        <v>477</v>
      </c>
      <c r="AU154" s="35">
        <v>524</v>
      </c>
      <c r="AV154" s="35">
        <v>524</v>
      </c>
      <c r="AW154" s="34" t="s">
        <v>477</v>
      </c>
      <c r="AX154" t="s">
        <v>474</v>
      </c>
      <c r="AY154" s="32">
        <v>2022</v>
      </c>
      <c r="AZ154" s="32" t="s">
        <v>376</v>
      </c>
      <c r="BA154" s="32" t="s">
        <v>376</v>
      </c>
      <c r="BB154" s="32" t="s">
        <v>376</v>
      </c>
      <c r="BC154" s="32" t="s">
        <v>376</v>
      </c>
      <c r="BD154">
        <v>17535167.509999998</v>
      </c>
      <c r="BE154">
        <v>1.1691189142224501</v>
      </c>
      <c r="BF154" s="32" t="s">
        <v>293</v>
      </c>
      <c r="BG154" s="32" t="s">
        <v>478</v>
      </c>
      <c r="BH154" s="32" t="s">
        <v>477</v>
      </c>
      <c r="BI154" s="32">
        <v>9</v>
      </c>
      <c r="BJ154" s="36">
        <v>1.1815550528349737E-2</v>
      </c>
      <c r="BK154" s="32">
        <v>9</v>
      </c>
      <c r="BL154" s="36">
        <v>1.1815550528349737E-2</v>
      </c>
      <c r="BM154" s="32">
        <v>9</v>
      </c>
      <c r="BN154" s="36">
        <v>1.1691189142224511E-2</v>
      </c>
      <c r="BO154" s="33" t="s">
        <v>476</v>
      </c>
      <c r="BP154" s="33" t="s">
        <v>477</v>
      </c>
      <c r="BQ154">
        <v>1.4234555691583599</v>
      </c>
      <c r="BR154">
        <v>-2.385E-3</v>
      </c>
      <c r="BS154" t="s">
        <v>474</v>
      </c>
      <c r="BT154" s="37">
        <v>44720</v>
      </c>
      <c r="BU154" s="32" t="s">
        <v>477</v>
      </c>
      <c r="BV154" s="38" t="s">
        <v>477</v>
      </c>
      <c r="BW154" t="s">
        <v>477</v>
      </c>
      <c r="BX154" s="39">
        <v>1.4234555691583599</v>
      </c>
      <c r="BY154" s="39">
        <v>-2.385E-3</v>
      </c>
      <c r="BZ154" s="39">
        <v>-1.9068000000000002E-2</v>
      </c>
      <c r="CA154" s="39">
        <v>-2.385E-3</v>
      </c>
      <c r="CB154" s="39">
        <v>-1.9068000000000002E-2</v>
      </c>
      <c r="CC154" s="39">
        <v>-2.385E-3</v>
      </c>
      <c r="CD154" s="39">
        <v>-1.9068000000000002E-2</v>
      </c>
      <c r="CE154" s="39">
        <v>-2.385E-3</v>
      </c>
      <c r="CF154" s="39">
        <v>-1.9068000000000002E-2</v>
      </c>
      <c r="CG154">
        <v>-2.385E-3</v>
      </c>
      <c r="CH154" s="39">
        <v>1.4234555691583599</v>
      </c>
      <c r="CI154" s="39">
        <v>1.4238490884197701</v>
      </c>
      <c r="CJ154" s="39">
        <v>1.4234555691583599</v>
      </c>
      <c r="CK154" s="39">
        <v>1.4238490884197701</v>
      </c>
      <c r="CL154" t="s">
        <v>477</v>
      </c>
      <c r="CM154" t="s">
        <v>477</v>
      </c>
      <c r="CN154" s="46" t="s">
        <v>477</v>
      </c>
      <c r="CO154" s="46">
        <v>0</v>
      </c>
      <c r="CP154" s="46" t="s">
        <v>477</v>
      </c>
      <c r="CQ154" s="46" t="s">
        <v>477</v>
      </c>
      <c r="CR154" s="46" t="s">
        <v>477</v>
      </c>
      <c r="CS154" s="46">
        <v>0</v>
      </c>
      <c r="CT154">
        <v>0</v>
      </c>
      <c r="CU154">
        <v>0</v>
      </c>
      <c r="CV154" s="47">
        <v>0</v>
      </c>
      <c r="CW154">
        <v>0</v>
      </c>
      <c r="CX154" s="48">
        <v>0</v>
      </c>
      <c r="CY154" s="48">
        <v>0</v>
      </c>
      <c r="CZ154">
        <v>0</v>
      </c>
      <c r="DA154" s="37">
        <v>44720</v>
      </c>
      <c r="DB154">
        <v>-2.385E-3</v>
      </c>
      <c r="DC154">
        <v>1</v>
      </c>
      <c r="DD154" s="52" t="s">
        <v>477</v>
      </c>
      <c r="DE154" t="s">
        <v>477</v>
      </c>
      <c r="DF154" s="52" t="s">
        <v>477</v>
      </c>
      <c r="DG154" s="52" t="s">
        <v>477</v>
      </c>
      <c r="DH154" s="52" t="s">
        <v>477</v>
      </c>
      <c r="DI154" s="52" t="s">
        <v>477</v>
      </c>
      <c r="DJ154" s="52" t="s">
        <v>477</v>
      </c>
      <c r="DK154" s="52" t="s">
        <v>477</v>
      </c>
      <c r="DL154" s="52" t="s">
        <v>477</v>
      </c>
      <c r="DM154" s="52" t="s">
        <v>477</v>
      </c>
      <c r="DN154" s="52" t="s">
        <v>477</v>
      </c>
      <c r="DO154" s="33">
        <v>1.4647868014854699</v>
      </c>
      <c r="DP154" s="33" t="s">
        <v>477</v>
      </c>
      <c r="DQ154" s="32" t="s">
        <v>699</v>
      </c>
      <c r="DR154" s="33" t="s">
        <v>477</v>
      </c>
      <c r="DS154" s="58" t="s">
        <v>477</v>
      </c>
      <c r="DT154" s="58" t="s">
        <v>477</v>
      </c>
      <c r="DU154" s="58" t="s">
        <v>477</v>
      </c>
    </row>
    <row r="155" spans="1:125" x14ac:dyDescent="0.25">
      <c r="A155" s="31">
        <v>44196</v>
      </c>
      <c r="B155" t="s">
        <v>972</v>
      </c>
      <c r="C155" t="s">
        <v>973</v>
      </c>
      <c r="D155" t="s">
        <v>471</v>
      </c>
      <c r="E155" t="s">
        <v>472</v>
      </c>
      <c r="F155" t="s">
        <v>1013</v>
      </c>
      <c r="G155" t="s">
        <v>2772</v>
      </c>
      <c r="H155" t="s">
        <v>293</v>
      </c>
      <c r="I155" s="37">
        <v>44895</v>
      </c>
      <c r="J155">
        <v>0.75</v>
      </c>
      <c r="K155" s="43">
        <v>200000</v>
      </c>
      <c r="L155" s="43">
        <v>203249.8</v>
      </c>
      <c r="M155" s="43">
        <v>1.1590981374092399</v>
      </c>
      <c r="N155" s="43">
        <v>101.5612</v>
      </c>
      <c r="O155" t="s">
        <v>473</v>
      </c>
      <c r="P155" t="s">
        <v>474</v>
      </c>
      <c r="Q155" t="s">
        <v>1014</v>
      </c>
      <c r="R155" t="s">
        <v>475</v>
      </c>
      <c r="S155" t="s">
        <v>977</v>
      </c>
      <c r="T155" t="s">
        <v>2772</v>
      </c>
      <c r="U155" t="s">
        <v>381</v>
      </c>
      <c r="V155" t="s">
        <v>203</v>
      </c>
      <c r="W155" t="s">
        <v>2814</v>
      </c>
      <c r="X155" t="s">
        <v>1015</v>
      </c>
      <c r="Y155" s="32" t="s">
        <v>362</v>
      </c>
      <c r="Z155" t="s">
        <v>1016</v>
      </c>
      <c r="AA155" s="32" t="s">
        <v>376</v>
      </c>
      <c r="AB155" s="32" t="s">
        <v>476</v>
      </c>
      <c r="AC155" s="33" t="s">
        <v>477</v>
      </c>
      <c r="AD155" s="33">
        <v>750000000</v>
      </c>
      <c r="AE155">
        <v>2.6666666666666668E-2</v>
      </c>
      <c r="AF155" s="33">
        <v>-28.523361783028701</v>
      </c>
      <c r="AG155" s="33">
        <v>45.614967934988499</v>
      </c>
      <c r="AH155">
        <v>45.614967934988499</v>
      </c>
      <c r="AI155" s="33">
        <v>1.66058127155182</v>
      </c>
      <c r="AJ155" s="33">
        <v>-6.4443E-2</v>
      </c>
      <c r="AK155">
        <v>-6.4443E-2</v>
      </c>
      <c r="AL155" s="33">
        <v>-0.18649399999999999</v>
      </c>
      <c r="AM155">
        <v>-0.18649399999999999</v>
      </c>
      <c r="AN155" s="33" t="s">
        <v>477</v>
      </c>
      <c r="AO155" s="33" t="s">
        <v>477</v>
      </c>
      <c r="AP155" s="33" t="s">
        <v>477</v>
      </c>
      <c r="AQ155" s="33" t="s">
        <v>477</v>
      </c>
      <c r="AR155" s="33" t="s">
        <v>477</v>
      </c>
      <c r="AS155" s="34" t="s">
        <v>477</v>
      </c>
      <c r="AT155" s="34" t="s">
        <v>477</v>
      </c>
      <c r="AU155" s="35">
        <v>699</v>
      </c>
      <c r="AV155" s="35">
        <v>699</v>
      </c>
      <c r="AW155" s="34" t="s">
        <v>477</v>
      </c>
      <c r="AX155" t="s">
        <v>474</v>
      </c>
      <c r="AY155" s="32">
        <v>2022</v>
      </c>
      <c r="AZ155" s="32" t="s">
        <v>376</v>
      </c>
      <c r="BA155" s="32" t="s">
        <v>376</v>
      </c>
      <c r="BB155" s="32" t="s">
        <v>376</v>
      </c>
      <c r="BC155" s="32" t="s">
        <v>376</v>
      </c>
      <c r="BD155">
        <v>17535167.509999998</v>
      </c>
      <c r="BE155">
        <v>1.1590981374092399</v>
      </c>
      <c r="BF155" s="32" t="s">
        <v>293</v>
      </c>
      <c r="BG155" s="32" t="s">
        <v>478</v>
      </c>
      <c r="BH155" s="32" t="s">
        <v>477</v>
      </c>
      <c r="BI155" s="32">
        <v>9</v>
      </c>
      <c r="BJ155" s="36">
        <v>1.1714276831269427E-2</v>
      </c>
      <c r="BK155" s="32">
        <v>9</v>
      </c>
      <c r="BL155" s="36">
        <v>1.1714276831269427E-2</v>
      </c>
      <c r="BM155" s="32">
        <v>9</v>
      </c>
      <c r="BN155" s="36">
        <v>1.1590981374092389E-2</v>
      </c>
      <c r="BO155" s="33" t="s">
        <v>476</v>
      </c>
      <c r="BP155" s="33" t="s">
        <v>477</v>
      </c>
      <c r="BQ155">
        <v>1.66058127155182</v>
      </c>
      <c r="BR155">
        <v>-0.18649399999999999</v>
      </c>
      <c r="BS155" t="s">
        <v>474</v>
      </c>
      <c r="BT155" s="37">
        <v>44895</v>
      </c>
      <c r="BU155" s="32" t="s">
        <v>477</v>
      </c>
      <c r="BV155" s="38">
        <v>44803</v>
      </c>
      <c r="BW155" t="s">
        <v>1017</v>
      </c>
      <c r="BX155" s="39">
        <v>1.66058127155182</v>
      </c>
      <c r="BY155" s="39">
        <v>-6.4443E-2</v>
      </c>
      <c r="BZ155" s="39">
        <v>-7.2586999999999999E-2</v>
      </c>
      <c r="CA155" s="39">
        <v>-0.18649399999999999</v>
      </c>
      <c r="CB155" s="39">
        <v>-0.197297</v>
      </c>
      <c r="CC155" s="39">
        <v>-0.18649399999999999</v>
      </c>
      <c r="CD155" s="39">
        <v>-0.197297</v>
      </c>
      <c r="CE155" s="39">
        <v>-6.4443E-2</v>
      </c>
      <c r="CF155" s="39">
        <v>-7.2586999999999999E-2</v>
      </c>
      <c r="CG155">
        <v>-0.18649399999999999</v>
      </c>
      <c r="CH155" s="39">
        <v>1.66058127155182</v>
      </c>
      <c r="CI155" s="39">
        <v>1.6613945041309901</v>
      </c>
      <c r="CJ155" s="39">
        <v>1.66058127155182</v>
      </c>
      <c r="CK155" s="39">
        <v>1.66138956426125</v>
      </c>
      <c r="CL155" t="s">
        <v>477</v>
      </c>
      <c r="CM155" t="s">
        <v>477</v>
      </c>
      <c r="CN155" s="46" t="s">
        <v>477</v>
      </c>
      <c r="CO155" s="46">
        <v>0</v>
      </c>
      <c r="CP155" s="46" t="s">
        <v>477</v>
      </c>
      <c r="CQ155" s="46" t="s">
        <v>477</v>
      </c>
      <c r="CR155" s="46" t="s">
        <v>477</v>
      </c>
      <c r="CS155" s="46">
        <v>0</v>
      </c>
      <c r="CT155">
        <v>0</v>
      </c>
      <c r="CU155">
        <v>0</v>
      </c>
      <c r="CV155" s="47">
        <v>200732.20347475214</v>
      </c>
      <c r="CW155">
        <v>0</v>
      </c>
      <c r="CX155" s="48">
        <v>200732.20347475214</v>
      </c>
      <c r="CY155" s="48">
        <v>203249.8</v>
      </c>
      <c r="CZ155">
        <v>200732.20347475214</v>
      </c>
      <c r="DA155" s="37">
        <v>44803</v>
      </c>
      <c r="DB155">
        <v>-0.18649399999999999</v>
      </c>
      <c r="DC155">
        <v>1</v>
      </c>
      <c r="DD155" s="52" t="s">
        <v>477</v>
      </c>
      <c r="DE155" t="s">
        <v>477</v>
      </c>
      <c r="DF155" s="52" t="s">
        <v>477</v>
      </c>
      <c r="DG155" s="52" t="s">
        <v>477</v>
      </c>
      <c r="DH155" s="52" t="s">
        <v>477</v>
      </c>
      <c r="DI155" s="52" t="s">
        <v>477</v>
      </c>
      <c r="DJ155" s="52" t="s">
        <v>477</v>
      </c>
      <c r="DK155" s="52" t="s">
        <v>477</v>
      </c>
      <c r="DL155" s="52" t="s">
        <v>477</v>
      </c>
      <c r="DM155" s="52" t="s">
        <v>477</v>
      </c>
      <c r="DN155" s="52" t="s">
        <v>477</v>
      </c>
      <c r="DO155" s="33">
        <v>1.69363885410121</v>
      </c>
      <c r="DP155" s="33" t="s">
        <v>477</v>
      </c>
      <c r="DQ155" s="32" t="s">
        <v>700</v>
      </c>
      <c r="DR155" s="33" t="s">
        <v>477</v>
      </c>
      <c r="DS155" s="58" t="s">
        <v>477</v>
      </c>
      <c r="DT155" s="58" t="s">
        <v>477</v>
      </c>
      <c r="DU155" s="58" t="s">
        <v>477</v>
      </c>
    </row>
    <row r="156" spans="1:125" x14ac:dyDescent="0.25">
      <c r="A156" s="31">
        <v>44196</v>
      </c>
      <c r="B156" t="s">
        <v>972</v>
      </c>
      <c r="C156" t="s">
        <v>973</v>
      </c>
      <c r="D156" t="s">
        <v>471</v>
      </c>
      <c r="E156" t="s">
        <v>472</v>
      </c>
      <c r="F156" t="s">
        <v>1018</v>
      </c>
      <c r="G156" t="s">
        <v>1019</v>
      </c>
      <c r="H156" t="s">
        <v>293</v>
      </c>
      <c r="I156" s="37">
        <v>45611</v>
      </c>
      <c r="J156">
        <v>5.5</v>
      </c>
      <c r="K156" s="43">
        <v>600000</v>
      </c>
      <c r="L156" s="43">
        <v>606765</v>
      </c>
      <c r="M156" s="43">
        <v>3.4602748998774699</v>
      </c>
      <c r="N156" s="43">
        <v>100.44</v>
      </c>
      <c r="O156" t="s">
        <v>473</v>
      </c>
      <c r="P156" t="s">
        <v>474</v>
      </c>
      <c r="Q156" t="s">
        <v>1020</v>
      </c>
      <c r="R156" t="s">
        <v>475</v>
      </c>
      <c r="S156" t="s">
        <v>977</v>
      </c>
      <c r="T156" t="s">
        <v>1019</v>
      </c>
      <c r="U156" t="s">
        <v>381</v>
      </c>
      <c r="V156" t="s">
        <v>203</v>
      </c>
      <c r="W156" t="s">
        <v>1021</v>
      </c>
      <c r="X156" t="s">
        <v>1022</v>
      </c>
      <c r="Y156" s="32" t="s">
        <v>373</v>
      </c>
      <c r="Z156" t="s">
        <v>369</v>
      </c>
      <c r="AA156" s="32" t="s">
        <v>463</v>
      </c>
      <c r="AB156" s="32" t="s">
        <v>476</v>
      </c>
      <c r="AC156" s="33" t="s">
        <v>477</v>
      </c>
      <c r="AD156" s="33">
        <v>380000000</v>
      </c>
      <c r="AE156">
        <v>0.15789473684210525</v>
      </c>
      <c r="AF156" s="33">
        <v>397.33689932221898</v>
      </c>
      <c r="AG156" s="33">
        <v>587.98528930487896</v>
      </c>
      <c r="AH156">
        <v>587.98528930487896</v>
      </c>
      <c r="AI156" s="33">
        <v>0.82035288565280395</v>
      </c>
      <c r="AJ156" s="33">
        <v>5.4428539999999996</v>
      </c>
      <c r="AK156">
        <v>5.4428539999999996</v>
      </c>
      <c r="AL156" s="33">
        <v>5.0342440000000002</v>
      </c>
      <c r="AM156">
        <v>5.0342440000000002</v>
      </c>
      <c r="AN156" s="33" t="s">
        <v>477</v>
      </c>
      <c r="AO156" s="33" t="s">
        <v>477</v>
      </c>
      <c r="AP156" s="33" t="s">
        <v>477</v>
      </c>
      <c r="AQ156" s="33" t="s">
        <v>477</v>
      </c>
      <c r="AR156" s="33" t="s">
        <v>477</v>
      </c>
      <c r="AS156" s="34" t="s">
        <v>477</v>
      </c>
      <c r="AT156" s="34" t="s">
        <v>477</v>
      </c>
      <c r="AU156" s="35">
        <v>1415</v>
      </c>
      <c r="AV156" s="35">
        <v>1415</v>
      </c>
      <c r="AW156" s="34" t="s">
        <v>477</v>
      </c>
      <c r="AX156" t="s">
        <v>474</v>
      </c>
      <c r="AY156" s="32">
        <v>2024</v>
      </c>
      <c r="AZ156" s="32" t="s">
        <v>463</v>
      </c>
      <c r="BA156" s="32" t="s">
        <v>463</v>
      </c>
      <c r="BB156" s="32" t="s">
        <v>463</v>
      </c>
      <c r="BC156" s="32" t="s">
        <v>463</v>
      </c>
      <c r="BD156">
        <v>17535167.509999998</v>
      </c>
      <c r="BE156">
        <v>3.4602748998774699</v>
      </c>
      <c r="BF156" s="32" t="s">
        <v>293</v>
      </c>
      <c r="BG156" s="32" t="s">
        <v>477</v>
      </c>
      <c r="BH156" s="32" t="s">
        <v>477</v>
      </c>
      <c r="BI156" s="32">
        <v>15</v>
      </c>
      <c r="BJ156" s="36">
        <v>3.4970824972645462E-2</v>
      </c>
      <c r="BK156" s="32">
        <v>15</v>
      </c>
      <c r="BL156" s="36">
        <v>3.4970824972645462E-2</v>
      </c>
      <c r="BM156" s="32">
        <v>15</v>
      </c>
      <c r="BN156" s="36">
        <v>3.4602748998774753E-2</v>
      </c>
      <c r="BO156" s="33" t="s">
        <v>476</v>
      </c>
      <c r="BP156" s="33" t="s">
        <v>477</v>
      </c>
      <c r="BQ156">
        <v>0.82035288565280395</v>
      </c>
      <c r="BR156">
        <v>5.0342440000000002</v>
      </c>
      <c r="BS156" t="s">
        <v>474</v>
      </c>
      <c r="BT156" s="37">
        <v>45611</v>
      </c>
      <c r="BU156" s="32" t="s">
        <v>477</v>
      </c>
      <c r="BV156" s="38">
        <v>44204</v>
      </c>
      <c r="BW156" t="s">
        <v>1197</v>
      </c>
      <c r="BX156" s="39">
        <v>0.82035288565280395</v>
      </c>
      <c r="BY156" s="39">
        <v>5.4428539999999996</v>
      </c>
      <c r="BZ156" s="39">
        <v>5.4420580000000003</v>
      </c>
      <c r="CA156" s="39">
        <v>5.0342440000000002</v>
      </c>
      <c r="CB156" s="39">
        <v>5.0215329999999998</v>
      </c>
      <c r="CC156" s="39">
        <v>47.044572000000002</v>
      </c>
      <c r="CD156" s="39">
        <v>46.994874000000003</v>
      </c>
      <c r="CE156" s="39">
        <v>5.4428539999999996</v>
      </c>
      <c r="CF156" s="39">
        <v>5.4420580000000003</v>
      </c>
      <c r="CG156">
        <v>5.0342440000000002</v>
      </c>
      <c r="CH156" s="39">
        <v>0.82035288565280395</v>
      </c>
      <c r="CI156" s="39">
        <v>0.84500124736524795</v>
      </c>
      <c r="CJ156" s="39">
        <v>0.82035288565280395</v>
      </c>
      <c r="CK156" s="39">
        <v>0.84500124736524795</v>
      </c>
      <c r="CL156" t="s">
        <v>477</v>
      </c>
      <c r="CM156" t="s">
        <v>477</v>
      </c>
      <c r="CN156" s="46" t="s">
        <v>477</v>
      </c>
      <c r="CO156" s="46">
        <v>0</v>
      </c>
      <c r="CP156" s="46" t="s">
        <v>477</v>
      </c>
      <c r="CQ156" s="46" t="s">
        <v>477</v>
      </c>
      <c r="CR156" s="46" t="s">
        <v>477</v>
      </c>
      <c r="CS156" s="46">
        <v>0</v>
      </c>
      <c r="CT156">
        <v>0</v>
      </c>
      <c r="CU156">
        <v>0</v>
      </c>
      <c r="CV156" s="47">
        <v>606034.49799509323</v>
      </c>
      <c r="CW156">
        <v>0</v>
      </c>
      <c r="CX156" s="48">
        <v>606034.49799509323</v>
      </c>
      <c r="CY156" s="48">
        <v>606765</v>
      </c>
      <c r="CZ156">
        <v>606034.49799509323</v>
      </c>
      <c r="DA156" s="37">
        <v>44204</v>
      </c>
      <c r="DB156">
        <v>21</v>
      </c>
      <c r="DC156">
        <v>1</v>
      </c>
      <c r="DD156" s="52" t="s">
        <v>477</v>
      </c>
      <c r="DE156" t="s">
        <v>477</v>
      </c>
      <c r="DF156" s="52" t="s">
        <v>477</v>
      </c>
      <c r="DG156" s="52" t="s">
        <v>477</v>
      </c>
      <c r="DH156" s="52" t="s">
        <v>477</v>
      </c>
      <c r="DI156" s="52" t="s">
        <v>477</v>
      </c>
      <c r="DJ156" s="52" t="s">
        <v>477</v>
      </c>
      <c r="DK156" s="52" t="s">
        <v>477</v>
      </c>
      <c r="DL156" s="52" t="s">
        <v>477</v>
      </c>
      <c r="DM156" s="52" t="s">
        <v>477</v>
      </c>
      <c r="DN156" s="52" t="s">
        <v>477</v>
      </c>
      <c r="DO156" s="33">
        <v>2.5427233853747601E-2</v>
      </c>
      <c r="DP156" s="33" t="s">
        <v>477</v>
      </c>
      <c r="DQ156" s="32" t="s">
        <v>700</v>
      </c>
      <c r="DR156" s="33" t="s">
        <v>477</v>
      </c>
      <c r="DS156" s="58" t="s">
        <v>477</v>
      </c>
      <c r="DT156" s="58" t="s">
        <v>477</v>
      </c>
      <c r="DU156" s="58" t="s">
        <v>477</v>
      </c>
    </row>
    <row r="157" spans="1:125" x14ac:dyDescent="0.25">
      <c r="A157" s="31">
        <v>44196</v>
      </c>
      <c r="B157" t="s">
        <v>972</v>
      </c>
      <c r="C157" t="s">
        <v>973</v>
      </c>
      <c r="D157" t="s">
        <v>471</v>
      </c>
      <c r="E157" t="s">
        <v>472</v>
      </c>
      <c r="F157" t="s">
        <v>1023</v>
      </c>
      <c r="G157" t="s">
        <v>1024</v>
      </c>
      <c r="H157" t="s">
        <v>293</v>
      </c>
      <c r="I157" s="37">
        <v>44588</v>
      </c>
      <c r="J157">
        <v>2.25</v>
      </c>
      <c r="K157" s="43">
        <v>200000</v>
      </c>
      <c r="L157" s="43">
        <v>208828.43</v>
      </c>
      <c r="M157" s="43">
        <v>1.19091209069379</v>
      </c>
      <c r="N157" s="43">
        <v>102.3302</v>
      </c>
      <c r="O157" t="s">
        <v>473</v>
      </c>
      <c r="P157" t="s">
        <v>474</v>
      </c>
      <c r="Q157" t="s">
        <v>1025</v>
      </c>
      <c r="R157" t="s">
        <v>475</v>
      </c>
      <c r="S157" t="s">
        <v>977</v>
      </c>
      <c r="T157" t="s">
        <v>1024</v>
      </c>
      <c r="U157" t="s">
        <v>368</v>
      </c>
      <c r="V157" t="s">
        <v>203</v>
      </c>
      <c r="W157" t="s">
        <v>1026</v>
      </c>
      <c r="X157" t="s">
        <v>1027</v>
      </c>
      <c r="Y157" s="32" t="s">
        <v>651</v>
      </c>
      <c r="Z157" t="s">
        <v>374</v>
      </c>
      <c r="AA157" s="32" t="s">
        <v>386</v>
      </c>
      <c r="AB157" s="32" t="s">
        <v>476</v>
      </c>
      <c r="AC157" s="33" t="s">
        <v>477</v>
      </c>
      <c r="AD157" s="33">
        <v>279233000</v>
      </c>
      <c r="AE157">
        <v>7.1624772143693616E-2</v>
      </c>
      <c r="AF157" s="33">
        <v>67.803399529695596</v>
      </c>
      <c r="AG157" s="33">
        <v>58.304418079363103</v>
      </c>
      <c r="AH157">
        <v>58.304418079363103</v>
      </c>
      <c r="AI157" s="33">
        <v>1.05140204773687</v>
      </c>
      <c r="AJ157" s="33">
        <v>7.8076999999999994E-2</v>
      </c>
      <c r="AK157">
        <v>7.8076999999999994E-2</v>
      </c>
      <c r="AL157" s="33">
        <v>7.8076999999999994E-2</v>
      </c>
      <c r="AM157">
        <v>7.8076999999999994E-2</v>
      </c>
      <c r="AN157" s="33" t="s">
        <v>477</v>
      </c>
      <c r="AO157" s="33" t="s">
        <v>477</v>
      </c>
      <c r="AP157" s="33" t="s">
        <v>477</v>
      </c>
      <c r="AQ157" s="33" t="s">
        <v>477</v>
      </c>
      <c r="AR157" s="33" t="s">
        <v>477</v>
      </c>
      <c r="AS157" s="34" t="s">
        <v>477</v>
      </c>
      <c r="AT157" s="34" t="s">
        <v>477</v>
      </c>
      <c r="AU157" s="35">
        <v>392</v>
      </c>
      <c r="AV157" s="35">
        <v>392</v>
      </c>
      <c r="AW157" s="34" t="s">
        <v>477</v>
      </c>
      <c r="AX157" t="s">
        <v>474</v>
      </c>
      <c r="AY157" s="32">
        <v>2022</v>
      </c>
      <c r="AZ157" s="32" t="s">
        <v>386</v>
      </c>
      <c r="BA157" s="32" t="s">
        <v>376</v>
      </c>
      <c r="BB157" s="32" t="s">
        <v>376</v>
      </c>
      <c r="BC157" s="32" t="s">
        <v>376</v>
      </c>
      <c r="BD157">
        <v>17535167.509999998</v>
      </c>
      <c r="BE157">
        <v>1.19091209069379</v>
      </c>
      <c r="BF157" s="32" t="s">
        <v>293</v>
      </c>
      <c r="BG157" s="32" t="s">
        <v>478</v>
      </c>
      <c r="BH157" s="32" t="s">
        <v>477</v>
      </c>
      <c r="BI157" s="32">
        <v>10</v>
      </c>
      <c r="BJ157" s="36">
        <v>1.2035800474388509E-2</v>
      </c>
      <c r="BK157" s="32">
        <v>10</v>
      </c>
      <c r="BL157" s="36">
        <v>1.2035800474388509E-2</v>
      </c>
      <c r="BM157" s="32">
        <v>10</v>
      </c>
      <c r="BN157" s="36">
        <v>1.1909120906937947E-2</v>
      </c>
      <c r="BO157" s="33" t="s">
        <v>476</v>
      </c>
      <c r="BP157" s="33" t="s">
        <v>477</v>
      </c>
      <c r="BQ157">
        <v>1.05140204773687</v>
      </c>
      <c r="BR157">
        <v>7.8076999999999994E-2</v>
      </c>
      <c r="BS157" t="s">
        <v>474</v>
      </c>
      <c r="BT157" s="37">
        <v>44588</v>
      </c>
      <c r="BU157" s="32" t="s">
        <v>477</v>
      </c>
      <c r="BV157" s="38" t="s">
        <v>477</v>
      </c>
      <c r="BW157" t="s">
        <v>477</v>
      </c>
      <c r="BX157" s="39">
        <v>1.05140204773687</v>
      </c>
      <c r="BY157" s="39">
        <v>7.8076999999999994E-2</v>
      </c>
      <c r="BZ157" s="39">
        <v>3.9614999999999997E-2</v>
      </c>
      <c r="CA157" s="39">
        <v>7.8076999999999994E-2</v>
      </c>
      <c r="CB157" s="39">
        <v>3.9614999999999997E-2</v>
      </c>
      <c r="CC157" s="39">
        <v>7.8076999999999994E-2</v>
      </c>
      <c r="CD157" s="39">
        <v>3.9614999999999997E-2</v>
      </c>
      <c r="CE157" s="39">
        <v>7.8076999999999994E-2</v>
      </c>
      <c r="CF157" s="39">
        <v>3.9614999999999997E-2</v>
      </c>
      <c r="CG157">
        <v>7.8076999999999994E-2</v>
      </c>
      <c r="CH157" s="39">
        <v>1.05140204773687</v>
      </c>
      <c r="CI157" s="39">
        <v>1.0522444430320099</v>
      </c>
      <c r="CJ157" s="39">
        <v>1.05140204773687</v>
      </c>
      <c r="CK157" s="39">
        <v>1.0522444430320099</v>
      </c>
      <c r="CL157" t="s">
        <v>477</v>
      </c>
      <c r="CM157" t="s">
        <v>477</v>
      </c>
      <c r="CN157" s="46" t="s">
        <v>477</v>
      </c>
      <c r="CO157" s="46">
        <v>0</v>
      </c>
      <c r="CP157" s="46" t="s">
        <v>477</v>
      </c>
      <c r="CQ157" s="46" t="s">
        <v>477</v>
      </c>
      <c r="CR157" s="46" t="s">
        <v>477</v>
      </c>
      <c r="CS157" s="46">
        <v>0</v>
      </c>
      <c r="CT157">
        <v>0</v>
      </c>
      <c r="CU157">
        <v>0</v>
      </c>
      <c r="CV157" s="47">
        <v>0</v>
      </c>
      <c r="CW157">
        <v>0</v>
      </c>
      <c r="CX157" s="48">
        <v>0</v>
      </c>
      <c r="CY157" s="48">
        <v>0</v>
      </c>
      <c r="CZ157">
        <v>0</v>
      </c>
      <c r="DA157" s="37">
        <v>44588</v>
      </c>
      <c r="DB157">
        <v>7.8076999999999994E-2</v>
      </c>
      <c r="DC157">
        <v>1</v>
      </c>
      <c r="DD157" s="52" t="s">
        <v>477</v>
      </c>
      <c r="DE157" t="s">
        <v>477</v>
      </c>
      <c r="DF157" s="52" t="s">
        <v>477</v>
      </c>
      <c r="DG157" s="52" t="s">
        <v>477</v>
      </c>
      <c r="DH157" s="52" t="s">
        <v>477</v>
      </c>
      <c r="DI157" s="52" t="s">
        <v>477</v>
      </c>
      <c r="DJ157" s="52" t="s">
        <v>477</v>
      </c>
      <c r="DK157" s="52" t="s">
        <v>477</v>
      </c>
      <c r="DL157" s="52" t="s">
        <v>477</v>
      </c>
      <c r="DM157" s="52" t="s">
        <v>477</v>
      </c>
      <c r="DN157" s="52" t="s">
        <v>477</v>
      </c>
      <c r="DO157" s="33">
        <v>1.1061274945397801</v>
      </c>
      <c r="DP157" s="33" t="s">
        <v>477</v>
      </c>
      <c r="DQ157" s="32" t="s">
        <v>699</v>
      </c>
      <c r="DR157" s="33" t="s">
        <v>477</v>
      </c>
      <c r="DS157" s="58" t="s">
        <v>477</v>
      </c>
      <c r="DT157" s="58" t="s">
        <v>477</v>
      </c>
      <c r="DU157" s="58" t="s">
        <v>477</v>
      </c>
    </row>
    <row r="158" spans="1:125" x14ac:dyDescent="0.25">
      <c r="A158" s="31">
        <v>44196</v>
      </c>
      <c r="B158" t="s">
        <v>972</v>
      </c>
      <c r="C158" t="s">
        <v>973</v>
      </c>
      <c r="D158" t="s">
        <v>471</v>
      </c>
      <c r="E158" t="s">
        <v>472</v>
      </c>
      <c r="F158" t="s">
        <v>1028</v>
      </c>
      <c r="G158" t="s">
        <v>1029</v>
      </c>
      <c r="H158" t="s">
        <v>293</v>
      </c>
      <c r="I158" s="37">
        <v>44504</v>
      </c>
      <c r="J158">
        <v>1.125</v>
      </c>
      <c r="K158" s="43">
        <v>500000</v>
      </c>
      <c r="L158" s="43">
        <v>495050.03</v>
      </c>
      <c r="M158" s="43">
        <v>2.8231839229233602</v>
      </c>
      <c r="N158" s="43">
        <v>98.88</v>
      </c>
      <c r="O158" t="s">
        <v>473</v>
      </c>
      <c r="P158" t="s">
        <v>474</v>
      </c>
      <c r="Q158" t="s">
        <v>1030</v>
      </c>
      <c r="R158" t="s">
        <v>475</v>
      </c>
      <c r="S158" t="s">
        <v>977</v>
      </c>
      <c r="T158" t="s">
        <v>1029</v>
      </c>
      <c r="U158" t="s">
        <v>368</v>
      </c>
      <c r="V158" t="s">
        <v>203</v>
      </c>
      <c r="W158" t="s">
        <v>1031</v>
      </c>
      <c r="X158" t="s">
        <v>1032</v>
      </c>
      <c r="Y158" s="32" t="s">
        <v>971</v>
      </c>
      <c r="Z158" t="s">
        <v>374</v>
      </c>
      <c r="AA158" s="32" t="s">
        <v>372</v>
      </c>
      <c r="AB158" s="32" t="s">
        <v>476</v>
      </c>
      <c r="AC158" s="33" t="s">
        <v>477</v>
      </c>
      <c r="AD158" s="33">
        <v>480364000</v>
      </c>
      <c r="AE158">
        <v>0.10408773346878616</v>
      </c>
      <c r="AF158" s="33">
        <v>231.64070086298699</v>
      </c>
      <c r="AG158" s="33">
        <v>299.09019711836902</v>
      </c>
      <c r="AH158">
        <v>299.09019711836902</v>
      </c>
      <c r="AI158" s="33">
        <v>0.82656826231778202</v>
      </c>
      <c r="AJ158" s="33">
        <v>2.475651</v>
      </c>
      <c r="AK158">
        <v>2.475651</v>
      </c>
      <c r="AL158" s="33">
        <v>2.475651</v>
      </c>
      <c r="AM158">
        <v>2.475651</v>
      </c>
      <c r="AN158" s="33" t="s">
        <v>477</v>
      </c>
      <c r="AO158" s="33" t="s">
        <v>477</v>
      </c>
      <c r="AP158" s="33" t="s">
        <v>477</v>
      </c>
      <c r="AQ158" s="33" t="s">
        <v>477</v>
      </c>
      <c r="AR158" s="33" t="s">
        <v>477</v>
      </c>
      <c r="AS158" s="34" t="s">
        <v>477</v>
      </c>
      <c r="AT158" s="34" t="s">
        <v>477</v>
      </c>
      <c r="AU158" s="35">
        <v>308</v>
      </c>
      <c r="AV158" s="35">
        <v>308</v>
      </c>
      <c r="AW158" s="34" t="s">
        <v>477</v>
      </c>
      <c r="AX158" t="s">
        <v>474</v>
      </c>
      <c r="AY158" s="32">
        <v>2021</v>
      </c>
      <c r="AZ158" s="32" t="s">
        <v>372</v>
      </c>
      <c r="BA158" s="32" t="s">
        <v>372</v>
      </c>
      <c r="BB158" s="32" t="s">
        <v>372</v>
      </c>
      <c r="BC158" s="32" t="s">
        <v>372</v>
      </c>
      <c r="BD158">
        <v>17535167.509999998</v>
      </c>
      <c r="BE158">
        <v>2.8231839229233602</v>
      </c>
      <c r="BF158" s="32" t="s">
        <v>293</v>
      </c>
      <c r="BG158" s="32" t="s">
        <v>477</v>
      </c>
      <c r="BH158" s="32" t="s">
        <v>477</v>
      </c>
      <c r="BI158" s="32">
        <v>12</v>
      </c>
      <c r="BJ158" s="36">
        <v>2.8532146633099938E-2</v>
      </c>
      <c r="BK158" s="32">
        <v>12</v>
      </c>
      <c r="BL158" s="36">
        <v>2.8532146633099938E-2</v>
      </c>
      <c r="BM158" s="32">
        <v>12</v>
      </c>
      <c r="BN158" s="36">
        <v>2.8231839229233578E-2</v>
      </c>
      <c r="BO158" s="33" t="s">
        <v>476</v>
      </c>
      <c r="BP158" s="33" t="s">
        <v>477</v>
      </c>
      <c r="BQ158">
        <v>0.82656826231778202</v>
      </c>
      <c r="BR158">
        <v>2.475651</v>
      </c>
      <c r="BS158" t="s">
        <v>474</v>
      </c>
      <c r="BT158" s="37">
        <v>44504</v>
      </c>
      <c r="BU158" s="32" t="s">
        <v>477</v>
      </c>
      <c r="BV158" s="38" t="s">
        <v>477</v>
      </c>
      <c r="BW158" t="s">
        <v>477</v>
      </c>
      <c r="BX158" s="39">
        <v>0.82656826231778202</v>
      </c>
      <c r="BY158" s="39">
        <v>2.475651</v>
      </c>
      <c r="BZ158" s="39">
        <v>2.5062660000000001</v>
      </c>
      <c r="CA158" s="39">
        <v>2.475651</v>
      </c>
      <c r="CB158" s="39">
        <v>2.5062660000000001</v>
      </c>
      <c r="CC158" s="39">
        <v>2.475651</v>
      </c>
      <c r="CD158" s="39">
        <v>2.5062660000000001</v>
      </c>
      <c r="CE158" s="39">
        <v>2.475651</v>
      </c>
      <c r="CF158" s="39">
        <v>2.5062660000000001</v>
      </c>
      <c r="CG158">
        <v>2.475651</v>
      </c>
      <c r="CH158" s="39">
        <v>0.82656826231778202</v>
      </c>
      <c r="CI158" s="39">
        <v>0.83225085382990804</v>
      </c>
      <c r="CJ158" s="39">
        <v>0.82656826231778202</v>
      </c>
      <c r="CK158" s="39">
        <v>0.83225085382990804</v>
      </c>
      <c r="CL158" t="s">
        <v>477</v>
      </c>
      <c r="CM158" t="s">
        <v>477</v>
      </c>
      <c r="CN158" s="46" t="s">
        <v>477</v>
      </c>
      <c r="CO158" s="46">
        <v>0</v>
      </c>
      <c r="CP158" s="46" t="s">
        <v>477</v>
      </c>
      <c r="CQ158" s="46" t="s">
        <v>477</v>
      </c>
      <c r="CR158" s="46" t="s">
        <v>477</v>
      </c>
      <c r="CS158" s="46">
        <v>0</v>
      </c>
      <c r="CT158">
        <v>0</v>
      </c>
      <c r="CU158">
        <v>0</v>
      </c>
      <c r="CV158" s="47">
        <v>0</v>
      </c>
      <c r="CW158">
        <v>0</v>
      </c>
      <c r="CX158" s="48">
        <v>0</v>
      </c>
      <c r="CY158" s="48">
        <v>0</v>
      </c>
      <c r="CZ158">
        <v>0</v>
      </c>
      <c r="DA158" s="37">
        <v>44504</v>
      </c>
      <c r="DB158">
        <v>2.475651</v>
      </c>
      <c r="DC158">
        <v>1</v>
      </c>
      <c r="DD158" s="52" t="s">
        <v>477</v>
      </c>
      <c r="DE158" t="s">
        <v>477</v>
      </c>
      <c r="DF158" s="52" t="s">
        <v>477</v>
      </c>
      <c r="DG158" s="52" t="s">
        <v>477</v>
      </c>
      <c r="DH158" s="52" t="s">
        <v>477</v>
      </c>
      <c r="DI158" s="52" t="s">
        <v>477</v>
      </c>
      <c r="DJ158" s="52" t="s">
        <v>477</v>
      </c>
      <c r="DK158" s="52" t="s">
        <v>477</v>
      </c>
      <c r="DL158" s="52" t="s">
        <v>477</v>
      </c>
      <c r="DM158" s="52" t="s">
        <v>477</v>
      </c>
      <c r="DN158" s="52" t="s">
        <v>477</v>
      </c>
      <c r="DO158" s="33">
        <v>0.83781738777375403</v>
      </c>
      <c r="DP158" s="33" t="s">
        <v>477</v>
      </c>
      <c r="DQ158" s="32" t="s">
        <v>699</v>
      </c>
      <c r="DR158" s="33" t="s">
        <v>477</v>
      </c>
      <c r="DS158" s="58" t="s">
        <v>477</v>
      </c>
      <c r="DT158" s="58" t="s">
        <v>477</v>
      </c>
      <c r="DU158" s="58" t="s">
        <v>477</v>
      </c>
    </row>
    <row r="159" spans="1:125" x14ac:dyDescent="0.25">
      <c r="A159" s="31">
        <v>44196</v>
      </c>
      <c r="B159" t="s">
        <v>972</v>
      </c>
      <c r="C159" t="s">
        <v>973</v>
      </c>
      <c r="D159" t="s">
        <v>471</v>
      </c>
      <c r="E159" t="s">
        <v>472</v>
      </c>
      <c r="F159" t="s">
        <v>1033</v>
      </c>
      <c r="G159" t="s">
        <v>1034</v>
      </c>
      <c r="H159" t="s">
        <v>293</v>
      </c>
      <c r="I159" s="37">
        <v>45306</v>
      </c>
      <c r="J159">
        <v>5.875</v>
      </c>
      <c r="K159" s="43">
        <v>400000</v>
      </c>
      <c r="L159" s="43">
        <v>417397.5</v>
      </c>
      <c r="M159" s="43">
        <v>2.3803450965721602</v>
      </c>
      <c r="N159" s="43">
        <v>103.61499999999999</v>
      </c>
      <c r="O159" t="s">
        <v>473</v>
      </c>
      <c r="P159" t="s">
        <v>474</v>
      </c>
      <c r="Q159" t="s">
        <v>1035</v>
      </c>
      <c r="R159" t="s">
        <v>475</v>
      </c>
      <c r="S159" t="s">
        <v>977</v>
      </c>
      <c r="T159" t="s">
        <v>1034</v>
      </c>
      <c r="U159" t="s">
        <v>381</v>
      </c>
      <c r="V159" t="s">
        <v>203</v>
      </c>
      <c r="W159" t="s">
        <v>1007</v>
      </c>
      <c r="X159" t="s">
        <v>1008</v>
      </c>
      <c r="Y159" s="32" t="s">
        <v>373</v>
      </c>
      <c r="Z159" t="s">
        <v>374</v>
      </c>
      <c r="AA159" s="32" t="s">
        <v>463</v>
      </c>
      <c r="AB159" s="32" t="s">
        <v>476</v>
      </c>
      <c r="AC159" s="33" t="s">
        <v>477</v>
      </c>
      <c r="AD159" s="33">
        <v>800000000</v>
      </c>
      <c r="AE159">
        <v>0.05</v>
      </c>
      <c r="AF159" s="33">
        <v>403.04612350570198</v>
      </c>
      <c r="AG159" s="33">
        <v>509.57253092898799</v>
      </c>
      <c r="AH159">
        <v>509.57253092898799</v>
      </c>
      <c r="AI159" s="33">
        <v>2.55658785938002</v>
      </c>
      <c r="AJ159" s="33">
        <v>4.64079</v>
      </c>
      <c r="AK159">
        <v>4.64079</v>
      </c>
      <c r="AL159" s="33">
        <v>4.568778</v>
      </c>
      <c r="AM159">
        <v>4.568778</v>
      </c>
      <c r="AN159" s="33" t="s">
        <v>477</v>
      </c>
      <c r="AO159" s="33" t="s">
        <v>477</v>
      </c>
      <c r="AP159" s="33" t="s">
        <v>477</v>
      </c>
      <c r="AQ159" s="33" t="s">
        <v>477</v>
      </c>
      <c r="AR159" s="33" t="s">
        <v>477</v>
      </c>
      <c r="AS159" s="34" t="s">
        <v>477</v>
      </c>
      <c r="AT159" s="34" t="s">
        <v>477</v>
      </c>
      <c r="AU159" s="35">
        <v>1110</v>
      </c>
      <c r="AV159" s="35">
        <v>1110</v>
      </c>
      <c r="AW159" s="34" t="s">
        <v>477</v>
      </c>
      <c r="AX159" t="s">
        <v>474</v>
      </c>
      <c r="AY159" s="32">
        <v>2024</v>
      </c>
      <c r="AZ159" s="32" t="s">
        <v>463</v>
      </c>
      <c r="BA159" s="32" t="s">
        <v>463</v>
      </c>
      <c r="BB159" s="32" t="s">
        <v>463</v>
      </c>
      <c r="BC159" s="32" t="s">
        <v>463</v>
      </c>
      <c r="BD159">
        <v>17535167.509999998</v>
      </c>
      <c r="BE159">
        <v>2.3803450965721602</v>
      </c>
      <c r="BF159" s="32" t="s">
        <v>293</v>
      </c>
      <c r="BG159" s="32" t="s">
        <v>477</v>
      </c>
      <c r="BH159" s="32" t="s">
        <v>477</v>
      </c>
      <c r="BI159" s="32">
        <v>15</v>
      </c>
      <c r="BJ159" s="36">
        <v>2.4056652767578523E-2</v>
      </c>
      <c r="BK159" s="32">
        <v>15</v>
      </c>
      <c r="BL159" s="36">
        <v>2.4056652767578523E-2</v>
      </c>
      <c r="BM159" s="32">
        <v>15</v>
      </c>
      <c r="BN159" s="36">
        <v>2.3803450965721631E-2</v>
      </c>
      <c r="BO159" s="33" t="s">
        <v>476</v>
      </c>
      <c r="BP159" s="33" t="s">
        <v>477</v>
      </c>
      <c r="BQ159">
        <v>2.55658785938002</v>
      </c>
      <c r="BR159">
        <v>4.568778</v>
      </c>
      <c r="BS159" t="s">
        <v>474</v>
      </c>
      <c r="BT159" s="37">
        <v>45306</v>
      </c>
      <c r="BU159" s="32" t="s">
        <v>477</v>
      </c>
      <c r="BV159" s="38">
        <v>44515</v>
      </c>
      <c r="BW159" t="s">
        <v>921</v>
      </c>
      <c r="BX159" s="39">
        <v>2.55658785938002</v>
      </c>
      <c r="BY159" s="39">
        <v>4.64079</v>
      </c>
      <c r="BZ159" s="39">
        <v>4.6328490000000002</v>
      </c>
      <c r="CA159" s="39">
        <v>4.568778</v>
      </c>
      <c r="CB159" s="39">
        <v>4.559895</v>
      </c>
      <c r="CC159" s="39">
        <v>4.9830800000000002</v>
      </c>
      <c r="CD159" s="39">
        <v>4.96455</v>
      </c>
      <c r="CE159" s="39">
        <v>4.64079</v>
      </c>
      <c r="CF159" s="39">
        <v>4.6328490000000002</v>
      </c>
      <c r="CG159">
        <v>4.568778</v>
      </c>
      <c r="CH159" s="39">
        <v>2.55658785938002</v>
      </c>
      <c r="CI159" s="39">
        <v>0.84404905578562595</v>
      </c>
      <c r="CJ159" s="39">
        <v>2.55658785938002</v>
      </c>
      <c r="CK159" s="39">
        <v>0.84401354320609301</v>
      </c>
      <c r="CL159" t="s">
        <v>477</v>
      </c>
      <c r="CM159" t="s">
        <v>477</v>
      </c>
      <c r="CN159" s="46" t="s">
        <v>477</v>
      </c>
      <c r="CO159" s="46">
        <v>0</v>
      </c>
      <c r="CP159" s="46" t="s">
        <v>477</v>
      </c>
      <c r="CQ159" s="46" t="s">
        <v>477</v>
      </c>
      <c r="CR159" s="46" t="s">
        <v>477</v>
      </c>
      <c r="CS159" s="46">
        <v>0</v>
      </c>
      <c r="CT159">
        <v>0</v>
      </c>
      <c r="CU159">
        <v>0</v>
      </c>
      <c r="CV159" s="47">
        <v>396520.70498843369</v>
      </c>
      <c r="CW159">
        <v>0</v>
      </c>
      <c r="CX159" s="48">
        <v>396520.70498843369</v>
      </c>
      <c r="CY159" s="48">
        <v>417397.5</v>
      </c>
      <c r="CZ159">
        <v>396520.70498843369</v>
      </c>
      <c r="DA159" s="37">
        <v>44515</v>
      </c>
      <c r="DB159">
        <v>4.9830800000000002</v>
      </c>
      <c r="DC159">
        <v>1</v>
      </c>
      <c r="DD159" s="52" t="s">
        <v>477</v>
      </c>
      <c r="DE159" t="s">
        <v>477</v>
      </c>
      <c r="DF159" s="52" t="s">
        <v>477</v>
      </c>
      <c r="DG159" s="52" t="s">
        <v>477</v>
      </c>
      <c r="DH159" s="52" t="s">
        <v>477</v>
      </c>
      <c r="DI159" s="52" t="s">
        <v>477</v>
      </c>
      <c r="DJ159" s="52" t="s">
        <v>477</v>
      </c>
      <c r="DK159" s="52" t="s">
        <v>477</v>
      </c>
      <c r="DL159" s="52" t="s">
        <v>477</v>
      </c>
      <c r="DM159" s="52" t="s">
        <v>477</v>
      </c>
      <c r="DN159" s="52" t="s">
        <v>477</v>
      </c>
      <c r="DO159" s="33">
        <v>0.87059179421089505</v>
      </c>
      <c r="DP159" s="33" t="s">
        <v>477</v>
      </c>
      <c r="DQ159" s="32" t="s">
        <v>700</v>
      </c>
      <c r="DR159" s="33" t="s">
        <v>477</v>
      </c>
      <c r="DS159" s="58" t="s">
        <v>477</v>
      </c>
      <c r="DT159" s="58" t="s">
        <v>477</v>
      </c>
      <c r="DU159" s="58" t="s">
        <v>477</v>
      </c>
    </row>
    <row r="160" spans="1:125" x14ac:dyDescent="0.25">
      <c r="A160" s="31">
        <v>44196</v>
      </c>
      <c r="B160" t="s">
        <v>972</v>
      </c>
      <c r="C160" t="s">
        <v>973</v>
      </c>
      <c r="D160" t="s">
        <v>471</v>
      </c>
      <c r="E160" t="s">
        <v>472</v>
      </c>
      <c r="F160" t="s">
        <v>1036</v>
      </c>
      <c r="G160" t="s">
        <v>1037</v>
      </c>
      <c r="H160" t="s">
        <v>293</v>
      </c>
      <c r="I160" s="37">
        <v>44253</v>
      </c>
      <c r="J160">
        <v>3.6</v>
      </c>
      <c r="K160" s="43">
        <v>500000</v>
      </c>
      <c r="L160" s="43">
        <v>517071.72</v>
      </c>
      <c r="M160" s="43">
        <v>2.9487697776774802</v>
      </c>
      <c r="N160" s="43">
        <v>100.375</v>
      </c>
      <c r="O160" t="s">
        <v>473</v>
      </c>
      <c r="P160" t="s">
        <v>474</v>
      </c>
      <c r="Q160" t="s">
        <v>1038</v>
      </c>
      <c r="R160" t="s">
        <v>475</v>
      </c>
      <c r="S160" t="s">
        <v>977</v>
      </c>
      <c r="T160" t="s">
        <v>1037</v>
      </c>
      <c r="U160" t="s">
        <v>368</v>
      </c>
      <c r="V160" t="s">
        <v>203</v>
      </c>
      <c r="W160" t="s">
        <v>1039</v>
      </c>
      <c r="X160" t="s">
        <v>1040</v>
      </c>
      <c r="Y160" s="32" t="s">
        <v>387</v>
      </c>
      <c r="Z160" t="s">
        <v>952</v>
      </c>
      <c r="AA160" s="32" t="s">
        <v>376</v>
      </c>
      <c r="AB160" s="32" t="s">
        <v>476</v>
      </c>
      <c r="AC160" s="33" t="s">
        <v>477</v>
      </c>
      <c r="AD160" s="33">
        <v>750000000</v>
      </c>
      <c r="AE160">
        <v>6.6666666666666666E-2</v>
      </c>
      <c r="AF160" s="33">
        <v>30.663960516927599</v>
      </c>
      <c r="AG160" s="33">
        <v>170.87699102780101</v>
      </c>
      <c r="AH160">
        <v>170.87699102780101</v>
      </c>
      <c r="AI160" s="33">
        <v>0.155458616168241</v>
      </c>
      <c r="AJ160" s="33">
        <v>1.152747</v>
      </c>
      <c r="AK160">
        <v>1.152747</v>
      </c>
      <c r="AL160" s="33">
        <v>1.152747</v>
      </c>
      <c r="AM160">
        <v>1.152747</v>
      </c>
      <c r="AN160" s="33" t="s">
        <v>477</v>
      </c>
      <c r="AO160" s="33" t="s">
        <v>477</v>
      </c>
      <c r="AP160" s="33" t="s">
        <v>477</v>
      </c>
      <c r="AQ160" s="33" t="s">
        <v>477</v>
      </c>
      <c r="AR160" s="33" t="s">
        <v>477</v>
      </c>
      <c r="AS160" s="34" t="s">
        <v>477</v>
      </c>
      <c r="AT160" s="34" t="s">
        <v>477</v>
      </c>
      <c r="AU160" s="35">
        <v>57</v>
      </c>
      <c r="AV160" s="35">
        <v>57</v>
      </c>
      <c r="AW160" s="34" t="s">
        <v>477</v>
      </c>
      <c r="AX160" t="s">
        <v>474</v>
      </c>
      <c r="AY160" s="32">
        <v>2021</v>
      </c>
      <c r="AZ160" s="32" t="s">
        <v>376</v>
      </c>
      <c r="BA160" s="32" t="s">
        <v>376</v>
      </c>
      <c r="BB160" s="32" t="s">
        <v>376</v>
      </c>
      <c r="BC160" s="32" t="s">
        <v>376</v>
      </c>
      <c r="BD160">
        <v>17535167.509999998</v>
      </c>
      <c r="BE160">
        <v>2.9487697776774802</v>
      </c>
      <c r="BF160" s="32" t="s">
        <v>293</v>
      </c>
      <c r="BG160" s="32" t="s">
        <v>478</v>
      </c>
      <c r="BH160" s="32" t="s">
        <v>479</v>
      </c>
      <c r="BI160" s="32">
        <v>9</v>
      </c>
      <c r="BJ160" s="36">
        <v>2.9801363985109127E-2</v>
      </c>
      <c r="BK160" s="32">
        <v>9</v>
      </c>
      <c r="BL160" s="36">
        <v>2.9801363985109127E-2</v>
      </c>
      <c r="BM160" s="32">
        <v>9</v>
      </c>
      <c r="BN160" s="36">
        <v>2.9487697776774763E-2</v>
      </c>
      <c r="BO160" s="33" t="s">
        <v>476</v>
      </c>
      <c r="BP160" s="33" t="s">
        <v>477</v>
      </c>
      <c r="BQ160">
        <v>0.155458616168241</v>
      </c>
      <c r="BR160">
        <v>1.152747</v>
      </c>
      <c r="BS160" t="s">
        <v>474</v>
      </c>
      <c r="BT160" s="37">
        <v>44253</v>
      </c>
      <c r="BU160" s="32" t="s">
        <v>477</v>
      </c>
      <c r="BV160" s="38" t="s">
        <v>477</v>
      </c>
      <c r="BW160" t="s">
        <v>477</v>
      </c>
      <c r="BX160" s="39">
        <v>0.155458616168241</v>
      </c>
      <c r="BY160" s="39">
        <v>1.152747</v>
      </c>
      <c r="BZ160" s="39">
        <v>0.82622099999999998</v>
      </c>
      <c r="CA160" s="39">
        <v>1.152747</v>
      </c>
      <c r="CB160" s="39">
        <v>0.82622099999999998</v>
      </c>
      <c r="CC160" s="39">
        <v>1.152747</v>
      </c>
      <c r="CD160" s="39">
        <v>0.82622099999999998</v>
      </c>
      <c r="CE160" s="39">
        <v>1.152747</v>
      </c>
      <c r="CF160" s="39">
        <v>0.82622099999999998</v>
      </c>
      <c r="CG160">
        <v>1.152747</v>
      </c>
      <c r="CH160" s="39">
        <v>0.155458616168241</v>
      </c>
      <c r="CI160" s="39">
        <v>0.15582465990400701</v>
      </c>
      <c r="CJ160" s="39">
        <v>0.155458616168241</v>
      </c>
      <c r="CK160" s="39">
        <v>0.15582465990400701</v>
      </c>
      <c r="CL160" t="s">
        <v>477</v>
      </c>
      <c r="CM160" t="s">
        <v>477</v>
      </c>
      <c r="CN160" s="46" t="s">
        <v>477</v>
      </c>
      <c r="CO160" s="46">
        <v>0</v>
      </c>
      <c r="CP160" s="46" t="s">
        <v>477</v>
      </c>
      <c r="CQ160" s="46" t="s">
        <v>477</v>
      </c>
      <c r="CR160" s="46" t="s">
        <v>477</v>
      </c>
      <c r="CS160" s="46">
        <v>0</v>
      </c>
      <c r="CT160">
        <v>0</v>
      </c>
      <c r="CU160">
        <v>0</v>
      </c>
      <c r="CV160" s="47">
        <v>0</v>
      </c>
      <c r="CW160">
        <v>0</v>
      </c>
      <c r="CX160" s="48">
        <v>0</v>
      </c>
      <c r="CY160" s="48">
        <v>0</v>
      </c>
      <c r="CZ160">
        <v>0</v>
      </c>
      <c r="DA160" s="37">
        <v>44253</v>
      </c>
      <c r="DB160">
        <v>1.152747</v>
      </c>
      <c r="DC160">
        <v>1</v>
      </c>
      <c r="DD160" s="52" t="s">
        <v>477</v>
      </c>
      <c r="DE160" t="s">
        <v>477</v>
      </c>
      <c r="DF160" s="52" t="s">
        <v>477</v>
      </c>
      <c r="DG160" s="52" t="s">
        <v>477</v>
      </c>
      <c r="DH160" s="52" t="s">
        <v>477</v>
      </c>
      <c r="DI160" s="52" t="s">
        <v>477</v>
      </c>
      <c r="DJ160" s="52" t="s">
        <v>477</v>
      </c>
      <c r="DK160" s="52" t="s">
        <v>477</v>
      </c>
      <c r="DL160" s="52" t="s">
        <v>477</v>
      </c>
      <c r="DM160" s="52" t="s">
        <v>477</v>
      </c>
      <c r="DN160" s="52" t="s">
        <v>477</v>
      </c>
      <c r="DO160" s="33">
        <v>0.16230610812968399</v>
      </c>
      <c r="DP160" s="33" t="s">
        <v>477</v>
      </c>
      <c r="DQ160" s="32" t="s">
        <v>699</v>
      </c>
      <c r="DR160" s="33" t="s">
        <v>477</v>
      </c>
      <c r="DS160" s="58" t="s">
        <v>477</v>
      </c>
      <c r="DT160" s="58" t="s">
        <v>477</v>
      </c>
      <c r="DU160" s="58" t="s">
        <v>477</v>
      </c>
    </row>
    <row r="161" spans="1:125" x14ac:dyDescent="0.25">
      <c r="A161" s="31">
        <v>44196</v>
      </c>
      <c r="B161" t="s">
        <v>972</v>
      </c>
      <c r="C161" t="s">
        <v>973</v>
      </c>
      <c r="D161" t="s">
        <v>471</v>
      </c>
      <c r="E161" t="s">
        <v>472</v>
      </c>
      <c r="F161" t="s">
        <v>1041</v>
      </c>
      <c r="G161" t="s">
        <v>1042</v>
      </c>
      <c r="H161" t="s">
        <v>293</v>
      </c>
      <c r="I161" s="37">
        <v>44228</v>
      </c>
      <c r="J161">
        <v>3.25</v>
      </c>
      <c r="K161" s="43">
        <v>300000</v>
      </c>
      <c r="L161" s="43">
        <v>309616.94</v>
      </c>
      <c r="M161" s="43">
        <v>1.7656913731986399</v>
      </c>
      <c r="N161" s="43">
        <v>100.2398</v>
      </c>
      <c r="O161" t="s">
        <v>473</v>
      </c>
      <c r="P161" t="s">
        <v>474</v>
      </c>
      <c r="Q161" t="s">
        <v>1043</v>
      </c>
      <c r="R161" t="s">
        <v>475</v>
      </c>
      <c r="S161" t="s">
        <v>977</v>
      </c>
      <c r="T161" t="s">
        <v>1042</v>
      </c>
      <c r="U161" t="s">
        <v>368</v>
      </c>
      <c r="V161" t="s">
        <v>203</v>
      </c>
      <c r="W161" t="s">
        <v>1044</v>
      </c>
      <c r="X161" t="s">
        <v>1045</v>
      </c>
      <c r="Y161" s="32" t="s">
        <v>396</v>
      </c>
      <c r="Z161" t="s">
        <v>382</v>
      </c>
      <c r="AA161" s="32" t="s">
        <v>376</v>
      </c>
      <c r="AB161" s="32" t="s">
        <v>476</v>
      </c>
      <c r="AC161" s="33" t="s">
        <v>477</v>
      </c>
      <c r="AD161" s="33">
        <v>360717000</v>
      </c>
      <c r="AE161">
        <v>8.3167691015394341E-2</v>
      </c>
      <c r="AF161" s="33">
        <v>118.606545725582</v>
      </c>
      <c r="AG161" s="33">
        <v>105.179818703348</v>
      </c>
      <c r="AH161">
        <v>105.179818703348</v>
      </c>
      <c r="AI161" s="33">
        <v>8.7394136044409695E-2</v>
      </c>
      <c r="AJ161" s="33">
        <v>0.491531</v>
      </c>
      <c r="AK161">
        <v>0.491531</v>
      </c>
      <c r="AL161" s="33">
        <v>0.491531</v>
      </c>
      <c r="AM161">
        <v>0.491531</v>
      </c>
      <c r="AN161" s="33" t="s">
        <v>477</v>
      </c>
      <c r="AO161" s="33" t="s">
        <v>477</v>
      </c>
      <c r="AP161" s="33" t="s">
        <v>477</v>
      </c>
      <c r="AQ161" s="33" t="s">
        <v>477</v>
      </c>
      <c r="AR161" s="33" t="s">
        <v>477</v>
      </c>
      <c r="AS161" s="34" t="s">
        <v>477</v>
      </c>
      <c r="AT161" s="34" t="s">
        <v>477</v>
      </c>
      <c r="AU161" s="35">
        <v>32</v>
      </c>
      <c r="AV161" s="35">
        <v>32</v>
      </c>
      <c r="AW161" s="34" t="s">
        <v>477</v>
      </c>
      <c r="AX161" t="s">
        <v>474</v>
      </c>
      <c r="AY161" s="32">
        <v>2021</v>
      </c>
      <c r="AZ161" s="32" t="s">
        <v>376</v>
      </c>
      <c r="BA161" s="32" t="s">
        <v>376</v>
      </c>
      <c r="BB161" s="32" t="s">
        <v>376</v>
      </c>
      <c r="BC161" s="32" t="s">
        <v>376</v>
      </c>
      <c r="BD161">
        <v>17535167.509999998</v>
      </c>
      <c r="BE161">
        <v>1.7656913731986399</v>
      </c>
      <c r="BF161" s="32" t="s">
        <v>293</v>
      </c>
      <c r="BG161" s="32" t="s">
        <v>478</v>
      </c>
      <c r="BH161" s="32" t="s">
        <v>479</v>
      </c>
      <c r="BI161" s="32">
        <v>9</v>
      </c>
      <c r="BJ161" s="36">
        <v>1.784473365686233E-2</v>
      </c>
      <c r="BK161" s="32">
        <v>9</v>
      </c>
      <c r="BL161" s="36">
        <v>1.784473365686233E-2</v>
      </c>
      <c r="BM161" s="32">
        <v>9</v>
      </c>
      <c r="BN161" s="36">
        <v>1.7656913731986357E-2</v>
      </c>
      <c r="BO161" s="33" t="s">
        <v>476</v>
      </c>
      <c r="BP161" s="33" t="s">
        <v>477</v>
      </c>
      <c r="BQ161">
        <v>8.7394136044409695E-2</v>
      </c>
      <c r="BR161">
        <v>0.491531</v>
      </c>
      <c r="BS161" t="s">
        <v>474</v>
      </c>
      <c r="BT161" s="37">
        <v>44228</v>
      </c>
      <c r="BU161" s="32" t="s">
        <v>477</v>
      </c>
      <c r="BV161" s="38" t="s">
        <v>477</v>
      </c>
      <c r="BW161" t="s">
        <v>477</v>
      </c>
      <c r="BX161" s="39">
        <v>8.7394136044409695E-2</v>
      </c>
      <c r="BY161" s="39">
        <v>0.491531</v>
      </c>
      <c r="BZ161" s="39">
        <v>-0.25242300000000001</v>
      </c>
      <c r="CA161" s="39">
        <v>0.491531</v>
      </c>
      <c r="CB161" s="39">
        <v>-0.25242300000000001</v>
      </c>
      <c r="CC161" s="39">
        <v>0.491531</v>
      </c>
      <c r="CD161" s="39">
        <v>-0.25242300000000001</v>
      </c>
      <c r="CE161" s="39">
        <v>0.491531</v>
      </c>
      <c r="CF161" s="39">
        <v>-0.25242300000000001</v>
      </c>
      <c r="CG161">
        <v>0.491531</v>
      </c>
      <c r="CH161" s="39">
        <v>8.7394136044409695E-2</v>
      </c>
      <c r="CI161" s="39">
        <v>8.73917650161362E-2</v>
      </c>
      <c r="CJ161" s="39">
        <v>8.7394136044409695E-2</v>
      </c>
      <c r="CK161" s="39">
        <v>8.73917650161362E-2</v>
      </c>
      <c r="CL161" t="s">
        <v>477</v>
      </c>
      <c r="CM161" t="s">
        <v>477</v>
      </c>
      <c r="CN161" s="46" t="s">
        <v>477</v>
      </c>
      <c r="CO161" s="46">
        <v>0</v>
      </c>
      <c r="CP161" s="46" t="s">
        <v>477</v>
      </c>
      <c r="CQ161" s="46" t="s">
        <v>477</v>
      </c>
      <c r="CR161" s="46" t="s">
        <v>477</v>
      </c>
      <c r="CS161" s="46">
        <v>0</v>
      </c>
      <c r="CT161">
        <v>0</v>
      </c>
      <c r="CU161">
        <v>0</v>
      </c>
      <c r="CV161" s="47">
        <v>0</v>
      </c>
      <c r="CW161">
        <v>0</v>
      </c>
      <c r="CX161" s="48">
        <v>0</v>
      </c>
      <c r="CY161" s="48">
        <v>0</v>
      </c>
      <c r="CZ161">
        <v>0</v>
      </c>
      <c r="DA161" s="37">
        <v>44228</v>
      </c>
      <c r="DB161">
        <v>0.491531</v>
      </c>
      <c r="DC161">
        <v>1</v>
      </c>
      <c r="DD161" s="52" t="s">
        <v>477</v>
      </c>
      <c r="DE161" t="s">
        <v>477</v>
      </c>
      <c r="DF161" s="52" t="s">
        <v>477</v>
      </c>
      <c r="DG161" s="52" t="s">
        <v>477</v>
      </c>
      <c r="DH161" s="52" t="s">
        <v>477</v>
      </c>
      <c r="DI161" s="52" t="s">
        <v>477</v>
      </c>
      <c r="DJ161" s="52" t="s">
        <v>477</v>
      </c>
      <c r="DK161" s="52" t="s">
        <v>477</v>
      </c>
      <c r="DL161" s="52" t="s">
        <v>477</v>
      </c>
      <c r="DM161" s="52" t="s">
        <v>477</v>
      </c>
      <c r="DN161" s="52" t="s">
        <v>477</v>
      </c>
      <c r="DO161" s="33">
        <v>9.0388403051378005E-2</v>
      </c>
      <c r="DP161" s="33" t="s">
        <v>477</v>
      </c>
      <c r="DQ161" s="32" t="s">
        <v>699</v>
      </c>
      <c r="DR161" s="33" t="s">
        <v>477</v>
      </c>
      <c r="DS161" s="58" t="s">
        <v>477</v>
      </c>
      <c r="DT161" s="58" t="s">
        <v>477</v>
      </c>
      <c r="DU161" s="58" t="s">
        <v>477</v>
      </c>
    </row>
    <row r="162" spans="1:125" x14ac:dyDescent="0.25">
      <c r="A162" s="31">
        <v>44196</v>
      </c>
      <c r="B162" t="s">
        <v>972</v>
      </c>
      <c r="C162" t="s">
        <v>973</v>
      </c>
      <c r="D162" t="s">
        <v>471</v>
      </c>
      <c r="E162" t="s">
        <v>472</v>
      </c>
      <c r="F162" t="s">
        <v>1046</v>
      </c>
      <c r="G162" t="s">
        <v>1047</v>
      </c>
      <c r="H162" t="s">
        <v>293</v>
      </c>
      <c r="I162" s="37">
        <v>44221</v>
      </c>
      <c r="J162">
        <v>6.25</v>
      </c>
      <c r="K162" s="43">
        <v>300000</v>
      </c>
      <c r="L162" s="43">
        <v>318558.86</v>
      </c>
      <c r="M162" s="43">
        <v>1.8166855823779899</v>
      </c>
      <c r="N162" s="43">
        <v>100.36320000000001</v>
      </c>
      <c r="O162" t="s">
        <v>473</v>
      </c>
      <c r="P162" t="s">
        <v>474</v>
      </c>
      <c r="Q162" t="s">
        <v>1048</v>
      </c>
      <c r="R162" t="s">
        <v>475</v>
      </c>
      <c r="S162" t="s">
        <v>977</v>
      </c>
      <c r="T162" t="s">
        <v>1047</v>
      </c>
      <c r="U162" t="s">
        <v>368</v>
      </c>
      <c r="V162" t="s">
        <v>203</v>
      </c>
      <c r="W162" t="s">
        <v>1049</v>
      </c>
      <c r="X162" t="s">
        <v>407</v>
      </c>
      <c r="Y162" s="32" t="s">
        <v>373</v>
      </c>
      <c r="Z162" t="s">
        <v>1016</v>
      </c>
      <c r="AA162" s="32" t="s">
        <v>367</v>
      </c>
      <c r="AB162" s="32" t="s">
        <v>476</v>
      </c>
      <c r="AC162" s="33" t="s">
        <v>477</v>
      </c>
      <c r="AD162" s="33">
        <v>2000000000</v>
      </c>
      <c r="AE162">
        <v>1.4999999999999999E-2</v>
      </c>
      <c r="AF162" s="33">
        <v>182.16405025852899</v>
      </c>
      <c r="AG162" s="33">
        <v>144.37388058820599</v>
      </c>
      <c r="AH162">
        <v>144.37388058820599</v>
      </c>
      <c r="AI162" s="33">
        <v>6.8265051389800102E-2</v>
      </c>
      <c r="AJ162" s="33">
        <v>0.87841100000000005</v>
      </c>
      <c r="AK162">
        <v>0.87841100000000005</v>
      </c>
      <c r="AL162" s="33">
        <v>0.87841100000000005</v>
      </c>
      <c r="AM162">
        <v>0.87841100000000005</v>
      </c>
      <c r="AN162" s="33" t="s">
        <v>477</v>
      </c>
      <c r="AO162" s="33" t="s">
        <v>477</v>
      </c>
      <c r="AP162" s="33" t="s">
        <v>477</v>
      </c>
      <c r="AQ162" s="33" t="s">
        <v>477</v>
      </c>
      <c r="AR162" s="33" t="s">
        <v>477</v>
      </c>
      <c r="AS162" s="34" t="s">
        <v>477</v>
      </c>
      <c r="AT162" s="34" t="s">
        <v>477</v>
      </c>
      <c r="AU162" s="35">
        <v>25</v>
      </c>
      <c r="AV162" s="35">
        <v>25</v>
      </c>
      <c r="AW162" s="34" t="s">
        <v>477</v>
      </c>
      <c r="AX162" t="s">
        <v>474</v>
      </c>
      <c r="AY162" s="32">
        <v>2021</v>
      </c>
      <c r="AZ162" s="32" t="s">
        <v>367</v>
      </c>
      <c r="BA162" s="32" t="s">
        <v>366</v>
      </c>
      <c r="BB162" s="32" t="s">
        <v>366</v>
      </c>
      <c r="BC162" s="32" t="s">
        <v>366</v>
      </c>
      <c r="BD162">
        <v>17535167.509999998</v>
      </c>
      <c r="BE162">
        <v>1.8166855823779899</v>
      </c>
      <c r="BF162" s="32" t="s">
        <v>293</v>
      </c>
      <c r="BG162" s="32" t="s">
        <v>478</v>
      </c>
      <c r="BH162" s="32" t="s">
        <v>479</v>
      </c>
      <c r="BI162" s="32">
        <v>7</v>
      </c>
      <c r="BJ162" s="36">
        <v>1.8360100098960008E-2</v>
      </c>
      <c r="BK162" s="32">
        <v>7</v>
      </c>
      <c r="BL162" s="36">
        <v>1.8360100098960008E-2</v>
      </c>
      <c r="BM162" s="32">
        <v>7</v>
      </c>
      <c r="BN162" s="36">
        <v>1.8166855823779925E-2</v>
      </c>
      <c r="BO162" s="33" t="s">
        <v>476</v>
      </c>
      <c r="BP162" s="33" t="s">
        <v>477</v>
      </c>
      <c r="BQ162">
        <v>6.8265051389800102E-2</v>
      </c>
      <c r="BR162">
        <v>0.87841100000000005</v>
      </c>
      <c r="BS162" t="s">
        <v>474</v>
      </c>
      <c r="BT162" s="37">
        <v>44221</v>
      </c>
      <c r="BU162" s="32" t="s">
        <v>477</v>
      </c>
      <c r="BV162" s="38" t="s">
        <v>477</v>
      </c>
      <c r="BW162" t="s">
        <v>477</v>
      </c>
      <c r="BX162" s="39">
        <v>6.8265051389800102E-2</v>
      </c>
      <c r="BY162" s="39">
        <v>0.87841100000000005</v>
      </c>
      <c r="BZ162" s="39">
        <v>-1.0677369999999999</v>
      </c>
      <c r="CA162" s="39">
        <v>0.87841100000000005</v>
      </c>
      <c r="CB162" s="39">
        <v>-1.0677369999999999</v>
      </c>
      <c r="CC162" s="39">
        <v>0.87841100000000005</v>
      </c>
      <c r="CD162" s="39">
        <v>-1.0677369999999999</v>
      </c>
      <c r="CE162" s="39">
        <v>0.87841100000000005</v>
      </c>
      <c r="CF162" s="39">
        <v>-1.0677369999999999</v>
      </c>
      <c r="CG162">
        <v>0.87841100000000005</v>
      </c>
      <c r="CH162" s="39">
        <v>6.8265051389800102E-2</v>
      </c>
      <c r="CI162" s="39">
        <v>6.8252065212215801E-2</v>
      </c>
      <c r="CJ162" s="39">
        <v>6.8265051389800102E-2</v>
      </c>
      <c r="CK162" s="39">
        <v>6.8252065212215801E-2</v>
      </c>
      <c r="CL162" t="s">
        <v>477</v>
      </c>
      <c r="CM162" t="s">
        <v>477</v>
      </c>
      <c r="CN162" s="46" t="s">
        <v>477</v>
      </c>
      <c r="CO162" s="46">
        <v>0</v>
      </c>
      <c r="CP162" s="46" t="s">
        <v>477</v>
      </c>
      <c r="CQ162" s="46" t="s">
        <v>477</v>
      </c>
      <c r="CR162" s="46" t="s">
        <v>477</v>
      </c>
      <c r="CS162" s="46">
        <v>0</v>
      </c>
      <c r="CT162">
        <v>0</v>
      </c>
      <c r="CU162">
        <v>0</v>
      </c>
      <c r="CV162" s="47">
        <v>0</v>
      </c>
      <c r="CW162">
        <v>0</v>
      </c>
      <c r="CX162" s="48">
        <v>0</v>
      </c>
      <c r="CY162" s="48">
        <v>0</v>
      </c>
      <c r="CZ162">
        <v>0</v>
      </c>
      <c r="DA162" s="37">
        <v>44221</v>
      </c>
      <c r="DB162">
        <v>0.87841100000000005</v>
      </c>
      <c r="DC162">
        <v>1</v>
      </c>
      <c r="DD162" s="52" t="s">
        <v>477</v>
      </c>
      <c r="DE162" t="s">
        <v>477</v>
      </c>
      <c r="DF162" s="52" t="s">
        <v>477</v>
      </c>
      <c r="DG162" s="52" t="s">
        <v>477</v>
      </c>
      <c r="DH162" s="52" t="s">
        <v>477</v>
      </c>
      <c r="DI162" s="52" t="s">
        <v>477</v>
      </c>
      <c r="DJ162" s="52" t="s">
        <v>477</v>
      </c>
      <c r="DK162" s="52" t="s">
        <v>477</v>
      </c>
      <c r="DL162" s="52" t="s">
        <v>477</v>
      </c>
      <c r="DM162" s="52" t="s">
        <v>477</v>
      </c>
      <c r="DN162" s="52" t="s">
        <v>477</v>
      </c>
      <c r="DO162" s="33">
        <v>7.2718769674651199E-2</v>
      </c>
      <c r="DP162" s="33" t="s">
        <v>477</v>
      </c>
      <c r="DQ162" s="32" t="s">
        <v>699</v>
      </c>
      <c r="DR162" s="33" t="s">
        <v>477</v>
      </c>
      <c r="DS162" s="58" t="s">
        <v>477</v>
      </c>
      <c r="DT162" s="58" t="s">
        <v>477</v>
      </c>
      <c r="DU162" s="58" t="s">
        <v>477</v>
      </c>
    </row>
    <row r="163" spans="1:125" x14ac:dyDescent="0.25">
      <c r="A163" s="31">
        <v>44196</v>
      </c>
      <c r="B163" t="s">
        <v>972</v>
      </c>
      <c r="C163" t="s">
        <v>973</v>
      </c>
      <c r="D163" t="s">
        <v>471</v>
      </c>
      <c r="E163" t="s">
        <v>472</v>
      </c>
      <c r="F163" t="s">
        <v>1050</v>
      </c>
      <c r="G163" t="s">
        <v>1051</v>
      </c>
      <c r="H163" t="s">
        <v>293</v>
      </c>
      <c r="I163" s="37">
        <v>44340</v>
      </c>
      <c r="J163">
        <v>5</v>
      </c>
      <c r="K163" s="43">
        <v>800000</v>
      </c>
      <c r="L163" s="43">
        <v>840539.18</v>
      </c>
      <c r="M163" s="43">
        <v>4.7934482491864099</v>
      </c>
      <c r="N163" s="43">
        <v>102.04</v>
      </c>
      <c r="O163" t="s">
        <v>473</v>
      </c>
      <c r="P163" t="s">
        <v>474</v>
      </c>
      <c r="Q163" t="s">
        <v>1052</v>
      </c>
      <c r="R163" t="s">
        <v>475</v>
      </c>
      <c r="S163" t="s">
        <v>977</v>
      </c>
      <c r="T163" t="s">
        <v>1051</v>
      </c>
      <c r="U163" t="s">
        <v>368</v>
      </c>
      <c r="V163" t="s">
        <v>203</v>
      </c>
      <c r="W163" t="s">
        <v>1053</v>
      </c>
      <c r="X163" t="s">
        <v>1054</v>
      </c>
      <c r="Y163" s="32" t="s">
        <v>373</v>
      </c>
      <c r="Z163" t="s">
        <v>374</v>
      </c>
      <c r="AA163" s="32" t="s">
        <v>367</v>
      </c>
      <c r="AB163" s="32" t="s">
        <v>476</v>
      </c>
      <c r="AC163" s="33" t="s">
        <v>477</v>
      </c>
      <c r="AD163" s="33">
        <v>1100000000</v>
      </c>
      <c r="AE163">
        <v>7.2727272727272724E-2</v>
      </c>
      <c r="AF163" s="33">
        <v>46.890464086674399</v>
      </c>
      <c r="AG163" s="33">
        <v>37.3069696303386</v>
      </c>
      <c r="AH163">
        <v>37.3069696303386</v>
      </c>
      <c r="AI163" s="33">
        <v>0.39477378288425402</v>
      </c>
      <c r="AJ163" s="33">
        <v>-0.16259399999999999</v>
      </c>
      <c r="AK163">
        <v>-0.16259399999999999</v>
      </c>
      <c r="AL163" s="33">
        <v>-0.16259399999999999</v>
      </c>
      <c r="AM163">
        <v>-0.16259399999999999</v>
      </c>
      <c r="AN163" s="33" t="s">
        <v>477</v>
      </c>
      <c r="AO163" s="33" t="s">
        <v>477</v>
      </c>
      <c r="AP163" s="33" t="s">
        <v>477</v>
      </c>
      <c r="AQ163" s="33" t="s">
        <v>477</v>
      </c>
      <c r="AR163" s="33" t="s">
        <v>477</v>
      </c>
      <c r="AS163" s="34" t="s">
        <v>477</v>
      </c>
      <c r="AT163" s="34" t="s">
        <v>477</v>
      </c>
      <c r="AU163" s="35">
        <v>144</v>
      </c>
      <c r="AV163" s="35">
        <v>144</v>
      </c>
      <c r="AW163" s="34" t="s">
        <v>477</v>
      </c>
      <c r="AX163" t="s">
        <v>474</v>
      </c>
      <c r="AY163" s="32">
        <v>2021</v>
      </c>
      <c r="AZ163" s="32" t="s">
        <v>367</v>
      </c>
      <c r="BA163" s="32" t="s">
        <v>366</v>
      </c>
      <c r="BB163" s="32" t="s">
        <v>366</v>
      </c>
      <c r="BC163" s="32" t="s">
        <v>366</v>
      </c>
      <c r="BD163">
        <v>17535167.509999998</v>
      </c>
      <c r="BE163">
        <v>4.7934482491864099</v>
      </c>
      <c r="BF163" s="32" t="s">
        <v>293</v>
      </c>
      <c r="BG163" s="32" t="s">
        <v>478</v>
      </c>
      <c r="BH163" s="32" t="s">
        <v>479</v>
      </c>
      <c r="BI163" s="32">
        <v>7</v>
      </c>
      <c r="BJ163" s="36">
        <v>4.8444370631844189E-2</v>
      </c>
      <c r="BK163" s="32">
        <v>7</v>
      </c>
      <c r="BL163" s="36">
        <v>4.8444370631844189E-2</v>
      </c>
      <c r="BM163" s="32">
        <v>7</v>
      </c>
      <c r="BN163" s="36">
        <v>4.7934482491864154E-2</v>
      </c>
      <c r="BO163" s="33" t="s">
        <v>476</v>
      </c>
      <c r="BP163" s="33" t="s">
        <v>477</v>
      </c>
      <c r="BQ163">
        <v>0.39477378288425402</v>
      </c>
      <c r="BR163">
        <v>-0.16259399999999999</v>
      </c>
      <c r="BS163" t="s">
        <v>474</v>
      </c>
      <c r="BT163" s="37">
        <v>44340</v>
      </c>
      <c r="BU163" s="32" t="s">
        <v>477</v>
      </c>
      <c r="BV163" s="38" t="s">
        <v>477</v>
      </c>
      <c r="BW163" t="s">
        <v>477</v>
      </c>
      <c r="BX163" s="39">
        <v>0.39477378288425402</v>
      </c>
      <c r="BY163" s="39">
        <v>-0.16259399999999999</v>
      </c>
      <c r="BZ163" s="39">
        <v>-0.41367700000000002</v>
      </c>
      <c r="CA163" s="39">
        <v>-0.16259399999999999</v>
      </c>
      <c r="CB163" s="39">
        <v>-0.41367700000000002</v>
      </c>
      <c r="CC163" s="39">
        <v>-0.16259399999999999</v>
      </c>
      <c r="CD163" s="39">
        <v>-0.41367700000000002</v>
      </c>
      <c r="CE163" s="39">
        <v>-0.16259399999999999</v>
      </c>
      <c r="CF163" s="39">
        <v>-0.41367700000000002</v>
      </c>
      <c r="CG163">
        <v>-0.16259399999999999</v>
      </c>
      <c r="CH163" s="39">
        <v>0.39477378288425402</v>
      </c>
      <c r="CI163" s="39">
        <v>0.394816992278409</v>
      </c>
      <c r="CJ163" s="39">
        <v>0.39477378288425402</v>
      </c>
      <c r="CK163" s="39">
        <v>0.394816992278409</v>
      </c>
      <c r="CL163" t="s">
        <v>477</v>
      </c>
      <c r="CM163" t="s">
        <v>477</v>
      </c>
      <c r="CN163" s="46" t="s">
        <v>477</v>
      </c>
      <c r="CO163" s="46">
        <v>0</v>
      </c>
      <c r="CP163" s="46" t="s">
        <v>477</v>
      </c>
      <c r="CQ163" s="46" t="s">
        <v>477</v>
      </c>
      <c r="CR163" s="46" t="s">
        <v>477</v>
      </c>
      <c r="CS163" s="46">
        <v>0</v>
      </c>
      <c r="CT163">
        <v>0</v>
      </c>
      <c r="CU163">
        <v>0</v>
      </c>
      <c r="CV163" s="47">
        <v>0</v>
      </c>
      <c r="CW163">
        <v>0</v>
      </c>
      <c r="CX163" s="48">
        <v>0</v>
      </c>
      <c r="CY163" s="48">
        <v>0</v>
      </c>
      <c r="CZ163">
        <v>0</v>
      </c>
      <c r="DA163" s="37">
        <v>44340</v>
      </c>
      <c r="DB163">
        <v>-0.16259399999999999</v>
      </c>
      <c r="DC163">
        <v>1</v>
      </c>
      <c r="DD163" s="52" t="s">
        <v>477</v>
      </c>
      <c r="DE163" t="s">
        <v>477</v>
      </c>
      <c r="DF163" s="52" t="s">
        <v>477</v>
      </c>
      <c r="DG163" s="52" t="s">
        <v>477</v>
      </c>
      <c r="DH163" s="52" t="s">
        <v>477</v>
      </c>
      <c r="DI163" s="52" t="s">
        <v>477</v>
      </c>
      <c r="DJ163" s="52" t="s">
        <v>477</v>
      </c>
      <c r="DK163" s="52" t="s">
        <v>477</v>
      </c>
      <c r="DL163" s="52" t="s">
        <v>477</v>
      </c>
      <c r="DM163" s="52" t="s">
        <v>477</v>
      </c>
      <c r="DN163" s="52" t="s">
        <v>477</v>
      </c>
      <c r="DO163" s="33">
        <v>0.41594789215011502</v>
      </c>
      <c r="DP163" s="33" t="s">
        <v>477</v>
      </c>
      <c r="DQ163" s="32" t="s">
        <v>699</v>
      </c>
      <c r="DR163" s="33" t="s">
        <v>477</v>
      </c>
      <c r="DS163" s="58" t="s">
        <v>477</v>
      </c>
      <c r="DT163" s="58" t="s">
        <v>477</v>
      </c>
      <c r="DU163" s="58" t="s">
        <v>477</v>
      </c>
    </row>
    <row r="164" spans="1:125" x14ac:dyDescent="0.25">
      <c r="A164" s="31">
        <v>44196</v>
      </c>
      <c r="B164" t="s">
        <v>972</v>
      </c>
      <c r="C164" t="s">
        <v>973</v>
      </c>
      <c r="D164" t="s">
        <v>471</v>
      </c>
      <c r="E164" t="s">
        <v>472</v>
      </c>
      <c r="F164" t="s">
        <v>1055</v>
      </c>
      <c r="G164" t="s">
        <v>1056</v>
      </c>
      <c r="H164" t="s">
        <v>293</v>
      </c>
      <c r="I164" s="37">
        <v>44292</v>
      </c>
      <c r="J164">
        <v>2</v>
      </c>
      <c r="K164" s="43">
        <v>400000</v>
      </c>
      <c r="L164" s="43">
        <v>408247.89</v>
      </c>
      <c r="M164" s="43">
        <v>2.3281664675697198</v>
      </c>
      <c r="N164" s="43">
        <v>100.58799999999999</v>
      </c>
      <c r="O164" t="s">
        <v>473</v>
      </c>
      <c r="P164" t="s">
        <v>474</v>
      </c>
      <c r="Q164" t="s">
        <v>1057</v>
      </c>
      <c r="R164" t="s">
        <v>475</v>
      </c>
      <c r="S164" t="s">
        <v>977</v>
      </c>
      <c r="T164" t="s">
        <v>1056</v>
      </c>
      <c r="U164" t="s">
        <v>368</v>
      </c>
      <c r="V164" t="s">
        <v>203</v>
      </c>
      <c r="W164" t="s">
        <v>1058</v>
      </c>
      <c r="X164" t="s">
        <v>1059</v>
      </c>
      <c r="Y164" s="32" t="s">
        <v>396</v>
      </c>
      <c r="Z164" t="s">
        <v>374</v>
      </c>
      <c r="AA164" s="32" t="s">
        <v>393</v>
      </c>
      <c r="AB164" s="32" t="s">
        <v>476</v>
      </c>
      <c r="AC164" s="33" t="s">
        <v>477</v>
      </c>
      <c r="AD164" s="33">
        <v>500000000</v>
      </c>
      <c r="AE164">
        <v>0.08</v>
      </c>
      <c r="AF164" s="33">
        <v>40.667039407488602</v>
      </c>
      <c r="AG164" s="33">
        <v>31.271822531730098</v>
      </c>
      <c r="AH164">
        <v>31.271822531730098</v>
      </c>
      <c r="AI164" s="33">
        <v>0.26317349923909</v>
      </c>
      <c r="AJ164" s="33">
        <v>-0.23086499999999999</v>
      </c>
      <c r="AK164">
        <v>-0.23086499999999999</v>
      </c>
      <c r="AL164" s="33">
        <v>-0.23086499999999999</v>
      </c>
      <c r="AM164">
        <v>-0.23086499999999999</v>
      </c>
      <c r="AN164" s="33" t="s">
        <v>477</v>
      </c>
      <c r="AO164" s="33" t="s">
        <v>477</v>
      </c>
      <c r="AP164" s="33" t="s">
        <v>477</v>
      </c>
      <c r="AQ164" s="33" t="s">
        <v>477</v>
      </c>
      <c r="AR164" s="33" t="s">
        <v>477</v>
      </c>
      <c r="AS164" s="34" t="s">
        <v>477</v>
      </c>
      <c r="AT164" s="34" t="s">
        <v>477</v>
      </c>
      <c r="AU164" s="35">
        <v>96</v>
      </c>
      <c r="AV164" s="35">
        <v>96</v>
      </c>
      <c r="AW164" s="34" t="s">
        <v>477</v>
      </c>
      <c r="AX164" t="s">
        <v>474</v>
      </c>
      <c r="AY164" s="32">
        <v>2021</v>
      </c>
      <c r="AZ164" s="32" t="s">
        <v>393</v>
      </c>
      <c r="BA164" s="32" t="s">
        <v>376</v>
      </c>
      <c r="BB164" s="32" t="s">
        <v>376</v>
      </c>
      <c r="BC164" s="32" t="s">
        <v>376</v>
      </c>
      <c r="BD164">
        <v>17535167.509999998</v>
      </c>
      <c r="BE164">
        <v>2.3281664675697198</v>
      </c>
      <c r="BF164" s="32" t="s">
        <v>293</v>
      </c>
      <c r="BG164" s="32" t="s">
        <v>478</v>
      </c>
      <c r="BH164" s="32" t="s">
        <v>479</v>
      </c>
      <c r="BI164" s="32">
        <v>8</v>
      </c>
      <c r="BJ164" s="36">
        <v>2.3529316138277283E-2</v>
      </c>
      <c r="BK164" s="32">
        <v>8</v>
      </c>
      <c r="BL164" s="36">
        <v>2.3529316138277283E-2</v>
      </c>
      <c r="BM164" s="32">
        <v>8</v>
      </c>
      <c r="BN164" s="36">
        <v>2.328166467569719E-2</v>
      </c>
      <c r="BO164" s="33" t="s">
        <v>476</v>
      </c>
      <c r="BP164" s="33" t="s">
        <v>477</v>
      </c>
      <c r="BQ164">
        <v>0.26317349923909</v>
      </c>
      <c r="BR164">
        <v>-0.23086499999999999</v>
      </c>
      <c r="BS164" t="s">
        <v>474</v>
      </c>
      <c r="BT164" s="37">
        <v>44292</v>
      </c>
      <c r="BU164" s="32" t="s">
        <v>477</v>
      </c>
      <c r="BV164" s="38" t="s">
        <v>477</v>
      </c>
      <c r="BW164" t="s">
        <v>477</v>
      </c>
      <c r="BX164" s="39">
        <v>0.26317349923909</v>
      </c>
      <c r="BY164" s="39">
        <v>-0.23086499999999999</v>
      </c>
      <c r="BZ164" s="39">
        <v>-0.40299600000000002</v>
      </c>
      <c r="CA164" s="39">
        <v>-0.23086499999999999</v>
      </c>
      <c r="CB164" s="39">
        <v>-0.40299600000000002</v>
      </c>
      <c r="CC164" s="39">
        <v>-0.23086499999999999</v>
      </c>
      <c r="CD164" s="39">
        <v>-0.40299600000000002</v>
      </c>
      <c r="CE164" s="39">
        <v>-0.23086499999999999</v>
      </c>
      <c r="CF164" s="39">
        <v>-0.40299600000000002</v>
      </c>
      <c r="CG164">
        <v>-0.23086499999999999</v>
      </c>
      <c r="CH164" s="39">
        <v>0.26317349923909</v>
      </c>
      <c r="CI164" s="39">
        <v>0.263191549198525</v>
      </c>
      <c r="CJ164" s="39">
        <v>0.26317349923909</v>
      </c>
      <c r="CK164" s="39">
        <v>0.263191549198525</v>
      </c>
      <c r="CL164" t="s">
        <v>477</v>
      </c>
      <c r="CM164" t="s">
        <v>477</v>
      </c>
      <c r="CN164" s="46" t="s">
        <v>477</v>
      </c>
      <c r="CO164" s="46">
        <v>0</v>
      </c>
      <c r="CP164" s="46" t="s">
        <v>477</v>
      </c>
      <c r="CQ164" s="46" t="s">
        <v>477</v>
      </c>
      <c r="CR164" s="46" t="s">
        <v>477</v>
      </c>
      <c r="CS164" s="46">
        <v>0</v>
      </c>
      <c r="CT164">
        <v>0</v>
      </c>
      <c r="CU164">
        <v>0</v>
      </c>
      <c r="CV164" s="47">
        <v>0</v>
      </c>
      <c r="CW164">
        <v>0</v>
      </c>
      <c r="CX164" s="48">
        <v>0</v>
      </c>
      <c r="CY164" s="48">
        <v>0</v>
      </c>
      <c r="CZ164">
        <v>0</v>
      </c>
      <c r="DA164" s="37">
        <v>44292</v>
      </c>
      <c r="DB164">
        <v>-0.23086499999999999</v>
      </c>
      <c r="DC164">
        <v>1</v>
      </c>
      <c r="DD164" s="52" t="s">
        <v>477</v>
      </c>
      <c r="DE164" t="s">
        <v>477</v>
      </c>
      <c r="DF164" s="52" t="s">
        <v>477</v>
      </c>
      <c r="DG164" s="52" t="s">
        <v>477</v>
      </c>
      <c r="DH164" s="52" t="s">
        <v>477</v>
      </c>
      <c r="DI164" s="52" t="s">
        <v>477</v>
      </c>
      <c r="DJ164" s="52" t="s">
        <v>477</v>
      </c>
      <c r="DK164" s="52" t="s">
        <v>477</v>
      </c>
      <c r="DL164" s="52" t="s">
        <v>477</v>
      </c>
      <c r="DM164" s="52" t="s">
        <v>477</v>
      </c>
      <c r="DN164" s="52" t="s">
        <v>477</v>
      </c>
      <c r="DO164" s="33">
        <v>0.26901603974778299</v>
      </c>
      <c r="DP164" s="33" t="s">
        <v>477</v>
      </c>
      <c r="DQ164" s="32" t="s">
        <v>699</v>
      </c>
      <c r="DR164" s="33" t="s">
        <v>477</v>
      </c>
      <c r="DS164" s="58" t="s">
        <v>477</v>
      </c>
      <c r="DT164" s="58" t="s">
        <v>477</v>
      </c>
      <c r="DU164" s="58" t="s">
        <v>477</v>
      </c>
    </row>
    <row r="165" spans="1:125" x14ac:dyDescent="0.25">
      <c r="A165" s="31">
        <v>44196</v>
      </c>
      <c r="B165" t="s">
        <v>972</v>
      </c>
      <c r="C165" t="s">
        <v>973</v>
      </c>
      <c r="D165" t="s">
        <v>471</v>
      </c>
      <c r="E165" t="s">
        <v>472</v>
      </c>
      <c r="F165" t="s">
        <v>1060</v>
      </c>
      <c r="G165" t="s">
        <v>1061</v>
      </c>
      <c r="H165" t="s">
        <v>293</v>
      </c>
      <c r="I165" s="37">
        <v>44447</v>
      </c>
      <c r="J165">
        <v>1.875</v>
      </c>
      <c r="K165" s="43">
        <v>500000</v>
      </c>
      <c r="L165" s="43">
        <v>510366.08</v>
      </c>
      <c r="M165" s="43">
        <v>2.9105286830533399</v>
      </c>
      <c r="N165" s="43">
        <v>101.4876</v>
      </c>
      <c r="O165" t="s">
        <v>473</v>
      </c>
      <c r="P165" t="s">
        <v>474</v>
      </c>
      <c r="Q165" t="s">
        <v>1062</v>
      </c>
      <c r="R165" t="s">
        <v>475</v>
      </c>
      <c r="S165" t="s">
        <v>977</v>
      </c>
      <c r="T165" t="s">
        <v>1061</v>
      </c>
      <c r="U165" t="s">
        <v>368</v>
      </c>
      <c r="V165" t="s">
        <v>203</v>
      </c>
      <c r="W165" t="s">
        <v>1063</v>
      </c>
      <c r="X165" t="s">
        <v>1064</v>
      </c>
      <c r="Y165" s="32" t="s">
        <v>398</v>
      </c>
      <c r="Z165" t="s">
        <v>382</v>
      </c>
      <c r="AA165" s="32" t="s">
        <v>366</v>
      </c>
      <c r="AB165" s="32" t="s">
        <v>476</v>
      </c>
      <c r="AC165" s="33" t="s">
        <v>477</v>
      </c>
      <c r="AD165" s="33">
        <v>500000000</v>
      </c>
      <c r="AE165">
        <v>0.1</v>
      </c>
      <c r="AF165" s="33">
        <v>35.445769161793599</v>
      </c>
      <c r="AG165" s="33">
        <v>23.6780233400128</v>
      </c>
      <c r="AH165">
        <v>23.6780233400128</v>
      </c>
      <c r="AI165" s="33">
        <v>0.68900922625808803</v>
      </c>
      <c r="AJ165" s="33">
        <v>-0.282389</v>
      </c>
      <c r="AK165">
        <v>-0.282389</v>
      </c>
      <c r="AL165" s="33">
        <v>-0.282389</v>
      </c>
      <c r="AM165">
        <v>-0.282389</v>
      </c>
      <c r="AN165" s="33" t="s">
        <v>477</v>
      </c>
      <c r="AO165" s="33" t="s">
        <v>477</v>
      </c>
      <c r="AP165" s="33" t="s">
        <v>477</v>
      </c>
      <c r="AQ165" s="33" t="s">
        <v>477</v>
      </c>
      <c r="AR165" s="33" t="s">
        <v>477</v>
      </c>
      <c r="AS165" s="34" t="s">
        <v>477</v>
      </c>
      <c r="AT165" s="34" t="s">
        <v>477</v>
      </c>
      <c r="AU165" s="35">
        <v>251</v>
      </c>
      <c r="AV165" s="35">
        <v>251</v>
      </c>
      <c r="AW165" s="34" t="s">
        <v>477</v>
      </c>
      <c r="AX165" t="s">
        <v>474</v>
      </c>
      <c r="AY165" s="32">
        <v>2021</v>
      </c>
      <c r="AZ165" s="32" t="s">
        <v>366</v>
      </c>
      <c r="BA165" s="32" t="s">
        <v>366</v>
      </c>
      <c r="BB165" s="32" t="s">
        <v>366</v>
      </c>
      <c r="BC165" s="32" t="s">
        <v>366</v>
      </c>
      <c r="BD165">
        <v>17535167.509999998</v>
      </c>
      <c r="BE165">
        <v>2.9105286830533399</v>
      </c>
      <c r="BF165" s="32" t="s">
        <v>293</v>
      </c>
      <c r="BG165" s="32" t="s">
        <v>478</v>
      </c>
      <c r="BH165" s="32" t="s">
        <v>479</v>
      </c>
      <c r="BI165" s="32">
        <v>6</v>
      </c>
      <c r="BJ165" s="36">
        <v>2.9414885261435927E-2</v>
      </c>
      <c r="BK165" s="32">
        <v>6</v>
      </c>
      <c r="BL165" s="36">
        <v>2.9414885261435927E-2</v>
      </c>
      <c r="BM165" s="32">
        <v>6</v>
      </c>
      <c r="BN165" s="36">
        <v>2.9105286830533397E-2</v>
      </c>
      <c r="BO165" s="33" t="s">
        <v>476</v>
      </c>
      <c r="BP165" s="33" t="s">
        <v>477</v>
      </c>
      <c r="BQ165">
        <v>0.68900922625808803</v>
      </c>
      <c r="BR165">
        <v>-0.282389</v>
      </c>
      <c r="BS165" t="s">
        <v>474</v>
      </c>
      <c r="BT165" s="37">
        <v>44447</v>
      </c>
      <c r="BU165" s="32" t="s">
        <v>477</v>
      </c>
      <c r="BV165" s="38" t="s">
        <v>477</v>
      </c>
      <c r="BW165" t="s">
        <v>477</v>
      </c>
      <c r="BX165" s="39">
        <v>0.68900922625808803</v>
      </c>
      <c r="BY165" s="39">
        <v>-0.282389</v>
      </c>
      <c r="BZ165" s="39">
        <v>-0.34306700000000001</v>
      </c>
      <c r="CA165" s="39">
        <v>-0.282389</v>
      </c>
      <c r="CB165" s="39">
        <v>-0.34306700000000001</v>
      </c>
      <c r="CC165" s="39">
        <v>-0.282389</v>
      </c>
      <c r="CD165" s="39">
        <v>-0.34306700000000001</v>
      </c>
      <c r="CE165" s="39">
        <v>-0.282389</v>
      </c>
      <c r="CF165" s="39">
        <v>-0.34306700000000001</v>
      </c>
      <c r="CG165">
        <v>-0.282389</v>
      </c>
      <c r="CH165" s="39">
        <v>0.68900922625808803</v>
      </c>
      <c r="CI165" s="39">
        <v>0.68913680403932398</v>
      </c>
      <c r="CJ165" s="39">
        <v>0.68900922625808803</v>
      </c>
      <c r="CK165" s="39">
        <v>0.68913680403932398</v>
      </c>
      <c r="CL165" t="s">
        <v>477</v>
      </c>
      <c r="CM165" t="s">
        <v>477</v>
      </c>
      <c r="CN165" s="46" t="s">
        <v>477</v>
      </c>
      <c r="CO165" s="46">
        <v>0</v>
      </c>
      <c r="CP165" s="46" t="s">
        <v>477</v>
      </c>
      <c r="CQ165" s="46" t="s">
        <v>477</v>
      </c>
      <c r="CR165" s="46" t="s">
        <v>477</v>
      </c>
      <c r="CS165" s="46">
        <v>0</v>
      </c>
      <c r="CT165">
        <v>0</v>
      </c>
      <c r="CU165">
        <v>0</v>
      </c>
      <c r="CV165" s="47">
        <v>0</v>
      </c>
      <c r="CW165">
        <v>0</v>
      </c>
      <c r="CX165" s="48">
        <v>0</v>
      </c>
      <c r="CY165" s="48">
        <v>0</v>
      </c>
      <c r="CZ165">
        <v>0</v>
      </c>
      <c r="DA165" s="37">
        <v>44447</v>
      </c>
      <c r="DB165">
        <v>-0.282389</v>
      </c>
      <c r="DC165">
        <v>1</v>
      </c>
      <c r="DD165" s="52" t="s">
        <v>477</v>
      </c>
      <c r="DE165" t="s">
        <v>477</v>
      </c>
      <c r="DF165" s="52" t="s">
        <v>477</v>
      </c>
      <c r="DG165" s="52" t="s">
        <v>477</v>
      </c>
      <c r="DH165" s="52" t="s">
        <v>477</v>
      </c>
      <c r="DI165" s="52" t="s">
        <v>477</v>
      </c>
      <c r="DJ165" s="52" t="s">
        <v>477</v>
      </c>
      <c r="DK165" s="52" t="s">
        <v>477</v>
      </c>
      <c r="DL165" s="52" t="s">
        <v>477</v>
      </c>
      <c r="DM165" s="52" t="s">
        <v>477</v>
      </c>
      <c r="DN165" s="52" t="s">
        <v>477</v>
      </c>
      <c r="DO165" s="33">
        <v>0.70494019516331696</v>
      </c>
      <c r="DP165" s="33" t="s">
        <v>477</v>
      </c>
      <c r="DQ165" s="32" t="s">
        <v>699</v>
      </c>
      <c r="DR165" s="33" t="s">
        <v>477</v>
      </c>
      <c r="DS165" s="58" t="s">
        <v>477</v>
      </c>
      <c r="DT165" s="58" t="s">
        <v>477</v>
      </c>
      <c r="DU165" s="58" t="s">
        <v>477</v>
      </c>
    </row>
    <row r="166" spans="1:125" x14ac:dyDescent="0.25">
      <c r="A166" s="31">
        <v>44196</v>
      </c>
      <c r="B166" t="s">
        <v>972</v>
      </c>
      <c r="C166" t="s">
        <v>973</v>
      </c>
      <c r="D166" t="s">
        <v>471</v>
      </c>
      <c r="E166" t="s">
        <v>472</v>
      </c>
      <c r="F166" t="s">
        <v>1065</v>
      </c>
      <c r="G166" t="s">
        <v>1066</v>
      </c>
      <c r="H166" t="s">
        <v>293</v>
      </c>
      <c r="I166" s="37">
        <v>44211</v>
      </c>
      <c r="J166">
        <v>0.5</v>
      </c>
      <c r="K166" s="43">
        <v>400000</v>
      </c>
      <c r="L166" s="43">
        <v>401970.03</v>
      </c>
      <c r="M166" s="43">
        <v>2.2923649276276601</v>
      </c>
      <c r="N166" s="43">
        <v>100.01300000000001</v>
      </c>
      <c r="O166" t="s">
        <v>473</v>
      </c>
      <c r="P166" t="s">
        <v>474</v>
      </c>
      <c r="Q166" t="s">
        <v>1067</v>
      </c>
      <c r="R166" t="s">
        <v>475</v>
      </c>
      <c r="S166" t="s">
        <v>977</v>
      </c>
      <c r="T166" t="s">
        <v>1066</v>
      </c>
      <c r="U166" t="s">
        <v>368</v>
      </c>
      <c r="V166" t="s">
        <v>203</v>
      </c>
      <c r="W166" t="s">
        <v>797</v>
      </c>
      <c r="X166" t="s">
        <v>798</v>
      </c>
      <c r="Y166" s="32" t="s">
        <v>390</v>
      </c>
      <c r="Z166" t="s">
        <v>369</v>
      </c>
      <c r="AA166" s="32" t="s">
        <v>393</v>
      </c>
      <c r="AB166" s="32" t="s">
        <v>476</v>
      </c>
      <c r="AC166" s="33" t="s">
        <v>477</v>
      </c>
      <c r="AD166" s="33">
        <v>750000000</v>
      </c>
      <c r="AE166">
        <v>5.3333333333333337E-2</v>
      </c>
      <c r="AF166" s="33">
        <v>76.074214266918403</v>
      </c>
      <c r="AG166" s="33">
        <v>75.251996734937904</v>
      </c>
      <c r="AH166">
        <v>75.251996734937904</v>
      </c>
      <c r="AI166" s="33">
        <v>4.0980551422732603E-2</v>
      </c>
      <c r="AJ166" s="33">
        <v>0.18190400000000001</v>
      </c>
      <c r="AK166">
        <v>0.18190400000000001</v>
      </c>
      <c r="AL166" s="33">
        <v>0.18190400000000001</v>
      </c>
      <c r="AM166">
        <v>0.18190400000000001</v>
      </c>
      <c r="AN166" s="33" t="s">
        <v>477</v>
      </c>
      <c r="AO166" s="33" t="s">
        <v>477</v>
      </c>
      <c r="AP166" s="33" t="s">
        <v>477</v>
      </c>
      <c r="AQ166" s="33" t="s">
        <v>477</v>
      </c>
      <c r="AR166" s="33" t="s">
        <v>477</v>
      </c>
      <c r="AS166" s="34" t="s">
        <v>477</v>
      </c>
      <c r="AT166" s="34" t="s">
        <v>477</v>
      </c>
      <c r="AU166" s="35">
        <v>15</v>
      </c>
      <c r="AV166" s="35">
        <v>15</v>
      </c>
      <c r="AW166" s="34" t="s">
        <v>477</v>
      </c>
      <c r="AX166" t="s">
        <v>474</v>
      </c>
      <c r="AY166" s="32">
        <v>2021</v>
      </c>
      <c r="AZ166" s="32" t="s">
        <v>393</v>
      </c>
      <c r="BA166" s="32" t="s">
        <v>376</v>
      </c>
      <c r="BB166" s="32" t="s">
        <v>376</v>
      </c>
      <c r="BC166" s="32" t="s">
        <v>376</v>
      </c>
      <c r="BD166">
        <v>17535167.509999998</v>
      </c>
      <c r="BE166">
        <v>2.2923649276276601</v>
      </c>
      <c r="BF166" s="32" t="s">
        <v>293</v>
      </c>
      <c r="BG166" s="32" t="s">
        <v>478</v>
      </c>
      <c r="BH166" s="32" t="s">
        <v>479</v>
      </c>
      <c r="BI166" s="32">
        <v>8</v>
      </c>
      <c r="BJ166" s="36">
        <v>2.3167492461462089E-2</v>
      </c>
      <c r="BK166" s="32">
        <v>8</v>
      </c>
      <c r="BL166" s="36">
        <v>2.3167492461462089E-2</v>
      </c>
      <c r="BM166" s="32">
        <v>8</v>
      </c>
      <c r="BN166" s="36">
        <v>2.2923649276276579E-2</v>
      </c>
      <c r="BO166" s="33" t="s">
        <v>476</v>
      </c>
      <c r="BP166" s="33" t="s">
        <v>477</v>
      </c>
      <c r="BQ166">
        <v>4.0980551422732603E-2</v>
      </c>
      <c r="BR166">
        <v>0.18190400000000001</v>
      </c>
      <c r="BS166" t="s">
        <v>474</v>
      </c>
      <c r="BT166" s="37">
        <v>44211</v>
      </c>
      <c r="BU166" s="32" t="s">
        <v>477</v>
      </c>
      <c r="BV166" s="38" t="s">
        <v>477</v>
      </c>
      <c r="BW166" t="s">
        <v>477</v>
      </c>
      <c r="BX166" s="39">
        <v>4.0980551422732603E-2</v>
      </c>
      <c r="BY166" s="39">
        <v>0.18190400000000001</v>
      </c>
      <c r="BZ166" s="39">
        <v>-9.4277E-2</v>
      </c>
      <c r="CA166" s="39">
        <v>0.18190400000000001</v>
      </c>
      <c r="CB166" s="39">
        <v>-9.4277E-2</v>
      </c>
      <c r="CC166" s="39">
        <v>0.18190400000000001</v>
      </c>
      <c r="CD166" s="39">
        <v>-9.4277E-2</v>
      </c>
      <c r="CE166" s="39">
        <v>0.18190400000000001</v>
      </c>
      <c r="CF166" s="39">
        <v>-9.4277E-2</v>
      </c>
      <c r="CG166">
        <v>0.18190400000000001</v>
      </c>
      <c r="CH166" s="39">
        <v>4.0980551422732603E-2</v>
      </c>
      <c r="CI166" s="39">
        <v>4.0981978712357203E-2</v>
      </c>
      <c r="CJ166" s="39">
        <v>4.0980551422732603E-2</v>
      </c>
      <c r="CK166" s="39">
        <v>4.0981978712357203E-2</v>
      </c>
      <c r="CL166" t="s">
        <v>477</v>
      </c>
      <c r="CM166" t="s">
        <v>477</v>
      </c>
      <c r="CN166" s="46" t="s">
        <v>477</v>
      </c>
      <c r="CO166" s="46">
        <v>0</v>
      </c>
      <c r="CP166" s="46" t="s">
        <v>477</v>
      </c>
      <c r="CQ166" s="46" t="s">
        <v>477</v>
      </c>
      <c r="CR166" s="46" t="s">
        <v>477</v>
      </c>
      <c r="CS166" s="46">
        <v>0</v>
      </c>
      <c r="CT166">
        <v>0</v>
      </c>
      <c r="CU166">
        <v>0</v>
      </c>
      <c r="CV166" s="47">
        <v>0</v>
      </c>
      <c r="CW166">
        <v>0</v>
      </c>
      <c r="CX166" s="48">
        <v>0</v>
      </c>
      <c r="CY166" s="48">
        <v>0</v>
      </c>
      <c r="CZ166">
        <v>0</v>
      </c>
      <c r="DA166" s="37">
        <v>44211</v>
      </c>
      <c r="DB166">
        <v>0.18190400000000001</v>
      </c>
      <c r="DC166">
        <v>1</v>
      </c>
      <c r="DD166" s="52" t="s">
        <v>477</v>
      </c>
      <c r="DE166" t="s">
        <v>477</v>
      </c>
      <c r="DF166" s="52" t="s">
        <v>477</v>
      </c>
      <c r="DG166" s="52" t="s">
        <v>477</v>
      </c>
      <c r="DH166" s="52" t="s">
        <v>477</v>
      </c>
      <c r="DI166" s="52" t="s">
        <v>477</v>
      </c>
      <c r="DJ166" s="52" t="s">
        <v>477</v>
      </c>
      <c r="DK166" s="52" t="s">
        <v>477</v>
      </c>
      <c r="DL166" s="52" t="s">
        <v>477</v>
      </c>
      <c r="DM166" s="52" t="s">
        <v>477</v>
      </c>
      <c r="DN166" s="52" t="s">
        <v>477</v>
      </c>
      <c r="DO166" s="33">
        <v>4.1244697990094899E-2</v>
      </c>
      <c r="DP166" s="33" t="s">
        <v>477</v>
      </c>
      <c r="DQ166" s="32" t="s">
        <v>699</v>
      </c>
      <c r="DR166" s="33" t="s">
        <v>477</v>
      </c>
      <c r="DS166" s="58" t="s">
        <v>477</v>
      </c>
      <c r="DT166" s="58" t="s">
        <v>477</v>
      </c>
      <c r="DU166" s="58" t="s">
        <v>477</v>
      </c>
    </row>
    <row r="167" spans="1:125" x14ac:dyDescent="0.25">
      <c r="A167" s="31">
        <v>44196</v>
      </c>
      <c r="B167" t="s">
        <v>972</v>
      </c>
      <c r="C167" t="s">
        <v>973</v>
      </c>
      <c r="D167" t="s">
        <v>471</v>
      </c>
      <c r="E167" t="s">
        <v>472</v>
      </c>
      <c r="F167" t="s">
        <v>1068</v>
      </c>
      <c r="G167" t="s">
        <v>1069</v>
      </c>
      <c r="H167" t="s">
        <v>293</v>
      </c>
      <c r="I167" s="37">
        <v>44277</v>
      </c>
      <c r="J167">
        <v>0.375</v>
      </c>
      <c r="K167" s="43">
        <v>450000</v>
      </c>
      <c r="L167" s="43">
        <v>451655.01</v>
      </c>
      <c r="M167" s="43">
        <v>2.5757096973406699</v>
      </c>
      <c r="N167" s="43">
        <v>100.07599999999999</v>
      </c>
      <c r="O167" t="s">
        <v>473</v>
      </c>
      <c r="P167" t="s">
        <v>474</v>
      </c>
      <c r="Q167" t="s">
        <v>1070</v>
      </c>
      <c r="R167" t="s">
        <v>475</v>
      </c>
      <c r="S167" t="s">
        <v>977</v>
      </c>
      <c r="T167" t="s">
        <v>1069</v>
      </c>
      <c r="U167" t="s">
        <v>381</v>
      </c>
      <c r="V167" t="s">
        <v>203</v>
      </c>
      <c r="W167" t="s">
        <v>1071</v>
      </c>
      <c r="X167" t="s">
        <v>1072</v>
      </c>
      <c r="Y167" s="32" t="s">
        <v>388</v>
      </c>
      <c r="Z167" t="s">
        <v>382</v>
      </c>
      <c r="AA167" s="32" t="s">
        <v>393</v>
      </c>
      <c r="AB167" s="32" t="s">
        <v>476</v>
      </c>
      <c r="AC167" s="33" t="s">
        <v>477</v>
      </c>
      <c r="AD167" s="33">
        <v>500000000</v>
      </c>
      <c r="AE167">
        <v>0.09</v>
      </c>
      <c r="AF167" s="33">
        <v>-33.164875587400097</v>
      </c>
      <c r="AG167" s="33">
        <v>58.663219238087997</v>
      </c>
      <c r="AH167">
        <v>58.663219238087997</v>
      </c>
      <c r="AI167" s="33">
        <v>0.14523666032148799</v>
      </c>
      <c r="AJ167" s="33">
        <v>3.2412000000000003E-2</v>
      </c>
      <c r="AK167">
        <v>3.2412000000000003E-2</v>
      </c>
      <c r="AL167" s="33">
        <v>-0.14785200000000001</v>
      </c>
      <c r="AM167">
        <v>-0.14785200000000001</v>
      </c>
      <c r="AN167" s="33" t="s">
        <v>477</v>
      </c>
      <c r="AO167" s="33" t="s">
        <v>477</v>
      </c>
      <c r="AP167" s="33" t="s">
        <v>477</v>
      </c>
      <c r="AQ167" s="33" t="s">
        <v>477</v>
      </c>
      <c r="AR167" s="33" t="s">
        <v>477</v>
      </c>
      <c r="AS167" s="34" t="s">
        <v>477</v>
      </c>
      <c r="AT167" s="34" t="s">
        <v>477</v>
      </c>
      <c r="AU167" s="35">
        <v>81</v>
      </c>
      <c r="AV167" s="35">
        <v>81</v>
      </c>
      <c r="AW167" s="34" t="s">
        <v>477</v>
      </c>
      <c r="AX167" t="s">
        <v>474</v>
      </c>
      <c r="AY167" s="32">
        <v>2021</v>
      </c>
      <c r="AZ167" s="32" t="s">
        <v>393</v>
      </c>
      <c r="BA167" s="32" t="s">
        <v>376</v>
      </c>
      <c r="BB167" s="32" t="s">
        <v>376</v>
      </c>
      <c r="BC167" s="32" t="s">
        <v>376</v>
      </c>
      <c r="BD167">
        <v>17535167.509999998</v>
      </c>
      <c r="BE167">
        <v>2.5757096973406699</v>
      </c>
      <c r="BF167" s="32" t="s">
        <v>293</v>
      </c>
      <c r="BG167" s="32" t="s">
        <v>478</v>
      </c>
      <c r="BH167" s="32" t="s">
        <v>479</v>
      </c>
      <c r="BI167" s="32">
        <v>8</v>
      </c>
      <c r="BJ167" s="36">
        <v>2.6031080076682794E-2</v>
      </c>
      <c r="BK167" s="32">
        <v>8</v>
      </c>
      <c r="BL167" s="36">
        <v>2.6031080076682794E-2</v>
      </c>
      <c r="BM167" s="32">
        <v>8</v>
      </c>
      <c r="BN167" s="36">
        <v>2.5757096973406675E-2</v>
      </c>
      <c r="BO167" s="33" t="s">
        <v>476</v>
      </c>
      <c r="BP167" s="33" t="s">
        <v>477</v>
      </c>
      <c r="BQ167">
        <v>0.14523666032148799</v>
      </c>
      <c r="BR167">
        <v>-0.14785200000000001</v>
      </c>
      <c r="BS167" t="s">
        <v>474</v>
      </c>
      <c r="BT167" s="37">
        <v>44277</v>
      </c>
      <c r="BU167" s="32" t="s">
        <v>477</v>
      </c>
      <c r="BV167" s="38">
        <v>44249</v>
      </c>
      <c r="BW167" t="s">
        <v>910</v>
      </c>
      <c r="BX167" s="39">
        <v>0.14523666032148799</v>
      </c>
      <c r="BY167" s="39">
        <v>3.2412000000000003E-2</v>
      </c>
      <c r="BZ167" s="39">
        <v>1.35E-4</v>
      </c>
      <c r="CA167" s="39">
        <v>-0.14785200000000001</v>
      </c>
      <c r="CB167" s="39">
        <v>-0.22719200000000001</v>
      </c>
      <c r="CC167" s="39">
        <v>-0.14785200000000001</v>
      </c>
      <c r="CD167" s="39">
        <v>-0.22719200000000001</v>
      </c>
      <c r="CE167" s="39">
        <v>3.2412000000000003E-2</v>
      </c>
      <c r="CF167" s="39">
        <v>1.35E-4</v>
      </c>
      <c r="CG167">
        <v>-0.14785200000000001</v>
      </c>
      <c r="CH167" s="39">
        <v>0.14523666032148799</v>
      </c>
      <c r="CI167" s="39">
        <v>0.14526487769089499</v>
      </c>
      <c r="CJ167" s="39">
        <v>0.14523666032148799</v>
      </c>
      <c r="CK167" s="39">
        <v>0.14526487769089499</v>
      </c>
      <c r="CL167" t="s">
        <v>477</v>
      </c>
      <c r="CM167" t="s">
        <v>477</v>
      </c>
      <c r="CN167" s="46" t="s">
        <v>477</v>
      </c>
      <c r="CO167" s="46">
        <v>0</v>
      </c>
      <c r="CP167" s="46" t="s">
        <v>477</v>
      </c>
      <c r="CQ167" s="46" t="s">
        <v>477</v>
      </c>
      <c r="CR167" s="46" t="s">
        <v>477</v>
      </c>
      <c r="CS167" s="46">
        <v>0</v>
      </c>
      <c r="CT167">
        <v>0</v>
      </c>
      <c r="CU167">
        <v>0</v>
      </c>
      <c r="CV167" s="47">
        <v>451409.30975479464</v>
      </c>
      <c r="CW167">
        <v>0</v>
      </c>
      <c r="CX167" s="48">
        <v>451409.30975479464</v>
      </c>
      <c r="CY167" s="48">
        <v>451655.01</v>
      </c>
      <c r="CZ167">
        <v>451409.30975479464</v>
      </c>
      <c r="DA167" s="37">
        <v>44249</v>
      </c>
      <c r="DB167">
        <v>-0.14785200000000001</v>
      </c>
      <c r="DC167">
        <v>1</v>
      </c>
      <c r="DD167" s="52" t="s">
        <v>477</v>
      </c>
      <c r="DE167" t="s">
        <v>477</v>
      </c>
      <c r="DF167" s="52" t="s">
        <v>477</v>
      </c>
      <c r="DG167" s="52" t="s">
        <v>477</v>
      </c>
      <c r="DH167" s="52" t="s">
        <v>477</v>
      </c>
      <c r="DI167" s="52" t="s">
        <v>477</v>
      </c>
      <c r="DJ167" s="52" t="s">
        <v>477</v>
      </c>
      <c r="DK167" s="52" t="s">
        <v>477</v>
      </c>
      <c r="DL167" s="52" t="s">
        <v>477</v>
      </c>
      <c r="DM167" s="52" t="s">
        <v>477</v>
      </c>
      <c r="DN167" s="52" t="s">
        <v>477</v>
      </c>
      <c r="DO167" s="33">
        <v>0.14593933610882501</v>
      </c>
      <c r="DP167" s="33" t="s">
        <v>477</v>
      </c>
      <c r="DQ167" s="32" t="s">
        <v>700</v>
      </c>
      <c r="DR167" s="33" t="s">
        <v>477</v>
      </c>
      <c r="DS167" s="58" t="s">
        <v>477</v>
      </c>
      <c r="DT167" s="58" t="s">
        <v>477</v>
      </c>
      <c r="DU167" s="58" t="s">
        <v>477</v>
      </c>
    </row>
    <row r="168" spans="1:125" x14ac:dyDescent="0.25">
      <c r="A168" s="31">
        <v>44196</v>
      </c>
      <c r="B168" t="s">
        <v>972</v>
      </c>
      <c r="C168" t="s">
        <v>973</v>
      </c>
      <c r="D168" t="s">
        <v>471</v>
      </c>
      <c r="E168" t="s">
        <v>472</v>
      </c>
      <c r="F168" t="s">
        <v>731</v>
      </c>
      <c r="G168" t="s">
        <v>756</v>
      </c>
      <c r="H168" t="s">
        <v>293</v>
      </c>
      <c r="I168" s="37">
        <v>44522</v>
      </c>
      <c r="J168">
        <v>0.625</v>
      </c>
      <c r="K168" s="43">
        <v>400000</v>
      </c>
      <c r="L168" s="43">
        <v>403219.12</v>
      </c>
      <c r="M168" s="43">
        <v>2.2994882699013299</v>
      </c>
      <c r="N168" s="43">
        <v>100.738</v>
      </c>
      <c r="O168" t="s">
        <v>473</v>
      </c>
      <c r="P168" t="s">
        <v>474</v>
      </c>
      <c r="Q168" t="s">
        <v>743</v>
      </c>
      <c r="R168" t="s">
        <v>475</v>
      </c>
      <c r="S168" t="s">
        <v>977</v>
      </c>
      <c r="T168" t="s">
        <v>756</v>
      </c>
      <c r="U168" t="s">
        <v>381</v>
      </c>
      <c r="V168" t="s">
        <v>203</v>
      </c>
      <c r="W168" t="s">
        <v>771</v>
      </c>
      <c r="X168" t="s">
        <v>772</v>
      </c>
      <c r="Y168" s="32" t="s">
        <v>390</v>
      </c>
      <c r="Z168" t="s">
        <v>394</v>
      </c>
      <c r="AA168" s="32" t="s">
        <v>366</v>
      </c>
      <c r="AB168" s="32" t="s">
        <v>476</v>
      </c>
      <c r="AC168" s="33" t="s">
        <v>477</v>
      </c>
      <c r="AD168" s="33">
        <v>1000000000</v>
      </c>
      <c r="AE168">
        <v>0.04</v>
      </c>
      <c r="AF168" s="33">
        <v>-40.908067006666499</v>
      </c>
      <c r="AG168" s="33">
        <v>31.276343435051899</v>
      </c>
      <c r="AH168">
        <v>31.276343435051899</v>
      </c>
      <c r="AI168" s="33">
        <v>0.81009052440220897</v>
      </c>
      <c r="AJ168" s="33">
        <v>-0.199681</v>
      </c>
      <c r="AK168">
        <v>-0.199681</v>
      </c>
      <c r="AL168" s="33">
        <v>-0.28581800000000002</v>
      </c>
      <c r="AM168">
        <v>-0.28581800000000002</v>
      </c>
      <c r="AN168" s="33" t="s">
        <v>477</v>
      </c>
      <c r="AO168" s="33" t="s">
        <v>477</v>
      </c>
      <c r="AP168" s="33" t="s">
        <v>477</v>
      </c>
      <c r="AQ168" s="33" t="s">
        <v>477</v>
      </c>
      <c r="AR168" s="33" t="s">
        <v>477</v>
      </c>
      <c r="AS168" s="34" t="s">
        <v>477</v>
      </c>
      <c r="AT168" s="34" t="s">
        <v>477</v>
      </c>
      <c r="AU168" s="35">
        <v>326</v>
      </c>
      <c r="AV168" s="35">
        <v>326</v>
      </c>
      <c r="AW168" s="34" t="s">
        <v>477</v>
      </c>
      <c r="AX168" t="s">
        <v>474</v>
      </c>
      <c r="AY168" s="32">
        <v>2021</v>
      </c>
      <c r="AZ168" s="32" t="s">
        <v>366</v>
      </c>
      <c r="BA168" s="32" t="s">
        <v>366</v>
      </c>
      <c r="BB168" s="32" t="s">
        <v>366</v>
      </c>
      <c r="BC168" s="32" t="s">
        <v>366</v>
      </c>
      <c r="BD168">
        <v>17535167.509999998</v>
      </c>
      <c r="BE168">
        <v>2.2994882699013299</v>
      </c>
      <c r="BF168" s="32" t="s">
        <v>293</v>
      </c>
      <c r="BG168" s="32" t="s">
        <v>478</v>
      </c>
      <c r="BH168" s="32" t="s">
        <v>479</v>
      </c>
      <c r="BI168" s="32">
        <v>6</v>
      </c>
      <c r="BJ168" s="36">
        <v>2.3239483607564917E-2</v>
      </c>
      <c r="BK168" s="32">
        <v>6</v>
      </c>
      <c r="BL168" s="36">
        <v>2.3239483607564917E-2</v>
      </c>
      <c r="BM168" s="32">
        <v>6</v>
      </c>
      <c r="BN168" s="36">
        <v>2.2994882699013352E-2</v>
      </c>
      <c r="BO168" s="33" t="s">
        <v>476</v>
      </c>
      <c r="BP168" s="33" t="s">
        <v>477</v>
      </c>
      <c r="BQ168">
        <v>0.81009052440220897</v>
      </c>
      <c r="BR168">
        <v>-0.28581800000000002</v>
      </c>
      <c r="BS168" t="s">
        <v>474</v>
      </c>
      <c r="BT168" s="37">
        <v>44522</v>
      </c>
      <c r="BU168" s="32" t="s">
        <v>477</v>
      </c>
      <c r="BV168" s="38">
        <v>44491</v>
      </c>
      <c r="BW168" t="s">
        <v>911</v>
      </c>
      <c r="BX168" s="39">
        <v>0.81009052440220897</v>
      </c>
      <c r="BY168" s="39">
        <v>-0.199681</v>
      </c>
      <c r="BZ168" s="39">
        <v>-0.217642</v>
      </c>
      <c r="CA168" s="39">
        <v>-0.28581800000000002</v>
      </c>
      <c r="CB168" s="39">
        <v>-0.30779899999999999</v>
      </c>
      <c r="CC168" s="39">
        <v>-0.28581800000000002</v>
      </c>
      <c r="CD168" s="39">
        <v>-0.30779899999999999</v>
      </c>
      <c r="CE168" s="39">
        <v>-0.199681</v>
      </c>
      <c r="CF168" s="39">
        <v>-0.217642</v>
      </c>
      <c r="CG168">
        <v>-0.28581800000000002</v>
      </c>
      <c r="CH168" s="39">
        <v>0.81009052440220897</v>
      </c>
      <c r="CI168" s="39">
        <v>0.81057671639634998</v>
      </c>
      <c r="CJ168" s="39">
        <v>0.81009052440220897</v>
      </c>
      <c r="CK168" s="39">
        <v>0.81056868016384098</v>
      </c>
      <c r="CL168" t="s">
        <v>477</v>
      </c>
      <c r="CM168" t="s">
        <v>477</v>
      </c>
      <c r="CN168" s="46" t="s">
        <v>477</v>
      </c>
      <c r="CO168" s="46">
        <v>0</v>
      </c>
      <c r="CP168" s="46" t="s">
        <v>477</v>
      </c>
      <c r="CQ168" s="46" t="s">
        <v>477</v>
      </c>
      <c r="CR168" s="46" t="s">
        <v>477</v>
      </c>
      <c r="CS168" s="46">
        <v>0</v>
      </c>
      <c r="CT168">
        <v>0</v>
      </c>
      <c r="CU168">
        <v>0</v>
      </c>
      <c r="CV168" s="47">
        <v>401188.83387321973</v>
      </c>
      <c r="CW168">
        <v>0</v>
      </c>
      <c r="CX168" s="48">
        <v>401188.83387321973</v>
      </c>
      <c r="CY168" s="48">
        <v>403219.12</v>
      </c>
      <c r="CZ168">
        <v>401188.83387321973</v>
      </c>
      <c r="DA168" s="37">
        <v>44491</v>
      </c>
      <c r="DB168">
        <v>-0.28581800000000002</v>
      </c>
      <c r="DC168">
        <v>1</v>
      </c>
      <c r="DD168" s="52" t="s">
        <v>477</v>
      </c>
      <c r="DE168" t="s">
        <v>477</v>
      </c>
      <c r="DF168" s="52" t="s">
        <v>477</v>
      </c>
      <c r="DG168" s="52" t="s">
        <v>477</v>
      </c>
      <c r="DH168" s="52" t="s">
        <v>477</v>
      </c>
      <c r="DI168" s="52" t="s">
        <v>477</v>
      </c>
      <c r="DJ168" s="52" t="s">
        <v>477</v>
      </c>
      <c r="DK168" s="52" t="s">
        <v>477</v>
      </c>
      <c r="DL168" s="52" t="s">
        <v>477</v>
      </c>
      <c r="DM168" s="52" t="s">
        <v>477</v>
      </c>
      <c r="DN168" s="52" t="s">
        <v>477</v>
      </c>
      <c r="DO168" s="33">
        <v>0.818733793867921</v>
      </c>
      <c r="DP168" s="33" t="s">
        <v>477</v>
      </c>
      <c r="DQ168" s="32" t="s">
        <v>700</v>
      </c>
      <c r="DR168" s="33" t="s">
        <v>477</v>
      </c>
      <c r="DS168" s="58" t="s">
        <v>477</v>
      </c>
      <c r="DT168" s="58" t="s">
        <v>477</v>
      </c>
      <c r="DU168" s="58" t="s">
        <v>477</v>
      </c>
    </row>
    <row r="169" spans="1:125" x14ac:dyDescent="0.25">
      <c r="A169" s="31">
        <v>44196</v>
      </c>
      <c r="B169" t="s">
        <v>972</v>
      </c>
      <c r="C169" t="s">
        <v>973</v>
      </c>
      <c r="D169" t="s">
        <v>471</v>
      </c>
      <c r="E169" t="s">
        <v>472</v>
      </c>
      <c r="F169" t="s">
        <v>1073</v>
      </c>
      <c r="G169" t="s">
        <v>1074</v>
      </c>
      <c r="H169" t="s">
        <v>293</v>
      </c>
      <c r="I169" s="37">
        <v>45101</v>
      </c>
      <c r="J169">
        <v>0.75</v>
      </c>
      <c r="K169" s="43">
        <v>400000</v>
      </c>
      <c r="L169" s="43">
        <v>410244.04</v>
      </c>
      <c r="M169" s="43">
        <v>2.3395501626434099</v>
      </c>
      <c r="N169" s="43">
        <v>102.17059999999999</v>
      </c>
      <c r="O169" t="s">
        <v>473</v>
      </c>
      <c r="P169" t="s">
        <v>474</v>
      </c>
      <c r="Q169" t="s">
        <v>1075</v>
      </c>
      <c r="R169" t="s">
        <v>475</v>
      </c>
      <c r="S169" t="s">
        <v>977</v>
      </c>
      <c r="T169" t="s">
        <v>1074</v>
      </c>
      <c r="U169" t="s">
        <v>381</v>
      </c>
      <c r="V169" t="s">
        <v>203</v>
      </c>
      <c r="W169" t="s">
        <v>1076</v>
      </c>
      <c r="X169" t="s">
        <v>1077</v>
      </c>
      <c r="Y169" s="32" t="s">
        <v>362</v>
      </c>
      <c r="Z169" t="s">
        <v>375</v>
      </c>
      <c r="AA169" s="32" t="s">
        <v>386</v>
      </c>
      <c r="AB169" s="32" t="s">
        <v>476</v>
      </c>
      <c r="AC169" s="33" t="s">
        <v>477</v>
      </c>
      <c r="AD169" s="33">
        <v>750000000</v>
      </c>
      <c r="AE169">
        <v>5.3333333333333337E-2</v>
      </c>
      <c r="AF169" s="33">
        <v>-21.528621585324402</v>
      </c>
      <c r="AG169" s="33">
        <v>38.919382017850403</v>
      </c>
      <c r="AH169">
        <v>38.919382017850403</v>
      </c>
      <c r="AI169" s="33">
        <v>2.3774620480425801</v>
      </c>
      <c r="AJ169" s="33">
        <v>-0.12350800000000001</v>
      </c>
      <c r="AK169">
        <v>-0.12350800000000001</v>
      </c>
      <c r="AL169" s="33">
        <v>-0.15407499999999999</v>
      </c>
      <c r="AM169">
        <v>-0.15407499999999999</v>
      </c>
      <c r="AN169" s="33" t="s">
        <v>477</v>
      </c>
      <c r="AO169" s="33" t="s">
        <v>477</v>
      </c>
      <c r="AP169" s="33" t="s">
        <v>477</v>
      </c>
      <c r="AQ169" s="33" t="s">
        <v>477</v>
      </c>
      <c r="AR169" s="33" t="s">
        <v>477</v>
      </c>
      <c r="AS169" s="34" t="s">
        <v>477</v>
      </c>
      <c r="AT169" s="34" t="s">
        <v>477</v>
      </c>
      <c r="AU169" s="35">
        <v>905</v>
      </c>
      <c r="AV169" s="35">
        <v>905</v>
      </c>
      <c r="AW169" s="34" t="s">
        <v>477</v>
      </c>
      <c r="AX169" t="s">
        <v>474</v>
      </c>
      <c r="AY169" s="32">
        <v>2023</v>
      </c>
      <c r="AZ169" s="32" t="s">
        <v>386</v>
      </c>
      <c r="BA169" s="32" t="s">
        <v>376</v>
      </c>
      <c r="BB169" s="32" t="s">
        <v>376</v>
      </c>
      <c r="BC169" s="32" t="s">
        <v>376</v>
      </c>
      <c r="BD169">
        <v>17535167.509999998</v>
      </c>
      <c r="BE169">
        <v>2.3395501626434099</v>
      </c>
      <c r="BF169" s="32" t="s">
        <v>293</v>
      </c>
      <c r="BG169" s="32" t="s">
        <v>478</v>
      </c>
      <c r="BH169" s="32" t="s">
        <v>477</v>
      </c>
      <c r="BI169" s="32">
        <v>10</v>
      </c>
      <c r="BJ169" s="36">
        <v>2.3644363994150885E-2</v>
      </c>
      <c r="BK169" s="32">
        <v>10</v>
      </c>
      <c r="BL169" s="36">
        <v>2.3644363994150885E-2</v>
      </c>
      <c r="BM169" s="32">
        <v>10</v>
      </c>
      <c r="BN169" s="36">
        <v>2.3395501626434136E-2</v>
      </c>
      <c r="BO169" s="33" t="s">
        <v>476</v>
      </c>
      <c r="BP169" s="33" t="s">
        <v>477</v>
      </c>
      <c r="BQ169">
        <v>2.3774620480425801</v>
      </c>
      <c r="BR169">
        <v>-0.15407499999999999</v>
      </c>
      <c r="BS169" t="s">
        <v>474</v>
      </c>
      <c r="BT169" s="37">
        <v>45101</v>
      </c>
      <c r="BU169" s="32" t="s">
        <v>477</v>
      </c>
      <c r="BV169" s="38">
        <v>45070</v>
      </c>
      <c r="BW169" t="s">
        <v>1078</v>
      </c>
      <c r="BX169" s="39">
        <v>2.3774620480425801</v>
      </c>
      <c r="BY169" s="39">
        <v>-0.12350800000000001</v>
      </c>
      <c r="BZ169" s="39">
        <v>-0.13022300000000001</v>
      </c>
      <c r="CA169" s="39">
        <v>-0.15407499999999999</v>
      </c>
      <c r="CB169" s="39">
        <v>-0.161275</v>
      </c>
      <c r="CC169" s="39">
        <v>-0.15407499999999999</v>
      </c>
      <c r="CD169" s="39">
        <v>-0.161275</v>
      </c>
      <c r="CE169" s="39">
        <v>-0.12350800000000001</v>
      </c>
      <c r="CF169" s="39">
        <v>-0.13022300000000001</v>
      </c>
      <c r="CG169">
        <v>-0.15407499999999999</v>
      </c>
      <c r="CH169" s="39">
        <v>2.3774620480425801</v>
      </c>
      <c r="CI169" s="39">
        <v>2.3777580097095101</v>
      </c>
      <c r="CJ169" s="39">
        <v>2.3774620480425801</v>
      </c>
      <c r="CK169" s="39">
        <v>2.3777283168510199</v>
      </c>
      <c r="CL169" t="s">
        <v>477</v>
      </c>
      <c r="CM169" t="s">
        <v>477</v>
      </c>
      <c r="CN169" s="46" t="s">
        <v>477</v>
      </c>
      <c r="CO169" s="46">
        <v>0</v>
      </c>
      <c r="CP169" s="46" t="s">
        <v>477</v>
      </c>
      <c r="CQ169" s="46" t="s">
        <v>477</v>
      </c>
      <c r="CR169" s="46" t="s">
        <v>477</v>
      </c>
      <c r="CS169" s="46">
        <v>0</v>
      </c>
      <c r="CT169">
        <v>0</v>
      </c>
      <c r="CU169">
        <v>0</v>
      </c>
      <c r="CV169" s="47">
        <v>402947.22185367864</v>
      </c>
      <c r="CW169">
        <v>0</v>
      </c>
      <c r="CX169" s="48">
        <v>402947.22185367864</v>
      </c>
      <c r="CY169" s="48">
        <v>410244.04</v>
      </c>
      <c r="CZ169">
        <v>402947.22185367864</v>
      </c>
      <c r="DA169" s="37">
        <v>45070</v>
      </c>
      <c r="DB169">
        <v>-0.15407499999999999</v>
      </c>
      <c r="DC169">
        <v>1</v>
      </c>
      <c r="DD169" s="52" t="s">
        <v>477</v>
      </c>
      <c r="DE169" t="s">
        <v>477</v>
      </c>
      <c r="DF169" s="52" t="s">
        <v>477</v>
      </c>
      <c r="DG169" s="52" t="s">
        <v>477</v>
      </c>
      <c r="DH169" s="52" t="s">
        <v>477</v>
      </c>
      <c r="DI169" s="52" t="s">
        <v>477</v>
      </c>
      <c r="DJ169" s="52" t="s">
        <v>477</v>
      </c>
      <c r="DK169" s="52" t="s">
        <v>477</v>
      </c>
      <c r="DL169" s="52" t="s">
        <v>477</v>
      </c>
      <c r="DM169" s="52" t="s">
        <v>477</v>
      </c>
      <c r="DN169" s="52" t="s">
        <v>477</v>
      </c>
      <c r="DO169" s="33">
        <v>2.4443021217244598</v>
      </c>
      <c r="DP169" s="33" t="s">
        <v>477</v>
      </c>
      <c r="DQ169" s="32" t="s">
        <v>700</v>
      </c>
      <c r="DR169" s="33" t="s">
        <v>477</v>
      </c>
      <c r="DS169" s="58" t="s">
        <v>477</v>
      </c>
      <c r="DT169" s="58" t="s">
        <v>477</v>
      </c>
      <c r="DU169" s="58" t="s">
        <v>477</v>
      </c>
    </row>
    <row r="170" spans="1:125" x14ac:dyDescent="0.25">
      <c r="A170" s="31">
        <v>44196</v>
      </c>
      <c r="B170" t="s">
        <v>972</v>
      </c>
      <c r="C170" t="s">
        <v>973</v>
      </c>
      <c r="D170" t="s">
        <v>471</v>
      </c>
      <c r="E170" t="s">
        <v>472</v>
      </c>
      <c r="F170" t="s">
        <v>1079</v>
      </c>
      <c r="G170" t="s">
        <v>1080</v>
      </c>
      <c r="H170" t="s">
        <v>293</v>
      </c>
      <c r="I170" s="37">
        <v>44232</v>
      </c>
      <c r="J170">
        <v>2.625</v>
      </c>
      <c r="K170" s="43">
        <v>200000</v>
      </c>
      <c r="L170" s="43">
        <v>205053.61</v>
      </c>
      <c r="M170" s="43">
        <v>1.1693849510309</v>
      </c>
      <c r="N170" s="43">
        <v>100.16</v>
      </c>
      <c r="O170" t="s">
        <v>473</v>
      </c>
      <c r="P170" t="s">
        <v>474</v>
      </c>
      <c r="Q170" t="s">
        <v>1081</v>
      </c>
      <c r="R170" t="s">
        <v>475</v>
      </c>
      <c r="S170" t="s">
        <v>977</v>
      </c>
      <c r="T170" t="s">
        <v>1080</v>
      </c>
      <c r="U170" t="s">
        <v>368</v>
      </c>
      <c r="V170" t="s">
        <v>203</v>
      </c>
      <c r="W170" t="s">
        <v>1082</v>
      </c>
      <c r="X170" t="s">
        <v>1083</v>
      </c>
      <c r="Y170" s="32" t="s">
        <v>373</v>
      </c>
      <c r="Z170" t="s">
        <v>369</v>
      </c>
      <c r="AA170" s="32" t="s">
        <v>370</v>
      </c>
      <c r="AB170" s="32" t="s">
        <v>476</v>
      </c>
      <c r="AC170" s="33" t="s">
        <v>477</v>
      </c>
      <c r="AD170" s="33">
        <v>550000000</v>
      </c>
      <c r="AE170">
        <v>3.6363636363636362E-2</v>
      </c>
      <c r="AF170" s="33">
        <v>102.223584719587</v>
      </c>
      <c r="AG170" s="33">
        <v>153.476167049976</v>
      </c>
      <c r="AH170">
        <v>153.476167049976</v>
      </c>
      <c r="AI170" s="33">
        <v>9.8266539363908598E-2</v>
      </c>
      <c r="AJ170" s="33">
        <v>0.97372899999999996</v>
      </c>
      <c r="AK170">
        <v>0.97372899999999996</v>
      </c>
      <c r="AL170" s="33">
        <v>0.97372899999999996</v>
      </c>
      <c r="AM170">
        <v>0.97372899999999996</v>
      </c>
      <c r="AN170" s="33" t="s">
        <v>477</v>
      </c>
      <c r="AO170" s="33" t="s">
        <v>477</v>
      </c>
      <c r="AP170" s="33" t="s">
        <v>477</v>
      </c>
      <c r="AQ170" s="33" t="s">
        <v>477</v>
      </c>
      <c r="AR170" s="33" t="s">
        <v>477</v>
      </c>
      <c r="AS170" s="34" t="s">
        <v>477</v>
      </c>
      <c r="AT170" s="34" t="s">
        <v>477</v>
      </c>
      <c r="AU170" s="35">
        <v>36</v>
      </c>
      <c r="AV170" s="35">
        <v>36</v>
      </c>
      <c r="AW170" s="34" t="s">
        <v>477</v>
      </c>
      <c r="AX170" t="s">
        <v>474</v>
      </c>
      <c r="AY170" s="32">
        <v>2021</v>
      </c>
      <c r="AZ170" s="32" t="s">
        <v>370</v>
      </c>
      <c r="BA170" s="32" t="s">
        <v>372</v>
      </c>
      <c r="BB170" s="32" t="s">
        <v>372</v>
      </c>
      <c r="BC170" s="32" t="s">
        <v>372</v>
      </c>
      <c r="BD170">
        <v>17535167.509999998</v>
      </c>
      <c r="BE170">
        <v>1.1693849510309</v>
      </c>
      <c r="BF170" s="32" t="s">
        <v>293</v>
      </c>
      <c r="BG170" s="32" t="s">
        <v>477</v>
      </c>
      <c r="BH170" s="32" t="s">
        <v>477</v>
      </c>
      <c r="BI170" s="32">
        <v>11</v>
      </c>
      <c r="BJ170" s="36">
        <v>1.1818239195271814E-2</v>
      </c>
      <c r="BK170" s="32">
        <v>11</v>
      </c>
      <c r="BL170" s="36">
        <v>1.1818239195271814E-2</v>
      </c>
      <c r="BM170" s="32">
        <v>11</v>
      </c>
      <c r="BN170" s="36">
        <v>1.1693849510309013E-2</v>
      </c>
      <c r="BO170" s="33" t="s">
        <v>476</v>
      </c>
      <c r="BP170" s="33" t="s">
        <v>477</v>
      </c>
      <c r="BQ170">
        <v>9.8266539363908598E-2</v>
      </c>
      <c r="BR170">
        <v>0.97372899999999996</v>
      </c>
      <c r="BS170" t="s">
        <v>474</v>
      </c>
      <c r="BT170" s="37">
        <v>44232</v>
      </c>
      <c r="BU170" s="32" t="s">
        <v>477</v>
      </c>
      <c r="BV170" s="38" t="s">
        <v>477</v>
      </c>
      <c r="BW170" t="s">
        <v>477</v>
      </c>
      <c r="BX170" s="39">
        <v>9.8266539363908598E-2</v>
      </c>
      <c r="BY170" s="39">
        <v>0.97372899999999996</v>
      </c>
      <c r="BZ170" s="39">
        <v>0.59047300000000003</v>
      </c>
      <c r="CA170" s="39">
        <v>0.97372899999999996</v>
      </c>
      <c r="CB170" s="39">
        <v>0.59047300000000003</v>
      </c>
      <c r="CC170" s="39">
        <v>0.97372899999999996</v>
      </c>
      <c r="CD170" s="39">
        <v>0.59047300000000003</v>
      </c>
      <c r="CE170" s="39">
        <v>0.97372899999999996</v>
      </c>
      <c r="CF170" s="39">
        <v>0.59047300000000003</v>
      </c>
      <c r="CG170">
        <v>0.97372899999999996</v>
      </c>
      <c r="CH170" s="39">
        <v>9.8266539363908598E-2</v>
      </c>
      <c r="CI170" s="39">
        <v>9.8325963097355099E-2</v>
      </c>
      <c r="CJ170" s="39">
        <v>9.8266539363908598E-2</v>
      </c>
      <c r="CK170" s="39">
        <v>9.8325963097355099E-2</v>
      </c>
      <c r="CL170" t="s">
        <v>477</v>
      </c>
      <c r="CM170" t="s">
        <v>477</v>
      </c>
      <c r="CN170" s="46" t="s">
        <v>477</v>
      </c>
      <c r="CO170" s="46">
        <v>0</v>
      </c>
      <c r="CP170" s="46" t="s">
        <v>477</v>
      </c>
      <c r="CQ170" s="46" t="s">
        <v>477</v>
      </c>
      <c r="CR170" s="46" t="s">
        <v>477</v>
      </c>
      <c r="CS170" s="46">
        <v>0</v>
      </c>
      <c r="CT170">
        <v>0</v>
      </c>
      <c r="CU170">
        <v>0</v>
      </c>
      <c r="CV170" s="47">
        <v>0</v>
      </c>
      <c r="CW170">
        <v>0</v>
      </c>
      <c r="CX170" s="48">
        <v>0</v>
      </c>
      <c r="CY170" s="48">
        <v>0</v>
      </c>
      <c r="CZ170">
        <v>0</v>
      </c>
      <c r="DA170" s="37">
        <v>44232</v>
      </c>
      <c r="DB170">
        <v>0.97372899999999996</v>
      </c>
      <c r="DC170">
        <v>1</v>
      </c>
      <c r="DD170" s="52" t="s">
        <v>477</v>
      </c>
      <c r="DE170" t="s">
        <v>477</v>
      </c>
      <c r="DF170" s="52" t="s">
        <v>477</v>
      </c>
      <c r="DG170" s="52" t="s">
        <v>477</v>
      </c>
      <c r="DH170" s="52" t="s">
        <v>477</v>
      </c>
      <c r="DI170" s="52" t="s">
        <v>477</v>
      </c>
      <c r="DJ170" s="52" t="s">
        <v>477</v>
      </c>
      <c r="DK170" s="52" t="s">
        <v>477</v>
      </c>
      <c r="DL170" s="52" t="s">
        <v>477</v>
      </c>
      <c r="DM170" s="52" t="s">
        <v>477</v>
      </c>
      <c r="DN170" s="52" t="s">
        <v>477</v>
      </c>
      <c r="DO170" s="33">
        <v>0.101294673537211</v>
      </c>
      <c r="DP170" s="33" t="s">
        <v>477</v>
      </c>
      <c r="DQ170" s="32" t="s">
        <v>699</v>
      </c>
      <c r="DR170" s="33" t="s">
        <v>477</v>
      </c>
      <c r="DS170" s="58" t="s">
        <v>477</v>
      </c>
      <c r="DT170" s="58" t="s">
        <v>477</v>
      </c>
      <c r="DU170" s="58" t="s">
        <v>477</v>
      </c>
    </row>
    <row r="171" spans="1:125" x14ac:dyDescent="0.25">
      <c r="A171" s="31">
        <v>44196</v>
      </c>
      <c r="B171" t="s">
        <v>972</v>
      </c>
      <c r="C171" t="s">
        <v>973</v>
      </c>
      <c r="D171" t="s">
        <v>471</v>
      </c>
      <c r="E171" t="s">
        <v>481</v>
      </c>
      <c r="F171" t="s">
        <v>1084</v>
      </c>
      <c r="G171" t="s">
        <v>1085</v>
      </c>
      <c r="H171" t="s">
        <v>293</v>
      </c>
      <c r="I171" s="37">
        <v>45260</v>
      </c>
      <c r="J171">
        <v>3</v>
      </c>
      <c r="K171" s="43">
        <v>400000</v>
      </c>
      <c r="L171" s="43">
        <v>402033.33</v>
      </c>
      <c r="M171" s="43">
        <v>2.29272591648028</v>
      </c>
      <c r="N171" s="43">
        <v>99.75</v>
      </c>
      <c r="O171" t="s">
        <v>473</v>
      </c>
      <c r="P171" t="s">
        <v>474</v>
      </c>
      <c r="Q171" t="s">
        <v>1086</v>
      </c>
      <c r="R171" t="s">
        <v>475</v>
      </c>
      <c r="S171" t="s">
        <v>977</v>
      </c>
      <c r="T171" t="s">
        <v>1085</v>
      </c>
      <c r="U171" t="s">
        <v>381</v>
      </c>
      <c r="V171" t="s">
        <v>203</v>
      </c>
      <c r="W171" t="s">
        <v>1087</v>
      </c>
      <c r="X171" t="s">
        <v>1088</v>
      </c>
      <c r="Y171" s="32" t="s">
        <v>373</v>
      </c>
      <c r="Z171" t="s">
        <v>374</v>
      </c>
      <c r="AA171" s="32" t="s">
        <v>463</v>
      </c>
      <c r="AB171" s="32" t="s">
        <v>476</v>
      </c>
      <c r="AC171" s="33" t="s">
        <v>477</v>
      </c>
      <c r="AD171" s="33">
        <v>1250000000</v>
      </c>
      <c r="AE171">
        <v>3.2000000000000001E-2</v>
      </c>
      <c r="AF171" s="33" t="s">
        <v>477</v>
      </c>
      <c r="AG171" s="33">
        <v>874.31306825445301</v>
      </c>
      <c r="AH171">
        <v>874.31306825445301</v>
      </c>
      <c r="AI171" s="33">
        <v>0.239327376657269</v>
      </c>
      <c r="AJ171" s="33">
        <v>3.0864250000000002</v>
      </c>
      <c r="AK171">
        <v>3.0864250000000002</v>
      </c>
      <c r="AL171" s="33">
        <v>3.0864250000000002</v>
      </c>
      <c r="AM171">
        <v>3.0864250000000002</v>
      </c>
      <c r="AN171" s="33" t="s">
        <v>477</v>
      </c>
      <c r="AO171" s="33" t="s">
        <v>477</v>
      </c>
      <c r="AP171" s="33" t="s">
        <v>477</v>
      </c>
      <c r="AQ171" s="33" t="s">
        <v>477</v>
      </c>
      <c r="AR171" s="33" t="s">
        <v>477</v>
      </c>
      <c r="AS171" s="34" t="s">
        <v>477</v>
      </c>
      <c r="AT171" s="34">
        <v>44287</v>
      </c>
      <c r="AU171" s="35">
        <v>1064</v>
      </c>
      <c r="AV171" s="35">
        <v>91</v>
      </c>
      <c r="AW171" s="34" t="s">
        <v>477</v>
      </c>
      <c r="AX171" t="s">
        <v>474</v>
      </c>
      <c r="AY171" s="32">
        <v>2023</v>
      </c>
      <c r="AZ171" s="32" t="s">
        <v>463</v>
      </c>
      <c r="BA171" s="32" t="s">
        <v>463</v>
      </c>
      <c r="BB171" s="32" t="s">
        <v>463</v>
      </c>
      <c r="BC171" s="32" t="s">
        <v>463</v>
      </c>
      <c r="BD171">
        <v>17535167.509999998</v>
      </c>
      <c r="BE171">
        <v>2.29272591648028</v>
      </c>
      <c r="BF171" s="32" t="s">
        <v>293</v>
      </c>
      <c r="BG171" s="32" t="s">
        <v>477</v>
      </c>
      <c r="BH171" s="32" t="s">
        <v>477</v>
      </c>
      <c r="BI171" s="32">
        <v>15</v>
      </c>
      <c r="BJ171" s="36">
        <v>2.3171140749054103E-2</v>
      </c>
      <c r="BK171" s="32">
        <v>15</v>
      </c>
      <c r="BL171" s="36">
        <v>2.3171140749054103E-2</v>
      </c>
      <c r="BM171" s="32">
        <v>15</v>
      </c>
      <c r="BN171" s="36">
        <v>2.2927259164802816E-2</v>
      </c>
      <c r="BO171" s="33" t="s">
        <v>482</v>
      </c>
      <c r="BP171" s="33">
        <v>4</v>
      </c>
      <c r="BQ171">
        <v>0.239327376657269</v>
      </c>
      <c r="BR171">
        <v>3.007518796992481</v>
      </c>
      <c r="BS171" t="s">
        <v>474</v>
      </c>
      <c r="BT171" s="37">
        <v>45260</v>
      </c>
      <c r="BU171" s="32" t="s">
        <v>477</v>
      </c>
      <c r="BV171" s="38">
        <v>44204</v>
      </c>
      <c r="BW171" t="s">
        <v>1197</v>
      </c>
      <c r="BX171" s="39">
        <v>1.10798769007515E-2</v>
      </c>
      <c r="BY171" s="39">
        <v>3.0864250000000002</v>
      </c>
      <c r="BZ171" s="39">
        <v>3.0874069999999998</v>
      </c>
      <c r="CA171" s="39">
        <v>3.0864250000000002</v>
      </c>
      <c r="CB171" s="39">
        <v>3.0874069999999998</v>
      </c>
      <c r="CC171" s="39">
        <v>14.256826999999999</v>
      </c>
      <c r="CD171" s="39">
        <v>14.284535</v>
      </c>
      <c r="CE171" s="39">
        <v>3.0864250000000002</v>
      </c>
      <c r="CF171" s="39">
        <v>3.0874069999999998</v>
      </c>
      <c r="CG171">
        <v>3.0864250000000002</v>
      </c>
      <c r="CH171" s="39">
        <v>1.10798769007515E-2</v>
      </c>
      <c r="CI171" s="39">
        <v>1.1109861743055199E-2</v>
      </c>
      <c r="CJ171" s="39">
        <v>0.239327376657269</v>
      </c>
      <c r="CK171" s="39">
        <v>1.1106830187252399E-2</v>
      </c>
      <c r="CL171" t="s">
        <v>477</v>
      </c>
      <c r="CM171" t="s">
        <v>477</v>
      </c>
      <c r="CN171" s="46" t="s">
        <v>477</v>
      </c>
      <c r="CO171" s="46">
        <v>0</v>
      </c>
      <c r="CP171" s="46" t="s">
        <v>477</v>
      </c>
      <c r="CQ171" s="46" t="s">
        <v>477</v>
      </c>
      <c r="CR171" s="46" t="s">
        <v>477</v>
      </c>
      <c r="CS171" s="46">
        <v>0</v>
      </c>
      <c r="CT171">
        <v>0</v>
      </c>
      <c r="CU171">
        <v>0</v>
      </c>
      <c r="CV171" s="47">
        <v>401769.24702731613</v>
      </c>
      <c r="CW171">
        <v>0</v>
      </c>
      <c r="CX171" s="48">
        <v>401769.24702731613</v>
      </c>
      <c r="CY171" s="48">
        <v>402033.33</v>
      </c>
      <c r="CZ171">
        <v>401769.24702731613</v>
      </c>
      <c r="DA171" s="37">
        <v>44204</v>
      </c>
      <c r="DB171">
        <v>14.256826999999999</v>
      </c>
      <c r="DC171">
        <v>1</v>
      </c>
      <c r="DD171" s="52" t="s">
        <v>477</v>
      </c>
      <c r="DE171" t="s">
        <v>477</v>
      </c>
      <c r="DF171" s="52" t="s">
        <v>477</v>
      </c>
      <c r="DG171" s="52" t="s">
        <v>477</v>
      </c>
      <c r="DH171" s="52" t="s">
        <v>477</v>
      </c>
      <c r="DI171" s="52" t="s">
        <v>477</v>
      </c>
      <c r="DJ171" s="52" t="s">
        <v>477</v>
      </c>
      <c r="DK171" s="52" t="s">
        <v>477</v>
      </c>
      <c r="DL171" s="52" t="s">
        <v>477</v>
      </c>
      <c r="DM171" s="52" t="s">
        <v>477</v>
      </c>
      <c r="DN171" s="52" t="s">
        <v>477</v>
      </c>
      <c r="DO171" s="33">
        <v>1.1303687615793499E-2</v>
      </c>
      <c r="DP171" s="33" t="s">
        <v>477</v>
      </c>
      <c r="DQ171" s="32" t="s">
        <v>700</v>
      </c>
      <c r="DR171" s="33" t="s">
        <v>477</v>
      </c>
      <c r="DS171" s="58" t="s">
        <v>477</v>
      </c>
      <c r="DT171" s="58" t="s">
        <v>477</v>
      </c>
      <c r="DU171" s="58" t="s">
        <v>477</v>
      </c>
    </row>
    <row r="172" spans="1:125" x14ac:dyDescent="0.25">
      <c r="A172" s="31">
        <v>44196</v>
      </c>
      <c r="B172" t="s">
        <v>972</v>
      </c>
      <c r="C172" t="s">
        <v>973</v>
      </c>
      <c r="D172" t="s">
        <v>471</v>
      </c>
      <c r="E172" t="s">
        <v>481</v>
      </c>
      <c r="F172" t="s">
        <v>1089</v>
      </c>
      <c r="G172" t="s">
        <v>1090</v>
      </c>
      <c r="H172" t="s">
        <v>293</v>
      </c>
      <c r="I172" s="37">
        <v>44538</v>
      </c>
      <c r="J172">
        <v>0.16800000000000001</v>
      </c>
      <c r="K172" s="43">
        <v>200000</v>
      </c>
      <c r="L172" s="43">
        <v>200593.07</v>
      </c>
      <c r="M172" s="43">
        <v>1.14394726988268</v>
      </c>
      <c r="N172" s="43">
        <v>100.28579999999999</v>
      </c>
      <c r="O172" t="s">
        <v>473</v>
      </c>
      <c r="P172" t="s">
        <v>474</v>
      </c>
      <c r="Q172" t="s">
        <v>1091</v>
      </c>
      <c r="R172" t="s">
        <v>475</v>
      </c>
      <c r="S172" t="s">
        <v>977</v>
      </c>
      <c r="T172" t="s">
        <v>1090</v>
      </c>
      <c r="U172" t="s">
        <v>368</v>
      </c>
      <c r="V172" t="s">
        <v>203</v>
      </c>
      <c r="W172" t="s">
        <v>1092</v>
      </c>
      <c r="X172" t="s">
        <v>770</v>
      </c>
      <c r="Y172" s="32" t="s">
        <v>362</v>
      </c>
      <c r="Z172" t="s">
        <v>369</v>
      </c>
      <c r="AA172" s="32" t="s">
        <v>393</v>
      </c>
      <c r="AB172" s="32" t="s">
        <v>476</v>
      </c>
      <c r="AC172" s="33" t="s">
        <v>477</v>
      </c>
      <c r="AD172" s="33">
        <v>600000000</v>
      </c>
      <c r="AE172">
        <v>3.3333333333333333E-2</v>
      </c>
      <c r="AF172" s="33" t="s">
        <v>477</v>
      </c>
      <c r="AG172" s="33">
        <v>40.177553864685002</v>
      </c>
      <c r="AH172">
        <v>40.177553864685002</v>
      </c>
      <c r="AI172" s="33">
        <v>0.18658462711446</v>
      </c>
      <c r="AJ172" s="33">
        <v>-0.137069</v>
      </c>
      <c r="AK172">
        <v>-0.137069</v>
      </c>
      <c r="AL172" s="33">
        <v>-0.137069</v>
      </c>
      <c r="AM172">
        <v>-0.137069</v>
      </c>
      <c r="AN172" s="33" t="s">
        <v>477</v>
      </c>
      <c r="AO172" s="33" t="s">
        <v>477</v>
      </c>
      <c r="AP172" s="33" t="s">
        <v>477</v>
      </c>
      <c r="AQ172" s="33" t="s">
        <v>477</v>
      </c>
      <c r="AR172" s="33" t="s">
        <v>477</v>
      </c>
      <c r="AS172" s="34" t="s">
        <v>477</v>
      </c>
      <c r="AT172" s="34">
        <v>44263</v>
      </c>
      <c r="AU172" s="35">
        <v>342</v>
      </c>
      <c r="AV172" s="35">
        <v>67</v>
      </c>
      <c r="AW172" s="34" t="s">
        <v>477</v>
      </c>
      <c r="AX172" t="s">
        <v>474</v>
      </c>
      <c r="AY172" s="32">
        <v>2021</v>
      </c>
      <c r="AZ172" s="32" t="s">
        <v>393</v>
      </c>
      <c r="BA172" s="32" t="s">
        <v>376</v>
      </c>
      <c r="BB172" s="32" t="s">
        <v>376</v>
      </c>
      <c r="BC172" s="32" t="s">
        <v>376</v>
      </c>
      <c r="BD172">
        <v>17535167.509999998</v>
      </c>
      <c r="BE172">
        <v>1.14394726988268</v>
      </c>
      <c r="BF172" s="32" t="s">
        <v>293</v>
      </c>
      <c r="BG172" s="32" t="s">
        <v>478</v>
      </c>
      <c r="BH172" s="32" t="s">
        <v>479</v>
      </c>
      <c r="BI172" s="32">
        <v>8</v>
      </c>
      <c r="BJ172" s="36">
        <v>1.156115652962122E-2</v>
      </c>
      <c r="BK172" s="32">
        <v>8</v>
      </c>
      <c r="BL172" s="36">
        <v>1.156115652962122E-2</v>
      </c>
      <c r="BM172" s="32">
        <v>8</v>
      </c>
      <c r="BN172" s="36">
        <v>1.1439472698826818E-2</v>
      </c>
      <c r="BO172" s="33" t="s">
        <v>482</v>
      </c>
      <c r="BP172" s="33">
        <v>4</v>
      </c>
      <c r="BQ172">
        <v>0.18658462711446</v>
      </c>
      <c r="BR172">
        <v>-0.137069</v>
      </c>
      <c r="BS172" t="s">
        <v>474</v>
      </c>
      <c r="BT172" s="37">
        <v>44538</v>
      </c>
      <c r="BU172" s="32" t="s">
        <v>477</v>
      </c>
      <c r="BV172" s="38" t="s">
        <v>477</v>
      </c>
      <c r="BW172" t="s">
        <v>477</v>
      </c>
      <c r="BX172" s="39">
        <v>0.18658462711446</v>
      </c>
      <c r="BY172" s="39">
        <v>-0.137069</v>
      </c>
      <c r="BZ172" s="39">
        <v>-0.14915900000000001</v>
      </c>
      <c r="CA172" s="39">
        <v>-0.137069</v>
      </c>
      <c r="CB172" s="39">
        <v>-0.14915900000000001</v>
      </c>
      <c r="CC172" s="39">
        <v>-0.137069</v>
      </c>
      <c r="CD172" s="39">
        <v>-0.14915900000000001</v>
      </c>
      <c r="CE172" s="39">
        <v>-0.137069</v>
      </c>
      <c r="CF172" s="39">
        <v>-0.14915900000000001</v>
      </c>
      <c r="CG172">
        <v>-0.137069</v>
      </c>
      <c r="CH172" s="39">
        <v>0.18658462711446</v>
      </c>
      <c r="CI172" s="39">
        <v>0.18665941237119099</v>
      </c>
      <c r="CJ172" s="39">
        <v>0.18658462711446</v>
      </c>
      <c r="CK172" s="39">
        <v>0.18665941237119099</v>
      </c>
      <c r="CL172" t="s">
        <v>477</v>
      </c>
      <c r="CM172" t="s">
        <v>477</v>
      </c>
      <c r="CN172" s="46" t="s">
        <v>477</v>
      </c>
      <c r="CO172" s="46">
        <v>0</v>
      </c>
      <c r="CP172" s="46" t="s">
        <v>477</v>
      </c>
      <c r="CQ172" s="46" t="s">
        <v>477</v>
      </c>
      <c r="CR172" s="46" t="s">
        <v>477</v>
      </c>
      <c r="CS172" s="46">
        <v>0</v>
      </c>
      <c r="CT172">
        <v>0</v>
      </c>
      <c r="CU172">
        <v>0</v>
      </c>
      <c r="CV172" s="47">
        <v>0</v>
      </c>
      <c r="CW172">
        <v>0</v>
      </c>
      <c r="CX172" s="48">
        <v>0</v>
      </c>
      <c r="CY172" s="48">
        <v>0</v>
      </c>
      <c r="CZ172">
        <v>0</v>
      </c>
      <c r="DA172" s="37">
        <v>44538</v>
      </c>
      <c r="DB172">
        <v>-0.137069</v>
      </c>
      <c r="DC172">
        <v>1</v>
      </c>
      <c r="DD172" s="52" t="s">
        <v>477</v>
      </c>
      <c r="DE172" t="s">
        <v>477</v>
      </c>
      <c r="DF172" s="52" t="s">
        <v>477</v>
      </c>
      <c r="DG172" s="52" t="s">
        <v>477</v>
      </c>
      <c r="DH172" s="52" t="s">
        <v>477</v>
      </c>
      <c r="DI172" s="52" t="s">
        <v>477</v>
      </c>
      <c r="DJ172" s="52" t="s">
        <v>477</v>
      </c>
      <c r="DK172" s="52" t="s">
        <v>477</v>
      </c>
      <c r="DL172" s="52" t="s">
        <v>477</v>
      </c>
      <c r="DM172" s="52" t="s">
        <v>477</v>
      </c>
      <c r="DN172" s="52" t="s">
        <v>477</v>
      </c>
      <c r="DO172" s="33">
        <v>0.187538163955736</v>
      </c>
      <c r="DP172" s="33" t="s">
        <v>477</v>
      </c>
      <c r="DQ172" s="32" t="s">
        <v>699</v>
      </c>
      <c r="DR172" s="33" t="s">
        <v>477</v>
      </c>
      <c r="DS172" s="58" t="s">
        <v>477</v>
      </c>
      <c r="DT172" s="58" t="s">
        <v>477</v>
      </c>
      <c r="DU172" s="58" t="s">
        <v>477</v>
      </c>
    </row>
    <row r="173" spans="1:125" x14ac:dyDescent="0.25">
      <c r="A173" s="31">
        <v>44196</v>
      </c>
      <c r="B173" t="s">
        <v>972</v>
      </c>
      <c r="C173" t="s">
        <v>973</v>
      </c>
      <c r="D173" t="s">
        <v>471</v>
      </c>
      <c r="E173" t="s">
        <v>483</v>
      </c>
      <c r="F173" t="s">
        <v>1093</v>
      </c>
      <c r="G173" t="s">
        <v>1094</v>
      </c>
      <c r="H173" t="s">
        <v>293</v>
      </c>
      <c r="I173" s="37">
        <v>44646</v>
      </c>
      <c r="J173">
        <v>1.125</v>
      </c>
      <c r="K173" s="43">
        <v>400000</v>
      </c>
      <c r="L173" s="43">
        <v>398875.84</v>
      </c>
      <c r="M173" s="43">
        <v>2.2747193020684202</v>
      </c>
      <c r="N173" s="43">
        <v>99.5</v>
      </c>
      <c r="O173" t="s">
        <v>473</v>
      </c>
      <c r="P173" t="s">
        <v>484</v>
      </c>
      <c r="Q173" t="s">
        <v>1095</v>
      </c>
      <c r="R173" t="s">
        <v>475</v>
      </c>
      <c r="S173" t="s">
        <v>977</v>
      </c>
      <c r="T173" t="s">
        <v>1094</v>
      </c>
      <c r="U173" t="s">
        <v>357</v>
      </c>
      <c r="V173" t="s">
        <v>1096</v>
      </c>
      <c r="W173" t="s">
        <v>1097</v>
      </c>
      <c r="X173" t="s">
        <v>1098</v>
      </c>
      <c r="Y173" s="32" t="s">
        <v>971</v>
      </c>
      <c r="Z173" t="s">
        <v>382</v>
      </c>
      <c r="AA173" s="32" t="s">
        <v>370</v>
      </c>
      <c r="AB173" s="32" t="s">
        <v>476</v>
      </c>
      <c r="AC173" s="33" t="s">
        <v>477</v>
      </c>
      <c r="AD173" s="33">
        <v>2000000000</v>
      </c>
      <c r="AE173">
        <v>0.02</v>
      </c>
      <c r="AF173" s="33" t="s">
        <v>477</v>
      </c>
      <c r="AG173" s="33">
        <v>204.938052951815</v>
      </c>
      <c r="AH173">
        <v>204.938052951815</v>
      </c>
      <c r="AI173" s="33">
        <v>1.2077944117300701</v>
      </c>
      <c r="AJ173" s="33">
        <v>1.5407729999999999</v>
      </c>
      <c r="AK173">
        <v>1.5407729999999999</v>
      </c>
      <c r="AL173" s="33">
        <v>1.5407729999999999</v>
      </c>
      <c r="AM173">
        <v>1.5407729999999999</v>
      </c>
      <c r="AN173" s="33">
        <v>1.2049235029055001</v>
      </c>
      <c r="AO173" s="33">
        <v>2.2087134932350601E-2</v>
      </c>
      <c r="AP173" s="33">
        <v>373.87731849509544</v>
      </c>
      <c r="AQ173" s="33">
        <v>20.996995660392599</v>
      </c>
      <c r="AR173" s="33">
        <v>373.87731849509544</v>
      </c>
      <c r="AS173" s="34" t="s">
        <v>477</v>
      </c>
      <c r="AT173" s="34" t="s">
        <v>477</v>
      </c>
      <c r="AU173" s="35">
        <v>450</v>
      </c>
      <c r="AV173" s="35">
        <v>450</v>
      </c>
      <c r="AW173" s="34" t="s">
        <v>477</v>
      </c>
      <c r="AX173" t="s">
        <v>484</v>
      </c>
      <c r="AY173" s="32">
        <v>2022</v>
      </c>
      <c r="AZ173" s="32" t="s">
        <v>370</v>
      </c>
      <c r="BA173" s="32" t="s">
        <v>372</v>
      </c>
      <c r="BB173" s="32" t="s">
        <v>372</v>
      </c>
      <c r="BC173" s="32" t="s">
        <v>372</v>
      </c>
      <c r="BD173">
        <v>17535167.509999998</v>
      </c>
      <c r="BE173">
        <v>2.2747193020684202</v>
      </c>
      <c r="BF173" s="32" t="s">
        <v>293</v>
      </c>
      <c r="BG173" s="32" t="s">
        <v>477</v>
      </c>
      <c r="BH173" s="32" t="s">
        <v>477</v>
      </c>
      <c r="BI173" s="32">
        <v>11</v>
      </c>
      <c r="BJ173" s="36">
        <v>2.2989159207365183E-2</v>
      </c>
      <c r="BK173" s="32">
        <v>11</v>
      </c>
      <c r="BL173" s="36">
        <v>2.2989159207365183E-2</v>
      </c>
      <c r="BM173" s="32">
        <v>11</v>
      </c>
      <c r="BN173" s="36">
        <v>2.2747193020684186E-2</v>
      </c>
      <c r="BO173" s="33" t="s">
        <v>476</v>
      </c>
      <c r="BP173" s="33" t="s">
        <v>477</v>
      </c>
      <c r="BQ173">
        <v>1.2075276445486458</v>
      </c>
      <c r="BR173">
        <v>1.5407729999999999</v>
      </c>
      <c r="BS173" t="s">
        <v>474</v>
      </c>
      <c r="BT173" s="37">
        <v>44646</v>
      </c>
      <c r="BU173" s="32" t="s">
        <v>477</v>
      </c>
      <c r="BV173" s="38" t="s">
        <v>477</v>
      </c>
      <c r="BW173" t="s">
        <v>477</v>
      </c>
      <c r="BX173" s="39">
        <v>1.2077944117300701</v>
      </c>
      <c r="BY173" s="39">
        <v>1.5407729999999999</v>
      </c>
      <c r="BZ173" s="39">
        <v>1.54731</v>
      </c>
      <c r="CA173" s="39">
        <v>1.5407729999999999</v>
      </c>
      <c r="CB173" s="39">
        <v>1.54731</v>
      </c>
      <c r="CC173" s="39">
        <v>1.5407729999999999</v>
      </c>
      <c r="CD173" s="39">
        <v>1.54731</v>
      </c>
      <c r="CE173" s="39">
        <v>1.5407729999999999</v>
      </c>
      <c r="CF173" s="39">
        <v>1.54731</v>
      </c>
      <c r="CG173">
        <v>1.5407729999999999</v>
      </c>
      <c r="CH173" s="39">
        <v>1.2077944117300701</v>
      </c>
      <c r="CI173" s="39">
        <v>1.21824180635471</v>
      </c>
      <c r="CJ173" s="39">
        <v>1.2077944117300701</v>
      </c>
      <c r="CK173" s="39">
        <v>1.21824180635471</v>
      </c>
      <c r="CL173" t="s">
        <v>477</v>
      </c>
      <c r="CM173" t="s">
        <v>477</v>
      </c>
      <c r="CN173" s="46" t="s">
        <v>477</v>
      </c>
      <c r="CO173" s="46">
        <v>0.38319998979568481</v>
      </c>
      <c r="CP173" s="46" t="s">
        <v>293</v>
      </c>
      <c r="CQ173" s="46" t="s">
        <v>477</v>
      </c>
      <c r="CR173" s="46" t="s">
        <v>477</v>
      </c>
      <c r="CS173" s="46">
        <v>222543.67419599998</v>
      </c>
      <c r="CT173">
        <v>0</v>
      </c>
      <c r="CU173">
        <v>2.20871349323506E-4</v>
      </c>
      <c r="CV173" s="47">
        <v>18.835628976722695</v>
      </c>
      <c r="CW173">
        <v>0</v>
      </c>
      <c r="CX173" s="48">
        <v>18.835628976722695</v>
      </c>
      <c r="CY173" s="48">
        <v>85278.733681001395</v>
      </c>
      <c r="CZ173">
        <v>18.835628976722695</v>
      </c>
      <c r="DA173" s="37">
        <v>44646</v>
      </c>
      <c r="DB173">
        <v>1.5407729999999999</v>
      </c>
      <c r="DC173">
        <v>0.99977912865067653</v>
      </c>
      <c r="DD173" s="52">
        <v>3.6859513826133004</v>
      </c>
      <c r="DE173">
        <v>4.660939460553481E-3</v>
      </c>
      <c r="DF173" s="52">
        <v>4.8717786247796997E-2</v>
      </c>
      <c r="DG173" s="52">
        <v>0.4</v>
      </c>
      <c r="DH173" s="52">
        <v>40</v>
      </c>
      <c r="DI173" s="52">
        <v>155</v>
      </c>
      <c r="DJ173" s="52">
        <v>39.752879999999998</v>
      </c>
      <c r="DK173" s="52">
        <v>2.2087134932350601E-2</v>
      </c>
      <c r="DL173" s="52">
        <v>2.2695986171075499E-2</v>
      </c>
      <c r="DM173" s="52"/>
      <c r="DN173" s="52" t="s">
        <v>477</v>
      </c>
      <c r="DO173" s="33">
        <v>1.21447472208871</v>
      </c>
      <c r="DP173" s="33">
        <v>3.77818448105245E-4</v>
      </c>
      <c r="DQ173" s="32" t="s">
        <v>700</v>
      </c>
      <c r="DR173" s="33"/>
      <c r="DS173" s="58">
        <v>0.4</v>
      </c>
      <c r="DT173" s="58">
        <v>165</v>
      </c>
      <c r="DU173" s="58">
        <v>2.2099122178138898E-2</v>
      </c>
    </row>
    <row r="174" spans="1:125" x14ac:dyDescent="0.25">
      <c r="A174" s="31">
        <v>44196</v>
      </c>
      <c r="B174" t="s">
        <v>972</v>
      </c>
      <c r="C174" t="s">
        <v>973</v>
      </c>
      <c r="D174" t="s">
        <v>471</v>
      </c>
      <c r="E174" t="s">
        <v>483</v>
      </c>
      <c r="F174" t="s">
        <v>31</v>
      </c>
      <c r="G174" t="s">
        <v>311</v>
      </c>
      <c r="H174" t="s">
        <v>293</v>
      </c>
      <c r="I174" s="37">
        <v>44356</v>
      </c>
      <c r="J174">
        <v>0</v>
      </c>
      <c r="K174" s="43">
        <v>700000</v>
      </c>
      <c r="L174" s="43">
        <v>689500</v>
      </c>
      <c r="M174" s="43">
        <v>3.9320981656251099</v>
      </c>
      <c r="N174" s="43">
        <v>98.5</v>
      </c>
      <c r="O174" t="s">
        <v>473</v>
      </c>
      <c r="P174" t="s">
        <v>484</v>
      </c>
      <c r="Q174" t="s">
        <v>488</v>
      </c>
      <c r="R174" t="s">
        <v>475</v>
      </c>
      <c r="S174" t="s">
        <v>977</v>
      </c>
      <c r="T174" t="s">
        <v>311</v>
      </c>
      <c r="U174" t="s">
        <v>357</v>
      </c>
      <c r="V174" t="s">
        <v>361</v>
      </c>
      <c r="W174" t="s">
        <v>489</v>
      </c>
      <c r="X174" t="s">
        <v>360</v>
      </c>
      <c r="Y174" s="32" t="s">
        <v>358</v>
      </c>
      <c r="Z174" t="s">
        <v>359</v>
      </c>
      <c r="AA174" s="32" t="s">
        <v>372</v>
      </c>
      <c r="AB174" s="32" t="s">
        <v>476</v>
      </c>
      <c r="AC174" s="33" t="s">
        <v>477</v>
      </c>
      <c r="AD174" s="33">
        <v>380000000</v>
      </c>
      <c r="AE174">
        <v>0.18421052631578946</v>
      </c>
      <c r="AF174" s="33" t="s">
        <v>477</v>
      </c>
      <c r="AG174" s="33">
        <v>404.096804759804</v>
      </c>
      <c r="AH174">
        <v>404.096804759804</v>
      </c>
      <c r="AI174" s="33">
        <v>0.43178082272241097</v>
      </c>
      <c r="AJ174" s="33">
        <v>3.4739849999999999</v>
      </c>
      <c r="AK174">
        <v>3.4739849999999999</v>
      </c>
      <c r="AL174" s="33">
        <v>3.4739849999999999</v>
      </c>
      <c r="AM174">
        <v>3.4739849999999999</v>
      </c>
      <c r="AN174" s="33">
        <v>-6.5917027103389397E-2</v>
      </c>
      <c r="AO174" s="33">
        <v>5.8720094462867099E-2</v>
      </c>
      <c r="AP174" s="33">
        <v>83.907768777878957</v>
      </c>
      <c r="AQ174" s="33">
        <v>53.559455728576005</v>
      </c>
      <c r="AR174" s="33">
        <v>83.907768777878957</v>
      </c>
      <c r="AS174" s="34" t="s">
        <v>477</v>
      </c>
      <c r="AT174" s="34" t="s">
        <v>477</v>
      </c>
      <c r="AU174" s="35">
        <v>160</v>
      </c>
      <c r="AV174" s="35">
        <v>160</v>
      </c>
      <c r="AW174" s="34" t="s">
        <v>477</v>
      </c>
      <c r="AX174" t="s">
        <v>484</v>
      </c>
      <c r="AY174" s="32">
        <v>2021</v>
      </c>
      <c r="AZ174" s="32" t="s">
        <v>480</v>
      </c>
      <c r="BA174" s="32" t="s">
        <v>480</v>
      </c>
      <c r="BB174" s="32" t="s">
        <v>372</v>
      </c>
      <c r="BC174" s="32" t="s">
        <v>372</v>
      </c>
      <c r="BD174">
        <v>17535167.509999998</v>
      </c>
      <c r="BE174">
        <v>3.9320981656251099</v>
      </c>
      <c r="BF174" s="32" t="s">
        <v>293</v>
      </c>
      <c r="BG174" s="32" t="s">
        <v>477</v>
      </c>
      <c r="BH174" s="32" t="s">
        <v>477</v>
      </c>
      <c r="BI174" s="32" t="s">
        <v>480</v>
      </c>
      <c r="BJ174" s="36">
        <v>3.9739246361670567E-2</v>
      </c>
      <c r="BK174" s="32">
        <v>12</v>
      </c>
      <c r="BL174" s="36">
        <v>3.9739246361670567E-2</v>
      </c>
      <c r="BM174" s="32">
        <v>12</v>
      </c>
      <c r="BN174" s="36">
        <v>3.9320981656251086E-2</v>
      </c>
      <c r="BO174" s="33" t="s">
        <v>476</v>
      </c>
      <c r="BP174" s="33" t="s">
        <v>477</v>
      </c>
      <c r="BQ174">
        <v>0.43152728061543583</v>
      </c>
      <c r="BR174">
        <v>3.4739849999999999</v>
      </c>
      <c r="BS174" t="s">
        <v>474</v>
      </c>
      <c r="BT174" s="37">
        <v>44356</v>
      </c>
      <c r="BU174" s="32" t="s">
        <v>477</v>
      </c>
      <c r="BV174" s="38" t="s">
        <v>477</v>
      </c>
      <c r="BW174" t="s">
        <v>477</v>
      </c>
      <c r="BX174" s="39">
        <v>0.43178082272241097</v>
      </c>
      <c r="BY174" s="39">
        <v>3.4739849999999999</v>
      </c>
      <c r="BZ174" s="39">
        <v>3.6329250000000002</v>
      </c>
      <c r="CA174" s="39">
        <v>3.4739849999999999</v>
      </c>
      <c r="CB174" s="39">
        <v>3.6329250000000002</v>
      </c>
      <c r="CC174" s="39">
        <v>3.4739849999999999</v>
      </c>
      <c r="CD174" s="39">
        <v>3.6329250000000002</v>
      </c>
      <c r="CE174" s="39">
        <v>3.4739849999999999</v>
      </c>
      <c r="CF174" s="39">
        <v>3.6329250000000002</v>
      </c>
      <c r="CG174">
        <v>3.4739849999999999</v>
      </c>
      <c r="CH174" s="39">
        <v>0.43178082272241097</v>
      </c>
      <c r="CI174" s="39">
        <v>0.4357698638402</v>
      </c>
      <c r="CJ174" s="39">
        <v>0.43178082272241097</v>
      </c>
      <c r="CK174" s="39">
        <v>0.4357698638402</v>
      </c>
      <c r="CL174" t="s">
        <v>477</v>
      </c>
      <c r="CM174" t="s">
        <v>477</v>
      </c>
      <c r="CN174" s="46" t="s">
        <v>477</v>
      </c>
      <c r="CO174" s="46">
        <v>27.459999084472656</v>
      </c>
      <c r="CP174" s="46" t="s">
        <v>293</v>
      </c>
      <c r="CQ174" s="46" t="s">
        <v>477</v>
      </c>
      <c r="CR174" s="46" t="s">
        <v>477</v>
      </c>
      <c r="CS174" s="46">
        <v>13803.9834352</v>
      </c>
      <c r="CT174">
        <v>0</v>
      </c>
      <c r="CU174">
        <v>5.8720094462867104E-4</v>
      </c>
      <c r="CV174" s="47">
        <v>222.58284719615651</v>
      </c>
      <c r="CW174">
        <v>0</v>
      </c>
      <c r="CX174" s="48">
        <v>222.58284719615651</v>
      </c>
      <c r="CY174" s="48">
        <v>379057.3724926677</v>
      </c>
      <c r="CZ174">
        <v>222.58284719615651</v>
      </c>
      <c r="DA174" s="37">
        <v>44356</v>
      </c>
      <c r="DB174">
        <v>3.4739849999999999</v>
      </c>
      <c r="DC174">
        <v>0.99941279905537128</v>
      </c>
      <c r="DD174" s="52">
        <v>0.8461321445833011</v>
      </c>
      <c r="DE174">
        <v>3.1929099489966813E-2</v>
      </c>
      <c r="DF174" s="52">
        <v>6.0330675442883501E-2</v>
      </c>
      <c r="DG174" s="52">
        <v>1</v>
      </c>
      <c r="DH174" s="52">
        <v>29.684060203672601</v>
      </c>
      <c r="DI174" s="52">
        <v>170</v>
      </c>
      <c r="DJ174" s="52">
        <v>38.058219999999999</v>
      </c>
      <c r="DK174" s="52">
        <v>5.8720094462867099E-2</v>
      </c>
      <c r="DL174" s="52">
        <v>6.9551551449512999E-2</v>
      </c>
      <c r="DM174" s="52"/>
      <c r="DN174" s="52" t="s">
        <v>477</v>
      </c>
      <c r="DO174" s="33">
        <v>0.43885603367641601</v>
      </c>
      <c r="DP174" s="33">
        <v>7.1708471356396301E-4</v>
      </c>
      <c r="DQ174" s="32" t="s">
        <v>700</v>
      </c>
      <c r="DR174" s="33"/>
      <c r="DS174" s="58">
        <v>1</v>
      </c>
      <c r="DT174" s="58">
        <v>190</v>
      </c>
      <c r="DU174" s="58">
        <v>5.88118893133667E-2</v>
      </c>
    </row>
    <row r="175" spans="1:125" x14ac:dyDescent="0.25">
      <c r="A175" s="31">
        <v>44196</v>
      </c>
      <c r="B175" t="s">
        <v>972</v>
      </c>
      <c r="C175" t="s">
        <v>973</v>
      </c>
      <c r="D175" t="s">
        <v>471</v>
      </c>
      <c r="E175" t="s">
        <v>483</v>
      </c>
      <c r="F175" t="s">
        <v>46</v>
      </c>
      <c r="G175" t="s">
        <v>323</v>
      </c>
      <c r="H175" t="s">
        <v>293</v>
      </c>
      <c r="I175" s="37">
        <v>44517</v>
      </c>
      <c r="J175">
        <v>0</v>
      </c>
      <c r="K175" s="43">
        <v>2900</v>
      </c>
      <c r="L175" s="43">
        <v>526289.1</v>
      </c>
      <c r="M175" s="43">
        <v>3.0013348871624199</v>
      </c>
      <c r="N175" s="43">
        <v>181.47900000000001</v>
      </c>
      <c r="O175" t="s">
        <v>473</v>
      </c>
      <c r="P175" t="s">
        <v>484</v>
      </c>
      <c r="Q175" t="s">
        <v>508</v>
      </c>
      <c r="R175" t="s">
        <v>475</v>
      </c>
      <c r="S175" t="s">
        <v>977</v>
      </c>
      <c r="T175" t="s">
        <v>323</v>
      </c>
      <c r="U175" t="s">
        <v>357</v>
      </c>
      <c r="V175" t="s">
        <v>411</v>
      </c>
      <c r="W175" t="s">
        <v>410</v>
      </c>
      <c r="X175" t="s">
        <v>410</v>
      </c>
      <c r="Y175" s="32" t="s">
        <v>373</v>
      </c>
      <c r="Z175" t="s">
        <v>369</v>
      </c>
      <c r="AA175" s="32" t="s">
        <v>376</v>
      </c>
      <c r="AB175" s="32" t="s">
        <v>482</v>
      </c>
      <c r="AC175" s="33" t="s">
        <v>477</v>
      </c>
      <c r="AD175" s="33">
        <v>149999958</v>
      </c>
      <c r="AE175">
        <v>1.9333338746668183E-3</v>
      </c>
      <c r="AF175" s="33" t="s">
        <v>477</v>
      </c>
      <c r="AG175" s="33">
        <v>60.590471433818998</v>
      </c>
      <c r="AH175">
        <v>60.590471433818998</v>
      </c>
      <c r="AI175" s="33">
        <v>0.87867575780505303</v>
      </c>
      <c r="AJ175" s="33">
        <v>8.8348999999999997E-2</v>
      </c>
      <c r="AK175">
        <v>8.8348999999999997E-2</v>
      </c>
      <c r="AL175" s="33">
        <v>8.8348999999999997E-2</v>
      </c>
      <c r="AM175">
        <v>8.8348999999999997E-2</v>
      </c>
      <c r="AN175" s="33">
        <v>-1.3203548524572299</v>
      </c>
      <c r="AO175" s="33">
        <v>11.1041885504952</v>
      </c>
      <c r="AP175" s="33">
        <v>22.410036760986152</v>
      </c>
      <c r="AQ175" s="33">
        <v>148.255</v>
      </c>
      <c r="AR175" s="33">
        <v>22.410036760986152</v>
      </c>
      <c r="AS175" s="34" t="s">
        <v>477</v>
      </c>
      <c r="AT175" s="34" t="s">
        <v>477</v>
      </c>
      <c r="AU175" s="35">
        <v>321</v>
      </c>
      <c r="AV175" s="35">
        <v>321</v>
      </c>
      <c r="AW175" s="34" t="s">
        <v>477</v>
      </c>
      <c r="AX175" t="s">
        <v>484</v>
      </c>
      <c r="AY175" s="32">
        <v>2021</v>
      </c>
      <c r="AZ175" s="32" t="s">
        <v>480</v>
      </c>
      <c r="BA175" s="32" t="s">
        <v>480</v>
      </c>
      <c r="BB175" s="32" t="s">
        <v>376</v>
      </c>
      <c r="BC175" s="32" t="s">
        <v>376</v>
      </c>
      <c r="BD175">
        <v>17535167.509999998</v>
      </c>
      <c r="BE175">
        <v>3.0013348871624199</v>
      </c>
      <c r="BF175" s="32" t="s">
        <v>293</v>
      </c>
      <c r="BG175" s="32" t="s">
        <v>478</v>
      </c>
      <c r="BH175" s="32" t="s">
        <v>479</v>
      </c>
      <c r="BI175" s="32" t="s">
        <v>480</v>
      </c>
      <c r="BJ175" s="36">
        <v>3.033260652989395E-2</v>
      </c>
      <c r="BK175" s="32">
        <v>9</v>
      </c>
      <c r="BL175" s="36">
        <v>3.033260652989395E-2</v>
      </c>
      <c r="BM175" s="32">
        <v>9</v>
      </c>
      <c r="BN175" s="36">
        <v>3.0013348871624212E-2</v>
      </c>
      <c r="BO175" s="33" t="s">
        <v>476</v>
      </c>
      <c r="BP175" s="33" t="s">
        <v>477</v>
      </c>
      <c r="BQ175">
        <v>0.78110594491088736</v>
      </c>
      <c r="BR175">
        <v>8.8348999999999997E-2</v>
      </c>
      <c r="BS175" t="s">
        <v>474</v>
      </c>
      <c r="BT175" s="37">
        <v>44517</v>
      </c>
      <c r="BU175" s="32" t="s">
        <v>477</v>
      </c>
      <c r="BV175" s="38" t="s">
        <v>477</v>
      </c>
      <c r="BW175" t="s">
        <v>477</v>
      </c>
      <c r="BX175" s="39">
        <v>0.87867575780505303</v>
      </c>
      <c r="BY175" s="39">
        <v>8.8348999999999997E-2</v>
      </c>
      <c r="BZ175" s="39">
        <v>9.0319999999999998E-2</v>
      </c>
      <c r="CA175" s="39">
        <v>8.8348999999999997E-2</v>
      </c>
      <c r="CB175" s="39">
        <v>9.0319999999999998E-2</v>
      </c>
      <c r="CC175" s="39">
        <v>8.8348999999999997E-2</v>
      </c>
      <c r="CD175" s="39">
        <v>9.0319999999999998E-2</v>
      </c>
      <c r="CE175" s="39">
        <v>8.8348999999999997E-2</v>
      </c>
      <c r="CF175" s="39">
        <v>9.0319999999999998E-2</v>
      </c>
      <c r="CG175">
        <v>8.8348999999999997E-2</v>
      </c>
      <c r="CH175" s="39">
        <v>0.87867575780505303</v>
      </c>
      <c r="CI175" s="39">
        <v>0.88467912673742999</v>
      </c>
      <c r="CJ175" s="39">
        <v>0.87867575780505303</v>
      </c>
      <c r="CK175" s="39">
        <v>0.88467912673742999</v>
      </c>
      <c r="CL175" t="s">
        <v>477</v>
      </c>
      <c r="CM175" t="s">
        <v>477</v>
      </c>
      <c r="CN175" s="46" t="s">
        <v>477</v>
      </c>
      <c r="CO175" s="46">
        <v>149.69999694824219</v>
      </c>
      <c r="CP175" s="46" t="s">
        <v>293</v>
      </c>
      <c r="CQ175" s="46" t="s">
        <v>477</v>
      </c>
      <c r="CR175" s="46" t="s">
        <v>477</v>
      </c>
      <c r="CS175" s="46">
        <v>15.887567448518885</v>
      </c>
      <c r="CT175">
        <v>0</v>
      </c>
      <c r="CU175">
        <v>0.111041885504952</v>
      </c>
      <c r="CV175" s="47">
        <v>264.0985558180576</v>
      </c>
      <c r="CW175">
        <v>0</v>
      </c>
      <c r="CX175" s="48">
        <v>264.0985558180576</v>
      </c>
      <c r="CY175" s="48">
        <v>2378.3687985582692</v>
      </c>
      <c r="CZ175">
        <v>264.0985558180576</v>
      </c>
      <c r="DA175" s="37">
        <v>44517</v>
      </c>
      <c r="DB175">
        <v>8.8348999999999997E-2</v>
      </c>
      <c r="DC175">
        <v>0.88895811449504802</v>
      </c>
      <c r="DD175" s="52">
        <v>0.23446896304141798</v>
      </c>
      <c r="DE175">
        <v>9.0713056251889519</v>
      </c>
      <c r="DF175" s="52">
        <v>10.8657442742635</v>
      </c>
      <c r="DG175" s="52">
        <v>0.4</v>
      </c>
      <c r="DH175" s="52">
        <v>19.579890880700699</v>
      </c>
      <c r="DI175" s="52">
        <v>54</v>
      </c>
      <c r="DJ175" s="52">
        <v>29.471440000000001</v>
      </c>
      <c r="DK175" s="52">
        <v>11.1041885504952</v>
      </c>
      <c r="DL175" s="52">
        <v>11.944660740694401</v>
      </c>
      <c r="DM175" s="52">
        <v>0.91377207978049302</v>
      </c>
      <c r="DN175" s="52" t="s">
        <v>477</v>
      </c>
      <c r="DO175" s="33">
        <v>1.6284510254976701</v>
      </c>
      <c r="DP175" s="33">
        <v>0.23705218470904299</v>
      </c>
      <c r="DQ175" s="32" t="s">
        <v>700</v>
      </c>
      <c r="DR175" s="33"/>
      <c r="DS175" s="58">
        <v>0.4</v>
      </c>
      <c r="DT175" s="58">
        <v>55</v>
      </c>
      <c r="DU175" s="58">
        <v>11.108075465961001</v>
      </c>
    </row>
    <row r="176" spans="1:125" x14ac:dyDescent="0.25">
      <c r="A176" s="31">
        <v>44196</v>
      </c>
      <c r="B176" t="s">
        <v>972</v>
      </c>
      <c r="C176" t="s">
        <v>973</v>
      </c>
      <c r="D176" t="s">
        <v>471</v>
      </c>
      <c r="E176" t="s">
        <v>483</v>
      </c>
      <c r="F176" t="s">
        <v>1099</v>
      </c>
      <c r="G176" t="s">
        <v>1100</v>
      </c>
      <c r="H176" t="s">
        <v>293</v>
      </c>
      <c r="I176" s="37">
        <v>44578</v>
      </c>
      <c r="J176">
        <v>0</v>
      </c>
      <c r="K176" s="43">
        <v>600000</v>
      </c>
      <c r="L176" s="43">
        <v>611400</v>
      </c>
      <c r="M176" s="43">
        <v>3.4867074959582198</v>
      </c>
      <c r="N176" s="43">
        <v>101.9</v>
      </c>
      <c r="O176" t="s">
        <v>473</v>
      </c>
      <c r="P176" t="s">
        <v>484</v>
      </c>
      <c r="Q176" t="s">
        <v>1101</v>
      </c>
      <c r="R176" t="s">
        <v>475</v>
      </c>
      <c r="S176" t="s">
        <v>977</v>
      </c>
      <c r="T176" t="s">
        <v>1100</v>
      </c>
      <c r="U176" t="s">
        <v>357</v>
      </c>
      <c r="V176" t="s">
        <v>1102</v>
      </c>
      <c r="W176" t="s">
        <v>1103</v>
      </c>
      <c r="X176" t="s">
        <v>1104</v>
      </c>
      <c r="Y176" s="32" t="s">
        <v>971</v>
      </c>
      <c r="Z176" t="s">
        <v>359</v>
      </c>
      <c r="AA176" s="32" t="s">
        <v>372</v>
      </c>
      <c r="AB176" s="32" t="s">
        <v>476</v>
      </c>
      <c r="AC176" s="33" t="s">
        <v>477</v>
      </c>
      <c r="AD176" s="33">
        <v>500000000</v>
      </c>
      <c r="AE176">
        <v>0.12</v>
      </c>
      <c r="AF176" s="33" t="s">
        <v>477</v>
      </c>
      <c r="AG176" s="33">
        <v>-127.857479641353</v>
      </c>
      <c r="AH176">
        <v>-127.857479641353</v>
      </c>
      <c r="AI176" s="33">
        <v>1.0654401396430999</v>
      </c>
      <c r="AJ176" s="33">
        <v>-1.782554</v>
      </c>
      <c r="AK176">
        <v>-1.782554</v>
      </c>
      <c r="AL176" s="33">
        <v>-1.782554</v>
      </c>
      <c r="AM176">
        <v>-1.782554</v>
      </c>
      <c r="AN176" s="33">
        <v>-2.54938400349962</v>
      </c>
      <c r="AO176" s="33">
        <v>26.026318606808601</v>
      </c>
      <c r="AP176" s="33">
        <v>20.173669629418949</v>
      </c>
      <c r="AQ176" s="33">
        <v>84.793948885999995</v>
      </c>
      <c r="AR176" s="33">
        <v>20.173669629418949</v>
      </c>
      <c r="AS176" s="34" t="s">
        <v>477</v>
      </c>
      <c r="AT176" s="34" t="s">
        <v>477</v>
      </c>
      <c r="AU176" s="35">
        <v>382</v>
      </c>
      <c r="AV176" s="35">
        <v>382</v>
      </c>
      <c r="AW176" s="34" t="s">
        <v>477</v>
      </c>
      <c r="AX176" t="s">
        <v>484</v>
      </c>
      <c r="AY176" s="32">
        <v>2022</v>
      </c>
      <c r="AZ176" s="32" t="s">
        <v>480</v>
      </c>
      <c r="BA176" s="32" t="s">
        <v>480</v>
      </c>
      <c r="BB176" s="32" t="s">
        <v>372</v>
      </c>
      <c r="BC176" s="32" t="s">
        <v>372</v>
      </c>
      <c r="BD176">
        <v>17535167.509999998</v>
      </c>
      <c r="BE176">
        <v>3.4867074959582198</v>
      </c>
      <c r="BF176" s="32" t="s">
        <v>293</v>
      </c>
      <c r="BG176" s="32" t="s">
        <v>477</v>
      </c>
      <c r="BH176" s="32" t="s">
        <v>477</v>
      </c>
      <c r="BI176" s="32" t="s">
        <v>480</v>
      </c>
      <c r="BJ176" s="36">
        <v>3.5237962618600994E-2</v>
      </c>
      <c r="BK176" s="32">
        <v>12</v>
      </c>
      <c r="BL176" s="36">
        <v>3.5237962618600994E-2</v>
      </c>
      <c r="BM176" s="32">
        <v>12</v>
      </c>
      <c r="BN176" s="36">
        <v>3.4867074959582182E-2</v>
      </c>
      <c r="BO176" s="33" t="s">
        <v>476</v>
      </c>
      <c r="BP176" s="33" t="s">
        <v>477</v>
      </c>
      <c r="BQ176">
        <v>0.78814529433476033</v>
      </c>
      <c r="BR176">
        <v>-1.782554</v>
      </c>
      <c r="BS176" t="s">
        <v>474</v>
      </c>
      <c r="BT176" s="37">
        <v>44578</v>
      </c>
      <c r="BU176" s="32" t="s">
        <v>477</v>
      </c>
      <c r="BV176" s="38" t="s">
        <v>477</v>
      </c>
      <c r="BW176" t="s">
        <v>477</v>
      </c>
      <c r="BX176" s="39">
        <v>1.0654401396430999</v>
      </c>
      <c r="BY176" s="39">
        <v>-1.782554</v>
      </c>
      <c r="BZ176" s="39">
        <v>-1.815436</v>
      </c>
      <c r="CA176" s="39">
        <v>-1.782554</v>
      </c>
      <c r="CB176" s="39">
        <v>-1.815436</v>
      </c>
      <c r="CC176" s="39">
        <v>-1.782554</v>
      </c>
      <c r="CD176" s="39">
        <v>-1.815436</v>
      </c>
      <c r="CE176" s="39">
        <v>-1.782554</v>
      </c>
      <c r="CF176" s="39">
        <v>-1.815436</v>
      </c>
      <c r="CG176">
        <v>-1.782554</v>
      </c>
      <c r="CH176" s="39">
        <v>1.0654401396430999</v>
      </c>
      <c r="CI176" s="39">
        <v>1.0715642047804199</v>
      </c>
      <c r="CJ176" s="39">
        <v>1.0654401396430999</v>
      </c>
      <c r="CK176" s="39">
        <v>1.0715642047804199</v>
      </c>
      <c r="CL176" t="s">
        <v>477</v>
      </c>
      <c r="CM176" t="s">
        <v>477</v>
      </c>
      <c r="CN176" s="46" t="s">
        <v>477</v>
      </c>
      <c r="CO176" s="46">
        <v>29.5</v>
      </c>
      <c r="CP176" s="46" t="s">
        <v>293</v>
      </c>
      <c r="CQ176" s="46" t="s">
        <v>477</v>
      </c>
      <c r="CR176" s="46" t="s">
        <v>477</v>
      </c>
      <c r="CS176" s="46">
        <v>17495.312699999999</v>
      </c>
      <c r="CT176">
        <v>0</v>
      </c>
      <c r="CU176">
        <v>0.26026318606808602</v>
      </c>
      <c r="CV176" s="47">
        <v>134324.88182450371</v>
      </c>
      <c r="CW176">
        <v>0</v>
      </c>
      <c r="CX176" s="48">
        <v>134324.88182450371</v>
      </c>
      <c r="CY176" s="48">
        <v>516111.72464999993</v>
      </c>
      <c r="CZ176">
        <v>134324.88182450371</v>
      </c>
      <c r="DA176" s="37">
        <v>44578</v>
      </c>
      <c r="DB176">
        <v>-1.782554</v>
      </c>
      <c r="DC176">
        <v>0.73973681393191404</v>
      </c>
      <c r="DD176" s="52">
        <v>0.196426995373433</v>
      </c>
      <c r="DE176">
        <v>21.657255442948763</v>
      </c>
      <c r="DF176" s="52">
        <v>26.638264883812301</v>
      </c>
      <c r="DG176" s="52">
        <v>0.4</v>
      </c>
      <c r="DH176" s="52">
        <v>24.358317598192802</v>
      </c>
      <c r="DI176" s="52">
        <v>56</v>
      </c>
      <c r="DJ176" s="52">
        <v>34.792149999999999</v>
      </c>
      <c r="DK176" s="52">
        <v>26.026318606808601</v>
      </c>
      <c r="DL176" s="52">
        <v>27.3484449273137</v>
      </c>
      <c r="DM176" s="52">
        <v>22.303674703644202</v>
      </c>
      <c r="DN176" s="52" t="s">
        <v>477</v>
      </c>
      <c r="DO176" s="33">
        <v>1.09920521843563</v>
      </c>
      <c r="DP176" s="33">
        <v>0.276360985908992</v>
      </c>
      <c r="DQ176" s="32" t="s">
        <v>700</v>
      </c>
      <c r="DR176" s="33"/>
      <c r="DS176" s="58">
        <v>0.4</v>
      </c>
      <c r="DT176" s="58">
        <v>57</v>
      </c>
      <c r="DU176" s="58">
        <v>26.034179576682501</v>
      </c>
    </row>
    <row r="177" spans="1:125" x14ac:dyDescent="0.25">
      <c r="A177" s="31">
        <v>44196</v>
      </c>
      <c r="B177" t="s">
        <v>972</v>
      </c>
      <c r="C177" t="s">
        <v>973</v>
      </c>
      <c r="D177" t="s">
        <v>471</v>
      </c>
      <c r="E177" t="s">
        <v>483</v>
      </c>
      <c r="F177" t="s">
        <v>1105</v>
      </c>
      <c r="G177" t="s">
        <v>1106</v>
      </c>
      <c r="H177" t="s">
        <v>293</v>
      </c>
      <c r="I177" s="37">
        <v>44360</v>
      </c>
      <c r="J177">
        <v>3.5</v>
      </c>
      <c r="K177" s="43">
        <v>600000</v>
      </c>
      <c r="L177" s="43">
        <v>578547.62</v>
      </c>
      <c r="M177" s="43">
        <v>3.29935610635065</v>
      </c>
      <c r="N177" s="43">
        <v>96.251999999999995</v>
      </c>
      <c r="O177" t="s">
        <v>473</v>
      </c>
      <c r="P177" t="s">
        <v>484</v>
      </c>
      <c r="Q177" t="s">
        <v>1107</v>
      </c>
      <c r="R177" t="s">
        <v>475</v>
      </c>
      <c r="S177" t="s">
        <v>977</v>
      </c>
      <c r="T177" t="s">
        <v>1106</v>
      </c>
      <c r="U177" t="s">
        <v>357</v>
      </c>
      <c r="V177" t="s">
        <v>1108</v>
      </c>
      <c r="W177" t="s">
        <v>1109</v>
      </c>
      <c r="X177" t="s">
        <v>1110</v>
      </c>
      <c r="Y177" s="32" t="s">
        <v>396</v>
      </c>
      <c r="Z177" t="s">
        <v>359</v>
      </c>
      <c r="AA177" s="32" t="s">
        <v>385</v>
      </c>
      <c r="AB177" s="32" t="s">
        <v>476</v>
      </c>
      <c r="AC177" s="33" t="s">
        <v>477</v>
      </c>
      <c r="AD177" s="33">
        <v>125000000</v>
      </c>
      <c r="AE177">
        <v>0.48</v>
      </c>
      <c r="AF177" s="33" t="s">
        <v>477</v>
      </c>
      <c r="AG177" s="33">
        <v>1286.1505722777699</v>
      </c>
      <c r="AH177">
        <v>1286.1505722777699</v>
      </c>
      <c r="AI177" s="33">
        <v>0.42697066836415998</v>
      </c>
      <c r="AJ177" s="33">
        <v>12.256907</v>
      </c>
      <c r="AK177">
        <v>12.256907</v>
      </c>
      <c r="AL177" s="33">
        <v>12.256907</v>
      </c>
      <c r="AM177">
        <v>12.256907</v>
      </c>
      <c r="AN177" s="33">
        <v>8.4278980351246595</v>
      </c>
      <c r="AO177" s="33">
        <v>1.4029490595883301E-3</v>
      </c>
      <c r="AP177" s="33">
        <v>172.85889550755505</v>
      </c>
      <c r="AQ177" s="33">
        <v>35.275375509000007</v>
      </c>
      <c r="AR177" s="33">
        <v>172.85889550755505</v>
      </c>
      <c r="AS177" s="34" t="s">
        <v>477</v>
      </c>
      <c r="AT177" s="34" t="s">
        <v>477</v>
      </c>
      <c r="AU177" s="35">
        <v>164</v>
      </c>
      <c r="AV177" s="35">
        <v>164</v>
      </c>
      <c r="AW177" s="34" t="s">
        <v>477</v>
      </c>
      <c r="AX177" t="s">
        <v>484</v>
      </c>
      <c r="AY177" s="32">
        <v>2021</v>
      </c>
      <c r="AZ177" s="32" t="s">
        <v>480</v>
      </c>
      <c r="BA177" s="32" t="s">
        <v>480</v>
      </c>
      <c r="BB177" s="32" t="s">
        <v>463</v>
      </c>
      <c r="BC177" s="32" t="s">
        <v>463</v>
      </c>
      <c r="BD177">
        <v>17535167.509999998</v>
      </c>
      <c r="BE177">
        <v>3.29935610635065</v>
      </c>
      <c r="BF177" s="32" t="s">
        <v>293</v>
      </c>
      <c r="BG177" s="32" t="s">
        <v>477</v>
      </c>
      <c r="BH177" s="32" t="s">
        <v>477</v>
      </c>
      <c r="BI177" s="32" t="s">
        <v>480</v>
      </c>
      <c r="BJ177" s="36">
        <v>3.3344519801505684E-2</v>
      </c>
      <c r="BK177" s="32">
        <v>14</v>
      </c>
      <c r="BL177" s="36">
        <v>3.3344519801505684E-2</v>
      </c>
      <c r="BM177" s="32">
        <v>14</v>
      </c>
      <c r="BN177" s="36">
        <v>3.2993561063506489E-2</v>
      </c>
      <c r="BO177" s="33" t="s">
        <v>476</v>
      </c>
      <c r="BP177" s="33" t="s">
        <v>477</v>
      </c>
      <c r="BQ177">
        <v>0.42696467818318345</v>
      </c>
      <c r="BR177">
        <v>12.256907</v>
      </c>
      <c r="BS177" t="s">
        <v>474</v>
      </c>
      <c r="BT177" s="37">
        <v>44360</v>
      </c>
      <c r="BU177" s="32" t="s">
        <v>477</v>
      </c>
      <c r="BV177" s="38" t="s">
        <v>477</v>
      </c>
      <c r="BW177" t="s">
        <v>477</v>
      </c>
      <c r="BX177" s="39">
        <v>0.42697066836415998</v>
      </c>
      <c r="BY177" s="39">
        <v>12.256907</v>
      </c>
      <c r="BZ177" s="39">
        <v>12.632738</v>
      </c>
      <c r="CA177" s="39">
        <v>12.256907</v>
      </c>
      <c r="CB177" s="39">
        <v>12.632738</v>
      </c>
      <c r="CC177" s="39">
        <v>12.256907</v>
      </c>
      <c r="CD177" s="39">
        <v>12.632738</v>
      </c>
      <c r="CE177" s="39">
        <v>12.256907</v>
      </c>
      <c r="CF177" s="39">
        <v>12.632738</v>
      </c>
      <c r="CG177">
        <v>12.256907</v>
      </c>
      <c r="CH177" s="39">
        <v>0.42697066836415998</v>
      </c>
      <c r="CI177" s="39">
        <v>0.43030052771324601</v>
      </c>
      <c r="CJ177" s="39">
        <v>0.42697066836415998</v>
      </c>
      <c r="CK177" s="39">
        <v>0.43030052771324601</v>
      </c>
      <c r="CL177" t="s">
        <v>477</v>
      </c>
      <c r="CM177" t="s">
        <v>477</v>
      </c>
      <c r="CN177" s="46" t="s">
        <v>477</v>
      </c>
      <c r="CO177" s="46">
        <v>1.6690000295639038</v>
      </c>
      <c r="CP177" s="46" t="s">
        <v>293</v>
      </c>
      <c r="CQ177" s="46" t="s">
        <v>477</v>
      </c>
      <c r="CR177" s="46" t="s">
        <v>477</v>
      </c>
      <c r="CS177" s="46">
        <v>124136.2188</v>
      </c>
      <c r="CT177">
        <v>0</v>
      </c>
      <c r="CU177">
        <v>1.40294905958833E-5</v>
      </c>
      <c r="CV177" s="47">
        <v>2.9066769003926796</v>
      </c>
      <c r="CW177">
        <v>0</v>
      </c>
      <c r="CX177" s="48">
        <v>2.9066769003926796</v>
      </c>
      <c r="CY177" s="48">
        <v>207183.35284715123</v>
      </c>
      <c r="CZ177">
        <v>2.9066769003926796</v>
      </c>
      <c r="DA177" s="37">
        <v>44360</v>
      </c>
      <c r="DB177">
        <v>12.256907</v>
      </c>
      <c r="DC177">
        <v>0.99998597050940408</v>
      </c>
      <c r="DD177" s="52">
        <v>1.8298702185428102</v>
      </c>
      <c r="DE177">
        <v>5.1416650975540004E-4</v>
      </c>
      <c r="DF177" s="52">
        <v>0.268259445624009</v>
      </c>
      <c r="DG177" s="52">
        <v>2</v>
      </c>
      <c r="DH177" s="52">
        <v>40</v>
      </c>
      <c r="DI177" s="52">
        <v>350</v>
      </c>
      <c r="DJ177" s="52">
        <v>52.938279999999999</v>
      </c>
      <c r="DK177" s="52">
        <v>1.4029490595883301E-3</v>
      </c>
      <c r="DL177" s="52">
        <v>3.44359061417937E-3</v>
      </c>
      <c r="DM177" s="52"/>
      <c r="DN177" s="52" t="s">
        <v>477</v>
      </c>
      <c r="DO177" s="33">
        <v>0.42857119263714999</v>
      </c>
      <c r="DP177" s="33">
        <v>1.85709305089404E-3</v>
      </c>
      <c r="DQ177" s="32" t="s">
        <v>700</v>
      </c>
      <c r="DR177" s="33"/>
      <c r="DS177" s="58">
        <v>2</v>
      </c>
      <c r="DT177" s="58">
        <v>400</v>
      </c>
      <c r="DU177" s="58">
        <v>1.43664556927553E-3</v>
      </c>
    </row>
    <row r="178" spans="1:125" x14ac:dyDescent="0.25">
      <c r="A178" s="31">
        <v>44196</v>
      </c>
      <c r="B178" t="s">
        <v>972</v>
      </c>
      <c r="C178" t="s">
        <v>973</v>
      </c>
      <c r="D178" t="s">
        <v>471</v>
      </c>
      <c r="E178" t="s">
        <v>483</v>
      </c>
      <c r="F178" t="s">
        <v>1111</v>
      </c>
      <c r="G178" t="s">
        <v>1112</v>
      </c>
      <c r="H178" t="s">
        <v>293</v>
      </c>
      <c r="I178" s="37">
        <v>45261</v>
      </c>
      <c r="J178">
        <v>1</v>
      </c>
      <c r="K178" s="43">
        <v>500000</v>
      </c>
      <c r="L178" s="43">
        <v>496670.96</v>
      </c>
      <c r="M178" s="43">
        <v>2.8324278038219899</v>
      </c>
      <c r="N178" s="43">
        <v>99.251999999999995</v>
      </c>
      <c r="O178" t="s">
        <v>473</v>
      </c>
      <c r="P178" t="s">
        <v>484</v>
      </c>
      <c r="Q178" t="s">
        <v>1113</v>
      </c>
      <c r="R178" t="s">
        <v>475</v>
      </c>
      <c r="S178" t="s">
        <v>977</v>
      </c>
      <c r="T178" t="s">
        <v>1112</v>
      </c>
      <c r="U178" t="s">
        <v>378</v>
      </c>
      <c r="V178" t="s">
        <v>1114</v>
      </c>
      <c r="W178" t="s">
        <v>1115</v>
      </c>
      <c r="X178" t="s">
        <v>1116</v>
      </c>
      <c r="Y178" s="32" t="s">
        <v>652</v>
      </c>
      <c r="Z178" t="s">
        <v>374</v>
      </c>
      <c r="AA178" s="32" t="s">
        <v>370</v>
      </c>
      <c r="AB178" s="32" t="s">
        <v>476</v>
      </c>
      <c r="AC178" s="33" t="s">
        <v>477</v>
      </c>
      <c r="AD178" s="33">
        <v>178900000</v>
      </c>
      <c r="AE178">
        <v>0.27948574622694244</v>
      </c>
      <c r="AF178" s="33" t="s">
        <v>477</v>
      </c>
      <c r="AG178" s="33">
        <v>176.86730748210499</v>
      </c>
      <c r="AH178">
        <v>176.86730748210499</v>
      </c>
      <c r="AI178" s="33">
        <v>0.89860666645647802</v>
      </c>
      <c r="AJ178" s="33">
        <v>1.265838</v>
      </c>
      <c r="AK178">
        <v>1.265838</v>
      </c>
      <c r="AL178" s="33">
        <v>1.833731</v>
      </c>
      <c r="AM178">
        <v>1.265838</v>
      </c>
      <c r="AN178" s="33">
        <v>1.17376554694517</v>
      </c>
      <c r="AO178" s="33">
        <v>16.2767518119642</v>
      </c>
      <c r="AP178" s="33">
        <v>24.245791539734025</v>
      </c>
      <c r="AQ178" s="33">
        <v>79.883591041600013</v>
      </c>
      <c r="AR178" s="33">
        <v>24.245791539734025</v>
      </c>
      <c r="AS178" s="34">
        <v>44531</v>
      </c>
      <c r="AT178" s="34" t="s">
        <v>477</v>
      </c>
      <c r="AU178" s="35">
        <v>335</v>
      </c>
      <c r="AV178" s="35">
        <v>335</v>
      </c>
      <c r="AW178" s="34" t="s">
        <v>477</v>
      </c>
      <c r="AX178" t="s">
        <v>484</v>
      </c>
      <c r="AY178" s="32">
        <v>2023</v>
      </c>
      <c r="AZ178" s="32" t="s">
        <v>480</v>
      </c>
      <c r="BA178" s="32" t="s">
        <v>480</v>
      </c>
      <c r="BB178" s="32" t="s">
        <v>372</v>
      </c>
      <c r="BC178" s="32" t="s">
        <v>372</v>
      </c>
      <c r="BD178">
        <v>17535167.509999998</v>
      </c>
      <c r="BE178">
        <v>2.8324278038219899</v>
      </c>
      <c r="BF178" s="32" t="s">
        <v>293</v>
      </c>
      <c r="BG178" s="32" t="s">
        <v>477</v>
      </c>
      <c r="BH178" s="32" t="s">
        <v>477</v>
      </c>
      <c r="BI178" s="32" t="s">
        <v>480</v>
      </c>
      <c r="BJ178" s="36">
        <v>2.8625568731149284E-2</v>
      </c>
      <c r="BK178" s="32">
        <v>11</v>
      </c>
      <c r="BL178" s="36">
        <v>2.8625568731149284E-2</v>
      </c>
      <c r="BM178" s="32">
        <v>11</v>
      </c>
      <c r="BN178" s="36">
        <v>2.8324278038219897E-2</v>
      </c>
      <c r="BO178" s="33" t="s">
        <v>476</v>
      </c>
      <c r="BP178" s="33" t="s">
        <v>477</v>
      </c>
      <c r="BQ178">
        <v>0.75234268959159212</v>
      </c>
      <c r="BR178">
        <v>1.265838</v>
      </c>
      <c r="BS178" t="s">
        <v>474</v>
      </c>
      <c r="BT178" s="37">
        <v>44531</v>
      </c>
      <c r="BU178" s="32" t="s">
        <v>477</v>
      </c>
      <c r="BV178" s="38" t="s">
        <v>477</v>
      </c>
      <c r="BW178" t="s">
        <v>477</v>
      </c>
      <c r="BX178" s="39">
        <v>0.89860666645647802</v>
      </c>
      <c r="BY178" s="39">
        <v>1.265838</v>
      </c>
      <c r="BZ178" s="39">
        <v>1.2675479999999999</v>
      </c>
      <c r="CA178" s="39">
        <v>1.833731</v>
      </c>
      <c r="CB178" s="39">
        <v>1.851451</v>
      </c>
      <c r="CC178" s="39">
        <v>1.265838</v>
      </c>
      <c r="CD178" s="39">
        <v>1.2675479999999999</v>
      </c>
      <c r="CE178" s="39">
        <v>1.265838</v>
      </c>
      <c r="CF178" s="39">
        <v>1.2675479999999999</v>
      </c>
      <c r="CG178">
        <v>1.265838</v>
      </c>
      <c r="CH178" s="39">
        <v>0.89860666645647802</v>
      </c>
      <c r="CI178" s="39">
        <v>0.90541193282689703</v>
      </c>
      <c r="CJ178" s="39">
        <v>0.89860666645647802</v>
      </c>
      <c r="CK178" s="39">
        <v>0.90541193282689703</v>
      </c>
      <c r="CL178" t="s">
        <v>477</v>
      </c>
      <c r="CM178" t="s">
        <v>477</v>
      </c>
      <c r="CN178" s="46" t="s">
        <v>477</v>
      </c>
      <c r="CO178" s="46">
        <v>18.719999313354492</v>
      </c>
      <c r="CP178" s="46" t="s">
        <v>293</v>
      </c>
      <c r="CQ178" s="46" t="s">
        <v>477</v>
      </c>
      <c r="CR178" s="46" t="s">
        <v>477</v>
      </c>
      <c r="CS178" s="46">
        <v>21088.593199999999</v>
      </c>
      <c r="CT178">
        <v>0</v>
      </c>
      <c r="CU178">
        <v>0.16276751811964199</v>
      </c>
      <c r="CV178" s="47">
        <v>64257.108550015982</v>
      </c>
      <c r="CW178">
        <v>0</v>
      </c>
      <c r="CX178" s="48">
        <v>64257.108550015982</v>
      </c>
      <c r="CY178" s="48">
        <v>394778.45022361219</v>
      </c>
      <c r="CZ178">
        <v>64257.108550015982</v>
      </c>
      <c r="DA178" s="37">
        <v>44531</v>
      </c>
      <c r="DB178">
        <v>1.265838</v>
      </c>
      <c r="DC178">
        <v>0.83723248188035804</v>
      </c>
      <c r="DD178" s="52">
        <v>0.26004851510571997</v>
      </c>
      <c r="DE178">
        <v>13.100445182289224</v>
      </c>
      <c r="DF178" s="52">
        <v>9.3650553992190009</v>
      </c>
      <c r="DG178" s="52">
        <v>0.4</v>
      </c>
      <c r="DH178" s="52">
        <v>15.318338438873001</v>
      </c>
      <c r="DI178" s="52">
        <v>83</v>
      </c>
      <c r="DJ178" s="52">
        <v>15.27162</v>
      </c>
      <c r="DK178" s="52">
        <v>16.2767518119642</v>
      </c>
      <c r="DL178" s="52">
        <v>8.9851334669181195</v>
      </c>
      <c r="DM178" s="52"/>
      <c r="DN178" s="52" t="s">
        <v>477</v>
      </c>
      <c r="DO178" s="33">
        <v>2.85713777003309</v>
      </c>
      <c r="DP178" s="33">
        <v>0.18741358515756301</v>
      </c>
      <c r="DQ178" s="32" t="s">
        <v>700</v>
      </c>
      <c r="DR178" s="33"/>
      <c r="DS178" s="58">
        <v>0.4</v>
      </c>
      <c r="DT178" s="58">
        <v>85</v>
      </c>
      <c r="DU178" s="58">
        <v>16.355371051240301</v>
      </c>
    </row>
    <row r="179" spans="1:125" x14ac:dyDescent="0.25">
      <c r="A179" s="31">
        <v>44196</v>
      </c>
      <c r="B179" t="s">
        <v>972</v>
      </c>
      <c r="C179" t="s">
        <v>973</v>
      </c>
      <c r="D179" t="s">
        <v>471</v>
      </c>
      <c r="E179" t="s">
        <v>483</v>
      </c>
      <c r="F179" t="s">
        <v>1117</v>
      </c>
      <c r="G179" t="s">
        <v>1118</v>
      </c>
      <c r="H179" t="s">
        <v>293</v>
      </c>
      <c r="I179" s="37">
        <v>44337</v>
      </c>
      <c r="J179">
        <v>2</v>
      </c>
      <c r="K179" s="43">
        <v>300000</v>
      </c>
      <c r="L179" s="43">
        <v>297234.58</v>
      </c>
      <c r="M179" s="43">
        <v>1.69507693513901</v>
      </c>
      <c r="N179" s="43">
        <v>98.915999999999997</v>
      </c>
      <c r="O179" t="s">
        <v>473</v>
      </c>
      <c r="P179" t="s">
        <v>484</v>
      </c>
      <c r="Q179" t="s">
        <v>1119</v>
      </c>
      <c r="R179" t="s">
        <v>475</v>
      </c>
      <c r="S179" t="s">
        <v>977</v>
      </c>
      <c r="T179" t="s">
        <v>1118</v>
      </c>
      <c r="U179" t="s">
        <v>357</v>
      </c>
      <c r="V179" t="s">
        <v>1120</v>
      </c>
      <c r="W179" t="s">
        <v>1121</v>
      </c>
      <c r="X179" t="s">
        <v>2815</v>
      </c>
      <c r="Y179" s="32" t="s">
        <v>971</v>
      </c>
      <c r="Z179" t="s">
        <v>369</v>
      </c>
      <c r="AA179" s="32" t="s">
        <v>385</v>
      </c>
      <c r="AB179" s="32" t="s">
        <v>476</v>
      </c>
      <c r="AC179" s="33" t="s">
        <v>477</v>
      </c>
      <c r="AD179" s="33">
        <v>100000000</v>
      </c>
      <c r="AE179">
        <v>0.3</v>
      </c>
      <c r="AF179" s="33" t="s">
        <v>477</v>
      </c>
      <c r="AG179" s="33">
        <v>541.49417483565105</v>
      </c>
      <c r="AH179">
        <v>541.49417483565105</v>
      </c>
      <c r="AI179" s="33">
        <v>0.38231815112342799</v>
      </c>
      <c r="AJ179" s="33">
        <v>4.8246729999999998</v>
      </c>
      <c r="AK179">
        <v>4.8246729999999998</v>
      </c>
      <c r="AL179" s="33">
        <v>4.8246729999999998</v>
      </c>
      <c r="AM179">
        <v>4.8246729999999998</v>
      </c>
      <c r="AN179" s="33">
        <v>1.0195279076133299</v>
      </c>
      <c r="AO179" s="33">
        <v>9.0783622686474708E-12</v>
      </c>
      <c r="AP179" s="33">
        <v>350.59501721732033</v>
      </c>
      <c r="AQ179" s="33">
        <v>21.952306665719998</v>
      </c>
      <c r="AR179" s="33">
        <v>350.59501721732033</v>
      </c>
      <c r="AS179" s="34" t="s">
        <v>477</v>
      </c>
      <c r="AT179" s="34" t="s">
        <v>477</v>
      </c>
      <c r="AU179" s="35">
        <v>141</v>
      </c>
      <c r="AV179" s="35">
        <v>141</v>
      </c>
      <c r="AW179" s="34" t="s">
        <v>477</v>
      </c>
      <c r="AX179" t="s">
        <v>484</v>
      </c>
      <c r="AY179" s="32">
        <v>2021</v>
      </c>
      <c r="AZ179" s="32" t="s">
        <v>480</v>
      </c>
      <c r="BA179" s="32" t="s">
        <v>480</v>
      </c>
      <c r="BB179" s="32" t="s">
        <v>463</v>
      </c>
      <c r="BC179" s="32" t="s">
        <v>463</v>
      </c>
      <c r="BD179">
        <v>17535167.509999998</v>
      </c>
      <c r="BE179">
        <v>1.69507693513901</v>
      </c>
      <c r="BF179" s="32" t="s">
        <v>293</v>
      </c>
      <c r="BG179" s="32" t="s">
        <v>477</v>
      </c>
      <c r="BH179" s="32" t="s">
        <v>477</v>
      </c>
      <c r="BI179" s="32" t="s">
        <v>480</v>
      </c>
      <c r="BJ179" s="36">
        <v>1.71310778851743E-2</v>
      </c>
      <c r="BK179" s="32">
        <v>14</v>
      </c>
      <c r="BL179" s="36">
        <v>1.71310778851743E-2</v>
      </c>
      <c r="BM179" s="32">
        <v>14</v>
      </c>
      <c r="BN179" s="36">
        <v>1.6950769351390133E-2</v>
      </c>
      <c r="BO179" s="33" t="s">
        <v>476</v>
      </c>
      <c r="BP179" s="33" t="s">
        <v>477</v>
      </c>
      <c r="BQ179">
        <v>0.38231815112339329</v>
      </c>
      <c r="BR179">
        <v>4.8246729999999998</v>
      </c>
      <c r="BS179" t="s">
        <v>474</v>
      </c>
      <c r="BT179" s="37">
        <v>44337</v>
      </c>
      <c r="BU179" s="32" t="s">
        <v>477</v>
      </c>
      <c r="BV179" s="38" t="s">
        <v>477</v>
      </c>
      <c r="BW179" t="s">
        <v>477</v>
      </c>
      <c r="BX179" s="39">
        <v>0.38231815112342799</v>
      </c>
      <c r="BY179" s="39">
        <v>4.8246729999999998</v>
      </c>
      <c r="BZ179" s="39">
        <v>4.9693820000000004</v>
      </c>
      <c r="CA179" s="39">
        <v>4.8246729999999998</v>
      </c>
      <c r="CB179" s="39">
        <v>4.9693820000000004</v>
      </c>
      <c r="CC179" s="39">
        <v>4.8246729999999998</v>
      </c>
      <c r="CD179" s="39">
        <v>4.9693820000000004</v>
      </c>
      <c r="CE179" s="39">
        <v>4.8246729999999998</v>
      </c>
      <c r="CF179" s="39">
        <v>4.9693820000000004</v>
      </c>
      <c r="CG179">
        <v>4.8246729999999998</v>
      </c>
      <c r="CH179" s="39">
        <v>0.38231815112342799</v>
      </c>
      <c r="CI179" s="39">
        <v>0.38535897220844501</v>
      </c>
      <c r="CJ179" s="39">
        <v>0.38231815112342799</v>
      </c>
      <c r="CK179" s="39">
        <v>0.38535897220844501</v>
      </c>
      <c r="CL179" t="s">
        <v>477</v>
      </c>
      <c r="CM179" t="s">
        <v>477</v>
      </c>
      <c r="CN179" s="46" t="s">
        <v>477</v>
      </c>
      <c r="CO179" s="46">
        <v>1.1920000314712524</v>
      </c>
      <c r="CP179" s="46" t="s">
        <v>293</v>
      </c>
      <c r="CQ179" s="46" t="s">
        <v>477</v>
      </c>
      <c r="CR179" s="46" t="s">
        <v>477</v>
      </c>
      <c r="CS179" s="46">
        <v>55716.514380000008</v>
      </c>
      <c r="CT179">
        <v>0</v>
      </c>
      <c r="CU179">
        <v>9.0783622686474709E-14</v>
      </c>
      <c r="CV179" s="47">
        <v>6.0293114056905425E-9</v>
      </c>
      <c r="CW179">
        <v>0</v>
      </c>
      <c r="CX179" s="48">
        <v>6.0293114056905425E-9</v>
      </c>
      <c r="CY179" s="48">
        <v>66414.086894428503</v>
      </c>
      <c r="CZ179">
        <v>6.0293114056905425E-9</v>
      </c>
      <c r="DA179" s="37">
        <v>44337</v>
      </c>
      <c r="DB179">
        <v>4.8246729999999998</v>
      </c>
      <c r="DC179">
        <v>0.99999999999990918</v>
      </c>
      <c r="DD179" s="52">
        <v>3.53915749047647</v>
      </c>
      <c r="DE179">
        <v>2.0147498134159369E-12</v>
      </c>
      <c r="DF179" s="52">
        <v>-6.0654924078018904E-12</v>
      </c>
      <c r="DG179" s="52">
        <v>2</v>
      </c>
      <c r="DH179" s="52">
        <v>40</v>
      </c>
      <c r="DI179" s="52">
        <v>310</v>
      </c>
      <c r="DJ179" s="52">
        <v>49.005270000000003</v>
      </c>
      <c r="DK179" s="52">
        <v>9.0783622686474708E-12</v>
      </c>
      <c r="DL179" s="52">
        <v>1.25450647707263E-11</v>
      </c>
      <c r="DM179" s="52"/>
      <c r="DN179" s="52" t="s">
        <v>477</v>
      </c>
      <c r="DO179" s="33">
        <v>0.390381012005037</v>
      </c>
      <c r="DP179" s="33">
        <v>7.2759576141834308E-15</v>
      </c>
      <c r="DQ179" s="32" t="s">
        <v>700</v>
      </c>
      <c r="DR179" s="33"/>
      <c r="DS179" s="58">
        <v>2</v>
      </c>
      <c r="DT179" s="58">
        <v>335</v>
      </c>
      <c r="DU179" s="58">
        <v>1.36720839260295E-12</v>
      </c>
    </row>
    <row r="180" spans="1:125" x14ac:dyDescent="0.25">
      <c r="A180" s="31">
        <v>44196</v>
      </c>
      <c r="B180" t="s">
        <v>972</v>
      </c>
      <c r="C180" t="s">
        <v>973</v>
      </c>
      <c r="D180" t="s">
        <v>471</v>
      </c>
      <c r="E180" t="s">
        <v>483</v>
      </c>
      <c r="F180" t="s">
        <v>701</v>
      </c>
      <c r="G180" t="s">
        <v>702</v>
      </c>
      <c r="H180" t="s">
        <v>293</v>
      </c>
      <c r="I180" s="37">
        <v>44361</v>
      </c>
      <c r="J180">
        <v>0</v>
      </c>
      <c r="K180" s="43">
        <v>900000</v>
      </c>
      <c r="L180" s="43">
        <v>897975</v>
      </c>
      <c r="M180" s="43">
        <v>5.1209947067109596</v>
      </c>
      <c r="N180" s="43">
        <v>99.775000000000006</v>
      </c>
      <c r="O180" t="s">
        <v>473</v>
      </c>
      <c r="P180" t="s">
        <v>484</v>
      </c>
      <c r="Q180" t="s">
        <v>703</v>
      </c>
      <c r="R180" t="s">
        <v>475</v>
      </c>
      <c r="S180" t="s">
        <v>977</v>
      </c>
      <c r="T180" t="s">
        <v>702</v>
      </c>
      <c r="U180" t="s">
        <v>357</v>
      </c>
      <c r="V180" t="s">
        <v>704</v>
      </c>
      <c r="W180" t="s">
        <v>705</v>
      </c>
      <c r="X180" t="s">
        <v>706</v>
      </c>
      <c r="Y180" s="32" t="s">
        <v>373</v>
      </c>
      <c r="Z180" t="s">
        <v>359</v>
      </c>
      <c r="AA180" s="32" t="s">
        <v>366</v>
      </c>
      <c r="AB180" s="32" t="s">
        <v>476</v>
      </c>
      <c r="AC180" s="33" t="s">
        <v>477</v>
      </c>
      <c r="AD180" s="33">
        <v>1077900000</v>
      </c>
      <c r="AE180">
        <v>8.3495686056220431E-2</v>
      </c>
      <c r="AF180" s="33" t="s">
        <v>477</v>
      </c>
      <c r="AG180" s="33">
        <v>103.17088463208</v>
      </c>
      <c r="AH180">
        <v>103.17088463208</v>
      </c>
      <c r="AI180" s="33">
        <v>0.45103767214802198</v>
      </c>
      <c r="AJ180" s="33">
        <v>0.49885000000000002</v>
      </c>
      <c r="AK180">
        <v>0.49885000000000002</v>
      </c>
      <c r="AL180" s="33">
        <v>0.49885000000000002</v>
      </c>
      <c r="AM180">
        <v>0.49885000000000002</v>
      </c>
      <c r="AN180" s="33">
        <v>-0.36214294272105502</v>
      </c>
      <c r="AO180" s="33">
        <v>1.8261755616861199</v>
      </c>
      <c r="AP180" s="33">
        <v>44.885439224786829</v>
      </c>
      <c r="AQ180" s="33">
        <v>68.864753100000001</v>
      </c>
      <c r="AR180" s="33">
        <v>44.885439224786829</v>
      </c>
      <c r="AS180" s="34" t="s">
        <v>477</v>
      </c>
      <c r="AT180" s="34" t="s">
        <v>477</v>
      </c>
      <c r="AU180" s="35">
        <v>165</v>
      </c>
      <c r="AV180" s="35">
        <v>165</v>
      </c>
      <c r="AW180" s="34" t="s">
        <v>477</v>
      </c>
      <c r="AX180" t="s">
        <v>484</v>
      </c>
      <c r="AY180" s="32">
        <v>2021</v>
      </c>
      <c r="AZ180" s="32" t="s">
        <v>366</v>
      </c>
      <c r="BA180" s="32" t="s">
        <v>366</v>
      </c>
      <c r="BB180" s="32" t="s">
        <v>366</v>
      </c>
      <c r="BC180" s="32" t="s">
        <v>366</v>
      </c>
      <c r="BD180">
        <v>17535167.509999998</v>
      </c>
      <c r="BE180">
        <v>5.1209947067109596</v>
      </c>
      <c r="BF180" s="32" t="s">
        <v>293</v>
      </c>
      <c r="BG180" s="32" t="s">
        <v>478</v>
      </c>
      <c r="BH180" s="32" t="s">
        <v>479</v>
      </c>
      <c r="BI180" s="32">
        <v>6</v>
      </c>
      <c r="BJ180" s="36">
        <v>5.1754676942162625E-2</v>
      </c>
      <c r="BK180" s="32">
        <v>6</v>
      </c>
      <c r="BL180" s="36">
        <v>5.1754676942162625E-2</v>
      </c>
      <c r="BM180" s="32">
        <v>6</v>
      </c>
      <c r="BN180" s="36">
        <v>5.1209947067109601E-2</v>
      </c>
      <c r="BO180" s="33" t="s">
        <v>476</v>
      </c>
      <c r="BP180" s="33" t="s">
        <v>477</v>
      </c>
      <c r="BQ180">
        <v>0.44280093240525686</v>
      </c>
      <c r="BR180">
        <v>0.49885000000000002</v>
      </c>
      <c r="BS180" t="s">
        <v>474</v>
      </c>
      <c r="BT180" s="37">
        <v>44361</v>
      </c>
      <c r="BU180" s="32" t="s">
        <v>477</v>
      </c>
      <c r="BV180" s="38" t="s">
        <v>477</v>
      </c>
      <c r="BW180" t="s">
        <v>477</v>
      </c>
      <c r="BX180" s="39">
        <v>0.45103767214802198</v>
      </c>
      <c r="BY180" s="39">
        <v>0.49885000000000002</v>
      </c>
      <c r="BZ180" s="39">
        <v>0.52095100000000005</v>
      </c>
      <c r="CA180" s="39">
        <v>0.49885000000000002</v>
      </c>
      <c r="CB180" s="39">
        <v>0.52095100000000005</v>
      </c>
      <c r="CC180" s="39">
        <v>0.49885000000000002</v>
      </c>
      <c r="CD180" s="39">
        <v>0.52095100000000005</v>
      </c>
      <c r="CE180" s="39">
        <v>0.49885000000000002</v>
      </c>
      <c r="CF180" s="39">
        <v>0.52095100000000005</v>
      </c>
      <c r="CG180">
        <v>0.49885000000000002</v>
      </c>
      <c r="CH180" s="39">
        <v>0.45103767214802198</v>
      </c>
      <c r="CI180" s="39">
        <v>0.45205931599293198</v>
      </c>
      <c r="CJ180" s="39">
        <v>0.45103767214802198</v>
      </c>
      <c r="CK180" s="39">
        <v>0.45205931599293198</v>
      </c>
      <c r="CL180" t="s">
        <v>477</v>
      </c>
      <c r="CM180" t="s">
        <v>477</v>
      </c>
      <c r="CN180" s="46" t="s">
        <v>477</v>
      </c>
      <c r="CO180" s="46">
        <v>897</v>
      </c>
      <c r="CP180" s="46" t="s">
        <v>293</v>
      </c>
      <c r="CQ180" s="46" t="s">
        <v>477</v>
      </c>
      <c r="CR180" s="46" t="s">
        <v>477</v>
      </c>
      <c r="CS180" s="46">
        <v>690.95069999999998</v>
      </c>
      <c r="CT180">
        <v>0</v>
      </c>
      <c r="CU180">
        <v>1.8261755616861199E-2</v>
      </c>
      <c r="CV180" s="47">
        <v>11318.321625549161</v>
      </c>
      <c r="CW180">
        <v>0</v>
      </c>
      <c r="CX180" s="48">
        <v>11318.321625549161</v>
      </c>
      <c r="CY180" s="48">
        <v>619782.77789999999</v>
      </c>
      <c r="CZ180">
        <v>11318.321625549161</v>
      </c>
      <c r="DA180" s="37">
        <v>44361</v>
      </c>
      <c r="DB180">
        <v>0.49885000000000002</v>
      </c>
      <c r="DC180">
        <v>0.98173824438313884</v>
      </c>
      <c r="DD180" s="52">
        <v>0.454938782028393</v>
      </c>
      <c r="DE180">
        <v>1.2604272530470404</v>
      </c>
      <c r="DF180" s="52">
        <v>1.8275465967442299</v>
      </c>
      <c r="DG180" s="52">
        <v>0.4</v>
      </c>
      <c r="DH180" s="52">
        <v>32.0163214012357</v>
      </c>
      <c r="DI180" s="52">
        <v>24</v>
      </c>
      <c r="DJ180" s="52">
        <v>33.68817</v>
      </c>
      <c r="DK180" s="52">
        <v>1.8261755616861199</v>
      </c>
      <c r="DL180" s="52">
        <v>1.8605277415104799</v>
      </c>
      <c r="DM180" s="52"/>
      <c r="DN180" s="52" t="s">
        <v>477</v>
      </c>
      <c r="DO180" s="33">
        <v>0.45359308819072902</v>
      </c>
      <c r="DP180" s="33">
        <v>1.6333006542765399E-2</v>
      </c>
      <c r="DQ180" s="32" t="s">
        <v>700</v>
      </c>
      <c r="DR180" s="33"/>
      <c r="DS180" s="58">
        <v>0.4</v>
      </c>
      <c r="DT180" s="58">
        <v>33</v>
      </c>
      <c r="DU180" s="58">
        <v>1.82978224708868</v>
      </c>
    </row>
    <row r="181" spans="1:125" x14ac:dyDescent="0.25">
      <c r="A181" s="31">
        <v>44196</v>
      </c>
      <c r="B181" t="s">
        <v>972</v>
      </c>
      <c r="C181" t="s">
        <v>973</v>
      </c>
      <c r="D181" t="s">
        <v>471</v>
      </c>
      <c r="E181" t="s">
        <v>483</v>
      </c>
      <c r="F181" t="s">
        <v>97</v>
      </c>
      <c r="G181" t="s">
        <v>760</v>
      </c>
      <c r="H181" t="s">
        <v>293</v>
      </c>
      <c r="I181" s="37">
        <v>44227</v>
      </c>
      <c r="J181">
        <v>0.875</v>
      </c>
      <c r="K181" s="43">
        <v>500000</v>
      </c>
      <c r="L181" s="43">
        <v>501103.38</v>
      </c>
      <c r="M181" s="43">
        <v>2.8577051215178302</v>
      </c>
      <c r="N181" s="43">
        <v>99.95</v>
      </c>
      <c r="O181" t="s">
        <v>473</v>
      </c>
      <c r="P181" t="s">
        <v>484</v>
      </c>
      <c r="Q181" t="s">
        <v>681</v>
      </c>
      <c r="R181" t="s">
        <v>475</v>
      </c>
      <c r="S181" t="s">
        <v>977</v>
      </c>
      <c r="T181" t="s">
        <v>760</v>
      </c>
      <c r="U181" t="s">
        <v>357</v>
      </c>
      <c r="V181" t="s">
        <v>658</v>
      </c>
      <c r="W181" t="s">
        <v>680</v>
      </c>
      <c r="X181" t="s">
        <v>657</v>
      </c>
      <c r="Y181" s="32" t="s">
        <v>373</v>
      </c>
      <c r="Z181" t="s">
        <v>371</v>
      </c>
      <c r="AA181" s="32" t="s">
        <v>372</v>
      </c>
      <c r="AB181" s="32" t="s">
        <v>476</v>
      </c>
      <c r="AC181" s="33" t="s">
        <v>477</v>
      </c>
      <c r="AD181" s="33">
        <v>200000000</v>
      </c>
      <c r="AE181">
        <v>0.25</v>
      </c>
      <c r="AF181" s="33" t="s">
        <v>477</v>
      </c>
      <c r="AG181" s="33">
        <v>201.80692557258701</v>
      </c>
      <c r="AH181">
        <v>201.80692557258701</v>
      </c>
      <c r="AI181" s="33">
        <v>8.4135372794336E-2</v>
      </c>
      <c r="AJ181" s="33">
        <v>1.4639549999999999</v>
      </c>
      <c r="AK181">
        <v>1.4639549999999999</v>
      </c>
      <c r="AL181" s="33">
        <v>1.4639549999999999</v>
      </c>
      <c r="AM181">
        <v>1.4639549999999999</v>
      </c>
      <c r="AN181" s="33">
        <v>-3.6850625323527</v>
      </c>
      <c r="AO181" s="33">
        <v>9.6908630720736907E-6</v>
      </c>
      <c r="AP181" s="33">
        <v>42.315933177019012</v>
      </c>
      <c r="AQ181" s="33">
        <v>70.231068137449981</v>
      </c>
      <c r="AR181" s="33">
        <v>42.315933177019012</v>
      </c>
      <c r="AS181" s="34" t="s">
        <v>477</v>
      </c>
      <c r="AT181" s="34" t="s">
        <v>477</v>
      </c>
      <c r="AU181" s="35">
        <v>31</v>
      </c>
      <c r="AV181" s="35">
        <v>31</v>
      </c>
      <c r="AW181" s="34" t="s">
        <v>477</v>
      </c>
      <c r="AX181" t="s">
        <v>484</v>
      </c>
      <c r="AY181" s="32">
        <v>2021</v>
      </c>
      <c r="AZ181" s="32" t="s">
        <v>480</v>
      </c>
      <c r="BA181" s="32" t="s">
        <v>480</v>
      </c>
      <c r="BB181" s="32" t="s">
        <v>372</v>
      </c>
      <c r="BC181" s="32" t="s">
        <v>372</v>
      </c>
      <c r="BD181">
        <v>17535167.509999998</v>
      </c>
      <c r="BE181">
        <v>2.8577051215178302</v>
      </c>
      <c r="BF181" s="32" t="s">
        <v>293</v>
      </c>
      <c r="BG181" s="32" t="s">
        <v>477</v>
      </c>
      <c r="BH181" s="32" t="s">
        <v>477</v>
      </c>
      <c r="BI181" s="32" t="s">
        <v>480</v>
      </c>
      <c r="BJ181" s="36">
        <v>2.8881030704112874E-2</v>
      </c>
      <c r="BK181" s="32">
        <v>12</v>
      </c>
      <c r="BL181" s="36">
        <v>2.8881030704112874E-2</v>
      </c>
      <c r="BM181" s="32">
        <v>12</v>
      </c>
      <c r="BN181" s="36">
        <v>2.8577051215178274E-2</v>
      </c>
      <c r="BO181" s="33" t="s">
        <v>476</v>
      </c>
      <c r="BP181" s="33" t="s">
        <v>477</v>
      </c>
      <c r="BQ181">
        <v>8.4135364640892232E-2</v>
      </c>
      <c r="BR181">
        <v>1.4639549999999999</v>
      </c>
      <c r="BS181" t="s">
        <v>474</v>
      </c>
      <c r="BT181" s="37">
        <v>44227</v>
      </c>
      <c r="BU181" s="32" t="s">
        <v>477</v>
      </c>
      <c r="BV181" s="38" t="s">
        <v>477</v>
      </c>
      <c r="BW181" t="s">
        <v>477</v>
      </c>
      <c r="BX181" s="39">
        <v>8.4135372794336E-2</v>
      </c>
      <c r="BY181" s="39">
        <v>1.4639549999999999</v>
      </c>
      <c r="BZ181" s="39">
        <v>1.63626</v>
      </c>
      <c r="CA181" s="39">
        <v>1.4639549999999999</v>
      </c>
      <c r="CB181" s="39">
        <v>1.63626</v>
      </c>
      <c r="CC181" s="39">
        <v>1.4639549999999999</v>
      </c>
      <c r="CD181" s="39">
        <v>1.63626</v>
      </c>
      <c r="CE181" s="39">
        <v>1.4639549999999999</v>
      </c>
      <c r="CF181" s="39">
        <v>1.63626</v>
      </c>
      <c r="CG181">
        <v>1.4639549999999999</v>
      </c>
      <c r="CH181" s="39">
        <v>8.4135372794336E-2</v>
      </c>
      <c r="CI181" s="39">
        <v>8.4259922994454506E-2</v>
      </c>
      <c r="CJ181" s="39">
        <v>8.4135372794336E-2</v>
      </c>
      <c r="CK181" s="39">
        <v>8.4259922994454506E-2</v>
      </c>
      <c r="CL181" t="s">
        <v>477</v>
      </c>
      <c r="CM181" t="s">
        <v>477</v>
      </c>
      <c r="CN181" s="46" t="s">
        <v>477</v>
      </c>
      <c r="CO181" s="46">
        <v>74.550003051757813</v>
      </c>
      <c r="CP181" s="46" t="s">
        <v>293</v>
      </c>
      <c r="CQ181" s="46" t="s">
        <v>477</v>
      </c>
      <c r="CR181" s="46" t="s">
        <v>477</v>
      </c>
      <c r="CS181" s="46">
        <v>4660.3230349999994</v>
      </c>
      <c r="CT181">
        <v>0</v>
      </c>
      <c r="CU181">
        <v>9.6908630720736913E-8</v>
      </c>
      <c r="CV181" s="47">
        <v>3.3668684195296464E-2</v>
      </c>
      <c r="CW181">
        <v>0</v>
      </c>
      <c r="CX181" s="48">
        <v>3.3668684195296464E-2</v>
      </c>
      <c r="CY181" s="48">
        <v>347427.0964814272</v>
      </c>
      <c r="CZ181">
        <v>3.3668684195296464E-2</v>
      </c>
      <c r="DA181" s="37">
        <v>44227</v>
      </c>
      <c r="DB181">
        <v>1.4639549999999999</v>
      </c>
      <c r="DC181">
        <v>0.99999990309136932</v>
      </c>
      <c r="DD181" s="52">
        <v>0.44508518139435405</v>
      </c>
      <c r="DE181">
        <v>6.8094013479290159E-6</v>
      </c>
      <c r="DF181" s="52">
        <v>7.33992056131305E-6</v>
      </c>
      <c r="DG181" s="52">
        <v>0.4</v>
      </c>
      <c r="DH181" s="52">
        <v>27.691845545549299</v>
      </c>
      <c r="DI181" s="52">
        <v>49</v>
      </c>
      <c r="DJ181" s="52">
        <v>38.405529999999999</v>
      </c>
      <c r="DK181" s="52">
        <v>9.6908630720736907E-6</v>
      </c>
      <c r="DL181" s="52">
        <v>1.06150051156144E-5</v>
      </c>
      <c r="DM181" s="52"/>
      <c r="DN181" s="52" t="s">
        <v>477</v>
      </c>
      <c r="DO181" s="33">
        <v>8.5061981248202301E-2</v>
      </c>
      <c r="DP181" s="33">
        <v>6.1684266256634106E-8</v>
      </c>
      <c r="DQ181" s="32" t="s">
        <v>700</v>
      </c>
      <c r="DR181" s="33"/>
      <c r="DS181" s="58">
        <v>0.4</v>
      </c>
      <c r="DT181" s="58">
        <v>50</v>
      </c>
      <c r="DU181" s="58">
        <v>9.6912119139209806E-6</v>
      </c>
    </row>
    <row r="182" spans="1:125" x14ac:dyDescent="0.25">
      <c r="A182" s="31">
        <v>44196</v>
      </c>
      <c r="B182" t="s">
        <v>972</v>
      </c>
      <c r="C182" t="s">
        <v>973</v>
      </c>
      <c r="D182" t="s">
        <v>471</v>
      </c>
      <c r="E182" t="s">
        <v>483</v>
      </c>
      <c r="F182" t="s">
        <v>45</v>
      </c>
      <c r="G182" t="s">
        <v>1122</v>
      </c>
      <c r="H182" t="s">
        <v>293</v>
      </c>
      <c r="I182" s="37">
        <v>44927</v>
      </c>
      <c r="J182">
        <v>0.125</v>
      </c>
      <c r="K182" s="43">
        <v>7000</v>
      </c>
      <c r="L182" s="43">
        <v>436709</v>
      </c>
      <c r="M182" s="43">
        <v>2.4904752107497798</v>
      </c>
      <c r="N182" s="43">
        <v>62.387</v>
      </c>
      <c r="O182" t="s">
        <v>473</v>
      </c>
      <c r="P182" t="s">
        <v>484</v>
      </c>
      <c r="Q182" t="s">
        <v>1123</v>
      </c>
      <c r="R182" t="s">
        <v>475</v>
      </c>
      <c r="S182" t="s">
        <v>977</v>
      </c>
      <c r="T182" t="s">
        <v>1122</v>
      </c>
      <c r="U182" t="s">
        <v>357</v>
      </c>
      <c r="V182" t="s">
        <v>1124</v>
      </c>
      <c r="W182" t="s">
        <v>1125</v>
      </c>
      <c r="X182" t="s">
        <v>1126</v>
      </c>
      <c r="Y182" s="32" t="s">
        <v>373</v>
      </c>
      <c r="Z182" t="s">
        <v>371</v>
      </c>
      <c r="AA182" s="32" t="s">
        <v>372</v>
      </c>
      <c r="AB182" s="32" t="s">
        <v>482</v>
      </c>
      <c r="AC182" s="33" t="s">
        <v>477</v>
      </c>
      <c r="AD182" s="33">
        <v>269999943.80000001</v>
      </c>
      <c r="AE182">
        <v>2.5925931322360518E-3</v>
      </c>
      <c r="AF182" s="33" t="s">
        <v>477</v>
      </c>
      <c r="AG182" s="33">
        <v>221.832142888927</v>
      </c>
      <c r="AH182">
        <v>221.832142888927</v>
      </c>
      <c r="AI182" s="33">
        <v>1.9664773096552699</v>
      </c>
      <c r="AJ182" s="33">
        <v>1.6804699999999999</v>
      </c>
      <c r="AK182">
        <v>1.6804699999999999</v>
      </c>
      <c r="AL182" s="33">
        <v>1.6804699999999999</v>
      </c>
      <c r="AM182">
        <v>1.6804699999999999</v>
      </c>
      <c r="AN182" s="33">
        <v>0.87106609690318504</v>
      </c>
      <c r="AO182" s="33">
        <v>30.677753694572498</v>
      </c>
      <c r="AP182" s="33">
        <v>39.19008403121363</v>
      </c>
      <c r="AQ182" s="33">
        <v>44.821440000000003</v>
      </c>
      <c r="AR182" s="33">
        <v>39.19008403121363</v>
      </c>
      <c r="AS182" s="34" t="s">
        <v>477</v>
      </c>
      <c r="AT182" s="34" t="s">
        <v>477</v>
      </c>
      <c r="AU182" s="35">
        <v>731</v>
      </c>
      <c r="AV182" s="35">
        <v>731</v>
      </c>
      <c r="AW182" s="34" t="s">
        <v>477</v>
      </c>
      <c r="AX182" t="s">
        <v>484</v>
      </c>
      <c r="AY182" s="32">
        <v>2023</v>
      </c>
      <c r="AZ182" s="32" t="s">
        <v>480</v>
      </c>
      <c r="BA182" s="32" t="s">
        <v>480</v>
      </c>
      <c r="BB182" s="32" t="s">
        <v>372</v>
      </c>
      <c r="BC182" s="32" t="s">
        <v>372</v>
      </c>
      <c r="BD182">
        <v>17535167.509999998</v>
      </c>
      <c r="BE182">
        <v>2.4904752107497798</v>
      </c>
      <c r="BF182" s="32" t="s">
        <v>293</v>
      </c>
      <c r="BG182" s="32" t="s">
        <v>477</v>
      </c>
      <c r="BH182" s="32" t="s">
        <v>477</v>
      </c>
      <c r="BI182" s="32" t="s">
        <v>480</v>
      </c>
      <c r="BJ182" s="36">
        <v>2.5169668657518192E-2</v>
      </c>
      <c r="BK182" s="32">
        <v>12</v>
      </c>
      <c r="BL182" s="36">
        <v>2.5169668657518192E-2</v>
      </c>
      <c r="BM182" s="32">
        <v>12</v>
      </c>
      <c r="BN182" s="36">
        <v>2.4904752107497836E-2</v>
      </c>
      <c r="BO182" s="33" t="s">
        <v>476</v>
      </c>
      <c r="BP182" s="33" t="s">
        <v>477</v>
      </c>
      <c r="BQ182">
        <v>1.3632062441395705</v>
      </c>
      <c r="BR182">
        <v>1.6804699999999999</v>
      </c>
      <c r="BS182" t="s">
        <v>474</v>
      </c>
      <c r="BT182" s="37">
        <v>44927</v>
      </c>
      <c r="BU182" s="32" t="s">
        <v>477</v>
      </c>
      <c r="BV182" s="38" t="s">
        <v>477</v>
      </c>
      <c r="BW182" t="s">
        <v>477</v>
      </c>
      <c r="BX182" s="39">
        <v>1.9664773096552699</v>
      </c>
      <c r="BY182" s="39">
        <v>1.6804699999999999</v>
      </c>
      <c r="BZ182" s="39">
        <v>1.663905</v>
      </c>
      <c r="CA182" s="39">
        <v>1.6804699999999999</v>
      </c>
      <c r="CB182" s="39">
        <v>1.663905</v>
      </c>
      <c r="CC182" s="39">
        <v>1.6804699999999999</v>
      </c>
      <c r="CD182" s="39">
        <v>1.663905</v>
      </c>
      <c r="CE182" s="39">
        <v>1.6804699999999999</v>
      </c>
      <c r="CF182" s="39">
        <v>1.663905</v>
      </c>
      <c r="CG182">
        <v>1.6804699999999999</v>
      </c>
      <c r="CH182" s="39">
        <v>1.9664773096552699</v>
      </c>
      <c r="CI182" s="39">
        <v>1.99362194706177</v>
      </c>
      <c r="CJ182" s="39">
        <v>1.9664773096552699</v>
      </c>
      <c r="CK182" s="39">
        <v>1.99362194706177</v>
      </c>
      <c r="CL182" t="s">
        <v>477</v>
      </c>
      <c r="CM182" t="s">
        <v>477</v>
      </c>
      <c r="CN182" s="46" t="s">
        <v>477</v>
      </c>
      <c r="CO182" s="46">
        <v>37.759998321533203</v>
      </c>
      <c r="CP182" s="46" t="s">
        <v>293</v>
      </c>
      <c r="CQ182" s="46" t="s">
        <v>477</v>
      </c>
      <c r="CR182" s="46" t="s">
        <v>477</v>
      </c>
      <c r="CS182" s="46">
        <v>137.60497667185072</v>
      </c>
      <c r="CT182">
        <v>0</v>
      </c>
      <c r="CU182">
        <v>0.30677753694572496</v>
      </c>
      <c r="CV182" s="47">
        <v>1594.0049423142846</v>
      </c>
      <c r="CW182">
        <v>0</v>
      </c>
      <c r="CX182" s="48">
        <v>1594.0049423142846</v>
      </c>
      <c r="CY182" s="48">
        <v>5195.9636881636989</v>
      </c>
      <c r="CZ182">
        <v>1594.0049423142846</v>
      </c>
      <c r="DA182" s="37">
        <v>44927</v>
      </c>
      <c r="DB182">
        <v>1.6804699999999999</v>
      </c>
      <c r="DC182">
        <v>0.69322246305427504</v>
      </c>
      <c r="DD182" s="52">
        <v>0.34931569101243903</v>
      </c>
      <c r="DE182">
        <v>22.040186201549353</v>
      </c>
      <c r="DF182" s="52">
        <v>38.893670637651098</v>
      </c>
      <c r="DG182" s="52">
        <v>0.5</v>
      </c>
      <c r="DH182" s="52">
        <v>40</v>
      </c>
      <c r="DI182" s="52">
        <v>165</v>
      </c>
      <c r="DJ182" s="52">
        <v>39.141370000000002</v>
      </c>
      <c r="DK182" s="52">
        <v>30.677753694572498</v>
      </c>
      <c r="DL182" s="52">
        <v>36.470734329004799</v>
      </c>
      <c r="DM182" s="52"/>
      <c r="DN182" s="52" t="s">
        <v>477</v>
      </c>
      <c r="DO182" s="33">
        <v>1.25459299155999</v>
      </c>
      <c r="DP182" s="33">
        <v>0.21285586310472801</v>
      </c>
      <c r="DQ182" s="32" t="s">
        <v>700</v>
      </c>
      <c r="DR182" s="33"/>
      <c r="DS182" s="58">
        <v>0.5</v>
      </c>
      <c r="DT182" s="58">
        <v>170</v>
      </c>
      <c r="DU182" s="58">
        <v>30.726115880604802</v>
      </c>
    </row>
    <row r="183" spans="1:125" x14ac:dyDescent="0.25">
      <c r="A183" s="31">
        <v>44196</v>
      </c>
      <c r="B183" t="s">
        <v>972</v>
      </c>
      <c r="C183" t="s">
        <v>973</v>
      </c>
      <c r="D183" t="s">
        <v>471</v>
      </c>
      <c r="E183" t="s">
        <v>483</v>
      </c>
      <c r="F183" t="s">
        <v>909</v>
      </c>
      <c r="G183" t="s">
        <v>924</v>
      </c>
      <c r="H183" t="s">
        <v>293</v>
      </c>
      <c r="I183" s="37">
        <v>44544</v>
      </c>
      <c r="J183">
        <v>0.25</v>
      </c>
      <c r="K183" s="43">
        <v>300000</v>
      </c>
      <c r="L183" s="43">
        <v>295804.93</v>
      </c>
      <c r="M183" s="43">
        <v>1.68692389069741</v>
      </c>
      <c r="N183" s="43">
        <v>98.59</v>
      </c>
      <c r="O183" t="s">
        <v>473</v>
      </c>
      <c r="P183" t="s">
        <v>484</v>
      </c>
      <c r="Q183" t="s">
        <v>925</v>
      </c>
      <c r="R183" t="s">
        <v>475</v>
      </c>
      <c r="S183" t="s">
        <v>977</v>
      </c>
      <c r="T183" t="s">
        <v>924</v>
      </c>
      <c r="U183" t="s">
        <v>357</v>
      </c>
      <c r="V183" t="s">
        <v>904</v>
      </c>
      <c r="W183" t="s">
        <v>926</v>
      </c>
      <c r="X183" t="s">
        <v>927</v>
      </c>
      <c r="Y183" s="32" t="s">
        <v>652</v>
      </c>
      <c r="Z183" t="s">
        <v>374</v>
      </c>
      <c r="AA183" s="32" t="s">
        <v>462</v>
      </c>
      <c r="AB183" s="32" t="s">
        <v>476</v>
      </c>
      <c r="AC183" s="33" t="s">
        <v>477</v>
      </c>
      <c r="AD183" s="33">
        <v>250000000</v>
      </c>
      <c r="AE183">
        <v>0.12</v>
      </c>
      <c r="AF183" s="33" t="s">
        <v>477</v>
      </c>
      <c r="AG183" s="33">
        <v>225.271669949733</v>
      </c>
      <c r="AH183">
        <v>225.271669949733</v>
      </c>
      <c r="AI183" s="33">
        <v>0.93623249037246403</v>
      </c>
      <c r="AJ183" s="33">
        <v>1.755476</v>
      </c>
      <c r="AK183">
        <v>1.755476</v>
      </c>
      <c r="AL183" s="33">
        <v>1.755476</v>
      </c>
      <c r="AM183">
        <v>1.755476</v>
      </c>
      <c r="AN183" s="33">
        <v>0.65526032286034097</v>
      </c>
      <c r="AO183" s="33">
        <v>6.2585571293725204</v>
      </c>
      <c r="AP183" s="33">
        <v>64.114430772234712</v>
      </c>
      <c r="AQ183" s="33">
        <v>60.073937152320006</v>
      </c>
      <c r="AR183" s="33">
        <v>64.114430772234712</v>
      </c>
      <c r="AS183" s="34" t="s">
        <v>477</v>
      </c>
      <c r="AT183" s="34" t="s">
        <v>477</v>
      </c>
      <c r="AU183" s="35">
        <v>348</v>
      </c>
      <c r="AV183" s="35">
        <v>348</v>
      </c>
      <c r="AW183" s="34" t="s">
        <v>477</v>
      </c>
      <c r="AX183" t="s">
        <v>484</v>
      </c>
      <c r="AY183" s="32">
        <v>2021</v>
      </c>
      <c r="AZ183" s="32" t="s">
        <v>462</v>
      </c>
      <c r="BA183" s="32" t="s">
        <v>372</v>
      </c>
      <c r="BB183" s="32" t="s">
        <v>372</v>
      </c>
      <c r="BC183" s="32" t="s">
        <v>372</v>
      </c>
      <c r="BD183">
        <v>17535167.509999998</v>
      </c>
      <c r="BE183">
        <v>1.68692389069741</v>
      </c>
      <c r="BF183" s="32" t="s">
        <v>293</v>
      </c>
      <c r="BG183" s="32" t="s">
        <v>477</v>
      </c>
      <c r="BH183" s="32" t="s">
        <v>477</v>
      </c>
      <c r="BI183" s="32">
        <v>13</v>
      </c>
      <c r="BJ183" s="36">
        <v>1.7048680186028595E-2</v>
      </c>
      <c r="BK183" s="32">
        <v>13</v>
      </c>
      <c r="BL183" s="36">
        <v>1.7048680186028595E-2</v>
      </c>
      <c r="BM183" s="32">
        <v>13</v>
      </c>
      <c r="BN183" s="36">
        <v>1.6869238906974095E-2</v>
      </c>
      <c r="BO183" s="33" t="s">
        <v>476</v>
      </c>
      <c r="BP183" s="33" t="s">
        <v>477</v>
      </c>
      <c r="BQ183">
        <v>0.87763784509875631</v>
      </c>
      <c r="BR183">
        <v>1.755476</v>
      </c>
      <c r="BS183" t="s">
        <v>474</v>
      </c>
      <c r="BT183" s="37">
        <v>44544</v>
      </c>
      <c r="BU183" s="32" t="s">
        <v>477</v>
      </c>
      <c r="BV183" s="38" t="s">
        <v>477</v>
      </c>
      <c r="BW183" t="s">
        <v>477</v>
      </c>
      <c r="BX183" s="39">
        <v>0.93623249037246403</v>
      </c>
      <c r="BY183" s="39">
        <v>1.755476</v>
      </c>
      <c r="BZ183" s="39">
        <v>1.786648</v>
      </c>
      <c r="CA183" s="39">
        <v>1.755476</v>
      </c>
      <c r="CB183" s="39">
        <v>1.786648</v>
      </c>
      <c r="CC183" s="39">
        <v>1.755476</v>
      </c>
      <c r="CD183" s="39">
        <v>1.786648</v>
      </c>
      <c r="CE183" s="39">
        <v>1.755476</v>
      </c>
      <c r="CF183" s="39">
        <v>1.786648</v>
      </c>
      <c r="CG183">
        <v>1.755476</v>
      </c>
      <c r="CH183" s="39">
        <v>0.93623249037246403</v>
      </c>
      <c r="CI183" s="39">
        <v>0.94689390529812001</v>
      </c>
      <c r="CJ183" s="39">
        <v>0.93623249037246403</v>
      </c>
      <c r="CK183" s="39">
        <v>0.94689390529812001</v>
      </c>
      <c r="CL183" t="s">
        <v>477</v>
      </c>
      <c r="CM183" t="s">
        <v>477</v>
      </c>
      <c r="CN183" s="46" t="s">
        <v>477</v>
      </c>
      <c r="CO183" s="46">
        <v>11.149999618530273</v>
      </c>
      <c r="CP183" s="46" t="s">
        <v>293</v>
      </c>
      <c r="CQ183" s="46" t="s">
        <v>477</v>
      </c>
      <c r="CR183" s="46" t="s">
        <v>477</v>
      </c>
      <c r="CS183" s="46">
        <v>16503.828888</v>
      </c>
      <c r="CT183">
        <v>0</v>
      </c>
      <c r="CU183">
        <v>6.2585571293725203E-2</v>
      </c>
      <c r="CV183" s="47">
        <v>11516.851994285749</v>
      </c>
      <c r="CW183">
        <v>0</v>
      </c>
      <c r="CX183" s="48">
        <v>11516.851994285749</v>
      </c>
      <c r="CY183" s="48">
        <v>184017.6858054889</v>
      </c>
      <c r="CZ183">
        <v>11516.851994285749</v>
      </c>
      <c r="DA183" s="37">
        <v>44544</v>
      </c>
      <c r="DB183">
        <v>1.755476</v>
      </c>
      <c r="DC183">
        <v>0.93741442870627478</v>
      </c>
      <c r="DD183" s="52">
        <v>0.62608826803904205</v>
      </c>
      <c r="DE183">
        <v>3.8135324845737815</v>
      </c>
      <c r="DF183" s="52">
        <v>6.7592417638381903</v>
      </c>
      <c r="DG183" s="52">
        <v>0.8</v>
      </c>
      <c r="DH183" s="52">
        <v>33.300493580136703</v>
      </c>
      <c r="DI183" s="52">
        <v>145</v>
      </c>
      <c r="DJ183" s="52">
        <v>36.906999999999996</v>
      </c>
      <c r="DK183" s="52">
        <v>6.2585571293725204</v>
      </c>
      <c r="DL183" s="52">
        <v>6.6854962831000604</v>
      </c>
      <c r="DM183" s="52"/>
      <c r="DN183" s="52" t="s">
        <v>477</v>
      </c>
      <c r="DO183" s="33">
        <v>0.94297936570271201</v>
      </c>
      <c r="DP183" s="33">
        <v>7.3329756465092905E-2</v>
      </c>
      <c r="DQ183" s="32" t="s">
        <v>700</v>
      </c>
      <c r="DR183" s="33"/>
      <c r="DS183" s="58">
        <v>0.8</v>
      </c>
      <c r="DT183" s="58">
        <v>150</v>
      </c>
      <c r="DU183" s="58">
        <v>6.26346447136312</v>
      </c>
    </row>
    <row r="184" spans="1:125" x14ac:dyDescent="0.25">
      <c r="A184" s="31">
        <v>44196</v>
      </c>
      <c r="B184" t="s">
        <v>972</v>
      </c>
      <c r="C184" t="s">
        <v>973</v>
      </c>
      <c r="D184" t="s">
        <v>471</v>
      </c>
      <c r="E184" t="s">
        <v>483</v>
      </c>
      <c r="F184" t="s">
        <v>818</v>
      </c>
      <c r="G184" t="s">
        <v>928</v>
      </c>
      <c r="H184" t="s">
        <v>293</v>
      </c>
      <c r="I184" s="37">
        <v>44264</v>
      </c>
      <c r="J184">
        <v>0</v>
      </c>
      <c r="K184" s="43">
        <v>200000</v>
      </c>
      <c r="L184" s="43">
        <v>199700</v>
      </c>
      <c r="M184" s="43">
        <v>1.1388542475349299</v>
      </c>
      <c r="N184" s="43">
        <v>99.85</v>
      </c>
      <c r="O184" t="s">
        <v>473</v>
      </c>
      <c r="P184" t="s">
        <v>484</v>
      </c>
      <c r="Q184" t="s">
        <v>898</v>
      </c>
      <c r="R184" t="s">
        <v>475</v>
      </c>
      <c r="S184" t="s">
        <v>977</v>
      </c>
      <c r="T184" t="s">
        <v>928</v>
      </c>
      <c r="U184" t="s">
        <v>357</v>
      </c>
      <c r="V184" t="s">
        <v>899</v>
      </c>
      <c r="W184" t="s">
        <v>900</v>
      </c>
      <c r="X184" t="s">
        <v>653</v>
      </c>
      <c r="Y184" s="32" t="s">
        <v>652</v>
      </c>
      <c r="Z184" t="s">
        <v>382</v>
      </c>
      <c r="AA184" s="32" t="s">
        <v>386</v>
      </c>
      <c r="AB184" s="32" t="s">
        <v>476</v>
      </c>
      <c r="AC184" s="33" t="s">
        <v>477</v>
      </c>
      <c r="AD184" s="33">
        <v>600000000</v>
      </c>
      <c r="AE184">
        <v>3.3333333333333333E-2</v>
      </c>
      <c r="AF184" s="33" t="s">
        <v>477</v>
      </c>
      <c r="AG184" s="33">
        <v>135.95132072815599</v>
      </c>
      <c r="AH184">
        <v>135.95132072815599</v>
      </c>
      <c r="AI184" s="33">
        <v>0.18602191787202901</v>
      </c>
      <c r="AJ184" s="33">
        <v>0.80635699999999999</v>
      </c>
      <c r="AK184">
        <v>0.80635699999999999</v>
      </c>
      <c r="AL184" s="33">
        <v>0.80635699999999999</v>
      </c>
      <c r="AM184">
        <v>0.80635699999999999</v>
      </c>
      <c r="AN184" s="33">
        <v>-0.49204208169083402</v>
      </c>
      <c r="AO184" s="33">
        <v>1.4746844809637401E-12</v>
      </c>
      <c r="AP184" s="33">
        <v>360.74390049511715</v>
      </c>
      <c r="AQ184" s="33">
        <v>21.671475171500003</v>
      </c>
      <c r="AR184" s="33">
        <v>360.74390049511715</v>
      </c>
      <c r="AS184" s="34" t="s">
        <v>477</v>
      </c>
      <c r="AT184" s="34" t="s">
        <v>477</v>
      </c>
      <c r="AU184" s="35">
        <v>68</v>
      </c>
      <c r="AV184" s="35">
        <v>68</v>
      </c>
      <c r="AW184" s="34" t="s">
        <v>477</v>
      </c>
      <c r="AX184" t="s">
        <v>484</v>
      </c>
      <c r="AY184" s="32">
        <v>2021</v>
      </c>
      <c r="AZ184" s="32" t="s">
        <v>386</v>
      </c>
      <c r="BA184" s="32" t="s">
        <v>376</v>
      </c>
      <c r="BB184" s="32" t="s">
        <v>376</v>
      </c>
      <c r="BC184" s="32" t="s">
        <v>376</v>
      </c>
      <c r="BD184">
        <v>17535167.509999998</v>
      </c>
      <c r="BE184">
        <v>1.1388542475349299</v>
      </c>
      <c r="BF184" s="32" t="s">
        <v>293</v>
      </c>
      <c r="BG184" s="32" t="s">
        <v>478</v>
      </c>
      <c r="BH184" s="32" t="s">
        <v>479</v>
      </c>
      <c r="BI184" s="32">
        <v>10</v>
      </c>
      <c r="BJ184" s="36">
        <v>1.150968455174128E-2</v>
      </c>
      <c r="BK184" s="32">
        <v>10</v>
      </c>
      <c r="BL184" s="36">
        <v>1.150968455174128E-2</v>
      </c>
      <c r="BM184" s="32">
        <v>10</v>
      </c>
      <c r="BN184" s="36">
        <v>1.13885424753493E-2</v>
      </c>
      <c r="BO184" s="33" t="s">
        <v>476</v>
      </c>
      <c r="BP184" s="33" t="s">
        <v>477</v>
      </c>
      <c r="BQ184">
        <v>0.18602191787202627</v>
      </c>
      <c r="BR184">
        <v>0.80635699999999999</v>
      </c>
      <c r="BS184" t="s">
        <v>474</v>
      </c>
      <c r="BT184" s="37">
        <v>44264</v>
      </c>
      <c r="BU184" s="32" t="s">
        <v>477</v>
      </c>
      <c r="BV184" s="38" t="s">
        <v>477</v>
      </c>
      <c r="BW184" t="s">
        <v>477</v>
      </c>
      <c r="BX184" s="39">
        <v>0.18602191787202901</v>
      </c>
      <c r="BY184" s="39">
        <v>0.80635699999999999</v>
      </c>
      <c r="BZ184" s="39">
        <v>0.89888900000000005</v>
      </c>
      <c r="CA184" s="39">
        <v>0.80635699999999999</v>
      </c>
      <c r="CB184" s="39">
        <v>0.89888900000000005</v>
      </c>
      <c r="CC184" s="39">
        <v>0.80635699999999999</v>
      </c>
      <c r="CD184" s="39">
        <v>0.89888900000000005</v>
      </c>
      <c r="CE184" s="39">
        <v>0.80635699999999999</v>
      </c>
      <c r="CF184" s="39">
        <v>0.89888900000000005</v>
      </c>
      <c r="CG184">
        <v>0.80635699999999999</v>
      </c>
      <c r="CH184" s="39">
        <v>0.18602191787202901</v>
      </c>
      <c r="CI184" s="39">
        <v>0.18618865759690401</v>
      </c>
      <c r="CJ184" s="39">
        <v>0.18602191787202901</v>
      </c>
      <c r="CK184" s="39">
        <v>0.18618865759690401</v>
      </c>
      <c r="CL184" t="s">
        <v>477</v>
      </c>
      <c r="CM184" t="s">
        <v>477</v>
      </c>
      <c r="CN184" s="46" t="s">
        <v>477</v>
      </c>
      <c r="CO184" s="46">
        <v>3.3229999542236328</v>
      </c>
      <c r="CP184" s="46" t="s">
        <v>293</v>
      </c>
      <c r="CQ184" s="46" t="s">
        <v>477</v>
      </c>
      <c r="CR184" s="46" t="s">
        <v>477</v>
      </c>
      <c r="CS184" s="46">
        <v>13356.841400000001</v>
      </c>
      <c r="CT184">
        <v>0</v>
      </c>
      <c r="CU184">
        <v>1.47468448096374E-14</v>
      </c>
      <c r="CV184" s="47">
        <v>6.5453551213068589E-10</v>
      </c>
      <c r="CW184">
        <v>0</v>
      </c>
      <c r="CX184" s="48">
        <v>6.5453551213068589E-10</v>
      </c>
      <c r="CY184" s="48">
        <v>44384.78336077233</v>
      </c>
      <c r="CZ184">
        <v>6.5453551213068589E-10</v>
      </c>
      <c r="DA184" s="37">
        <v>44264</v>
      </c>
      <c r="DB184">
        <v>0.80635699999999999</v>
      </c>
      <c r="DC184">
        <v>0.99999999999998523</v>
      </c>
      <c r="DD184" s="52">
        <v>3.5139541663666898</v>
      </c>
      <c r="DE184">
        <v>3.2006598012020096E-13</v>
      </c>
      <c r="DF184" s="52">
        <v>5.4031461336430703E-12</v>
      </c>
      <c r="DG184" s="52">
        <v>0.4</v>
      </c>
      <c r="DH184" s="52">
        <v>40</v>
      </c>
      <c r="DI184" s="52">
        <v>15</v>
      </c>
      <c r="DJ184" s="52">
        <v>32.853610000000003</v>
      </c>
      <c r="DK184" s="52">
        <v>1.4746844809637401E-12</v>
      </c>
      <c r="DL184" s="52">
        <v>-1.0738164603978001E-11</v>
      </c>
      <c r="DM184" s="52"/>
      <c r="DN184" s="52" t="s">
        <v>477</v>
      </c>
      <c r="DO184" s="33">
        <v>0.18669653816019099</v>
      </c>
      <c r="DP184" s="33">
        <v>1.4551915228366899E-14</v>
      </c>
      <c r="DQ184" s="32" t="s">
        <v>700</v>
      </c>
      <c r="DR184" s="33"/>
      <c r="DS184" s="58">
        <v>0.4</v>
      </c>
      <c r="DT184" s="58">
        <v>25</v>
      </c>
      <c r="DU184" s="58">
        <v>2.2310367382427101E-11</v>
      </c>
    </row>
    <row r="185" spans="1:125" x14ac:dyDescent="0.25">
      <c r="A185" s="31">
        <v>44196</v>
      </c>
      <c r="B185" t="s">
        <v>972</v>
      </c>
      <c r="C185" t="s">
        <v>973</v>
      </c>
      <c r="D185" t="s">
        <v>471</v>
      </c>
      <c r="E185" t="s">
        <v>483</v>
      </c>
      <c r="F185" t="s">
        <v>1127</v>
      </c>
      <c r="G185" t="s">
        <v>1128</v>
      </c>
      <c r="H185" t="s">
        <v>293</v>
      </c>
      <c r="I185" s="37">
        <v>45253</v>
      </c>
      <c r="J185">
        <v>1.25</v>
      </c>
      <c r="K185" s="43">
        <v>100000</v>
      </c>
      <c r="L185" s="43">
        <v>96998.14</v>
      </c>
      <c r="M185" s="43">
        <v>0.55316346390579796</v>
      </c>
      <c r="N185" s="43">
        <v>96.867999999999995</v>
      </c>
      <c r="O185" t="s">
        <v>473</v>
      </c>
      <c r="P185" t="s">
        <v>484</v>
      </c>
      <c r="Q185" t="s">
        <v>1129</v>
      </c>
      <c r="R185" t="s">
        <v>475</v>
      </c>
      <c r="S185" t="s">
        <v>977</v>
      </c>
      <c r="T185" t="s">
        <v>1128</v>
      </c>
      <c r="U185" t="s">
        <v>357</v>
      </c>
      <c r="V185" t="s">
        <v>1130</v>
      </c>
      <c r="W185" t="s">
        <v>1131</v>
      </c>
      <c r="X185" t="s">
        <v>1132</v>
      </c>
      <c r="Y185" s="32" t="s">
        <v>362</v>
      </c>
      <c r="Z185" t="s">
        <v>371</v>
      </c>
      <c r="AA185" s="32" t="s">
        <v>372</v>
      </c>
      <c r="AB185" s="32" t="s">
        <v>476</v>
      </c>
      <c r="AC185" s="33" t="s">
        <v>477</v>
      </c>
      <c r="AD185" s="33">
        <v>102000000</v>
      </c>
      <c r="AE185">
        <v>9.8039215686274508E-2</v>
      </c>
      <c r="AF185" s="33" t="s">
        <v>477</v>
      </c>
      <c r="AG185" s="33">
        <v>364.606921452412</v>
      </c>
      <c r="AH185">
        <v>364.606921452412</v>
      </c>
      <c r="AI185" s="33">
        <v>2.7337623001537499</v>
      </c>
      <c r="AJ185" s="33">
        <v>3.1644079999999999</v>
      </c>
      <c r="AK185">
        <v>3.1644079999999999</v>
      </c>
      <c r="AL185" s="33">
        <v>3.1644079999999999</v>
      </c>
      <c r="AM185">
        <v>3.1644079999999999</v>
      </c>
      <c r="AN185" s="33">
        <v>2.2121413831106498</v>
      </c>
      <c r="AO185" s="33">
        <v>7.1792843944930702</v>
      </c>
      <c r="AP185" s="33">
        <v>77.565390480811075</v>
      </c>
      <c r="AQ185" s="33">
        <v>54.553423805000001</v>
      </c>
      <c r="AR185" s="33">
        <v>77.565390480811075</v>
      </c>
      <c r="AS185" s="34" t="s">
        <v>477</v>
      </c>
      <c r="AT185" s="34" t="s">
        <v>477</v>
      </c>
      <c r="AU185" s="35">
        <v>1057</v>
      </c>
      <c r="AV185" s="35">
        <v>1057</v>
      </c>
      <c r="AW185" s="34" t="s">
        <v>477</v>
      </c>
      <c r="AX185" t="s">
        <v>484</v>
      </c>
      <c r="AY185" s="32">
        <v>2023</v>
      </c>
      <c r="AZ185" s="32" t="s">
        <v>372</v>
      </c>
      <c r="BA185" s="32" t="s">
        <v>372</v>
      </c>
      <c r="BB185" s="32" t="s">
        <v>372</v>
      </c>
      <c r="BC185" s="32" t="s">
        <v>372</v>
      </c>
      <c r="BD185">
        <v>17535167.509999998</v>
      </c>
      <c r="BE185">
        <v>0.55316346390579796</v>
      </c>
      <c r="BF185" s="32" t="s">
        <v>293</v>
      </c>
      <c r="BG185" s="32" t="s">
        <v>477</v>
      </c>
      <c r="BH185" s="32" t="s">
        <v>477</v>
      </c>
      <c r="BI185" s="32">
        <v>12</v>
      </c>
      <c r="BJ185" s="36">
        <v>5.5904756810497645E-3</v>
      </c>
      <c r="BK185" s="32">
        <v>12</v>
      </c>
      <c r="BL185" s="36">
        <v>5.5904756810497645E-3</v>
      </c>
      <c r="BM185" s="32">
        <v>12</v>
      </c>
      <c r="BN185" s="36">
        <v>5.5316346390579764E-3</v>
      </c>
      <c r="BO185" s="33" t="s">
        <v>476</v>
      </c>
      <c r="BP185" s="33" t="s">
        <v>477</v>
      </c>
      <c r="BQ185">
        <v>2.5374977299562769</v>
      </c>
      <c r="BR185">
        <v>3.1644079999999999</v>
      </c>
      <c r="BS185" t="s">
        <v>474</v>
      </c>
      <c r="BT185" s="37">
        <v>45253</v>
      </c>
      <c r="BU185" s="32" t="s">
        <v>477</v>
      </c>
      <c r="BV185" s="38" t="s">
        <v>477</v>
      </c>
      <c r="BW185" t="s">
        <v>477</v>
      </c>
      <c r="BX185" s="39">
        <v>2.7337623001537499</v>
      </c>
      <c r="BY185" s="39">
        <v>3.1644079999999999</v>
      </c>
      <c r="BZ185" s="39">
        <v>3.1719270000000002</v>
      </c>
      <c r="CA185" s="39">
        <v>3.1644079999999999</v>
      </c>
      <c r="CB185" s="39">
        <v>3.1719270000000002</v>
      </c>
      <c r="CC185" s="39">
        <v>3.1644079999999999</v>
      </c>
      <c r="CD185" s="39">
        <v>3.1719270000000002</v>
      </c>
      <c r="CE185" s="39">
        <v>3.1644079999999999</v>
      </c>
      <c r="CF185" s="39">
        <v>3.1719270000000002</v>
      </c>
      <c r="CG185">
        <v>3.1644079999999999</v>
      </c>
      <c r="CH185" s="39">
        <v>2.7337623001537499</v>
      </c>
      <c r="CI185" s="39">
        <v>2.7820222777982702</v>
      </c>
      <c r="CJ185" s="39">
        <v>2.7337623001537499</v>
      </c>
      <c r="CK185" s="39">
        <v>2.7820222777982702</v>
      </c>
      <c r="CL185" t="s">
        <v>477</v>
      </c>
      <c r="CM185" t="s">
        <v>477</v>
      </c>
      <c r="CN185" s="46" t="s">
        <v>477</v>
      </c>
      <c r="CO185" s="46">
        <v>28.940000534057617</v>
      </c>
      <c r="CP185" s="46" t="s">
        <v>293</v>
      </c>
      <c r="CQ185" s="46" t="s">
        <v>477</v>
      </c>
      <c r="CR185" s="46" t="s">
        <v>477</v>
      </c>
      <c r="CS185" s="46">
        <v>1881.1525449999999</v>
      </c>
      <c r="CT185">
        <v>0</v>
      </c>
      <c r="CU185">
        <v>7.1792843944930698E-2</v>
      </c>
      <c r="CV185" s="47">
        <v>3908.4423165542835</v>
      </c>
      <c r="CW185">
        <v>0</v>
      </c>
      <c r="CX185" s="48">
        <v>3908.4423165542835</v>
      </c>
      <c r="CY185" s="48">
        <v>54440.555656943841</v>
      </c>
      <c r="CZ185">
        <v>3908.4423165542835</v>
      </c>
      <c r="DA185" s="37">
        <v>45253</v>
      </c>
      <c r="DB185">
        <v>3.1644079999999999</v>
      </c>
      <c r="DC185">
        <v>0.92820715605506932</v>
      </c>
      <c r="DD185" s="52">
        <v>0.81375812220251609</v>
      </c>
      <c r="DE185">
        <v>4.0431777696391311</v>
      </c>
      <c r="DF185" s="52">
        <v>10.2497490177629</v>
      </c>
      <c r="DG185" s="52">
        <v>0.8</v>
      </c>
      <c r="DH185" s="52">
        <v>22.5822766254778</v>
      </c>
      <c r="DI185" s="52">
        <v>155</v>
      </c>
      <c r="DJ185" s="52">
        <v>40.234299999999998</v>
      </c>
      <c r="DK185" s="52">
        <v>7.1792843944930702</v>
      </c>
      <c r="DL185" s="52">
        <v>9.9310868231526594</v>
      </c>
      <c r="DM185" s="52"/>
      <c r="DN185" s="52" t="s">
        <v>477</v>
      </c>
      <c r="DO185" s="33">
        <v>2.7153538315332102</v>
      </c>
      <c r="DP185" s="33">
        <v>0.15777129659096001</v>
      </c>
      <c r="DQ185" s="32" t="s">
        <v>700</v>
      </c>
      <c r="DR185" s="33"/>
      <c r="DS185" s="58">
        <v>0.8</v>
      </c>
      <c r="DT185" s="58">
        <v>160</v>
      </c>
      <c r="DU185" s="58">
        <v>7.19715588609193</v>
      </c>
    </row>
    <row r="186" spans="1:125" x14ac:dyDescent="0.25">
      <c r="A186" s="31">
        <v>44196</v>
      </c>
      <c r="B186" t="s">
        <v>972</v>
      </c>
      <c r="C186" t="s">
        <v>973</v>
      </c>
      <c r="D186" t="s">
        <v>471</v>
      </c>
      <c r="E186" t="s">
        <v>483</v>
      </c>
      <c r="F186" t="s">
        <v>1133</v>
      </c>
      <c r="G186" t="s">
        <v>1134</v>
      </c>
      <c r="H186" t="s">
        <v>293</v>
      </c>
      <c r="I186" s="37">
        <v>44562</v>
      </c>
      <c r="J186">
        <v>0</v>
      </c>
      <c r="K186" s="43">
        <v>1000</v>
      </c>
      <c r="L186" s="43">
        <v>342250</v>
      </c>
      <c r="M186" s="43">
        <v>1.95179201912283</v>
      </c>
      <c r="N186" s="43">
        <v>342.25</v>
      </c>
      <c r="O186" t="s">
        <v>473</v>
      </c>
      <c r="P186" t="s">
        <v>484</v>
      </c>
      <c r="Q186" t="s">
        <v>1135</v>
      </c>
      <c r="R186" t="s">
        <v>475</v>
      </c>
      <c r="S186" t="s">
        <v>977</v>
      </c>
      <c r="T186" t="s">
        <v>1134</v>
      </c>
      <c r="U186" t="s">
        <v>357</v>
      </c>
      <c r="V186" t="s">
        <v>1136</v>
      </c>
      <c r="W186" t="s">
        <v>1137</v>
      </c>
      <c r="X186" t="s">
        <v>1138</v>
      </c>
      <c r="Y186" s="32" t="s">
        <v>373</v>
      </c>
      <c r="Z186" t="s">
        <v>371</v>
      </c>
      <c r="AA186" s="32" t="s">
        <v>366</v>
      </c>
      <c r="AB186" s="32" t="s">
        <v>482</v>
      </c>
      <c r="AC186" s="33" t="s">
        <v>477</v>
      </c>
      <c r="AD186" s="33">
        <v>499999923.94</v>
      </c>
      <c r="AE186">
        <v>2.0000003042400463E-4</v>
      </c>
      <c r="AF186" s="33" t="s">
        <v>477</v>
      </c>
      <c r="AG186" s="33">
        <v>185.52577506118999</v>
      </c>
      <c r="AH186">
        <v>185.52577506118999</v>
      </c>
      <c r="AI186" s="33">
        <v>0.98945842972142894</v>
      </c>
      <c r="AJ186" s="33">
        <v>1.3461259999999999</v>
      </c>
      <c r="AK186">
        <v>1.3461259999999999</v>
      </c>
      <c r="AL186" s="33">
        <v>1.3461259999999999</v>
      </c>
      <c r="AM186">
        <v>1.3461259999999999</v>
      </c>
      <c r="AN186" s="33">
        <v>0.132237520542278</v>
      </c>
      <c r="AO186" s="33">
        <v>-2.1583310529016902E-12</v>
      </c>
      <c r="AP186" s="33">
        <v>452.04462165789209</v>
      </c>
      <c r="AQ186" s="33">
        <v>61.996799999999993</v>
      </c>
      <c r="AR186" s="33">
        <v>452.04462165789209</v>
      </c>
      <c r="AS186" s="34" t="s">
        <v>477</v>
      </c>
      <c r="AT186" s="34" t="s">
        <v>477</v>
      </c>
      <c r="AU186" s="35">
        <v>366</v>
      </c>
      <c r="AV186" s="35">
        <v>366</v>
      </c>
      <c r="AW186" s="34" t="s">
        <v>477</v>
      </c>
      <c r="AX186" t="s">
        <v>484</v>
      </c>
      <c r="AY186" s="32">
        <v>2022</v>
      </c>
      <c r="AZ186" s="32" t="s">
        <v>366</v>
      </c>
      <c r="BA186" s="32" t="s">
        <v>366</v>
      </c>
      <c r="BB186" s="32" t="s">
        <v>366</v>
      </c>
      <c r="BC186" s="32" t="s">
        <v>366</v>
      </c>
      <c r="BD186">
        <v>17535167.509999998</v>
      </c>
      <c r="BE186">
        <v>1.95179201912283</v>
      </c>
      <c r="BF186" s="32" t="s">
        <v>293</v>
      </c>
      <c r="BG186" s="32" t="s">
        <v>478</v>
      </c>
      <c r="BH186" s="32" t="s">
        <v>477</v>
      </c>
      <c r="BI186" s="32">
        <v>6</v>
      </c>
      <c r="BJ186" s="36">
        <v>1.9725535993157003E-2</v>
      </c>
      <c r="BK186" s="32">
        <v>6</v>
      </c>
      <c r="BL186" s="36">
        <v>1.9725535993157003E-2</v>
      </c>
      <c r="BM186" s="32">
        <v>6</v>
      </c>
      <c r="BN186" s="36">
        <v>1.9517920191228333E-2</v>
      </c>
      <c r="BO186" s="33" t="s">
        <v>476</v>
      </c>
      <c r="BP186" s="33" t="s">
        <v>477</v>
      </c>
      <c r="BQ186">
        <v>0.98945842972142894</v>
      </c>
      <c r="BR186">
        <v>1.3461259999999999</v>
      </c>
      <c r="BS186" t="s">
        <v>474</v>
      </c>
      <c r="BT186" s="37">
        <v>44562</v>
      </c>
      <c r="BU186" s="32" t="s">
        <v>477</v>
      </c>
      <c r="BV186" s="38" t="s">
        <v>477</v>
      </c>
      <c r="BW186" t="s">
        <v>477</v>
      </c>
      <c r="BX186" s="39">
        <v>0.98945842972142894</v>
      </c>
      <c r="BY186" s="39">
        <v>1.3461259999999999</v>
      </c>
      <c r="BZ186" s="39">
        <v>1.3729260000000001</v>
      </c>
      <c r="CA186" s="39">
        <v>1.3461259999999999</v>
      </c>
      <c r="CB186" s="39">
        <v>1.3729260000000001</v>
      </c>
      <c r="CC186" s="39">
        <v>1.3461259999999999</v>
      </c>
      <c r="CD186" s="39">
        <v>1.3729260000000001</v>
      </c>
      <c r="CE186" s="39">
        <v>1.3461259999999999</v>
      </c>
      <c r="CF186" s="39">
        <v>1.3729260000000001</v>
      </c>
      <c r="CG186">
        <v>1.3461259999999999</v>
      </c>
      <c r="CH186" s="39">
        <v>0.98945842972142894</v>
      </c>
      <c r="CI186" s="39">
        <v>0.99791137837648902</v>
      </c>
      <c r="CJ186" s="39">
        <v>0.98945842972142894</v>
      </c>
      <c r="CK186" s="39">
        <v>0.99791137837648902</v>
      </c>
      <c r="CL186" t="s">
        <v>477</v>
      </c>
      <c r="CM186" t="s">
        <v>477</v>
      </c>
      <c r="CN186" s="46" t="s">
        <v>477</v>
      </c>
      <c r="CO186" s="46">
        <v>62.740001678466797</v>
      </c>
      <c r="CP186" s="46" t="s">
        <v>293</v>
      </c>
      <c r="CQ186" s="46" t="s">
        <v>477</v>
      </c>
      <c r="CR186" s="46" t="s">
        <v>477</v>
      </c>
      <c r="CS186" s="46">
        <v>2.7676074610084469</v>
      </c>
      <c r="CT186">
        <v>0</v>
      </c>
      <c r="CU186">
        <v>-2.1583310529016903E-14</v>
      </c>
      <c r="CV186" s="47">
        <v>-3.7477194950981489E-12</v>
      </c>
      <c r="CW186">
        <v>0</v>
      </c>
      <c r="CX186" s="48">
        <v>-3.7477194950981489E-12</v>
      </c>
      <c r="CY186" s="48">
        <v>173.63969674900719</v>
      </c>
      <c r="CZ186">
        <v>3.7477194950981489E-12</v>
      </c>
      <c r="DA186" s="37">
        <v>44562</v>
      </c>
      <c r="DB186">
        <v>1.3461259999999999</v>
      </c>
      <c r="DC186">
        <v>1.0000000000000215</v>
      </c>
      <c r="DD186" s="52">
        <v>4.7527260441649197</v>
      </c>
      <c r="DE186">
        <v>-3.9097039772252881E-13</v>
      </c>
      <c r="DF186" s="52">
        <v>0.109446501049993</v>
      </c>
      <c r="DG186" s="52">
        <v>1</v>
      </c>
      <c r="DH186" s="52">
        <v>40</v>
      </c>
      <c r="DI186" s="52">
        <v>40</v>
      </c>
      <c r="DJ186" s="52">
        <v>57.100700000000003</v>
      </c>
      <c r="DK186" s="52">
        <v>-2.1583310529016902E-12</v>
      </c>
      <c r="DL186" s="52">
        <v>-1.7264219050958901E-11</v>
      </c>
      <c r="DM186" s="52"/>
      <c r="DN186" s="52" t="s">
        <v>477</v>
      </c>
      <c r="DO186" s="33">
        <v>3.46466977007083</v>
      </c>
      <c r="DP186" s="33">
        <v>2.0401848813662599E-3</v>
      </c>
      <c r="DQ186" s="32" t="s">
        <v>700</v>
      </c>
      <c r="DR186" s="33"/>
      <c r="DS186" s="58">
        <v>1</v>
      </c>
      <c r="DT186" s="58">
        <v>40</v>
      </c>
      <c r="DU186" s="58">
        <v>-2.1583310529016902E-12</v>
      </c>
    </row>
    <row r="187" spans="1:125" x14ac:dyDescent="0.25">
      <c r="A187" s="31">
        <v>44196</v>
      </c>
      <c r="B187" t="s">
        <v>972</v>
      </c>
      <c r="C187" t="s">
        <v>973</v>
      </c>
      <c r="D187" t="s">
        <v>471</v>
      </c>
      <c r="E187" t="s">
        <v>483</v>
      </c>
      <c r="F187" t="s">
        <v>965</v>
      </c>
      <c r="G187" t="s">
        <v>966</v>
      </c>
      <c r="H187" t="s">
        <v>293</v>
      </c>
      <c r="I187" s="37">
        <v>44664</v>
      </c>
      <c r="J187">
        <v>0</v>
      </c>
      <c r="K187" s="43">
        <v>400000</v>
      </c>
      <c r="L187" s="43">
        <v>399000</v>
      </c>
      <c r="M187" s="43">
        <v>2.2754273648795</v>
      </c>
      <c r="N187" s="43">
        <v>99.75</v>
      </c>
      <c r="O187" t="s">
        <v>473</v>
      </c>
      <c r="P187" t="s">
        <v>484</v>
      </c>
      <c r="Q187" t="s">
        <v>967</v>
      </c>
      <c r="R187" t="s">
        <v>475</v>
      </c>
      <c r="S187" t="s">
        <v>977</v>
      </c>
      <c r="T187" t="s">
        <v>966</v>
      </c>
      <c r="U187" t="s">
        <v>357</v>
      </c>
      <c r="V187" t="s">
        <v>968</v>
      </c>
      <c r="W187" t="s">
        <v>969</v>
      </c>
      <c r="X187" t="s">
        <v>970</v>
      </c>
      <c r="Y187" s="32" t="s">
        <v>971</v>
      </c>
      <c r="Z187" t="s">
        <v>952</v>
      </c>
      <c r="AA187" s="32" t="s">
        <v>367</v>
      </c>
      <c r="AB187" s="32" t="s">
        <v>476</v>
      </c>
      <c r="AC187" s="33" t="s">
        <v>477</v>
      </c>
      <c r="AD187" s="33">
        <v>400000000</v>
      </c>
      <c r="AE187">
        <v>0.1</v>
      </c>
      <c r="AF187" s="33" t="s">
        <v>477</v>
      </c>
      <c r="AG187" s="33">
        <v>70.880816432893795</v>
      </c>
      <c r="AH187">
        <v>70.880816432893795</v>
      </c>
      <c r="AI187" s="33">
        <v>1.2796911082675499</v>
      </c>
      <c r="AJ187" s="33">
        <v>0.195413</v>
      </c>
      <c r="AK187">
        <v>0.195413</v>
      </c>
      <c r="AL187" s="33">
        <v>0.195413</v>
      </c>
      <c r="AM187">
        <v>0.195413</v>
      </c>
      <c r="AN187" s="33">
        <v>-9.6072306450500897E-2</v>
      </c>
      <c r="AO187" s="33">
        <v>0.63142116232571799</v>
      </c>
      <c r="AP187" s="33">
        <v>112.06327266871293</v>
      </c>
      <c r="AQ187" s="33">
        <v>47.037848065200009</v>
      </c>
      <c r="AR187" s="33">
        <v>112.06327266871293</v>
      </c>
      <c r="AS187" s="34" t="s">
        <v>477</v>
      </c>
      <c r="AT187" s="34" t="s">
        <v>477</v>
      </c>
      <c r="AU187" s="35">
        <v>468</v>
      </c>
      <c r="AV187" s="35">
        <v>468</v>
      </c>
      <c r="AW187" s="34" t="s">
        <v>477</v>
      </c>
      <c r="AX187" t="s">
        <v>484</v>
      </c>
      <c r="AY187" s="32">
        <v>2022</v>
      </c>
      <c r="AZ187" s="32" t="s">
        <v>367</v>
      </c>
      <c r="BA187" s="32" t="s">
        <v>366</v>
      </c>
      <c r="BB187" s="32" t="s">
        <v>366</v>
      </c>
      <c r="BC187" s="32" t="s">
        <v>366</v>
      </c>
      <c r="BD187">
        <v>17535167.509999998</v>
      </c>
      <c r="BE187">
        <v>2.2754273648795</v>
      </c>
      <c r="BF187" s="32" t="s">
        <v>293</v>
      </c>
      <c r="BG187" s="32" t="s">
        <v>478</v>
      </c>
      <c r="BH187" s="32" t="s">
        <v>477</v>
      </c>
      <c r="BI187" s="32">
        <v>7</v>
      </c>
      <c r="BJ187" s="36">
        <v>2.2996315153454037E-2</v>
      </c>
      <c r="BK187" s="32">
        <v>7</v>
      </c>
      <c r="BL187" s="36">
        <v>2.2996315153454037E-2</v>
      </c>
      <c r="BM187" s="32">
        <v>7</v>
      </c>
      <c r="BN187" s="36">
        <v>2.2754273648795047E-2</v>
      </c>
      <c r="BO187" s="33" t="s">
        <v>476</v>
      </c>
      <c r="BP187" s="33" t="s">
        <v>477</v>
      </c>
      <c r="BQ187">
        <v>1.2716108677975482</v>
      </c>
      <c r="BR187">
        <v>0.195413</v>
      </c>
      <c r="BS187" t="s">
        <v>474</v>
      </c>
      <c r="BT187" s="37">
        <v>44664</v>
      </c>
      <c r="BU187" s="32" t="s">
        <v>477</v>
      </c>
      <c r="BV187" s="38" t="s">
        <v>477</v>
      </c>
      <c r="BW187" t="s">
        <v>477</v>
      </c>
      <c r="BX187" s="39">
        <v>1.2796911082675499</v>
      </c>
      <c r="BY187" s="39">
        <v>0.195413</v>
      </c>
      <c r="BZ187" s="39">
        <v>0.198384</v>
      </c>
      <c r="CA187" s="39">
        <v>0.195413</v>
      </c>
      <c r="CB187" s="39">
        <v>0.198384</v>
      </c>
      <c r="CC187" s="39">
        <v>0.195413</v>
      </c>
      <c r="CD187" s="39">
        <v>0.198384</v>
      </c>
      <c r="CE187" s="39">
        <v>0.195413</v>
      </c>
      <c r="CF187" s="39">
        <v>0.198384</v>
      </c>
      <c r="CG187">
        <v>0.195413</v>
      </c>
      <c r="CH187" s="39">
        <v>1.2796911082675499</v>
      </c>
      <c r="CI187" s="39">
        <v>1.28187678589638</v>
      </c>
      <c r="CJ187" s="39">
        <v>1.2796911082675499</v>
      </c>
      <c r="CK187" s="39">
        <v>1.28187678589638</v>
      </c>
      <c r="CL187" t="s">
        <v>477</v>
      </c>
      <c r="CM187" t="s">
        <v>477</v>
      </c>
      <c r="CN187" s="46" t="s">
        <v>477</v>
      </c>
      <c r="CO187" s="46">
        <v>8.5590000152587891</v>
      </c>
      <c r="CP187" s="46" t="s">
        <v>293</v>
      </c>
      <c r="CQ187" s="46" t="s">
        <v>477</v>
      </c>
      <c r="CR187" s="46" t="s">
        <v>477</v>
      </c>
      <c r="CS187" s="46">
        <v>22011.159599999999</v>
      </c>
      <c r="CT187">
        <v>0</v>
      </c>
      <c r="CU187">
        <v>6.3142116232571795E-3</v>
      </c>
      <c r="CV187" s="47">
        <v>1189.5565243835429</v>
      </c>
      <c r="CW187">
        <v>0</v>
      </c>
      <c r="CX187" s="48">
        <v>1189.5565243835429</v>
      </c>
      <c r="CY187" s="48">
        <v>188393.51535226361</v>
      </c>
      <c r="CZ187">
        <v>1189.5565243835429</v>
      </c>
      <c r="DA187" s="37">
        <v>44664</v>
      </c>
      <c r="DB187">
        <v>0.195413</v>
      </c>
      <c r="DC187">
        <v>0.99368578837674282</v>
      </c>
      <c r="DD187" s="52">
        <v>1.1280350294986001</v>
      </c>
      <c r="DE187">
        <v>0.29775130524941468</v>
      </c>
      <c r="DF187" s="52">
        <v>0.60921575133379002</v>
      </c>
      <c r="DG187" s="52">
        <v>0.4</v>
      </c>
      <c r="DH187" s="52">
        <v>29.453434520277099</v>
      </c>
      <c r="DI187" s="52">
        <v>20</v>
      </c>
      <c r="DJ187" s="52">
        <v>37.291119999999999</v>
      </c>
      <c r="DK187" s="52">
        <v>0.63142116232571799</v>
      </c>
      <c r="DL187" s="52">
        <v>0.66852778213950004</v>
      </c>
      <c r="DM187" s="52"/>
      <c r="DN187" s="52" t="s">
        <v>477</v>
      </c>
      <c r="DO187" s="33">
        <v>1.28575418164303</v>
      </c>
      <c r="DP187" s="33">
        <v>8.2664154658195904E-3</v>
      </c>
      <c r="DQ187" s="32" t="s">
        <v>700</v>
      </c>
      <c r="DR187" s="33"/>
      <c r="DS187" s="58">
        <v>0.4</v>
      </c>
      <c r="DT187" s="58">
        <v>28</v>
      </c>
      <c r="DU187" s="58">
        <v>0.63243260123506095</v>
      </c>
    </row>
    <row r="188" spans="1:125" x14ac:dyDescent="0.25">
      <c r="A188" s="31">
        <v>44196</v>
      </c>
      <c r="B188" t="s">
        <v>972</v>
      </c>
      <c r="C188" t="s">
        <v>973</v>
      </c>
      <c r="D188" t="s">
        <v>471</v>
      </c>
      <c r="E188" t="s">
        <v>846</v>
      </c>
      <c r="F188" t="s">
        <v>108</v>
      </c>
      <c r="G188" t="s">
        <v>847</v>
      </c>
      <c r="H188" t="s">
        <v>293</v>
      </c>
      <c r="I188"/>
      <c r="J188">
        <v>0</v>
      </c>
      <c r="K188" s="43">
        <v>315899.96999999997</v>
      </c>
      <c r="L188" s="43">
        <v>315899.96999999997</v>
      </c>
      <c r="M188" s="43">
        <v>1.80152239674841</v>
      </c>
      <c r="N188" s="43">
        <v>1</v>
      </c>
      <c r="O188" t="s">
        <v>848</v>
      </c>
      <c r="P188" t="s">
        <v>479</v>
      </c>
      <c r="Q188" t="s">
        <v>850</v>
      </c>
      <c r="R188" t="s">
        <v>475</v>
      </c>
      <c r="S188" t="s">
        <v>977</v>
      </c>
      <c r="T188" t="s">
        <v>850</v>
      </c>
      <c r="U188" t="s">
        <v>479</v>
      </c>
      <c r="V188" t="s">
        <v>479</v>
      </c>
      <c r="W188" t="s">
        <v>479</v>
      </c>
      <c r="X188" t="s">
        <v>479</v>
      </c>
      <c r="Y188" s="32" t="s">
        <v>479</v>
      </c>
      <c r="Z188" t="s">
        <v>479</v>
      </c>
      <c r="AA188" s="32" t="s">
        <v>366</v>
      </c>
      <c r="AB188" s="32" t="s">
        <v>479</v>
      </c>
      <c r="AC188" s="33" t="s">
        <v>477</v>
      </c>
      <c r="AD188" s="33" t="s">
        <v>477</v>
      </c>
      <c r="AE188" t="s">
        <v>477</v>
      </c>
      <c r="AF188" s="33" t="s">
        <v>477</v>
      </c>
      <c r="AG188" s="33" t="s">
        <v>477</v>
      </c>
      <c r="AH188" t="s">
        <v>477</v>
      </c>
      <c r="AI188" s="33" t="s">
        <v>477</v>
      </c>
      <c r="AJ188" s="33" t="s">
        <v>477</v>
      </c>
      <c r="AK188" t="s">
        <v>477</v>
      </c>
      <c r="AL188" s="33" t="s">
        <v>477</v>
      </c>
      <c r="AM188" t="s">
        <v>477</v>
      </c>
      <c r="AN188" s="33" t="s">
        <v>477</v>
      </c>
      <c r="AO188" s="33" t="s">
        <v>477</v>
      </c>
      <c r="AP188" s="33" t="s">
        <v>477</v>
      </c>
      <c r="AQ188" s="33" t="s">
        <v>477</v>
      </c>
      <c r="AR188" s="33" t="s">
        <v>477</v>
      </c>
      <c r="AS188" s="34" t="s">
        <v>477</v>
      </c>
      <c r="AT188" s="34" t="s">
        <v>477</v>
      </c>
      <c r="AU188" s="35" t="s">
        <v>477</v>
      </c>
      <c r="AV188" s="35" t="s">
        <v>477</v>
      </c>
      <c r="AW188" s="34" t="s">
        <v>477</v>
      </c>
      <c r="AX188" t="s">
        <v>479</v>
      </c>
      <c r="AY188" s="32" t="s">
        <v>477</v>
      </c>
      <c r="AZ188" s="32" t="s">
        <v>477</v>
      </c>
      <c r="BA188" s="32" t="s">
        <v>477</v>
      </c>
      <c r="BB188" s="32" t="s">
        <v>477</v>
      </c>
      <c r="BC188" s="32" t="s">
        <v>366</v>
      </c>
      <c r="BD188">
        <v>17535167.509999998</v>
      </c>
      <c r="BE188">
        <v>1.80152239674841</v>
      </c>
      <c r="BF188" s="32" t="s">
        <v>293</v>
      </c>
      <c r="BG188" s="32" t="s">
        <v>477</v>
      </c>
      <c r="BH188" s="32" t="s">
        <v>479</v>
      </c>
      <c r="BI188" s="32">
        <v>0</v>
      </c>
      <c r="BJ188" s="36" t="s">
        <v>477</v>
      </c>
      <c r="BK188" s="32">
        <v>0</v>
      </c>
      <c r="BL188" s="36" t="s">
        <v>477</v>
      </c>
      <c r="BM188" s="32">
        <v>6</v>
      </c>
      <c r="BN188" s="36">
        <v>1.8015223967484072E-2</v>
      </c>
      <c r="BO188" s="33" t="s">
        <v>477</v>
      </c>
      <c r="BP188" s="33" t="s">
        <v>477</v>
      </c>
      <c r="BQ188" t="s">
        <v>477</v>
      </c>
      <c r="BR188" t="s">
        <v>477</v>
      </c>
      <c r="BS188" t="s">
        <v>479</v>
      </c>
      <c r="BT188" s="37">
        <v>44196</v>
      </c>
      <c r="BU188" s="32" t="s">
        <v>477</v>
      </c>
      <c r="BV188" s="38" t="s">
        <v>477</v>
      </c>
      <c r="BW188" t="s">
        <v>477</v>
      </c>
      <c r="BX188" s="39" t="s">
        <v>477</v>
      </c>
      <c r="BY188" s="39"/>
      <c r="BZ188" s="39"/>
      <c r="CA188" s="39"/>
      <c r="CB188" s="39"/>
      <c r="CC188" s="39"/>
      <c r="CD188" s="39"/>
      <c r="CE188" s="39"/>
      <c r="CF188" s="39"/>
      <c r="CG188">
        <v>21</v>
      </c>
      <c r="CH188" s="39"/>
      <c r="CI188" s="39"/>
      <c r="CJ188" s="39"/>
      <c r="CK188" s="39"/>
      <c r="CL188" t="s">
        <v>477</v>
      </c>
      <c r="CM188" t="s">
        <v>477</v>
      </c>
      <c r="CN188" s="46" t="s">
        <v>477</v>
      </c>
      <c r="CO188" s="46">
        <v>0</v>
      </c>
      <c r="CP188" s="46" t="s">
        <v>477</v>
      </c>
      <c r="CQ188" s="46" t="s">
        <v>477</v>
      </c>
      <c r="CR188" s="46" t="s">
        <v>477</v>
      </c>
      <c r="CS188" s="46">
        <v>0</v>
      </c>
      <c r="CT188">
        <v>0</v>
      </c>
      <c r="CU188">
        <v>0</v>
      </c>
      <c r="CV188" s="47">
        <v>0</v>
      </c>
      <c r="CW188">
        <v>0</v>
      </c>
      <c r="CX188" s="48">
        <v>0</v>
      </c>
      <c r="CY188" s="48">
        <v>0</v>
      </c>
      <c r="CZ188">
        <v>0</v>
      </c>
      <c r="DA188" s="37">
        <v>44196</v>
      </c>
      <c r="DB188" t="s">
        <v>477</v>
      </c>
      <c r="DC188">
        <v>1</v>
      </c>
      <c r="DD188" s="52" t="s">
        <v>477</v>
      </c>
      <c r="DE188" t="s">
        <v>477</v>
      </c>
      <c r="DF188" s="52" t="s">
        <v>477</v>
      </c>
      <c r="DG188" s="52" t="s">
        <v>477</v>
      </c>
      <c r="DH188" s="52" t="s">
        <v>477</v>
      </c>
      <c r="DI188" s="52" t="s">
        <v>477</v>
      </c>
      <c r="DJ188" s="52" t="s">
        <v>477</v>
      </c>
      <c r="DK188" s="52" t="s">
        <v>477</v>
      </c>
      <c r="DL188" s="52" t="s">
        <v>477</v>
      </c>
      <c r="DM188" s="52" t="s">
        <v>477</v>
      </c>
      <c r="DN188" s="52" t="s">
        <v>477</v>
      </c>
      <c r="DO188" s="33" t="s">
        <v>477</v>
      </c>
      <c r="DP188" s="33" t="s">
        <v>477</v>
      </c>
      <c r="DQ188" s="32" t="s">
        <v>477</v>
      </c>
      <c r="DR188" s="33" t="s">
        <v>477</v>
      </c>
      <c r="DS188" s="58" t="s">
        <v>477</v>
      </c>
      <c r="DT188" s="58" t="s">
        <v>477</v>
      </c>
      <c r="DU188" s="58" t="s">
        <v>477</v>
      </c>
    </row>
    <row r="189" spans="1:125" x14ac:dyDescent="0.25">
      <c r="A189" s="31">
        <v>44196</v>
      </c>
      <c r="B189" t="s">
        <v>972</v>
      </c>
      <c r="C189" t="s">
        <v>973</v>
      </c>
      <c r="D189" t="s">
        <v>471</v>
      </c>
      <c r="E189" t="s">
        <v>856</v>
      </c>
      <c r="F189" t="s">
        <v>108</v>
      </c>
      <c r="G189" t="s">
        <v>857</v>
      </c>
      <c r="H189" t="s">
        <v>293</v>
      </c>
      <c r="I189"/>
      <c r="J189">
        <v>0</v>
      </c>
      <c r="K189" s="43">
        <v>1813.28</v>
      </c>
      <c r="L189" s="43">
        <v>1813.28</v>
      </c>
      <c r="M189" s="43">
        <v>1.03408193789191E-2</v>
      </c>
      <c r="N189" s="43">
        <v>1</v>
      </c>
      <c r="O189" t="s">
        <v>848</v>
      </c>
      <c r="P189" t="s">
        <v>479</v>
      </c>
      <c r="Q189" t="s">
        <v>850</v>
      </c>
      <c r="R189" t="s">
        <v>475</v>
      </c>
      <c r="S189" t="s">
        <v>977</v>
      </c>
      <c r="T189" t="s">
        <v>850</v>
      </c>
      <c r="U189" t="s">
        <v>479</v>
      </c>
      <c r="V189" t="s">
        <v>479</v>
      </c>
      <c r="W189" t="s">
        <v>479</v>
      </c>
      <c r="X189" t="s">
        <v>479</v>
      </c>
      <c r="Y189" s="32" t="s">
        <v>479</v>
      </c>
      <c r="Z189" t="s">
        <v>479</v>
      </c>
      <c r="AA189" s="32" t="s">
        <v>366</v>
      </c>
      <c r="AB189" s="32" t="s">
        <v>479</v>
      </c>
      <c r="AC189" s="33" t="s">
        <v>477</v>
      </c>
      <c r="AD189" s="33" t="s">
        <v>477</v>
      </c>
      <c r="AE189" t="s">
        <v>477</v>
      </c>
      <c r="AF189" s="33" t="s">
        <v>477</v>
      </c>
      <c r="AG189" s="33" t="s">
        <v>477</v>
      </c>
      <c r="AH189" t="s">
        <v>477</v>
      </c>
      <c r="AI189" s="33" t="s">
        <v>477</v>
      </c>
      <c r="AJ189" s="33" t="s">
        <v>477</v>
      </c>
      <c r="AK189" t="s">
        <v>477</v>
      </c>
      <c r="AL189" s="33" t="s">
        <v>477</v>
      </c>
      <c r="AM189" t="s">
        <v>477</v>
      </c>
      <c r="AN189" s="33" t="s">
        <v>477</v>
      </c>
      <c r="AO189" s="33" t="s">
        <v>477</v>
      </c>
      <c r="AP189" s="33" t="s">
        <v>477</v>
      </c>
      <c r="AQ189" s="33" t="s">
        <v>477</v>
      </c>
      <c r="AR189" s="33" t="s">
        <v>477</v>
      </c>
      <c r="AS189" s="34" t="s">
        <v>477</v>
      </c>
      <c r="AT189" s="34" t="s">
        <v>477</v>
      </c>
      <c r="AU189" s="35" t="s">
        <v>477</v>
      </c>
      <c r="AV189" s="35" t="s">
        <v>477</v>
      </c>
      <c r="AW189" s="34" t="s">
        <v>477</v>
      </c>
      <c r="AX189" t="s">
        <v>479</v>
      </c>
      <c r="AY189" s="32" t="s">
        <v>477</v>
      </c>
      <c r="AZ189" s="32" t="s">
        <v>477</v>
      </c>
      <c r="BA189" s="32" t="s">
        <v>477</v>
      </c>
      <c r="BB189" s="32" t="s">
        <v>477</v>
      </c>
      <c r="BC189" s="32" t="s">
        <v>366</v>
      </c>
      <c r="BD189">
        <v>17535167.509999998</v>
      </c>
      <c r="BE189">
        <v>1.03408193789191E-2</v>
      </c>
      <c r="BF189" s="32" t="s">
        <v>293</v>
      </c>
      <c r="BG189" s="32" t="s">
        <v>477</v>
      </c>
      <c r="BH189" s="32" t="s">
        <v>479</v>
      </c>
      <c r="BI189" s="32">
        <v>0</v>
      </c>
      <c r="BJ189" s="36" t="s">
        <v>477</v>
      </c>
      <c r="BK189" s="32">
        <v>0</v>
      </c>
      <c r="BL189" s="36" t="s">
        <v>477</v>
      </c>
      <c r="BM189" s="32">
        <v>6</v>
      </c>
      <c r="BN189" s="36">
        <v>1.0340819378919068E-4</v>
      </c>
      <c r="BO189" s="33" t="s">
        <v>477</v>
      </c>
      <c r="BP189" s="33" t="s">
        <v>477</v>
      </c>
      <c r="BQ189" t="s">
        <v>477</v>
      </c>
      <c r="BR189" t="s">
        <v>477</v>
      </c>
      <c r="BS189" t="s">
        <v>479</v>
      </c>
      <c r="BT189" s="37">
        <v>44196</v>
      </c>
      <c r="BU189" s="32" t="s">
        <v>477</v>
      </c>
      <c r="BV189" s="38" t="s">
        <v>477</v>
      </c>
      <c r="BW189" t="s">
        <v>477</v>
      </c>
      <c r="BX189" s="39" t="s">
        <v>477</v>
      </c>
      <c r="BY189" s="39"/>
      <c r="BZ189" s="39"/>
      <c r="CA189" s="39"/>
      <c r="CB189" s="39"/>
      <c r="CC189" s="39"/>
      <c r="CD189" s="39"/>
      <c r="CE189" s="39"/>
      <c r="CF189" s="39"/>
      <c r="CG189">
        <v>21</v>
      </c>
      <c r="CH189" s="39"/>
      <c r="CI189" s="39"/>
      <c r="CJ189" s="39"/>
      <c r="CK189" s="39"/>
      <c r="CL189" t="s">
        <v>477</v>
      </c>
      <c r="CM189" t="s">
        <v>477</v>
      </c>
      <c r="CN189" s="46" t="s">
        <v>477</v>
      </c>
      <c r="CO189" s="46">
        <v>0</v>
      </c>
      <c r="CP189" s="46" t="s">
        <v>477</v>
      </c>
      <c r="CQ189" s="46" t="s">
        <v>477</v>
      </c>
      <c r="CR189" s="46" t="s">
        <v>477</v>
      </c>
      <c r="CS189" s="46">
        <v>0</v>
      </c>
      <c r="CT189">
        <v>0</v>
      </c>
      <c r="CU189">
        <v>0</v>
      </c>
      <c r="CV189" s="47">
        <v>0</v>
      </c>
      <c r="CW189">
        <v>0</v>
      </c>
      <c r="CX189" s="48">
        <v>0</v>
      </c>
      <c r="CY189" s="48">
        <v>0</v>
      </c>
      <c r="CZ189">
        <v>0</v>
      </c>
      <c r="DA189" s="37">
        <v>44196</v>
      </c>
      <c r="DB189" t="s">
        <v>477</v>
      </c>
      <c r="DC189">
        <v>1</v>
      </c>
      <c r="DD189" s="52" t="s">
        <v>477</v>
      </c>
      <c r="DE189" t="s">
        <v>477</v>
      </c>
      <c r="DF189" s="52" t="s">
        <v>477</v>
      </c>
      <c r="DG189" s="52" t="s">
        <v>477</v>
      </c>
      <c r="DH189" s="52" t="s">
        <v>477</v>
      </c>
      <c r="DI189" s="52" t="s">
        <v>477</v>
      </c>
      <c r="DJ189" s="52" t="s">
        <v>477</v>
      </c>
      <c r="DK189" s="52" t="s">
        <v>477</v>
      </c>
      <c r="DL189" s="52" t="s">
        <v>477</v>
      </c>
      <c r="DM189" s="52" t="s">
        <v>477</v>
      </c>
      <c r="DN189" s="52" t="s">
        <v>477</v>
      </c>
      <c r="DO189" s="33" t="s">
        <v>477</v>
      </c>
      <c r="DP189" s="33" t="s">
        <v>477</v>
      </c>
      <c r="DQ189" s="32" t="s">
        <v>477</v>
      </c>
      <c r="DR189" s="33" t="s">
        <v>477</v>
      </c>
      <c r="DS189" s="58" t="s">
        <v>477</v>
      </c>
      <c r="DT189" s="58" t="s">
        <v>477</v>
      </c>
      <c r="DU189" s="58" t="s">
        <v>477</v>
      </c>
    </row>
    <row r="190" spans="1:125" x14ac:dyDescent="0.25">
      <c r="A190" s="31">
        <v>44196</v>
      </c>
      <c r="B190" t="s">
        <v>972</v>
      </c>
      <c r="C190" t="s">
        <v>973</v>
      </c>
      <c r="D190" t="s">
        <v>862</v>
      </c>
      <c r="E190" t="s">
        <v>863</v>
      </c>
      <c r="F190" t="s">
        <v>108</v>
      </c>
      <c r="G190" t="s">
        <v>864</v>
      </c>
      <c r="H190" t="s">
        <v>293</v>
      </c>
      <c r="I190"/>
      <c r="K190" s="43">
        <v>-81931.8</v>
      </c>
      <c r="L190" s="43">
        <v>-81931.8</v>
      </c>
      <c r="M190" s="43">
        <v>-0.46724275632540002</v>
      </c>
      <c r="N190" s="43"/>
      <c r="O190" t="s">
        <v>848</v>
      </c>
      <c r="P190" t="s">
        <v>479</v>
      </c>
      <c r="Q190" t="s">
        <v>850</v>
      </c>
      <c r="R190" t="s">
        <v>475</v>
      </c>
      <c r="S190" t="s">
        <v>977</v>
      </c>
      <c r="T190" t="s">
        <v>850</v>
      </c>
      <c r="U190" t="s">
        <v>479</v>
      </c>
      <c r="V190" t="s">
        <v>479</v>
      </c>
      <c r="W190" t="s">
        <v>479</v>
      </c>
      <c r="X190" t="s">
        <v>479</v>
      </c>
      <c r="Y190" s="32" t="s">
        <v>479</v>
      </c>
      <c r="Z190" t="s">
        <v>479</v>
      </c>
      <c r="AA190" s="32" t="s">
        <v>366</v>
      </c>
      <c r="AB190" s="32" t="s">
        <v>479</v>
      </c>
      <c r="AC190" s="33" t="s">
        <v>477</v>
      </c>
      <c r="AD190" s="33" t="s">
        <v>477</v>
      </c>
      <c r="AE190" t="s">
        <v>477</v>
      </c>
      <c r="AF190" s="33" t="s">
        <v>477</v>
      </c>
      <c r="AG190" s="33" t="s">
        <v>477</v>
      </c>
      <c r="AH190" t="s">
        <v>477</v>
      </c>
      <c r="AI190" s="33" t="s">
        <v>477</v>
      </c>
      <c r="AJ190" s="33" t="s">
        <v>477</v>
      </c>
      <c r="AK190" t="s">
        <v>477</v>
      </c>
      <c r="AL190" s="33" t="s">
        <v>477</v>
      </c>
      <c r="AM190" t="s">
        <v>477</v>
      </c>
      <c r="AN190" s="33" t="s">
        <v>477</v>
      </c>
      <c r="AO190" s="33" t="s">
        <v>477</v>
      </c>
      <c r="AP190" s="33" t="s">
        <v>477</v>
      </c>
      <c r="AQ190" s="33" t="s">
        <v>477</v>
      </c>
      <c r="AR190" s="33" t="s">
        <v>477</v>
      </c>
      <c r="AS190" s="34" t="s">
        <v>477</v>
      </c>
      <c r="AT190" s="34" t="s">
        <v>477</v>
      </c>
      <c r="AU190" s="35" t="s">
        <v>477</v>
      </c>
      <c r="AV190" s="35" t="s">
        <v>477</v>
      </c>
      <c r="AW190" s="34" t="s">
        <v>477</v>
      </c>
      <c r="AX190" t="s">
        <v>479</v>
      </c>
      <c r="AY190" s="32" t="s">
        <v>477</v>
      </c>
      <c r="AZ190" s="32" t="s">
        <v>477</v>
      </c>
      <c r="BA190" s="32" t="s">
        <v>477</v>
      </c>
      <c r="BB190" s="32" t="s">
        <v>477</v>
      </c>
      <c r="BC190" s="32" t="s">
        <v>366</v>
      </c>
      <c r="BD190">
        <v>17535167.509999998</v>
      </c>
      <c r="BE190">
        <v>-0.46724275632540002</v>
      </c>
      <c r="BF190" s="32" t="s">
        <v>293</v>
      </c>
      <c r="BG190" s="32" t="s">
        <v>477</v>
      </c>
      <c r="BH190" s="32" t="s">
        <v>479</v>
      </c>
      <c r="BI190" s="32">
        <v>0</v>
      </c>
      <c r="BJ190" s="36" t="s">
        <v>477</v>
      </c>
      <c r="BK190" s="32">
        <v>0</v>
      </c>
      <c r="BL190" s="36" t="s">
        <v>477</v>
      </c>
      <c r="BM190" s="32">
        <v>6</v>
      </c>
      <c r="BN190" s="36">
        <v>-4.6724275632539997E-3</v>
      </c>
      <c r="BO190" s="33" t="s">
        <v>477</v>
      </c>
      <c r="BP190" s="33" t="s">
        <v>477</v>
      </c>
      <c r="BQ190" t="s">
        <v>477</v>
      </c>
      <c r="BR190" t="s">
        <v>477</v>
      </c>
      <c r="BS190" t="s">
        <v>479</v>
      </c>
      <c r="BT190" s="37">
        <v>44196</v>
      </c>
      <c r="BU190" s="32" t="s">
        <v>477</v>
      </c>
      <c r="BV190" s="38" t="s">
        <v>477</v>
      </c>
      <c r="BW190" t="s">
        <v>477</v>
      </c>
      <c r="BX190" s="39" t="s">
        <v>477</v>
      </c>
      <c r="BY190" s="39"/>
      <c r="BZ190" s="39"/>
      <c r="CA190" s="39"/>
      <c r="CB190" s="39"/>
      <c r="CC190" s="39"/>
      <c r="CD190" s="39"/>
      <c r="CE190" s="39"/>
      <c r="CF190" s="39"/>
      <c r="CG190">
        <v>21</v>
      </c>
      <c r="CH190" s="39"/>
      <c r="CI190" s="39"/>
      <c r="CJ190" s="39"/>
      <c r="CK190" s="39"/>
      <c r="CL190" t="s">
        <v>477</v>
      </c>
      <c r="CM190" t="s">
        <v>477</v>
      </c>
      <c r="CN190" s="46" t="s">
        <v>477</v>
      </c>
      <c r="CO190" s="46">
        <v>0</v>
      </c>
      <c r="CP190" s="46" t="s">
        <v>477</v>
      </c>
      <c r="CQ190" s="46" t="s">
        <v>477</v>
      </c>
      <c r="CR190" s="46" t="s">
        <v>477</v>
      </c>
      <c r="CS190" s="46">
        <v>0</v>
      </c>
      <c r="CT190">
        <v>0</v>
      </c>
      <c r="CU190">
        <v>0</v>
      </c>
      <c r="CV190" s="47">
        <v>0</v>
      </c>
      <c r="CW190">
        <v>0</v>
      </c>
      <c r="CX190" s="48">
        <v>0</v>
      </c>
      <c r="CY190" s="48">
        <v>0</v>
      </c>
      <c r="CZ190">
        <v>0</v>
      </c>
      <c r="DA190" s="37">
        <v>44196</v>
      </c>
      <c r="DB190" t="s">
        <v>477</v>
      </c>
      <c r="DC190">
        <v>1</v>
      </c>
      <c r="DD190" s="52" t="s">
        <v>477</v>
      </c>
      <c r="DE190" t="s">
        <v>477</v>
      </c>
      <c r="DF190" s="52" t="s">
        <v>477</v>
      </c>
      <c r="DG190" s="52" t="s">
        <v>477</v>
      </c>
      <c r="DH190" s="52" t="s">
        <v>477</v>
      </c>
      <c r="DI190" s="52" t="s">
        <v>477</v>
      </c>
      <c r="DJ190" s="52" t="s">
        <v>477</v>
      </c>
      <c r="DK190" s="52" t="s">
        <v>477</v>
      </c>
      <c r="DL190" s="52" t="s">
        <v>477</v>
      </c>
      <c r="DM190" s="52" t="s">
        <v>477</v>
      </c>
      <c r="DN190" s="52" t="s">
        <v>477</v>
      </c>
      <c r="DO190" s="33" t="s">
        <v>477</v>
      </c>
      <c r="DP190" s="33" t="s">
        <v>477</v>
      </c>
      <c r="DQ190" s="32" t="s">
        <v>477</v>
      </c>
      <c r="DR190" s="33" t="s">
        <v>477</v>
      </c>
      <c r="DS190" s="58" t="s">
        <v>477</v>
      </c>
      <c r="DT190" s="58" t="s">
        <v>477</v>
      </c>
      <c r="DU190" s="58" t="s">
        <v>477</v>
      </c>
    </row>
    <row r="191" spans="1:125" x14ac:dyDescent="0.25">
      <c r="A191" s="31">
        <v>44196</v>
      </c>
      <c r="B191" t="s">
        <v>972</v>
      </c>
      <c r="C191" t="s">
        <v>973</v>
      </c>
      <c r="D191" t="s">
        <v>862</v>
      </c>
      <c r="E191" t="s">
        <v>865</v>
      </c>
      <c r="F191" t="s">
        <v>108</v>
      </c>
      <c r="G191" t="s">
        <v>866</v>
      </c>
      <c r="H191" t="s">
        <v>296</v>
      </c>
      <c r="I191"/>
      <c r="K191" s="43">
        <v>-1612.5700000000002</v>
      </c>
      <c r="L191" s="43">
        <v>-1490.97</v>
      </c>
      <c r="M191" s="43">
        <v>-8.5027416997854495E-3</v>
      </c>
      <c r="N191" s="43"/>
      <c r="O191" t="s">
        <v>848</v>
      </c>
      <c r="P191" t="s">
        <v>479</v>
      </c>
      <c r="Q191" t="s">
        <v>849</v>
      </c>
      <c r="R191" t="s">
        <v>475</v>
      </c>
      <c r="S191" t="s">
        <v>977</v>
      </c>
      <c r="T191" t="s">
        <v>849</v>
      </c>
      <c r="U191" t="s">
        <v>479</v>
      </c>
      <c r="V191" t="s">
        <v>479</v>
      </c>
      <c r="W191" t="s">
        <v>479</v>
      </c>
      <c r="X191" t="s">
        <v>479</v>
      </c>
      <c r="Y191" s="32" t="s">
        <v>479</v>
      </c>
      <c r="Z191" t="s">
        <v>479</v>
      </c>
      <c r="AA191" s="32" t="s">
        <v>366</v>
      </c>
      <c r="AB191" s="32" t="s">
        <v>479</v>
      </c>
      <c r="AC191" s="33" t="s">
        <v>477</v>
      </c>
      <c r="AD191" s="33" t="s">
        <v>477</v>
      </c>
      <c r="AE191" t="s">
        <v>477</v>
      </c>
      <c r="AF191" s="33" t="s">
        <v>477</v>
      </c>
      <c r="AG191" s="33" t="s">
        <v>477</v>
      </c>
      <c r="AH191" t="s">
        <v>477</v>
      </c>
      <c r="AI191" s="33" t="s">
        <v>477</v>
      </c>
      <c r="AJ191" s="33" t="s">
        <v>477</v>
      </c>
      <c r="AK191" t="s">
        <v>477</v>
      </c>
      <c r="AL191" s="33" t="s">
        <v>477</v>
      </c>
      <c r="AM191" t="s">
        <v>477</v>
      </c>
      <c r="AN191" s="33" t="s">
        <v>477</v>
      </c>
      <c r="AO191" s="33" t="s">
        <v>477</v>
      </c>
      <c r="AP191" s="33" t="s">
        <v>477</v>
      </c>
      <c r="AQ191" s="33" t="s">
        <v>477</v>
      </c>
      <c r="AR191" s="33" t="s">
        <v>477</v>
      </c>
      <c r="AS191" s="34" t="s">
        <v>477</v>
      </c>
      <c r="AT191" s="34" t="s">
        <v>477</v>
      </c>
      <c r="AU191" s="35" t="s">
        <v>477</v>
      </c>
      <c r="AV191" s="35" t="s">
        <v>477</v>
      </c>
      <c r="AW191" s="34" t="s">
        <v>477</v>
      </c>
      <c r="AX191" t="s">
        <v>479</v>
      </c>
      <c r="AY191" s="32" t="s">
        <v>477</v>
      </c>
      <c r="AZ191" s="32" t="s">
        <v>477</v>
      </c>
      <c r="BA191" s="32" t="s">
        <v>477</v>
      </c>
      <c r="BB191" s="32" t="s">
        <v>477</v>
      </c>
      <c r="BC191" s="32" t="s">
        <v>366</v>
      </c>
      <c r="BD191">
        <v>17535167.509999998</v>
      </c>
      <c r="BE191">
        <v>-8.5027416997854495E-3</v>
      </c>
      <c r="BF191" s="32" t="s">
        <v>296</v>
      </c>
      <c r="BG191" s="32" t="s">
        <v>477</v>
      </c>
      <c r="BH191" s="32" t="s">
        <v>479</v>
      </c>
      <c r="BI191" s="32">
        <v>0</v>
      </c>
      <c r="BJ191" s="36" t="s">
        <v>477</v>
      </c>
      <c r="BK191" s="32">
        <v>0</v>
      </c>
      <c r="BL191" s="36" t="s">
        <v>477</v>
      </c>
      <c r="BM191" s="32">
        <v>6</v>
      </c>
      <c r="BN191" s="36">
        <v>-8.5027416997854511E-5</v>
      </c>
      <c r="BO191" s="33" t="s">
        <v>477</v>
      </c>
      <c r="BP191" s="33" t="s">
        <v>477</v>
      </c>
      <c r="BQ191" t="s">
        <v>477</v>
      </c>
      <c r="BR191" t="s">
        <v>477</v>
      </c>
      <c r="BS191" t="s">
        <v>479</v>
      </c>
      <c r="BT191" s="37">
        <v>44196</v>
      </c>
      <c r="BU191" s="32" t="s">
        <v>477</v>
      </c>
      <c r="BV191" s="38" t="s">
        <v>477</v>
      </c>
      <c r="BW191" t="s">
        <v>477</v>
      </c>
      <c r="BX191" s="39" t="s">
        <v>477</v>
      </c>
      <c r="BY191" s="39"/>
      <c r="BZ191" s="39"/>
      <c r="CA191" s="39"/>
      <c r="CB191" s="39"/>
      <c r="CC191" s="39"/>
      <c r="CD191" s="39"/>
      <c r="CE191" s="39"/>
      <c r="CF191" s="39"/>
      <c r="CG191">
        <v>21</v>
      </c>
      <c r="CH191" s="39"/>
      <c r="CI191" s="39"/>
      <c r="CJ191" s="39"/>
      <c r="CK191" s="39"/>
      <c r="CL191" t="s">
        <v>477</v>
      </c>
      <c r="CM191" t="s">
        <v>477</v>
      </c>
      <c r="CN191" s="46" t="s">
        <v>477</v>
      </c>
      <c r="CO191" s="46">
        <v>0</v>
      </c>
      <c r="CP191" s="46" t="s">
        <v>477</v>
      </c>
      <c r="CQ191" s="46" t="s">
        <v>477</v>
      </c>
      <c r="CR191" s="46" t="s">
        <v>477</v>
      </c>
      <c r="CS191" s="46">
        <v>0</v>
      </c>
      <c r="CT191">
        <v>0</v>
      </c>
      <c r="CU191">
        <v>0</v>
      </c>
      <c r="CV191" s="47">
        <v>0</v>
      </c>
      <c r="CW191">
        <v>0</v>
      </c>
      <c r="CX191" s="48">
        <v>0</v>
      </c>
      <c r="CY191" s="48">
        <v>0</v>
      </c>
      <c r="CZ191">
        <v>0</v>
      </c>
      <c r="DA191" s="37">
        <v>44196</v>
      </c>
      <c r="DB191" t="s">
        <v>477</v>
      </c>
      <c r="DC191">
        <v>1</v>
      </c>
      <c r="DD191" s="52" t="s">
        <v>477</v>
      </c>
      <c r="DE191" t="s">
        <v>477</v>
      </c>
      <c r="DF191" s="52" t="s">
        <v>477</v>
      </c>
      <c r="DG191" s="52" t="s">
        <v>477</v>
      </c>
      <c r="DH191" s="52" t="s">
        <v>477</v>
      </c>
      <c r="DI191" s="52" t="s">
        <v>477</v>
      </c>
      <c r="DJ191" s="52" t="s">
        <v>477</v>
      </c>
      <c r="DK191" s="52" t="s">
        <v>477</v>
      </c>
      <c r="DL191" s="52" t="s">
        <v>477</v>
      </c>
      <c r="DM191" s="52" t="s">
        <v>477</v>
      </c>
      <c r="DN191" s="52" t="s">
        <v>477</v>
      </c>
      <c r="DO191" s="33" t="s">
        <v>477</v>
      </c>
      <c r="DP191" s="33" t="s">
        <v>477</v>
      </c>
      <c r="DQ191" s="32" t="s">
        <v>477</v>
      </c>
      <c r="DR191" s="33" t="s">
        <v>477</v>
      </c>
      <c r="DS191" s="58" t="s">
        <v>477</v>
      </c>
      <c r="DT191" s="58" t="s">
        <v>477</v>
      </c>
      <c r="DU191" s="58" t="s">
        <v>477</v>
      </c>
    </row>
    <row r="192" spans="1:125" x14ac:dyDescent="0.25">
      <c r="A192" s="31">
        <v>44196</v>
      </c>
      <c r="B192" t="s">
        <v>972</v>
      </c>
      <c r="C192" t="s">
        <v>973</v>
      </c>
      <c r="D192" t="s">
        <v>862</v>
      </c>
      <c r="E192" t="s">
        <v>865</v>
      </c>
      <c r="F192" t="s">
        <v>108</v>
      </c>
      <c r="G192" t="s">
        <v>866</v>
      </c>
      <c r="H192" t="s">
        <v>293</v>
      </c>
      <c r="I192"/>
      <c r="K192" s="43">
        <v>-58279.479999999996</v>
      </c>
      <c r="L192" s="43">
        <v>-58279.479999999996</v>
      </c>
      <c r="M192" s="43">
        <v>-0.33235770326553338</v>
      </c>
      <c r="N192" s="43"/>
      <c r="O192" t="s">
        <v>848</v>
      </c>
      <c r="P192" t="s">
        <v>479</v>
      </c>
      <c r="Q192" t="s">
        <v>850</v>
      </c>
      <c r="R192" t="s">
        <v>475</v>
      </c>
      <c r="S192" t="s">
        <v>977</v>
      </c>
      <c r="T192" t="s">
        <v>850</v>
      </c>
      <c r="U192" t="s">
        <v>479</v>
      </c>
      <c r="V192" t="s">
        <v>479</v>
      </c>
      <c r="W192" t="s">
        <v>479</v>
      </c>
      <c r="X192" t="s">
        <v>479</v>
      </c>
      <c r="Y192" s="32" t="s">
        <v>479</v>
      </c>
      <c r="Z192" t="s">
        <v>479</v>
      </c>
      <c r="AA192" s="32" t="s">
        <v>366</v>
      </c>
      <c r="AB192" s="32" t="s">
        <v>479</v>
      </c>
      <c r="AC192" s="33" t="s">
        <v>477</v>
      </c>
      <c r="AD192" s="33" t="s">
        <v>477</v>
      </c>
      <c r="AE192" t="s">
        <v>477</v>
      </c>
      <c r="AF192" s="33" t="s">
        <v>477</v>
      </c>
      <c r="AG192" s="33" t="s">
        <v>477</v>
      </c>
      <c r="AH192" t="s">
        <v>477</v>
      </c>
      <c r="AI192" s="33" t="s">
        <v>477</v>
      </c>
      <c r="AJ192" s="33" t="s">
        <v>477</v>
      </c>
      <c r="AK192" t="s">
        <v>477</v>
      </c>
      <c r="AL192" s="33" t="s">
        <v>477</v>
      </c>
      <c r="AM192" t="s">
        <v>477</v>
      </c>
      <c r="AN192" s="33" t="s">
        <v>477</v>
      </c>
      <c r="AO192" s="33" t="s">
        <v>477</v>
      </c>
      <c r="AP192" s="33" t="s">
        <v>477</v>
      </c>
      <c r="AQ192" s="33" t="s">
        <v>477</v>
      </c>
      <c r="AR192" s="33" t="s">
        <v>477</v>
      </c>
      <c r="AS192" s="34" t="s">
        <v>477</v>
      </c>
      <c r="AT192" s="34" t="s">
        <v>477</v>
      </c>
      <c r="AU192" s="35" t="s">
        <v>477</v>
      </c>
      <c r="AV192" s="35" t="s">
        <v>477</v>
      </c>
      <c r="AW192" s="34" t="s">
        <v>477</v>
      </c>
      <c r="AX192" t="s">
        <v>479</v>
      </c>
      <c r="AY192" s="32" t="s">
        <v>477</v>
      </c>
      <c r="AZ192" s="32" t="s">
        <v>477</v>
      </c>
      <c r="BA192" s="32" t="s">
        <v>477</v>
      </c>
      <c r="BB192" s="32" t="s">
        <v>477</v>
      </c>
      <c r="BC192" s="32" t="s">
        <v>366</v>
      </c>
      <c r="BD192">
        <v>17535167.509999998</v>
      </c>
      <c r="BE192">
        <v>-0.33235770326553338</v>
      </c>
      <c r="BF192" s="32" t="s">
        <v>293</v>
      </c>
      <c r="BG192" s="32" t="s">
        <v>477</v>
      </c>
      <c r="BH192" s="32" t="s">
        <v>479</v>
      </c>
      <c r="BI192" s="32">
        <v>0</v>
      </c>
      <c r="BJ192" s="36" t="s">
        <v>477</v>
      </c>
      <c r="BK192" s="32">
        <v>0</v>
      </c>
      <c r="BL192" s="36" t="s">
        <v>477</v>
      </c>
      <c r="BM192" s="32">
        <v>6</v>
      </c>
      <c r="BN192" s="36">
        <v>-3.3235770326553327E-3</v>
      </c>
      <c r="BO192" s="33" t="s">
        <v>477</v>
      </c>
      <c r="BP192" s="33" t="s">
        <v>477</v>
      </c>
      <c r="BQ192" t="s">
        <v>477</v>
      </c>
      <c r="BR192" t="s">
        <v>477</v>
      </c>
      <c r="BS192" t="s">
        <v>479</v>
      </c>
      <c r="BT192" s="37">
        <v>44196</v>
      </c>
      <c r="BU192" s="32" t="s">
        <v>477</v>
      </c>
      <c r="BV192" s="38" t="s">
        <v>477</v>
      </c>
      <c r="BW192" t="s">
        <v>477</v>
      </c>
      <c r="BX192" s="39" t="s">
        <v>477</v>
      </c>
      <c r="BY192" s="39"/>
      <c r="BZ192" s="39"/>
      <c r="CA192" s="39"/>
      <c r="CB192" s="39"/>
      <c r="CC192" s="39"/>
      <c r="CD192" s="39"/>
      <c r="CE192" s="39"/>
      <c r="CF192" s="39"/>
      <c r="CG192">
        <v>21</v>
      </c>
      <c r="CH192" s="39"/>
      <c r="CI192" s="39"/>
      <c r="CJ192" s="39"/>
      <c r="CK192" s="39"/>
      <c r="CL192" t="s">
        <v>477</v>
      </c>
      <c r="CM192" t="s">
        <v>477</v>
      </c>
      <c r="CN192" s="46" t="s">
        <v>477</v>
      </c>
      <c r="CO192" s="46">
        <v>0</v>
      </c>
      <c r="CP192" s="46" t="s">
        <v>477</v>
      </c>
      <c r="CQ192" s="46" t="s">
        <v>477</v>
      </c>
      <c r="CR192" s="46" t="s">
        <v>477</v>
      </c>
      <c r="CS192" s="46">
        <v>0</v>
      </c>
      <c r="CT192">
        <v>0</v>
      </c>
      <c r="CU192">
        <v>0</v>
      </c>
      <c r="CV192" s="47">
        <v>0</v>
      </c>
      <c r="CW192">
        <v>0</v>
      </c>
      <c r="CX192" s="48">
        <v>0</v>
      </c>
      <c r="CY192" s="48">
        <v>0</v>
      </c>
      <c r="CZ192">
        <v>0</v>
      </c>
      <c r="DA192" s="37">
        <v>44196</v>
      </c>
      <c r="DB192" t="s">
        <v>477</v>
      </c>
      <c r="DC192">
        <v>1</v>
      </c>
      <c r="DD192" s="52" t="s">
        <v>477</v>
      </c>
      <c r="DE192" t="s">
        <v>477</v>
      </c>
      <c r="DF192" s="52" t="s">
        <v>477</v>
      </c>
      <c r="DG192" s="52" t="s">
        <v>477</v>
      </c>
      <c r="DH192" s="52" t="s">
        <v>477</v>
      </c>
      <c r="DI192" s="52" t="s">
        <v>477</v>
      </c>
      <c r="DJ192" s="52" t="s">
        <v>477</v>
      </c>
      <c r="DK192" s="52" t="s">
        <v>477</v>
      </c>
      <c r="DL192" s="52" t="s">
        <v>477</v>
      </c>
      <c r="DM192" s="52" t="s">
        <v>477</v>
      </c>
      <c r="DN192" s="52" t="s">
        <v>477</v>
      </c>
      <c r="DO192" s="33" t="s">
        <v>477</v>
      </c>
      <c r="DP192" s="33" t="s">
        <v>477</v>
      </c>
      <c r="DQ192" s="32" t="s">
        <v>477</v>
      </c>
      <c r="DR192" s="33" t="s">
        <v>477</v>
      </c>
      <c r="DS192" s="58" t="s">
        <v>477</v>
      </c>
      <c r="DT192" s="58" t="s">
        <v>477</v>
      </c>
      <c r="DU192" s="58" t="s">
        <v>477</v>
      </c>
    </row>
    <row r="193" spans="1:125" x14ac:dyDescent="0.25">
      <c r="A193" s="31">
        <v>44196</v>
      </c>
      <c r="B193" t="s">
        <v>972</v>
      </c>
      <c r="C193" t="s">
        <v>973</v>
      </c>
      <c r="D193" t="s">
        <v>862</v>
      </c>
      <c r="E193" t="s">
        <v>1139</v>
      </c>
      <c r="F193" t="s">
        <v>108</v>
      </c>
      <c r="G193" t="s">
        <v>866</v>
      </c>
      <c r="H193" t="s">
        <v>293</v>
      </c>
      <c r="I193"/>
      <c r="K193" s="43">
        <v>8550.67</v>
      </c>
      <c r="L193" s="43">
        <v>8550.67</v>
      </c>
      <c r="M193" s="43">
        <v>4.87629787119154E-2</v>
      </c>
      <c r="N193" s="43"/>
      <c r="O193" t="s">
        <v>848</v>
      </c>
      <c r="P193" t="s">
        <v>479</v>
      </c>
      <c r="Q193" t="s">
        <v>850</v>
      </c>
      <c r="R193" t="s">
        <v>475</v>
      </c>
      <c r="S193" t="s">
        <v>977</v>
      </c>
      <c r="T193" t="s">
        <v>850</v>
      </c>
      <c r="U193" t="s">
        <v>479</v>
      </c>
      <c r="V193" t="s">
        <v>479</v>
      </c>
      <c r="W193" t="s">
        <v>479</v>
      </c>
      <c r="X193" t="s">
        <v>479</v>
      </c>
      <c r="Y193" s="32" t="s">
        <v>479</v>
      </c>
      <c r="Z193" t="s">
        <v>479</v>
      </c>
      <c r="AA193" s="32" t="s">
        <v>366</v>
      </c>
      <c r="AB193" s="32" t="s">
        <v>479</v>
      </c>
      <c r="AC193" s="33" t="s">
        <v>477</v>
      </c>
      <c r="AD193" s="33" t="s">
        <v>477</v>
      </c>
      <c r="AE193" t="s">
        <v>477</v>
      </c>
      <c r="AF193" s="33" t="s">
        <v>477</v>
      </c>
      <c r="AG193" s="33" t="s">
        <v>477</v>
      </c>
      <c r="AH193" t="s">
        <v>477</v>
      </c>
      <c r="AI193" s="33" t="s">
        <v>477</v>
      </c>
      <c r="AJ193" s="33" t="s">
        <v>477</v>
      </c>
      <c r="AK193" t="s">
        <v>477</v>
      </c>
      <c r="AL193" s="33" t="s">
        <v>477</v>
      </c>
      <c r="AM193" t="s">
        <v>477</v>
      </c>
      <c r="AN193" s="33" t="s">
        <v>477</v>
      </c>
      <c r="AO193" s="33" t="s">
        <v>477</v>
      </c>
      <c r="AP193" s="33" t="s">
        <v>477</v>
      </c>
      <c r="AQ193" s="33" t="s">
        <v>477</v>
      </c>
      <c r="AR193" s="33" t="s">
        <v>477</v>
      </c>
      <c r="AS193" s="34" t="s">
        <v>477</v>
      </c>
      <c r="AT193" s="34" t="s">
        <v>477</v>
      </c>
      <c r="AU193" s="35" t="s">
        <v>477</v>
      </c>
      <c r="AV193" s="35" t="s">
        <v>477</v>
      </c>
      <c r="AW193" s="34" t="s">
        <v>477</v>
      </c>
      <c r="AX193" t="s">
        <v>479</v>
      </c>
      <c r="AY193" s="32" t="s">
        <v>477</v>
      </c>
      <c r="AZ193" s="32" t="s">
        <v>477</v>
      </c>
      <c r="BA193" s="32" t="s">
        <v>477</v>
      </c>
      <c r="BB193" s="32" t="s">
        <v>477</v>
      </c>
      <c r="BC193" s="32" t="s">
        <v>366</v>
      </c>
      <c r="BD193">
        <v>17535167.509999998</v>
      </c>
      <c r="BE193">
        <v>4.87629787119154E-2</v>
      </c>
      <c r="BF193" s="32" t="s">
        <v>293</v>
      </c>
      <c r="BG193" s="32" t="s">
        <v>477</v>
      </c>
      <c r="BH193" s="32" t="s">
        <v>479</v>
      </c>
      <c r="BI193" s="32">
        <v>0</v>
      </c>
      <c r="BJ193" s="36" t="s">
        <v>477</v>
      </c>
      <c r="BK193" s="32">
        <v>0</v>
      </c>
      <c r="BL193" s="36" t="s">
        <v>477</v>
      </c>
      <c r="BM193" s="32">
        <v>6</v>
      </c>
      <c r="BN193" s="36">
        <v>4.8762978711915371E-4</v>
      </c>
      <c r="BO193" s="33" t="s">
        <v>477</v>
      </c>
      <c r="BP193" s="33" t="s">
        <v>477</v>
      </c>
      <c r="BQ193" t="s">
        <v>477</v>
      </c>
      <c r="BR193" t="s">
        <v>477</v>
      </c>
      <c r="BS193" t="s">
        <v>479</v>
      </c>
      <c r="BT193" s="37">
        <v>44196</v>
      </c>
      <c r="BU193" s="32" t="s">
        <v>477</v>
      </c>
      <c r="BV193" s="38" t="s">
        <v>477</v>
      </c>
      <c r="BW193" t="s">
        <v>477</v>
      </c>
      <c r="BX193" s="39" t="s">
        <v>477</v>
      </c>
      <c r="BY193" s="39"/>
      <c r="BZ193" s="39"/>
      <c r="CA193" s="39"/>
      <c r="CB193" s="39"/>
      <c r="CC193" s="39"/>
      <c r="CD193" s="39"/>
      <c r="CE193" s="39"/>
      <c r="CF193" s="39"/>
      <c r="CG193">
        <v>21</v>
      </c>
      <c r="CH193" s="39"/>
      <c r="CI193" s="39"/>
      <c r="CJ193" s="39"/>
      <c r="CK193" s="39"/>
      <c r="CL193" t="s">
        <v>477</v>
      </c>
      <c r="CM193" t="s">
        <v>477</v>
      </c>
      <c r="CN193" s="46" t="s">
        <v>477</v>
      </c>
      <c r="CO193" s="46">
        <v>0</v>
      </c>
      <c r="CP193" s="46" t="s">
        <v>477</v>
      </c>
      <c r="CQ193" s="46" t="s">
        <v>477</v>
      </c>
      <c r="CR193" s="46" t="s">
        <v>477</v>
      </c>
      <c r="CS193" s="46">
        <v>0</v>
      </c>
      <c r="CT193">
        <v>0</v>
      </c>
      <c r="CU193">
        <v>0</v>
      </c>
      <c r="CV193" s="47">
        <v>0</v>
      </c>
      <c r="CW193">
        <v>0</v>
      </c>
      <c r="CX193" s="48">
        <v>0</v>
      </c>
      <c r="CY193" s="48">
        <v>0</v>
      </c>
      <c r="CZ193">
        <v>0</v>
      </c>
      <c r="DA193" s="37">
        <v>44196</v>
      </c>
      <c r="DB193" t="s">
        <v>477</v>
      </c>
      <c r="DC193">
        <v>1</v>
      </c>
      <c r="DD193" s="52" t="s">
        <v>477</v>
      </c>
      <c r="DE193" t="s">
        <v>477</v>
      </c>
      <c r="DF193" s="52" t="s">
        <v>477</v>
      </c>
      <c r="DG193" s="52" t="s">
        <v>477</v>
      </c>
      <c r="DH193" s="52" t="s">
        <v>477</v>
      </c>
      <c r="DI193" s="52" t="s">
        <v>477</v>
      </c>
      <c r="DJ193" s="52" t="s">
        <v>477</v>
      </c>
      <c r="DK193" s="52" t="s">
        <v>477</v>
      </c>
      <c r="DL193" s="52" t="s">
        <v>477</v>
      </c>
      <c r="DM193" s="52" t="s">
        <v>477</v>
      </c>
      <c r="DN193" s="52" t="s">
        <v>477</v>
      </c>
      <c r="DO193" s="33" t="s">
        <v>477</v>
      </c>
      <c r="DP193" s="33" t="s">
        <v>477</v>
      </c>
      <c r="DQ193" s="32" t="s">
        <v>477</v>
      </c>
      <c r="DR193" s="33" t="s">
        <v>477</v>
      </c>
      <c r="DS193" s="58" t="s">
        <v>477</v>
      </c>
      <c r="DT193" s="58" t="s">
        <v>477</v>
      </c>
      <c r="DU193" s="58" t="s">
        <v>477</v>
      </c>
    </row>
    <row r="194" spans="1:125" x14ac:dyDescent="0.25">
      <c r="A194" s="31">
        <v>44196</v>
      </c>
      <c r="B194" t="s">
        <v>1140</v>
      </c>
      <c r="C194" t="s">
        <v>1141</v>
      </c>
      <c r="D194" t="s">
        <v>471</v>
      </c>
      <c r="E194" t="s">
        <v>472</v>
      </c>
      <c r="F194" t="s">
        <v>1143</v>
      </c>
      <c r="G194" t="s">
        <v>1144</v>
      </c>
      <c r="H194" t="s">
        <v>293</v>
      </c>
      <c r="I194" s="37">
        <v>44560</v>
      </c>
      <c r="J194">
        <v>0</v>
      </c>
      <c r="K194" s="43">
        <v>197233</v>
      </c>
      <c r="L194" s="43">
        <v>78.89</v>
      </c>
      <c r="M194" s="43">
        <v>5.1041615942079403E-4</v>
      </c>
      <c r="N194" s="43">
        <v>0.04</v>
      </c>
      <c r="O194" t="s">
        <v>473</v>
      </c>
      <c r="P194" t="s">
        <v>474</v>
      </c>
      <c r="Q194" t="s">
        <v>1145</v>
      </c>
      <c r="R194" t="s">
        <v>475</v>
      </c>
      <c r="S194" t="s">
        <v>1142</v>
      </c>
      <c r="T194" t="s">
        <v>1144</v>
      </c>
      <c r="U194" t="s">
        <v>381</v>
      </c>
      <c r="V194" t="s">
        <v>203</v>
      </c>
      <c r="W194" t="s">
        <v>1146</v>
      </c>
      <c r="X194" t="s">
        <v>1147</v>
      </c>
      <c r="Y194" s="32" t="s">
        <v>652</v>
      </c>
      <c r="Z194" t="s">
        <v>359</v>
      </c>
      <c r="AA194" s="32" t="s">
        <v>391</v>
      </c>
      <c r="AB194" s="32" t="s">
        <v>476</v>
      </c>
      <c r="AC194" s="33" t="s">
        <v>477</v>
      </c>
      <c r="AD194" s="33">
        <v>236314606</v>
      </c>
      <c r="AE194">
        <v>8.346204381459181E-2</v>
      </c>
      <c r="AF194" s="33" t="s">
        <v>477</v>
      </c>
      <c r="AG194" s="33"/>
      <c r="AH194" t="s">
        <v>477</v>
      </c>
      <c r="AI194" s="33">
        <v>3.8834946722940498E-4</v>
      </c>
      <c r="AJ194" s="33">
        <v>257400.03282299999</v>
      </c>
      <c r="AK194">
        <v>21</v>
      </c>
      <c r="AL194" s="33">
        <v>21</v>
      </c>
      <c r="AM194">
        <v>21</v>
      </c>
      <c r="AN194" s="33" t="s">
        <v>477</v>
      </c>
      <c r="AO194" s="33" t="s">
        <v>477</v>
      </c>
      <c r="AP194" s="33" t="s">
        <v>477</v>
      </c>
      <c r="AQ194" s="33" t="s">
        <v>477</v>
      </c>
      <c r="AR194" s="33" t="s">
        <v>477</v>
      </c>
      <c r="AS194" s="34" t="s">
        <v>477</v>
      </c>
      <c r="AT194" s="34" t="s">
        <v>477</v>
      </c>
      <c r="AU194" s="35">
        <v>364</v>
      </c>
      <c r="AV194" s="35">
        <v>364</v>
      </c>
      <c r="AW194" s="34" t="s">
        <v>477</v>
      </c>
      <c r="AX194" t="s">
        <v>474</v>
      </c>
      <c r="AY194" s="32">
        <v>2021</v>
      </c>
      <c r="AZ194" s="32" t="s">
        <v>480</v>
      </c>
      <c r="BA194" s="32" t="s">
        <v>480</v>
      </c>
      <c r="BB194" s="32" t="s">
        <v>391</v>
      </c>
      <c r="BC194" s="32" t="s">
        <v>391</v>
      </c>
      <c r="BD194">
        <v>15395565.890000002</v>
      </c>
      <c r="BE194">
        <v>5.1041615942079403E-4</v>
      </c>
      <c r="BF194" s="32" t="s">
        <v>293</v>
      </c>
      <c r="BG194" s="32" t="s">
        <v>477</v>
      </c>
      <c r="BH194" s="32" t="s">
        <v>477</v>
      </c>
      <c r="BI194" s="32" t="s">
        <v>480</v>
      </c>
      <c r="BJ194" s="36">
        <v>5.1210265798001214E-6</v>
      </c>
      <c r="BK194" s="32">
        <v>18</v>
      </c>
      <c r="BL194" s="36">
        <v>5.1210265798001214E-6</v>
      </c>
      <c r="BM194" s="32">
        <v>18</v>
      </c>
      <c r="BN194" s="36">
        <v>5.1242026804121582E-6</v>
      </c>
      <c r="BO194" s="33" t="s">
        <v>476</v>
      </c>
      <c r="BP194" s="33" t="s">
        <v>477</v>
      </c>
      <c r="BQ194">
        <v>3.8834946722940498E-4</v>
      </c>
      <c r="BR194">
        <v>21</v>
      </c>
      <c r="BS194" t="s">
        <v>474</v>
      </c>
      <c r="BT194" s="37">
        <v>44560</v>
      </c>
      <c r="BU194" s="32" t="s">
        <v>477</v>
      </c>
      <c r="BV194" s="38">
        <v>44224</v>
      </c>
      <c r="BW194" t="s">
        <v>1197</v>
      </c>
      <c r="BX194" s="39">
        <v>3.8834946722940498E-4</v>
      </c>
      <c r="BY194" s="39">
        <v>257400.03282299999</v>
      </c>
      <c r="BZ194" s="39">
        <v>300793.71356399998</v>
      </c>
      <c r="CA194" s="39">
        <v>257400.03282299999</v>
      </c>
      <c r="CB194" s="39">
        <v>300793.71356399998</v>
      </c>
      <c r="CC194" s="39">
        <v>25811635500</v>
      </c>
      <c r="CD194" s="39">
        <v>27758892000</v>
      </c>
      <c r="CE194" s="39">
        <v>257400.03282299999</v>
      </c>
      <c r="CF194" s="39">
        <v>300793.71356399998</v>
      </c>
      <c r="CG194">
        <v>21</v>
      </c>
      <c r="CH194" s="39">
        <v>3.8834946722940498E-4</v>
      </c>
      <c r="CI194" s="39">
        <v>0.140922756518335</v>
      </c>
      <c r="CJ194" s="39">
        <v>3.8834946722940498E-4</v>
      </c>
      <c r="CK194" s="39">
        <v>0.140922756518335</v>
      </c>
      <c r="CL194" t="s">
        <v>477</v>
      </c>
      <c r="CM194" t="s">
        <v>477</v>
      </c>
      <c r="CN194" s="46" t="s">
        <v>477</v>
      </c>
      <c r="CO194" s="46">
        <v>0</v>
      </c>
      <c r="CP194" s="46" t="s">
        <v>477</v>
      </c>
      <c r="CQ194" s="46" t="s">
        <v>477</v>
      </c>
      <c r="CR194" s="46" t="s">
        <v>477</v>
      </c>
      <c r="CS194" s="46">
        <v>0</v>
      </c>
      <c r="CT194">
        <v>0</v>
      </c>
      <c r="CU194">
        <v>0</v>
      </c>
      <c r="CV194" s="47">
        <v>78.89</v>
      </c>
      <c r="CW194">
        <v>0</v>
      </c>
      <c r="CX194" s="48">
        <v>78.89</v>
      </c>
      <c r="CY194" s="48">
        <v>78.89</v>
      </c>
      <c r="CZ194">
        <v>78.89</v>
      </c>
      <c r="DA194" s="37">
        <v>44224</v>
      </c>
      <c r="DB194">
        <v>21</v>
      </c>
      <c r="DC194">
        <v>1</v>
      </c>
      <c r="DD194" s="52" t="s">
        <v>477</v>
      </c>
      <c r="DE194" t="s">
        <v>477</v>
      </c>
      <c r="DF194" s="52" t="s">
        <v>477</v>
      </c>
      <c r="DG194" s="52" t="s">
        <v>477</v>
      </c>
      <c r="DH194" s="52" t="s">
        <v>477</v>
      </c>
      <c r="DI194" s="52" t="s">
        <v>477</v>
      </c>
      <c r="DJ194" s="52" t="s">
        <v>477</v>
      </c>
      <c r="DK194" s="52" t="s">
        <v>477</v>
      </c>
      <c r="DL194" s="52" t="s">
        <v>477</v>
      </c>
      <c r="DM194" s="52" t="s">
        <v>477</v>
      </c>
      <c r="DN194" s="52" t="s">
        <v>477</v>
      </c>
      <c r="DO194" s="33">
        <v>1.0001089146172101E-3</v>
      </c>
      <c r="DP194" s="33" t="s">
        <v>477</v>
      </c>
      <c r="DQ194" s="32" t="s">
        <v>700</v>
      </c>
      <c r="DR194" s="33" t="s">
        <v>477</v>
      </c>
      <c r="DS194" s="58" t="s">
        <v>477</v>
      </c>
      <c r="DT194" s="58" t="s">
        <v>477</v>
      </c>
      <c r="DU194" s="58" t="s">
        <v>477</v>
      </c>
    </row>
    <row r="195" spans="1:125" x14ac:dyDescent="0.25">
      <c r="A195" s="31">
        <v>44196</v>
      </c>
      <c r="B195" t="s">
        <v>1140</v>
      </c>
      <c r="C195" t="s">
        <v>1141</v>
      </c>
      <c r="D195" t="s">
        <v>471</v>
      </c>
      <c r="E195" t="s">
        <v>472</v>
      </c>
      <c r="F195" t="s">
        <v>1148</v>
      </c>
      <c r="G195" t="s">
        <v>1144</v>
      </c>
      <c r="H195" t="s">
        <v>293</v>
      </c>
      <c r="I195" s="37">
        <v>44560</v>
      </c>
      <c r="J195">
        <v>0</v>
      </c>
      <c r="K195" s="43">
        <v>190</v>
      </c>
      <c r="L195" s="43">
        <v>0.02</v>
      </c>
      <c r="M195" s="43">
        <v>1.2939945732559099E-7</v>
      </c>
      <c r="N195" s="43">
        <v>0.01</v>
      </c>
      <c r="O195" t="s">
        <v>473</v>
      </c>
      <c r="P195" t="s">
        <v>474</v>
      </c>
      <c r="Q195" t="s">
        <v>1149</v>
      </c>
      <c r="R195" t="s">
        <v>475</v>
      </c>
      <c r="S195" t="s">
        <v>1142</v>
      </c>
      <c r="T195" t="s">
        <v>1144</v>
      </c>
      <c r="U195" t="s">
        <v>381</v>
      </c>
      <c r="V195" t="s">
        <v>203</v>
      </c>
      <c r="W195" t="s">
        <v>1146</v>
      </c>
      <c r="X195" t="s">
        <v>1147</v>
      </c>
      <c r="Y195" s="32" t="s">
        <v>652</v>
      </c>
      <c r="Z195" t="s">
        <v>359</v>
      </c>
      <c r="AA195" s="32" t="s">
        <v>391</v>
      </c>
      <c r="AB195" s="32" t="s">
        <v>476</v>
      </c>
      <c r="AC195" s="33" t="s">
        <v>477</v>
      </c>
      <c r="AD195" s="33">
        <v>531990457</v>
      </c>
      <c r="AE195">
        <v>3.5714926367560763E-5</v>
      </c>
      <c r="AF195" s="33" t="s">
        <v>477</v>
      </c>
      <c r="AG195" s="33"/>
      <c r="AH195" t="s">
        <v>477</v>
      </c>
      <c r="AI195" s="33">
        <v>9.8055555862453E-5</v>
      </c>
      <c r="AJ195" s="33">
        <v>1019728.045326</v>
      </c>
      <c r="AK195">
        <v>21</v>
      </c>
      <c r="AL195" s="33">
        <v>21</v>
      </c>
      <c r="AM195">
        <v>21</v>
      </c>
      <c r="AN195" s="33" t="s">
        <v>477</v>
      </c>
      <c r="AO195" s="33" t="s">
        <v>477</v>
      </c>
      <c r="AP195" s="33" t="s">
        <v>477</v>
      </c>
      <c r="AQ195" s="33" t="s">
        <v>477</v>
      </c>
      <c r="AR195" s="33" t="s">
        <v>477</v>
      </c>
      <c r="AS195" s="34" t="s">
        <v>477</v>
      </c>
      <c r="AT195" s="34" t="s">
        <v>477</v>
      </c>
      <c r="AU195" s="35">
        <v>364</v>
      </c>
      <c r="AV195" s="35">
        <v>364</v>
      </c>
      <c r="AW195" s="34" t="s">
        <v>477</v>
      </c>
      <c r="AX195" t="s">
        <v>474</v>
      </c>
      <c r="AY195" s="32">
        <v>2021</v>
      </c>
      <c r="AZ195" s="32" t="s">
        <v>480</v>
      </c>
      <c r="BA195" s="32" t="s">
        <v>480</v>
      </c>
      <c r="BB195" s="32" t="s">
        <v>391</v>
      </c>
      <c r="BC195" s="32" t="s">
        <v>391</v>
      </c>
      <c r="BD195">
        <v>15395565.890000002</v>
      </c>
      <c r="BE195">
        <v>1.2939945732559099E-7</v>
      </c>
      <c r="BF195" s="32" t="s">
        <v>293</v>
      </c>
      <c r="BG195" s="32" t="s">
        <v>477</v>
      </c>
      <c r="BH195" s="32" t="s">
        <v>477</v>
      </c>
      <c r="BI195" s="32" t="s">
        <v>480</v>
      </c>
      <c r="BJ195" s="36">
        <v>1.2982701431867465E-9</v>
      </c>
      <c r="BK195" s="32">
        <v>18</v>
      </c>
      <c r="BL195" s="36">
        <v>1.2982701431867465E-9</v>
      </c>
      <c r="BM195" s="32">
        <v>18</v>
      </c>
      <c r="BN195" s="36">
        <v>1.2990753404518083E-9</v>
      </c>
      <c r="BO195" s="33" t="s">
        <v>476</v>
      </c>
      <c r="BP195" s="33" t="s">
        <v>477</v>
      </c>
      <c r="BQ195">
        <v>9.8055555862453E-5</v>
      </c>
      <c r="BR195">
        <v>21</v>
      </c>
      <c r="BS195" t="s">
        <v>474</v>
      </c>
      <c r="BT195" s="37">
        <v>44224</v>
      </c>
      <c r="BU195" s="32" t="s">
        <v>477</v>
      </c>
      <c r="BV195" s="38">
        <v>44224</v>
      </c>
      <c r="BW195" t="s">
        <v>1197</v>
      </c>
      <c r="BX195" s="39">
        <v>9.9999998733057996E-5</v>
      </c>
      <c r="BY195" s="39">
        <v>999900</v>
      </c>
      <c r="BZ195" s="39">
        <v>1019728.045326</v>
      </c>
      <c r="CA195" s="39">
        <v>999900</v>
      </c>
      <c r="CB195" s="39">
        <v>1019728.045326</v>
      </c>
      <c r="CC195" s="39">
        <v>12855857.142857</v>
      </c>
      <c r="CD195" s="39">
        <v>13332000</v>
      </c>
      <c r="CE195" s="39">
        <v>999900</v>
      </c>
      <c r="CF195" s="39">
        <v>1019728.045326</v>
      </c>
      <c r="CG195">
        <v>21</v>
      </c>
      <c r="CH195" s="39">
        <v>9.9999998733057996E-5</v>
      </c>
      <c r="CI195" s="39">
        <v>7.6100000005764699E-3</v>
      </c>
      <c r="CJ195" s="39">
        <v>9.9999998733057996E-5</v>
      </c>
      <c r="CK195" s="39">
        <v>7.6100000005764699E-3</v>
      </c>
      <c r="CL195" t="s">
        <v>477</v>
      </c>
      <c r="CM195" t="s">
        <v>477</v>
      </c>
      <c r="CN195" s="46" t="s">
        <v>477</v>
      </c>
      <c r="CO195" s="46">
        <v>0</v>
      </c>
      <c r="CP195" s="46" t="s">
        <v>477</v>
      </c>
      <c r="CQ195" s="46" t="s">
        <v>477</v>
      </c>
      <c r="CR195" s="46" t="s">
        <v>477</v>
      </c>
      <c r="CS195" s="46">
        <v>0</v>
      </c>
      <c r="CT195">
        <v>0</v>
      </c>
      <c r="CU195">
        <v>0</v>
      </c>
      <c r="CV195" s="47">
        <v>0.02</v>
      </c>
      <c r="CW195">
        <v>0</v>
      </c>
      <c r="CX195" s="48">
        <v>0.02</v>
      </c>
      <c r="CY195" s="48">
        <v>0.02</v>
      </c>
      <c r="CZ195">
        <v>0.02</v>
      </c>
      <c r="DA195" s="37">
        <v>44224</v>
      </c>
      <c r="DB195">
        <v>21</v>
      </c>
      <c r="DC195">
        <v>1</v>
      </c>
      <c r="DD195" s="52" t="s">
        <v>477</v>
      </c>
      <c r="DE195" t="s">
        <v>477</v>
      </c>
      <c r="DF195" s="52" t="s">
        <v>477</v>
      </c>
      <c r="DG195" s="52" t="s">
        <v>477</v>
      </c>
      <c r="DH195" s="52" t="s">
        <v>477</v>
      </c>
      <c r="DI195" s="52" t="s">
        <v>477</v>
      </c>
      <c r="DJ195" s="52" t="s">
        <v>477</v>
      </c>
      <c r="DK195" s="52" t="s">
        <v>477</v>
      </c>
      <c r="DL195" s="52" t="s">
        <v>477</v>
      </c>
      <c r="DM195" s="52" t="s">
        <v>477</v>
      </c>
      <c r="DN195" s="52" t="s">
        <v>477</v>
      </c>
      <c r="DO195" s="33">
        <v>6.0360888615162998E-5</v>
      </c>
      <c r="DP195" s="33" t="s">
        <v>477</v>
      </c>
      <c r="DQ195" s="32" t="s">
        <v>700</v>
      </c>
      <c r="DR195" s="33" t="s">
        <v>477</v>
      </c>
      <c r="DS195" s="58" t="s">
        <v>477</v>
      </c>
      <c r="DT195" s="58" t="s">
        <v>477</v>
      </c>
      <c r="DU195" s="58" t="s">
        <v>477</v>
      </c>
    </row>
    <row r="196" spans="1:125" x14ac:dyDescent="0.25">
      <c r="A196" s="31">
        <v>44196</v>
      </c>
      <c r="B196" t="s">
        <v>1140</v>
      </c>
      <c r="C196" t="s">
        <v>1141</v>
      </c>
      <c r="D196" t="s">
        <v>471</v>
      </c>
      <c r="E196" t="s">
        <v>472</v>
      </c>
      <c r="F196" t="s">
        <v>1033</v>
      </c>
      <c r="G196" t="s">
        <v>1034</v>
      </c>
      <c r="H196" t="s">
        <v>293</v>
      </c>
      <c r="I196" s="37">
        <v>45306</v>
      </c>
      <c r="J196">
        <v>5.875</v>
      </c>
      <c r="K196" s="43">
        <v>300000</v>
      </c>
      <c r="L196" s="43">
        <v>313048.13</v>
      </c>
      <c r="M196" s="43">
        <v>2.0254129069395499</v>
      </c>
      <c r="N196" s="43">
        <v>103.61499999999999</v>
      </c>
      <c r="O196" t="s">
        <v>473</v>
      </c>
      <c r="P196" t="s">
        <v>474</v>
      </c>
      <c r="Q196" t="s">
        <v>1035</v>
      </c>
      <c r="R196" t="s">
        <v>475</v>
      </c>
      <c r="S196" t="s">
        <v>1142</v>
      </c>
      <c r="T196" t="s">
        <v>1034</v>
      </c>
      <c r="U196" t="s">
        <v>381</v>
      </c>
      <c r="V196" t="s">
        <v>203</v>
      </c>
      <c r="W196" t="s">
        <v>1007</v>
      </c>
      <c r="X196" t="s">
        <v>1008</v>
      </c>
      <c r="Y196" s="32" t="s">
        <v>373</v>
      </c>
      <c r="Z196" t="s">
        <v>374</v>
      </c>
      <c r="AA196" s="32" t="s">
        <v>463</v>
      </c>
      <c r="AB196" s="32" t="s">
        <v>476</v>
      </c>
      <c r="AC196" s="33" t="s">
        <v>477</v>
      </c>
      <c r="AD196" s="33">
        <v>800000000</v>
      </c>
      <c r="AE196">
        <v>3.7499999999999999E-2</v>
      </c>
      <c r="AF196" s="33">
        <v>403.04612350570198</v>
      </c>
      <c r="AG196" s="33">
        <v>509.57253092898799</v>
      </c>
      <c r="AH196">
        <v>509.57253092898799</v>
      </c>
      <c r="AI196" s="33">
        <v>2.55658785938002</v>
      </c>
      <c r="AJ196" s="33">
        <v>4.64079</v>
      </c>
      <c r="AK196">
        <v>4.64079</v>
      </c>
      <c r="AL196" s="33">
        <v>4.568778</v>
      </c>
      <c r="AM196">
        <v>4.568778</v>
      </c>
      <c r="AN196" s="33" t="s">
        <v>477</v>
      </c>
      <c r="AO196" s="33" t="s">
        <v>477</v>
      </c>
      <c r="AP196" s="33" t="s">
        <v>477</v>
      </c>
      <c r="AQ196" s="33" t="s">
        <v>477</v>
      </c>
      <c r="AR196" s="33" t="s">
        <v>477</v>
      </c>
      <c r="AS196" s="34" t="s">
        <v>477</v>
      </c>
      <c r="AT196" s="34" t="s">
        <v>477</v>
      </c>
      <c r="AU196" s="35">
        <v>1110</v>
      </c>
      <c r="AV196" s="35">
        <v>1110</v>
      </c>
      <c r="AW196" s="34" t="s">
        <v>477</v>
      </c>
      <c r="AX196" t="s">
        <v>474</v>
      </c>
      <c r="AY196" s="32">
        <v>2024</v>
      </c>
      <c r="AZ196" s="32" t="s">
        <v>463</v>
      </c>
      <c r="BA196" s="32" t="s">
        <v>463</v>
      </c>
      <c r="BB196" s="32" t="s">
        <v>463</v>
      </c>
      <c r="BC196" s="32" t="s">
        <v>463</v>
      </c>
      <c r="BD196">
        <v>15395565.890000002</v>
      </c>
      <c r="BE196">
        <v>2.0254129069395499</v>
      </c>
      <c r="BF196" s="32" t="s">
        <v>293</v>
      </c>
      <c r="BG196" s="32" t="s">
        <v>477</v>
      </c>
      <c r="BH196" s="32" t="s">
        <v>477</v>
      </c>
      <c r="BI196" s="32">
        <v>15</v>
      </c>
      <c r="BJ196" s="36">
        <v>2.0321052027972162E-2</v>
      </c>
      <c r="BK196" s="32">
        <v>15</v>
      </c>
      <c r="BL196" s="36">
        <v>2.0321052027972162E-2</v>
      </c>
      <c r="BM196" s="32">
        <v>15</v>
      </c>
      <c r="BN196" s="36">
        <v>2.0333655302877597E-2</v>
      </c>
      <c r="BO196" s="33" t="s">
        <v>476</v>
      </c>
      <c r="BP196" s="33" t="s">
        <v>477</v>
      </c>
      <c r="BQ196">
        <v>2.55658785938002</v>
      </c>
      <c r="BR196">
        <v>4.568778</v>
      </c>
      <c r="BS196" t="s">
        <v>474</v>
      </c>
      <c r="BT196" s="37">
        <v>45306</v>
      </c>
      <c r="BU196" s="32" t="s">
        <v>477</v>
      </c>
      <c r="BV196" s="38">
        <v>44515</v>
      </c>
      <c r="BW196" t="s">
        <v>921</v>
      </c>
      <c r="BX196" s="39">
        <v>2.55658785938002</v>
      </c>
      <c r="BY196" s="39">
        <v>4.64079</v>
      </c>
      <c r="BZ196" s="39">
        <v>4.6328490000000002</v>
      </c>
      <c r="CA196" s="39">
        <v>4.568778</v>
      </c>
      <c r="CB196" s="39">
        <v>4.559895</v>
      </c>
      <c r="CC196" s="39">
        <v>4.9830800000000002</v>
      </c>
      <c r="CD196" s="39">
        <v>4.96455</v>
      </c>
      <c r="CE196" s="39">
        <v>4.64079</v>
      </c>
      <c r="CF196" s="39">
        <v>4.6328490000000002</v>
      </c>
      <c r="CG196">
        <v>4.568778</v>
      </c>
      <c r="CH196" s="39">
        <v>2.55658785938002</v>
      </c>
      <c r="CI196" s="39">
        <v>0.84404905578562595</v>
      </c>
      <c r="CJ196" s="39">
        <v>2.55658785938002</v>
      </c>
      <c r="CK196" s="39">
        <v>0.84401354320609301</v>
      </c>
      <c r="CL196" t="s">
        <v>477</v>
      </c>
      <c r="CM196" t="s">
        <v>477</v>
      </c>
      <c r="CN196" s="46" t="s">
        <v>477</v>
      </c>
      <c r="CO196" s="46">
        <v>0</v>
      </c>
      <c r="CP196" s="46" t="s">
        <v>477</v>
      </c>
      <c r="CQ196" s="46" t="s">
        <v>477</v>
      </c>
      <c r="CR196" s="46" t="s">
        <v>477</v>
      </c>
      <c r="CS196" s="46">
        <v>0</v>
      </c>
      <c r="CT196">
        <v>0</v>
      </c>
      <c r="CU196">
        <v>0</v>
      </c>
      <c r="CV196" s="47">
        <v>297390.53349124239</v>
      </c>
      <c r="CW196">
        <v>0</v>
      </c>
      <c r="CX196" s="48">
        <v>297390.53349124239</v>
      </c>
      <c r="CY196" s="48">
        <v>313048.13</v>
      </c>
      <c r="CZ196">
        <v>297390.53349124239</v>
      </c>
      <c r="DA196" s="37">
        <v>44515</v>
      </c>
      <c r="DB196">
        <v>4.9830800000000002</v>
      </c>
      <c r="DC196">
        <v>1</v>
      </c>
      <c r="DD196" s="52" t="s">
        <v>477</v>
      </c>
      <c r="DE196" t="s">
        <v>477</v>
      </c>
      <c r="DF196" s="52" t="s">
        <v>477</v>
      </c>
      <c r="DG196" s="52" t="s">
        <v>477</v>
      </c>
      <c r="DH196" s="52" t="s">
        <v>477</v>
      </c>
      <c r="DI196" s="52" t="s">
        <v>477</v>
      </c>
      <c r="DJ196" s="52" t="s">
        <v>477</v>
      </c>
      <c r="DK196" s="52" t="s">
        <v>477</v>
      </c>
      <c r="DL196" s="52" t="s">
        <v>477</v>
      </c>
      <c r="DM196" s="52" t="s">
        <v>477</v>
      </c>
      <c r="DN196" s="52" t="s">
        <v>477</v>
      </c>
      <c r="DO196" s="33">
        <v>0.87059179421089505</v>
      </c>
      <c r="DP196" s="33" t="s">
        <v>477</v>
      </c>
      <c r="DQ196" s="32" t="s">
        <v>700</v>
      </c>
      <c r="DR196" s="33" t="s">
        <v>477</v>
      </c>
      <c r="DS196" s="58" t="s">
        <v>477</v>
      </c>
      <c r="DT196" s="58" t="s">
        <v>477</v>
      </c>
      <c r="DU196" s="58" t="s">
        <v>477</v>
      </c>
    </row>
    <row r="197" spans="1:125" x14ac:dyDescent="0.25">
      <c r="A197" s="31">
        <v>44196</v>
      </c>
      <c r="B197" t="s">
        <v>1140</v>
      </c>
      <c r="C197" t="s">
        <v>1141</v>
      </c>
      <c r="D197" t="s">
        <v>471</v>
      </c>
      <c r="E197" t="s">
        <v>472</v>
      </c>
      <c r="F197" t="s">
        <v>666</v>
      </c>
      <c r="G197" t="s">
        <v>667</v>
      </c>
      <c r="H197" t="s">
        <v>293</v>
      </c>
      <c r="I197" s="37">
        <v>45798</v>
      </c>
      <c r="J197">
        <v>5.875</v>
      </c>
      <c r="K197" s="43">
        <v>600000</v>
      </c>
      <c r="L197" s="43">
        <v>594032.88</v>
      </c>
      <c r="M197" s="43">
        <v>3.8433766152778999</v>
      </c>
      <c r="N197" s="43">
        <v>95.4</v>
      </c>
      <c r="O197" t="s">
        <v>473</v>
      </c>
      <c r="P197" t="s">
        <v>474</v>
      </c>
      <c r="Q197" t="s">
        <v>668</v>
      </c>
      <c r="R197" t="s">
        <v>475</v>
      </c>
      <c r="S197" t="s">
        <v>1142</v>
      </c>
      <c r="T197" t="s">
        <v>667</v>
      </c>
      <c r="U197" t="s">
        <v>381</v>
      </c>
      <c r="V197" t="s">
        <v>203</v>
      </c>
      <c r="W197" t="s">
        <v>665</v>
      </c>
      <c r="X197" t="s">
        <v>820</v>
      </c>
      <c r="Y197" s="32" t="s">
        <v>373</v>
      </c>
      <c r="Z197" t="s">
        <v>363</v>
      </c>
      <c r="AA197" s="32" t="s">
        <v>463</v>
      </c>
      <c r="AB197" s="32" t="s">
        <v>476</v>
      </c>
      <c r="AC197" s="33" t="s">
        <v>477</v>
      </c>
      <c r="AD197" s="33">
        <v>300000000</v>
      </c>
      <c r="AE197">
        <v>0.2</v>
      </c>
      <c r="AF197" s="33">
        <v>677.66769134757305</v>
      </c>
      <c r="AG197" s="33">
        <v>759.542377706146</v>
      </c>
      <c r="AH197">
        <v>759.542377706146</v>
      </c>
      <c r="AI197" s="33">
        <v>3.5900138626410101</v>
      </c>
      <c r="AJ197" s="33">
        <v>7.1194649999999999</v>
      </c>
      <c r="AK197">
        <v>7.1194649999999999</v>
      </c>
      <c r="AL197" s="33">
        <v>7.1194649999999999</v>
      </c>
      <c r="AM197">
        <v>7.1194649999999999</v>
      </c>
      <c r="AN197" s="33" t="s">
        <v>477</v>
      </c>
      <c r="AO197" s="33" t="s">
        <v>477</v>
      </c>
      <c r="AP197" s="33" t="s">
        <v>477</v>
      </c>
      <c r="AQ197" s="33" t="s">
        <v>477</v>
      </c>
      <c r="AR197" s="33" t="s">
        <v>477</v>
      </c>
      <c r="AS197" s="34" t="s">
        <v>477</v>
      </c>
      <c r="AT197" s="34" t="s">
        <v>477</v>
      </c>
      <c r="AU197" s="35">
        <v>1602</v>
      </c>
      <c r="AV197" s="35">
        <v>1602</v>
      </c>
      <c r="AW197" s="34" t="s">
        <v>477</v>
      </c>
      <c r="AX197" t="s">
        <v>474</v>
      </c>
      <c r="AY197" s="32">
        <v>2025</v>
      </c>
      <c r="AZ197" s="32" t="s">
        <v>480</v>
      </c>
      <c r="BA197" s="32" t="s">
        <v>480</v>
      </c>
      <c r="BB197" s="32" t="s">
        <v>463</v>
      </c>
      <c r="BC197" s="32" t="s">
        <v>463</v>
      </c>
      <c r="BD197">
        <v>15395565.890000002</v>
      </c>
      <c r="BE197">
        <v>3.8433766152778999</v>
      </c>
      <c r="BF197" s="32" t="s">
        <v>293</v>
      </c>
      <c r="BG197" s="32" t="s">
        <v>477</v>
      </c>
      <c r="BH197" s="32" t="s">
        <v>477</v>
      </c>
      <c r="BI197" s="32" t="s">
        <v>480</v>
      </c>
      <c r="BJ197" s="36">
        <v>3.8560757608761764E-2</v>
      </c>
      <c r="BK197" s="32">
        <v>15</v>
      </c>
      <c r="BL197" s="36">
        <v>3.8560757608761764E-2</v>
      </c>
      <c r="BM197" s="32">
        <v>15</v>
      </c>
      <c r="BN197" s="36">
        <v>3.8584673291278411E-2</v>
      </c>
      <c r="BO197" s="33" t="s">
        <v>476</v>
      </c>
      <c r="BP197" s="33" t="s">
        <v>477</v>
      </c>
      <c r="BQ197">
        <v>3.5900138626410101</v>
      </c>
      <c r="BR197">
        <v>7.1194649999999999</v>
      </c>
      <c r="BS197" t="s">
        <v>474</v>
      </c>
      <c r="BT197" s="37">
        <v>45798</v>
      </c>
      <c r="BU197" s="32" t="s">
        <v>477</v>
      </c>
      <c r="BV197" s="38">
        <v>45709</v>
      </c>
      <c r="BW197" t="s">
        <v>910</v>
      </c>
      <c r="BX197" s="39">
        <v>3.5900138626410101</v>
      </c>
      <c r="BY197" s="39">
        <v>7.1194649999999999</v>
      </c>
      <c r="BZ197" s="39">
        <v>7.1245479999999999</v>
      </c>
      <c r="CA197" s="39">
        <v>7.1194649999999999</v>
      </c>
      <c r="CB197" s="39">
        <v>7.1245479999999999</v>
      </c>
      <c r="CC197" s="39">
        <v>7.1924849999999996</v>
      </c>
      <c r="CD197" s="39">
        <v>7.1982270000000002</v>
      </c>
      <c r="CE197" s="39">
        <v>7.1194649999999999</v>
      </c>
      <c r="CF197" s="39">
        <v>7.1245479999999999</v>
      </c>
      <c r="CG197">
        <v>7.1194649999999999</v>
      </c>
      <c r="CH197" s="39">
        <v>3.5900138626410101</v>
      </c>
      <c r="CI197" s="39">
        <v>3.5980599714852901</v>
      </c>
      <c r="CJ197" s="39">
        <v>3.5900138626410101</v>
      </c>
      <c r="CK197" s="39">
        <v>3.5980599714852901</v>
      </c>
      <c r="CL197" t="s">
        <v>477</v>
      </c>
      <c r="CM197" t="s">
        <v>477</v>
      </c>
      <c r="CN197" s="46" t="s">
        <v>477</v>
      </c>
      <c r="CO197" s="46">
        <v>0</v>
      </c>
      <c r="CP197" s="46" t="s">
        <v>477</v>
      </c>
      <c r="CQ197" s="46" t="s">
        <v>477</v>
      </c>
      <c r="CR197" s="46" t="s">
        <v>477</v>
      </c>
      <c r="CS197" s="46">
        <v>0</v>
      </c>
      <c r="CT197">
        <v>0</v>
      </c>
      <c r="CU197">
        <v>0</v>
      </c>
      <c r="CV197" s="47">
        <v>465713.45297407272</v>
      </c>
      <c r="CW197">
        <v>0</v>
      </c>
      <c r="CX197" s="48">
        <v>465713.45297407272</v>
      </c>
      <c r="CY197" s="48">
        <v>594032.88</v>
      </c>
      <c r="CZ197">
        <v>465713.45297407272</v>
      </c>
      <c r="DA197" s="37">
        <v>45709</v>
      </c>
      <c r="DB197">
        <v>7.1924849999999996</v>
      </c>
      <c r="DC197">
        <v>1</v>
      </c>
      <c r="DD197" s="52" t="s">
        <v>477</v>
      </c>
      <c r="DE197" t="s">
        <v>477</v>
      </c>
      <c r="DF197" s="52" t="s">
        <v>477</v>
      </c>
      <c r="DG197" s="52" t="s">
        <v>477</v>
      </c>
      <c r="DH197" s="52" t="s">
        <v>477</v>
      </c>
      <c r="DI197" s="52" t="s">
        <v>477</v>
      </c>
      <c r="DJ197" s="52" t="s">
        <v>477</v>
      </c>
      <c r="DK197" s="52" t="s">
        <v>477</v>
      </c>
      <c r="DL197" s="52" t="s">
        <v>477</v>
      </c>
      <c r="DM197" s="52" t="s">
        <v>477</v>
      </c>
      <c r="DN197" s="52" t="s">
        <v>477</v>
      </c>
      <c r="DO197" s="33">
        <v>3.6527125914979299</v>
      </c>
      <c r="DP197" s="33" t="s">
        <v>477</v>
      </c>
      <c r="DQ197" s="32" t="s">
        <v>700</v>
      </c>
      <c r="DR197" s="33" t="s">
        <v>477</v>
      </c>
      <c r="DS197" s="58" t="s">
        <v>477</v>
      </c>
      <c r="DT197" s="58" t="s">
        <v>477</v>
      </c>
      <c r="DU197" s="58" t="s">
        <v>477</v>
      </c>
    </row>
    <row r="198" spans="1:125" x14ac:dyDescent="0.25">
      <c r="A198" s="31">
        <v>44196</v>
      </c>
      <c r="B198" t="s">
        <v>1140</v>
      </c>
      <c r="C198" t="s">
        <v>1141</v>
      </c>
      <c r="D198" t="s">
        <v>471</v>
      </c>
      <c r="E198" t="s">
        <v>472</v>
      </c>
      <c r="F198" t="s">
        <v>1150</v>
      </c>
      <c r="G198" t="s">
        <v>1151</v>
      </c>
      <c r="H198" t="s">
        <v>293</v>
      </c>
      <c r="I198" s="37">
        <v>46127</v>
      </c>
      <c r="J198">
        <v>2.875</v>
      </c>
      <c r="K198" s="43">
        <v>600000</v>
      </c>
      <c r="L198" s="43">
        <v>591418.75</v>
      </c>
      <c r="M198" s="43">
        <v>3.8264632651089698</v>
      </c>
      <c r="N198" s="43">
        <v>98.45</v>
      </c>
      <c r="O198" t="s">
        <v>473</v>
      </c>
      <c r="P198" t="s">
        <v>474</v>
      </c>
      <c r="Q198" t="s">
        <v>1152</v>
      </c>
      <c r="R198" t="s">
        <v>475</v>
      </c>
      <c r="S198" t="s">
        <v>1142</v>
      </c>
      <c r="T198" t="s">
        <v>1151</v>
      </c>
      <c r="U198" t="s">
        <v>381</v>
      </c>
      <c r="V198" t="s">
        <v>203</v>
      </c>
      <c r="W198" t="s">
        <v>1153</v>
      </c>
      <c r="X198" t="s">
        <v>1154</v>
      </c>
      <c r="Y198" s="32" t="s">
        <v>373</v>
      </c>
      <c r="Z198" t="s">
        <v>374</v>
      </c>
      <c r="AA198" s="32" t="s">
        <v>463</v>
      </c>
      <c r="AB198" s="32" t="s">
        <v>476</v>
      </c>
      <c r="AC198" s="33" t="s">
        <v>477</v>
      </c>
      <c r="AD198" s="33">
        <v>300000000</v>
      </c>
      <c r="AE198">
        <v>0.2</v>
      </c>
      <c r="AF198" s="33">
        <v>297.60632739763702</v>
      </c>
      <c r="AG198" s="33">
        <v>364.71266182015302</v>
      </c>
      <c r="AH198">
        <v>364.71266182015302</v>
      </c>
      <c r="AI198" s="33">
        <v>4.7827342351763296</v>
      </c>
      <c r="AJ198" s="33">
        <v>3.221508</v>
      </c>
      <c r="AK198">
        <v>3.221508</v>
      </c>
      <c r="AL198" s="33">
        <v>3.221508</v>
      </c>
      <c r="AM198">
        <v>3.221508</v>
      </c>
      <c r="AN198" s="33" t="s">
        <v>477</v>
      </c>
      <c r="AO198" s="33" t="s">
        <v>477</v>
      </c>
      <c r="AP198" s="33" t="s">
        <v>477</v>
      </c>
      <c r="AQ198" s="33" t="s">
        <v>477</v>
      </c>
      <c r="AR198" s="33" t="s">
        <v>477</v>
      </c>
      <c r="AS198" s="34" t="s">
        <v>477</v>
      </c>
      <c r="AT198" s="34" t="s">
        <v>477</v>
      </c>
      <c r="AU198" s="35">
        <v>1931</v>
      </c>
      <c r="AV198" s="35">
        <v>1931</v>
      </c>
      <c r="AW198" s="34" t="s">
        <v>477</v>
      </c>
      <c r="AX198" t="s">
        <v>474</v>
      </c>
      <c r="AY198" s="32">
        <v>2026</v>
      </c>
      <c r="AZ198" s="32" t="s">
        <v>463</v>
      </c>
      <c r="BA198" s="32" t="s">
        <v>463</v>
      </c>
      <c r="BB198" s="32" t="s">
        <v>463</v>
      </c>
      <c r="BC198" s="32" t="s">
        <v>463</v>
      </c>
      <c r="BD198">
        <v>15395565.890000002</v>
      </c>
      <c r="BE198">
        <v>3.8264632651089698</v>
      </c>
      <c r="BF198" s="32" t="s">
        <v>293</v>
      </c>
      <c r="BG198" s="32" t="s">
        <v>477</v>
      </c>
      <c r="BH198" s="32" t="s">
        <v>477</v>
      </c>
      <c r="BI198" s="32">
        <v>15</v>
      </c>
      <c r="BJ198" s="36">
        <v>3.839106526229133E-2</v>
      </c>
      <c r="BK198" s="32">
        <v>15</v>
      </c>
      <c r="BL198" s="36">
        <v>3.839106526229133E-2</v>
      </c>
      <c r="BM198" s="32">
        <v>15</v>
      </c>
      <c r="BN198" s="36">
        <v>3.8414875700291645E-2</v>
      </c>
      <c r="BO198" s="33" t="s">
        <v>476</v>
      </c>
      <c r="BP198" s="33" t="s">
        <v>477</v>
      </c>
      <c r="BQ198">
        <v>4.7827342351763296</v>
      </c>
      <c r="BR198">
        <v>3.221508</v>
      </c>
      <c r="BS198" t="s">
        <v>474</v>
      </c>
      <c r="BT198" s="37">
        <v>46127</v>
      </c>
      <c r="BU198" s="32" t="s">
        <v>477</v>
      </c>
      <c r="BV198" s="38">
        <v>44666</v>
      </c>
      <c r="BW198" t="s">
        <v>923</v>
      </c>
      <c r="BX198" s="39">
        <v>4.7827342351763296</v>
      </c>
      <c r="BY198" s="39">
        <v>3.221508</v>
      </c>
      <c r="BZ198" s="39">
        <v>3.2225480000000002</v>
      </c>
      <c r="CA198" s="39">
        <v>3.221508</v>
      </c>
      <c r="CB198" s="39">
        <v>3.2225480000000002</v>
      </c>
      <c r="CC198" s="39">
        <v>5.2923790000000004</v>
      </c>
      <c r="CD198" s="39">
        <v>5.3289260000000001</v>
      </c>
      <c r="CE198" s="39">
        <v>3.221508</v>
      </c>
      <c r="CF198" s="39">
        <v>3.2225480000000002</v>
      </c>
      <c r="CG198">
        <v>3.221508</v>
      </c>
      <c r="CH198" s="39">
        <v>4.7827342351763296</v>
      </c>
      <c r="CI198" s="39">
        <v>4.8651184070969</v>
      </c>
      <c r="CJ198" s="39">
        <v>4.7827342351763296</v>
      </c>
      <c r="CK198" s="39">
        <v>4.8651184070969</v>
      </c>
      <c r="CL198" t="s">
        <v>477</v>
      </c>
      <c r="CM198" t="s">
        <v>477</v>
      </c>
      <c r="CN198" s="46" t="s">
        <v>477</v>
      </c>
      <c r="CO198" s="46">
        <v>0</v>
      </c>
      <c r="CP198" s="46" t="s">
        <v>477</v>
      </c>
      <c r="CQ198" s="46" t="s">
        <v>477</v>
      </c>
      <c r="CR198" s="46" t="s">
        <v>477</v>
      </c>
      <c r="CS198" s="46">
        <v>0</v>
      </c>
      <c r="CT198">
        <v>0</v>
      </c>
      <c r="CU198">
        <v>0</v>
      </c>
      <c r="CV198" s="47">
        <v>569938.86607967922</v>
      </c>
      <c r="CW198">
        <v>0</v>
      </c>
      <c r="CX198" s="48">
        <v>569938.86607967922</v>
      </c>
      <c r="CY198" s="48">
        <v>591418.75</v>
      </c>
      <c r="CZ198">
        <v>569938.86607967922</v>
      </c>
      <c r="DA198" s="37">
        <v>44666</v>
      </c>
      <c r="DB198">
        <v>5.2923790000000004</v>
      </c>
      <c r="DC198">
        <v>1</v>
      </c>
      <c r="DD198" s="52" t="s">
        <v>477</v>
      </c>
      <c r="DE198" t="s">
        <v>477</v>
      </c>
      <c r="DF198" s="52" t="s">
        <v>477</v>
      </c>
      <c r="DG198" s="52" t="s">
        <v>477</v>
      </c>
      <c r="DH198" s="52" t="s">
        <v>477</v>
      </c>
      <c r="DI198" s="52" t="s">
        <v>477</v>
      </c>
      <c r="DJ198" s="52" t="s">
        <v>477</v>
      </c>
      <c r="DK198" s="52" t="s">
        <v>477</v>
      </c>
      <c r="DL198" s="52" t="s">
        <v>477</v>
      </c>
      <c r="DM198" s="52" t="s">
        <v>477</v>
      </c>
      <c r="DN198" s="52" t="s">
        <v>477</v>
      </c>
      <c r="DO198" s="33">
        <v>4.7946227636160197</v>
      </c>
      <c r="DP198" s="33" t="s">
        <v>477</v>
      </c>
      <c r="DQ198" s="32" t="s">
        <v>700</v>
      </c>
      <c r="DR198" s="33" t="s">
        <v>477</v>
      </c>
      <c r="DS198" s="58" t="s">
        <v>477</v>
      </c>
      <c r="DT198" s="58" t="s">
        <v>477</v>
      </c>
      <c r="DU198" s="58" t="s">
        <v>477</v>
      </c>
    </row>
    <row r="199" spans="1:125" x14ac:dyDescent="0.25">
      <c r="A199" s="31">
        <v>44196</v>
      </c>
      <c r="B199" t="s">
        <v>1140</v>
      </c>
      <c r="C199" t="s">
        <v>1141</v>
      </c>
      <c r="D199" t="s">
        <v>471</v>
      </c>
      <c r="E199" t="s">
        <v>472</v>
      </c>
      <c r="F199" t="s">
        <v>1155</v>
      </c>
      <c r="G199" t="s">
        <v>1156</v>
      </c>
      <c r="H199" t="s">
        <v>293</v>
      </c>
      <c r="I199" s="37">
        <v>45597</v>
      </c>
      <c r="J199">
        <v>3.125</v>
      </c>
      <c r="K199" s="43">
        <v>100000</v>
      </c>
      <c r="L199" s="43">
        <v>103262.15</v>
      </c>
      <c r="M199" s="43">
        <v>0.66810330861368905</v>
      </c>
      <c r="N199" s="43">
        <v>102.75</v>
      </c>
      <c r="O199" t="s">
        <v>473</v>
      </c>
      <c r="P199" t="s">
        <v>474</v>
      </c>
      <c r="Q199" t="s">
        <v>1157</v>
      </c>
      <c r="R199" t="s">
        <v>475</v>
      </c>
      <c r="S199" t="s">
        <v>1142</v>
      </c>
      <c r="T199" t="s">
        <v>1156</v>
      </c>
      <c r="U199" t="s">
        <v>381</v>
      </c>
      <c r="V199" t="s">
        <v>203</v>
      </c>
      <c r="W199" t="s">
        <v>1158</v>
      </c>
      <c r="X199" t="s">
        <v>1158</v>
      </c>
      <c r="Y199" s="32" t="s">
        <v>396</v>
      </c>
      <c r="Z199" t="s">
        <v>363</v>
      </c>
      <c r="AA199" s="32" t="s">
        <v>372</v>
      </c>
      <c r="AB199" s="32" t="s">
        <v>476</v>
      </c>
      <c r="AC199" s="33" t="s">
        <v>477</v>
      </c>
      <c r="AD199" s="33">
        <v>700000000</v>
      </c>
      <c r="AE199">
        <v>1.4285714285714285E-2</v>
      </c>
      <c r="AF199" s="33">
        <v>98.248734673915493</v>
      </c>
      <c r="AG199" s="33">
        <v>287.81250472699298</v>
      </c>
      <c r="AH199">
        <v>287.81250472699298</v>
      </c>
      <c r="AI199" s="33">
        <v>0.81499186054709405</v>
      </c>
      <c r="AJ199" s="33">
        <v>2.384296</v>
      </c>
      <c r="AK199">
        <v>2.384296</v>
      </c>
      <c r="AL199" s="33">
        <v>1.6681779999999999</v>
      </c>
      <c r="AM199">
        <v>1.6681779999999999</v>
      </c>
      <c r="AN199" s="33" t="s">
        <v>477</v>
      </c>
      <c r="AO199" s="33" t="s">
        <v>477</v>
      </c>
      <c r="AP199" s="33" t="s">
        <v>477</v>
      </c>
      <c r="AQ199" s="33" t="s">
        <v>477</v>
      </c>
      <c r="AR199" s="33" t="s">
        <v>477</v>
      </c>
      <c r="AS199" s="34" t="s">
        <v>477</v>
      </c>
      <c r="AT199" s="34" t="s">
        <v>477</v>
      </c>
      <c r="AU199" s="35">
        <v>1401</v>
      </c>
      <c r="AV199" s="35">
        <v>1401</v>
      </c>
      <c r="AW199" s="34" t="s">
        <v>477</v>
      </c>
      <c r="AX199" t="s">
        <v>474</v>
      </c>
      <c r="AY199" s="32">
        <v>2024</v>
      </c>
      <c r="AZ199" s="32" t="s">
        <v>372</v>
      </c>
      <c r="BA199" s="32" t="s">
        <v>372</v>
      </c>
      <c r="BB199" s="32" t="s">
        <v>372</v>
      </c>
      <c r="BC199" s="32" t="s">
        <v>372</v>
      </c>
      <c r="BD199">
        <v>15395565.890000002</v>
      </c>
      <c r="BE199">
        <v>0.66810330861368905</v>
      </c>
      <c r="BF199" s="32" t="s">
        <v>293</v>
      </c>
      <c r="BG199" s="32" t="s">
        <v>477</v>
      </c>
      <c r="BH199" s="32" t="s">
        <v>477</v>
      </c>
      <c r="BI199" s="32">
        <v>12</v>
      </c>
      <c r="BJ199" s="36">
        <v>6.7031083133135636E-3</v>
      </c>
      <c r="BK199" s="32">
        <v>12</v>
      </c>
      <c r="BL199" s="36">
        <v>6.7031083133135636E-3</v>
      </c>
      <c r="BM199" s="32">
        <v>12</v>
      </c>
      <c r="BN199" s="36">
        <v>6.7072656333517847E-3</v>
      </c>
      <c r="BO199" s="33" t="s">
        <v>476</v>
      </c>
      <c r="BP199" s="33" t="s">
        <v>477</v>
      </c>
      <c r="BQ199">
        <v>0.81499186054709405</v>
      </c>
      <c r="BR199">
        <v>1.6681779999999999</v>
      </c>
      <c r="BS199" t="s">
        <v>474</v>
      </c>
      <c r="BT199" s="37">
        <v>45597</v>
      </c>
      <c r="BU199" s="32" t="s">
        <v>477</v>
      </c>
      <c r="BV199" s="38">
        <v>44501</v>
      </c>
      <c r="BW199" t="s">
        <v>921</v>
      </c>
      <c r="BX199" s="39">
        <v>0.81499186054709405</v>
      </c>
      <c r="BY199" s="39">
        <v>2.384296</v>
      </c>
      <c r="BZ199" s="39">
        <v>2.3806080000000001</v>
      </c>
      <c r="CA199" s="39">
        <v>1.6681779999999999</v>
      </c>
      <c r="CB199" s="39">
        <v>1.6346879999999999</v>
      </c>
      <c r="CC199" s="39">
        <v>1.6681779999999999</v>
      </c>
      <c r="CD199" s="39">
        <v>1.6346879999999999</v>
      </c>
      <c r="CE199" s="39">
        <v>2.384296</v>
      </c>
      <c r="CF199" s="39">
        <v>2.3806080000000001</v>
      </c>
      <c r="CG199">
        <v>1.6681779999999999</v>
      </c>
      <c r="CH199" s="39">
        <v>0.81499186054709405</v>
      </c>
      <c r="CI199" s="39">
        <v>0.82436060885639095</v>
      </c>
      <c r="CJ199" s="39">
        <v>0.81499186054709405</v>
      </c>
      <c r="CK199" s="39">
        <v>0.82436060885912799</v>
      </c>
      <c r="CL199" t="s">
        <v>477</v>
      </c>
      <c r="CM199" t="s">
        <v>477</v>
      </c>
      <c r="CN199" s="46" t="s">
        <v>477</v>
      </c>
      <c r="CO199" s="46">
        <v>0</v>
      </c>
      <c r="CP199" s="46" t="s">
        <v>477</v>
      </c>
      <c r="CQ199" s="46" t="s">
        <v>477</v>
      </c>
      <c r="CR199" s="46" t="s">
        <v>477</v>
      </c>
      <c r="CS199" s="46">
        <v>0</v>
      </c>
      <c r="CT199">
        <v>0</v>
      </c>
      <c r="CU199">
        <v>0</v>
      </c>
      <c r="CV199" s="47">
        <v>100602.36437749567</v>
      </c>
      <c r="CW199">
        <v>0</v>
      </c>
      <c r="CX199" s="48">
        <v>100602.36437749567</v>
      </c>
      <c r="CY199" s="48">
        <v>103262.15</v>
      </c>
      <c r="CZ199">
        <v>100602.36437749567</v>
      </c>
      <c r="DA199" s="37">
        <v>44501</v>
      </c>
      <c r="DB199">
        <v>1.6681779999999999</v>
      </c>
      <c r="DC199">
        <v>1</v>
      </c>
      <c r="DD199" s="52" t="s">
        <v>477</v>
      </c>
      <c r="DE199" t="s">
        <v>477</v>
      </c>
      <c r="DF199" s="52" t="s">
        <v>477</v>
      </c>
      <c r="DG199" s="52" t="s">
        <v>477</v>
      </c>
      <c r="DH199" s="52" t="s">
        <v>477</v>
      </c>
      <c r="DI199" s="52" t="s">
        <v>477</v>
      </c>
      <c r="DJ199" s="52" t="s">
        <v>477</v>
      </c>
      <c r="DK199" s="52" t="s">
        <v>477</v>
      </c>
      <c r="DL199" s="52" t="s">
        <v>477</v>
      </c>
      <c r="DM199" s="52" t="s">
        <v>477</v>
      </c>
      <c r="DN199" s="52" t="s">
        <v>477</v>
      </c>
      <c r="DO199" s="33">
        <v>0.85687046636451203</v>
      </c>
      <c r="DP199" s="33" t="s">
        <v>477</v>
      </c>
      <c r="DQ199" s="32" t="s">
        <v>700</v>
      </c>
      <c r="DR199" s="33" t="s">
        <v>477</v>
      </c>
      <c r="DS199" s="58" t="s">
        <v>477</v>
      </c>
      <c r="DT199" s="58" t="s">
        <v>477</v>
      </c>
      <c r="DU199" s="58" t="s">
        <v>477</v>
      </c>
    </row>
    <row r="200" spans="1:125" x14ac:dyDescent="0.25">
      <c r="A200" s="31">
        <v>44196</v>
      </c>
      <c r="B200" t="s">
        <v>1140</v>
      </c>
      <c r="C200" t="s">
        <v>1141</v>
      </c>
      <c r="D200" t="s">
        <v>471</v>
      </c>
      <c r="E200" t="s">
        <v>472</v>
      </c>
      <c r="F200" t="s">
        <v>1159</v>
      </c>
      <c r="G200" t="s">
        <v>1160</v>
      </c>
      <c r="H200" t="s">
        <v>293</v>
      </c>
      <c r="I200" s="37">
        <v>46522</v>
      </c>
      <c r="J200">
        <v>8</v>
      </c>
      <c r="K200" s="43">
        <v>500000</v>
      </c>
      <c r="L200" s="43">
        <v>546950</v>
      </c>
      <c r="M200" s="43">
        <v>3.5387516592116</v>
      </c>
      <c r="N200" s="43">
        <v>108.39</v>
      </c>
      <c r="O200" t="s">
        <v>473</v>
      </c>
      <c r="P200" t="s">
        <v>474</v>
      </c>
      <c r="Q200" t="s">
        <v>1161</v>
      </c>
      <c r="R200" t="s">
        <v>475</v>
      </c>
      <c r="S200" t="s">
        <v>1142</v>
      </c>
      <c r="T200" t="s">
        <v>1160</v>
      </c>
      <c r="U200" t="s">
        <v>381</v>
      </c>
      <c r="V200" t="s">
        <v>203</v>
      </c>
      <c r="W200" t="s">
        <v>1162</v>
      </c>
      <c r="X200" t="s">
        <v>1163</v>
      </c>
      <c r="Y200" s="32" t="s">
        <v>651</v>
      </c>
      <c r="Z200" t="s">
        <v>382</v>
      </c>
      <c r="AA200" s="32" t="s">
        <v>1164</v>
      </c>
      <c r="AB200" s="32" t="s">
        <v>476</v>
      </c>
      <c r="AC200" s="33" t="s">
        <v>477</v>
      </c>
      <c r="AD200" s="33">
        <v>1317374000</v>
      </c>
      <c r="AE200">
        <v>3.7954293921088469E-2</v>
      </c>
      <c r="AF200" s="33">
        <v>394.58147346893702</v>
      </c>
      <c r="AG200" s="33">
        <v>687.39319923311905</v>
      </c>
      <c r="AH200">
        <v>687.39319923311905</v>
      </c>
      <c r="AI200" s="33">
        <v>1.2641015936183799</v>
      </c>
      <c r="AJ200" s="33">
        <v>6.477163</v>
      </c>
      <c r="AK200">
        <v>6.477163</v>
      </c>
      <c r="AL200" s="33">
        <v>4.5366879999999998</v>
      </c>
      <c r="AM200">
        <v>4.5366879999999998</v>
      </c>
      <c r="AN200" s="33" t="s">
        <v>477</v>
      </c>
      <c r="AO200" s="33" t="s">
        <v>477</v>
      </c>
      <c r="AP200" s="33" t="s">
        <v>477</v>
      </c>
      <c r="AQ200" s="33" t="s">
        <v>477</v>
      </c>
      <c r="AR200" s="33" t="s">
        <v>477</v>
      </c>
      <c r="AS200" s="34" t="s">
        <v>477</v>
      </c>
      <c r="AT200" s="34" t="s">
        <v>477</v>
      </c>
      <c r="AU200" s="35">
        <v>2326</v>
      </c>
      <c r="AV200" s="35">
        <v>2326</v>
      </c>
      <c r="AW200" s="34" t="s">
        <v>477</v>
      </c>
      <c r="AX200" t="s">
        <v>474</v>
      </c>
      <c r="AY200" s="32">
        <v>2027</v>
      </c>
      <c r="AZ200" s="32" t="s">
        <v>1164</v>
      </c>
      <c r="BA200" s="32" t="s">
        <v>391</v>
      </c>
      <c r="BB200" s="32" t="s">
        <v>391</v>
      </c>
      <c r="BC200" s="32" t="s">
        <v>391</v>
      </c>
      <c r="BD200">
        <v>15395565.890000002</v>
      </c>
      <c r="BE200">
        <v>3.5387516592116</v>
      </c>
      <c r="BF200" s="32" t="s">
        <v>293</v>
      </c>
      <c r="BG200" s="32" t="s">
        <v>477</v>
      </c>
      <c r="BH200" s="32" t="s">
        <v>477</v>
      </c>
      <c r="BI200" s="32">
        <v>17</v>
      </c>
      <c r="BJ200" s="36">
        <v>3.5504442740799544E-2</v>
      </c>
      <c r="BK200" s="32">
        <v>17</v>
      </c>
      <c r="BL200" s="36">
        <v>3.5504442740799544E-2</v>
      </c>
      <c r="BM200" s="32">
        <v>17</v>
      </c>
      <c r="BN200" s="36">
        <v>3.5526462873005829E-2</v>
      </c>
      <c r="BO200" s="33" t="s">
        <v>476</v>
      </c>
      <c r="BP200" s="33" t="s">
        <v>477</v>
      </c>
      <c r="BQ200">
        <v>1.2641015936183799</v>
      </c>
      <c r="BR200">
        <v>4.5366879999999998</v>
      </c>
      <c r="BS200" t="s">
        <v>474</v>
      </c>
      <c r="BT200" s="37">
        <v>46522</v>
      </c>
      <c r="BU200" s="32" t="s">
        <v>477</v>
      </c>
      <c r="BV200" s="38">
        <v>44696</v>
      </c>
      <c r="BW200" t="s">
        <v>1078</v>
      </c>
      <c r="BX200" s="39">
        <v>1.2641015936183799</v>
      </c>
      <c r="BY200" s="39">
        <v>6.477163</v>
      </c>
      <c r="BZ200" s="39">
        <v>6.4729809999999999</v>
      </c>
      <c r="CA200" s="39">
        <v>4.5366879999999998</v>
      </c>
      <c r="CB200" s="39">
        <v>4.4918719999999999</v>
      </c>
      <c r="CC200" s="39">
        <v>4.5366879999999998</v>
      </c>
      <c r="CD200" s="39">
        <v>4.4918719999999999</v>
      </c>
      <c r="CE200" s="39">
        <v>6.477163</v>
      </c>
      <c r="CF200" s="39">
        <v>6.4729809999999999</v>
      </c>
      <c r="CG200">
        <v>4.5366879999999998</v>
      </c>
      <c r="CH200" s="39">
        <v>1.2641015936183799</v>
      </c>
      <c r="CI200" s="39">
        <v>1.2958849962257699</v>
      </c>
      <c r="CJ200" s="39">
        <v>1.2641015936183799</v>
      </c>
      <c r="CK200" s="39">
        <v>1.2958849962257699</v>
      </c>
      <c r="CL200" t="s">
        <v>477</v>
      </c>
      <c r="CM200" t="s">
        <v>477</v>
      </c>
      <c r="CN200" s="46" t="s">
        <v>477</v>
      </c>
      <c r="CO200" s="46">
        <v>0</v>
      </c>
      <c r="CP200" s="46" t="s">
        <v>477</v>
      </c>
      <c r="CQ200" s="46" t="s">
        <v>477</v>
      </c>
      <c r="CR200" s="46" t="s">
        <v>477</v>
      </c>
      <c r="CS200" s="46">
        <v>0</v>
      </c>
      <c r="CT200">
        <v>0</v>
      </c>
      <c r="CU200">
        <v>0</v>
      </c>
      <c r="CV200" s="47">
        <v>490214.651309932</v>
      </c>
      <c r="CW200">
        <v>0</v>
      </c>
      <c r="CX200" s="48">
        <v>490214.651309932</v>
      </c>
      <c r="CY200" s="48">
        <v>546950</v>
      </c>
      <c r="CZ200">
        <v>490214.651309932</v>
      </c>
      <c r="DA200" s="37">
        <v>44696</v>
      </c>
      <c r="DB200">
        <v>4.5366879999999998</v>
      </c>
      <c r="DC200">
        <v>1</v>
      </c>
      <c r="DD200" s="52" t="s">
        <v>477</v>
      </c>
      <c r="DE200" t="s">
        <v>477</v>
      </c>
      <c r="DF200" s="52" t="s">
        <v>477</v>
      </c>
      <c r="DG200" s="52" t="s">
        <v>477</v>
      </c>
      <c r="DH200" s="52" t="s">
        <v>477</v>
      </c>
      <c r="DI200" s="52" t="s">
        <v>477</v>
      </c>
      <c r="DJ200" s="52" t="s">
        <v>477</v>
      </c>
      <c r="DK200" s="52" t="s">
        <v>477</v>
      </c>
      <c r="DL200" s="52" t="s">
        <v>477</v>
      </c>
      <c r="DM200" s="52" t="s">
        <v>477</v>
      </c>
      <c r="DN200" s="52" t="s">
        <v>477</v>
      </c>
      <c r="DO200" s="33">
        <v>1.39904873505756</v>
      </c>
      <c r="DP200" s="33" t="s">
        <v>477</v>
      </c>
      <c r="DQ200" s="32" t="s">
        <v>700</v>
      </c>
      <c r="DR200" s="33" t="s">
        <v>477</v>
      </c>
      <c r="DS200" s="58" t="s">
        <v>477</v>
      </c>
      <c r="DT200" s="58" t="s">
        <v>477</v>
      </c>
      <c r="DU200" s="58" t="s">
        <v>477</v>
      </c>
    </row>
    <row r="201" spans="1:125" x14ac:dyDescent="0.25">
      <c r="A201" s="31">
        <v>44196</v>
      </c>
      <c r="B201" t="s">
        <v>1140</v>
      </c>
      <c r="C201" t="s">
        <v>1141</v>
      </c>
      <c r="D201" t="s">
        <v>471</v>
      </c>
      <c r="E201" t="s">
        <v>472</v>
      </c>
      <c r="F201" t="s">
        <v>1165</v>
      </c>
      <c r="G201" t="s">
        <v>1166</v>
      </c>
      <c r="H201" t="s">
        <v>293</v>
      </c>
      <c r="I201" s="37">
        <v>46220</v>
      </c>
      <c r="J201">
        <v>3.75</v>
      </c>
      <c r="K201" s="43">
        <v>400000</v>
      </c>
      <c r="L201" s="43">
        <v>475571.01</v>
      </c>
      <c r="M201" s="43">
        <v>3.0769315306891598</v>
      </c>
      <c r="N201" s="43">
        <v>117.17700000000001</v>
      </c>
      <c r="O201" t="s">
        <v>473</v>
      </c>
      <c r="P201" t="s">
        <v>474</v>
      </c>
      <c r="Q201" t="s">
        <v>1167</v>
      </c>
      <c r="R201" t="s">
        <v>475</v>
      </c>
      <c r="S201" t="s">
        <v>1142</v>
      </c>
      <c r="T201" t="s">
        <v>1166</v>
      </c>
      <c r="U201" t="s">
        <v>381</v>
      </c>
      <c r="V201" t="s">
        <v>203</v>
      </c>
      <c r="W201" t="s">
        <v>1026</v>
      </c>
      <c r="X201" t="s">
        <v>1027</v>
      </c>
      <c r="Y201" s="32" t="s">
        <v>651</v>
      </c>
      <c r="Z201" t="s">
        <v>374</v>
      </c>
      <c r="AA201" s="32" t="s">
        <v>386</v>
      </c>
      <c r="AB201" s="32" t="s">
        <v>476</v>
      </c>
      <c r="AC201" s="33" t="s">
        <v>477</v>
      </c>
      <c r="AD201" s="33">
        <v>600000000</v>
      </c>
      <c r="AE201">
        <v>6.6666666666666666E-2</v>
      </c>
      <c r="AF201" s="33">
        <v>34.164312561891101</v>
      </c>
      <c r="AG201" s="33">
        <v>104.16952426379601</v>
      </c>
      <c r="AH201">
        <v>104.16952426379601</v>
      </c>
      <c r="AI201" s="33">
        <v>4.8407662415118899</v>
      </c>
      <c r="AJ201" s="33">
        <v>0.59023000000000003</v>
      </c>
      <c r="AK201">
        <v>0.59023000000000003</v>
      </c>
      <c r="AL201" s="33">
        <v>0.45785100000000001</v>
      </c>
      <c r="AM201">
        <v>0.45785100000000001</v>
      </c>
      <c r="AN201" s="33" t="s">
        <v>477</v>
      </c>
      <c r="AO201" s="33" t="s">
        <v>477</v>
      </c>
      <c r="AP201" s="33" t="s">
        <v>477</v>
      </c>
      <c r="AQ201" s="33" t="s">
        <v>477</v>
      </c>
      <c r="AR201" s="33" t="s">
        <v>477</v>
      </c>
      <c r="AS201" s="34" t="s">
        <v>477</v>
      </c>
      <c r="AT201" s="34" t="s">
        <v>477</v>
      </c>
      <c r="AU201" s="35">
        <v>2024</v>
      </c>
      <c r="AV201" s="35">
        <v>2024</v>
      </c>
      <c r="AW201" s="34" t="s">
        <v>477</v>
      </c>
      <c r="AX201" t="s">
        <v>474</v>
      </c>
      <c r="AY201" s="32">
        <v>2026</v>
      </c>
      <c r="AZ201" s="32" t="s">
        <v>386</v>
      </c>
      <c r="BA201" s="32" t="s">
        <v>376</v>
      </c>
      <c r="BB201" s="32" t="s">
        <v>376</v>
      </c>
      <c r="BC201" s="32" t="s">
        <v>376</v>
      </c>
      <c r="BD201">
        <v>15395565.890000002</v>
      </c>
      <c r="BE201">
        <v>3.0769315306891598</v>
      </c>
      <c r="BF201" s="32" t="s">
        <v>293</v>
      </c>
      <c r="BG201" s="32" t="s">
        <v>478</v>
      </c>
      <c r="BH201" s="32" t="s">
        <v>477</v>
      </c>
      <c r="BI201" s="32">
        <v>10</v>
      </c>
      <c r="BJ201" s="36">
        <v>3.0870982162408279E-2</v>
      </c>
      <c r="BK201" s="32">
        <v>10</v>
      </c>
      <c r="BL201" s="36">
        <v>3.0870982162408279E-2</v>
      </c>
      <c r="BM201" s="32">
        <v>10</v>
      </c>
      <c r="BN201" s="36">
        <v>3.0890128586238016E-2</v>
      </c>
      <c r="BO201" s="33" t="s">
        <v>476</v>
      </c>
      <c r="BP201" s="33" t="s">
        <v>477</v>
      </c>
      <c r="BQ201">
        <v>4.8407662415118899</v>
      </c>
      <c r="BR201">
        <v>0.45785100000000001</v>
      </c>
      <c r="BS201" t="s">
        <v>474</v>
      </c>
      <c r="BT201" s="37">
        <v>46220</v>
      </c>
      <c r="BU201" s="32" t="s">
        <v>477</v>
      </c>
      <c r="BV201" s="38">
        <v>46129</v>
      </c>
      <c r="BW201" t="s">
        <v>923</v>
      </c>
      <c r="BX201" s="39">
        <v>4.8407662415118899</v>
      </c>
      <c r="BY201" s="39">
        <v>0.59023000000000003</v>
      </c>
      <c r="BZ201" s="39">
        <v>0.58044399999999996</v>
      </c>
      <c r="CA201" s="39">
        <v>0.45785100000000001</v>
      </c>
      <c r="CB201" s="39">
        <v>0.447127</v>
      </c>
      <c r="CC201" s="39">
        <v>0.45785100000000001</v>
      </c>
      <c r="CD201" s="39">
        <v>0.447127</v>
      </c>
      <c r="CE201" s="39">
        <v>0.59023000000000003</v>
      </c>
      <c r="CF201" s="39">
        <v>0.58044399999999996</v>
      </c>
      <c r="CG201">
        <v>0.45785100000000001</v>
      </c>
      <c r="CH201" s="39">
        <v>4.8407662415118899</v>
      </c>
      <c r="CI201" s="39">
        <v>4.8446954240181004</v>
      </c>
      <c r="CJ201" s="39">
        <v>4.8407662415118899</v>
      </c>
      <c r="CK201" s="39">
        <v>4.8448014586895596</v>
      </c>
      <c r="CL201" t="s">
        <v>477</v>
      </c>
      <c r="CM201" t="s">
        <v>477</v>
      </c>
      <c r="CN201" s="46" t="s">
        <v>477</v>
      </c>
      <c r="CO201" s="46">
        <v>0</v>
      </c>
      <c r="CP201" s="46" t="s">
        <v>477</v>
      </c>
      <c r="CQ201" s="46" t="s">
        <v>477</v>
      </c>
      <c r="CR201" s="46" t="s">
        <v>477</v>
      </c>
      <c r="CS201" s="46">
        <v>0</v>
      </c>
      <c r="CT201">
        <v>0</v>
      </c>
      <c r="CU201">
        <v>0</v>
      </c>
      <c r="CV201" s="47">
        <v>389964.71062117699</v>
      </c>
      <c r="CW201">
        <v>0</v>
      </c>
      <c r="CX201" s="48">
        <v>389964.71062117699</v>
      </c>
      <c r="CY201" s="48">
        <v>475571.01</v>
      </c>
      <c r="CZ201">
        <v>389964.71062117699</v>
      </c>
      <c r="DA201" s="37">
        <v>46129</v>
      </c>
      <c r="DB201">
        <v>0.45785100000000001</v>
      </c>
      <c r="DC201">
        <v>1</v>
      </c>
      <c r="DD201" s="52" t="s">
        <v>477</v>
      </c>
      <c r="DE201" t="s">
        <v>477</v>
      </c>
      <c r="DF201" s="52" t="s">
        <v>477</v>
      </c>
      <c r="DG201" s="52" t="s">
        <v>477</v>
      </c>
      <c r="DH201" s="52" t="s">
        <v>477</v>
      </c>
      <c r="DI201" s="52" t="s">
        <v>477</v>
      </c>
      <c r="DJ201" s="52" t="s">
        <v>477</v>
      </c>
      <c r="DK201" s="52" t="s">
        <v>477</v>
      </c>
      <c r="DL201" s="52" t="s">
        <v>477</v>
      </c>
      <c r="DM201" s="52" t="s">
        <v>477</v>
      </c>
      <c r="DN201" s="52" t="s">
        <v>477</v>
      </c>
      <c r="DO201" s="33">
        <v>5.8019966764525996</v>
      </c>
      <c r="DP201" s="33" t="s">
        <v>477</v>
      </c>
      <c r="DQ201" s="32" t="s">
        <v>700</v>
      </c>
      <c r="DR201" s="33" t="s">
        <v>477</v>
      </c>
      <c r="DS201" s="58" t="s">
        <v>477</v>
      </c>
      <c r="DT201" s="58" t="s">
        <v>477</v>
      </c>
      <c r="DU201" s="58" t="s">
        <v>477</v>
      </c>
    </row>
    <row r="202" spans="1:125" x14ac:dyDescent="0.25">
      <c r="A202" s="31">
        <v>44196</v>
      </c>
      <c r="B202" t="s">
        <v>1140</v>
      </c>
      <c r="C202" t="s">
        <v>1141</v>
      </c>
      <c r="D202" t="s">
        <v>471</v>
      </c>
      <c r="E202" t="s">
        <v>472</v>
      </c>
      <c r="F202" t="s">
        <v>1168</v>
      </c>
      <c r="G202" t="s">
        <v>1169</v>
      </c>
      <c r="H202" t="s">
        <v>293</v>
      </c>
      <c r="I202" s="37">
        <v>45703</v>
      </c>
      <c r="J202">
        <v>2.875</v>
      </c>
      <c r="K202" s="43">
        <v>157000</v>
      </c>
      <c r="L202" s="43">
        <v>160651.04</v>
      </c>
      <c r="M202" s="43">
        <v>1.0394078697395901</v>
      </c>
      <c r="N202" s="43">
        <v>101.24738000000001</v>
      </c>
      <c r="O202" t="s">
        <v>473</v>
      </c>
      <c r="P202" t="s">
        <v>474</v>
      </c>
      <c r="Q202" t="s">
        <v>1170</v>
      </c>
      <c r="R202" t="s">
        <v>475</v>
      </c>
      <c r="S202" t="s">
        <v>1142</v>
      </c>
      <c r="T202" t="s">
        <v>1169</v>
      </c>
      <c r="U202" t="s">
        <v>381</v>
      </c>
      <c r="V202" t="s">
        <v>203</v>
      </c>
      <c r="W202" t="s">
        <v>1171</v>
      </c>
      <c r="X202" t="s">
        <v>1172</v>
      </c>
      <c r="Y202" s="32" t="s">
        <v>390</v>
      </c>
      <c r="Z202" t="s">
        <v>359</v>
      </c>
      <c r="AA202" s="32" t="s">
        <v>385</v>
      </c>
      <c r="AB202" s="32" t="s">
        <v>476</v>
      </c>
      <c r="AC202" s="33" t="s">
        <v>477</v>
      </c>
      <c r="AD202" s="33">
        <v>500000000</v>
      </c>
      <c r="AE202">
        <v>3.1399999999999997E-2</v>
      </c>
      <c r="AF202" s="33">
        <v>218.289428097073</v>
      </c>
      <c r="AG202" s="33">
        <v>305.72770564136601</v>
      </c>
      <c r="AH202">
        <v>305.72770564136601</v>
      </c>
      <c r="AI202" s="33">
        <v>2.9089599546327398</v>
      </c>
      <c r="AJ202" s="33">
        <v>2.5703390000000002</v>
      </c>
      <c r="AK202">
        <v>2.5703390000000002</v>
      </c>
      <c r="AL202" s="33">
        <v>2.4724149999999998</v>
      </c>
      <c r="AM202">
        <v>2.4724149999999998</v>
      </c>
      <c r="AN202" s="33" t="s">
        <v>477</v>
      </c>
      <c r="AO202" s="33" t="s">
        <v>477</v>
      </c>
      <c r="AP202" s="33" t="s">
        <v>477</v>
      </c>
      <c r="AQ202" s="33" t="s">
        <v>477</v>
      </c>
      <c r="AR202" s="33" t="s">
        <v>477</v>
      </c>
      <c r="AS202" s="34" t="s">
        <v>477</v>
      </c>
      <c r="AT202" s="34" t="s">
        <v>477</v>
      </c>
      <c r="AU202" s="35">
        <v>1507</v>
      </c>
      <c r="AV202" s="35">
        <v>1507</v>
      </c>
      <c r="AW202" s="34" t="s">
        <v>477</v>
      </c>
      <c r="AX202" t="s">
        <v>474</v>
      </c>
      <c r="AY202" s="32">
        <v>2025</v>
      </c>
      <c r="AZ202" s="32" t="s">
        <v>385</v>
      </c>
      <c r="BA202" s="32" t="s">
        <v>463</v>
      </c>
      <c r="BB202" s="32" t="s">
        <v>463</v>
      </c>
      <c r="BC202" s="32" t="s">
        <v>463</v>
      </c>
      <c r="BD202">
        <v>15395565.890000002</v>
      </c>
      <c r="BE202">
        <v>1.0394078697395901</v>
      </c>
      <c r="BF202" s="32" t="s">
        <v>293</v>
      </c>
      <c r="BG202" s="32" t="s">
        <v>477</v>
      </c>
      <c r="BH202" s="32" t="s">
        <v>477</v>
      </c>
      <c r="BI202" s="32">
        <v>14</v>
      </c>
      <c r="BJ202" s="36">
        <v>1.0428422435194987E-2</v>
      </c>
      <c r="BK202" s="32">
        <v>14</v>
      </c>
      <c r="BL202" s="36">
        <v>1.0428422435194987E-2</v>
      </c>
      <c r="BM202" s="32">
        <v>14</v>
      </c>
      <c r="BN202" s="36">
        <v>1.0434890224096854E-2</v>
      </c>
      <c r="BO202" s="33" t="s">
        <v>476</v>
      </c>
      <c r="BP202" s="33" t="s">
        <v>477</v>
      </c>
      <c r="BQ202">
        <v>2.9089599546327398</v>
      </c>
      <c r="BR202">
        <v>2.4724149999999998</v>
      </c>
      <c r="BS202" t="s">
        <v>474</v>
      </c>
      <c r="BT202" s="37">
        <v>45703</v>
      </c>
      <c r="BU202" s="32" t="s">
        <v>477</v>
      </c>
      <c r="BV202" s="38">
        <v>44607</v>
      </c>
      <c r="BW202" t="s">
        <v>910</v>
      </c>
      <c r="BX202" s="39">
        <v>2.9089599546327398</v>
      </c>
      <c r="BY202" s="39">
        <v>2.5703390000000002</v>
      </c>
      <c r="BZ202" s="39">
        <v>2.5689389999999999</v>
      </c>
      <c r="CA202" s="39">
        <v>2.4724149999999998</v>
      </c>
      <c r="CB202" s="39">
        <v>2.4699490000000002</v>
      </c>
      <c r="CC202" s="39">
        <v>3.0261179999999999</v>
      </c>
      <c r="CD202" s="39">
        <v>3.0293019999999999</v>
      </c>
      <c r="CE202" s="39">
        <v>2.5703390000000002</v>
      </c>
      <c r="CF202" s="39">
        <v>2.5689389999999999</v>
      </c>
      <c r="CG202">
        <v>2.4724149999999998</v>
      </c>
      <c r="CH202" s="39">
        <v>2.9089599546327398</v>
      </c>
      <c r="CI202" s="39">
        <v>2.9486266352379502</v>
      </c>
      <c r="CJ202" s="39">
        <v>2.9089599546327398</v>
      </c>
      <c r="CK202" s="39">
        <v>2.9486266352379502</v>
      </c>
      <c r="CL202" t="s">
        <v>477</v>
      </c>
      <c r="CM202" t="s">
        <v>477</v>
      </c>
      <c r="CN202" s="46" t="s">
        <v>477</v>
      </c>
      <c r="CO202" s="46">
        <v>0</v>
      </c>
      <c r="CP202" s="46" t="s">
        <v>477</v>
      </c>
      <c r="CQ202" s="46" t="s">
        <v>477</v>
      </c>
      <c r="CR202" s="46" t="s">
        <v>477</v>
      </c>
      <c r="CS202" s="46">
        <v>0</v>
      </c>
      <c r="CT202">
        <v>0</v>
      </c>
      <c r="CU202">
        <v>0</v>
      </c>
      <c r="CV202" s="47">
        <v>155536.96647249715</v>
      </c>
      <c r="CW202">
        <v>0</v>
      </c>
      <c r="CX202" s="48">
        <v>155536.96647249715</v>
      </c>
      <c r="CY202" s="48">
        <v>160651.04</v>
      </c>
      <c r="CZ202">
        <v>155536.96647249715</v>
      </c>
      <c r="DA202" s="37">
        <v>44607</v>
      </c>
      <c r="DB202">
        <v>3.0261179999999999</v>
      </c>
      <c r="DC202">
        <v>1</v>
      </c>
      <c r="DD202" s="52" t="s">
        <v>477</v>
      </c>
      <c r="DE202" t="s">
        <v>477</v>
      </c>
      <c r="DF202" s="52" t="s">
        <v>477</v>
      </c>
      <c r="DG202" s="52" t="s">
        <v>477</v>
      </c>
      <c r="DH202" s="52" t="s">
        <v>477</v>
      </c>
      <c r="DI202" s="52" t="s">
        <v>477</v>
      </c>
      <c r="DJ202" s="52" t="s">
        <v>477</v>
      </c>
      <c r="DK202" s="52" t="s">
        <v>477</v>
      </c>
      <c r="DL202" s="52" t="s">
        <v>477</v>
      </c>
      <c r="DM202" s="52" t="s">
        <v>477</v>
      </c>
      <c r="DN202" s="52" t="s">
        <v>477</v>
      </c>
      <c r="DO202" s="33">
        <v>1.11767213296545</v>
      </c>
      <c r="DP202" s="33" t="s">
        <v>477</v>
      </c>
      <c r="DQ202" s="32" t="s">
        <v>700</v>
      </c>
      <c r="DR202" s="33" t="s">
        <v>477</v>
      </c>
      <c r="DS202" s="58" t="s">
        <v>477</v>
      </c>
      <c r="DT202" s="58" t="s">
        <v>477</v>
      </c>
      <c r="DU202" s="58" t="s">
        <v>477</v>
      </c>
    </row>
    <row r="203" spans="1:125" x14ac:dyDescent="0.25">
      <c r="A203" s="31">
        <v>44196</v>
      </c>
      <c r="B203" t="s">
        <v>1140</v>
      </c>
      <c r="C203" t="s">
        <v>1141</v>
      </c>
      <c r="D203" t="s">
        <v>471</v>
      </c>
      <c r="E203" t="s">
        <v>472</v>
      </c>
      <c r="F203" t="s">
        <v>1173</v>
      </c>
      <c r="G203" t="s">
        <v>1174</v>
      </c>
      <c r="H203" t="s">
        <v>293</v>
      </c>
      <c r="I203" s="37">
        <v>46293</v>
      </c>
      <c r="J203">
        <v>2</v>
      </c>
      <c r="K203" s="43">
        <v>200000</v>
      </c>
      <c r="L203" s="43">
        <v>199950.14</v>
      </c>
      <c r="M203" s="43">
        <v>1.2936719804087999</v>
      </c>
      <c r="N203" s="43">
        <v>99.46</v>
      </c>
      <c r="O203" t="s">
        <v>473</v>
      </c>
      <c r="P203" t="s">
        <v>474</v>
      </c>
      <c r="Q203" t="s">
        <v>1175</v>
      </c>
      <c r="R203" t="s">
        <v>475</v>
      </c>
      <c r="S203" t="s">
        <v>1142</v>
      </c>
      <c r="T203" t="s">
        <v>1174</v>
      </c>
      <c r="U203" t="s">
        <v>381</v>
      </c>
      <c r="V203" t="s">
        <v>203</v>
      </c>
      <c r="W203" t="s">
        <v>502</v>
      </c>
      <c r="X203" t="s">
        <v>377</v>
      </c>
      <c r="Y203" s="32" t="s">
        <v>373</v>
      </c>
      <c r="Z203" t="s">
        <v>369</v>
      </c>
      <c r="AA203" s="32" t="s">
        <v>372</v>
      </c>
      <c r="AB203" s="32" t="s">
        <v>476</v>
      </c>
      <c r="AC203" s="33" t="s">
        <v>477</v>
      </c>
      <c r="AD203" s="33">
        <v>750000000</v>
      </c>
      <c r="AE203">
        <v>2.6666666666666668E-2</v>
      </c>
      <c r="AF203" s="33">
        <v>190.88875157321701</v>
      </c>
      <c r="AG203" s="33">
        <v>253.58046211248899</v>
      </c>
      <c r="AH203">
        <v>253.58046211248899</v>
      </c>
      <c r="AI203" s="33">
        <v>5.3427643576667796</v>
      </c>
      <c r="AJ203" s="33">
        <v>2.100063</v>
      </c>
      <c r="AK203">
        <v>2.100063</v>
      </c>
      <c r="AL203" s="33">
        <v>2.100063</v>
      </c>
      <c r="AM203">
        <v>2.100063</v>
      </c>
      <c r="AN203" s="33" t="s">
        <v>477</v>
      </c>
      <c r="AO203" s="33" t="s">
        <v>477</v>
      </c>
      <c r="AP203" s="33" t="s">
        <v>477</v>
      </c>
      <c r="AQ203" s="33" t="s">
        <v>477</v>
      </c>
      <c r="AR203" s="33" t="s">
        <v>477</v>
      </c>
      <c r="AS203" s="34" t="s">
        <v>477</v>
      </c>
      <c r="AT203" s="34" t="s">
        <v>477</v>
      </c>
      <c r="AU203" s="35">
        <v>2097</v>
      </c>
      <c r="AV203" s="35">
        <v>2097</v>
      </c>
      <c r="AW203" s="34" t="s">
        <v>477</v>
      </c>
      <c r="AX203" t="s">
        <v>474</v>
      </c>
      <c r="AY203" s="32">
        <v>2026</v>
      </c>
      <c r="AZ203" s="32" t="s">
        <v>372</v>
      </c>
      <c r="BA203" s="32" t="s">
        <v>372</v>
      </c>
      <c r="BB203" s="32" t="s">
        <v>372</v>
      </c>
      <c r="BC203" s="32" t="s">
        <v>372</v>
      </c>
      <c r="BD203">
        <v>15395565.890000002</v>
      </c>
      <c r="BE203">
        <v>1.2936719804087999</v>
      </c>
      <c r="BF203" s="32" t="s">
        <v>293</v>
      </c>
      <c r="BG203" s="32" t="s">
        <v>477</v>
      </c>
      <c r="BH203" s="32" t="s">
        <v>477</v>
      </c>
      <c r="BI203" s="32">
        <v>12</v>
      </c>
      <c r="BJ203" s="36">
        <v>1.29794648444005E-2</v>
      </c>
      <c r="BK203" s="32">
        <v>12</v>
      </c>
      <c r="BL203" s="36">
        <v>1.29794648444005E-2</v>
      </c>
      <c r="BM203" s="32">
        <v>12</v>
      </c>
      <c r="BN203" s="36">
        <v>1.2987514809694338E-2</v>
      </c>
      <c r="BO203" s="33" t="s">
        <v>476</v>
      </c>
      <c r="BP203" s="33" t="s">
        <v>477</v>
      </c>
      <c r="BQ203">
        <v>5.3427643576667796</v>
      </c>
      <c r="BR203">
        <v>2.100063</v>
      </c>
      <c r="BS203" t="s">
        <v>474</v>
      </c>
      <c r="BT203" s="37">
        <v>46293</v>
      </c>
      <c r="BU203" s="32" t="s">
        <v>477</v>
      </c>
      <c r="BV203" s="38">
        <v>46201</v>
      </c>
      <c r="BW203" t="s">
        <v>1176</v>
      </c>
      <c r="BX203" s="39">
        <v>5.3427643576667796</v>
      </c>
      <c r="BY203" s="39">
        <v>2.100063</v>
      </c>
      <c r="BZ203" s="39">
        <v>2.1003440000000002</v>
      </c>
      <c r="CA203" s="39">
        <v>2.100063</v>
      </c>
      <c r="CB203" s="39">
        <v>2.1003440000000002</v>
      </c>
      <c r="CC203" s="39">
        <v>2.105086</v>
      </c>
      <c r="CD203" s="39">
        <v>2.1053980000000001</v>
      </c>
      <c r="CE203" s="39">
        <v>2.100063</v>
      </c>
      <c r="CF203" s="39">
        <v>2.1003440000000002</v>
      </c>
      <c r="CG203">
        <v>2.100063</v>
      </c>
      <c r="CH203" s="39">
        <v>5.3427643576667796</v>
      </c>
      <c r="CI203" s="39">
        <v>5.1269846209914096</v>
      </c>
      <c r="CJ203" s="39">
        <v>5.3427643576667796</v>
      </c>
      <c r="CK203" s="39">
        <v>5.12697895771334</v>
      </c>
      <c r="CL203" t="s">
        <v>477</v>
      </c>
      <c r="CM203" t="s">
        <v>477</v>
      </c>
      <c r="CN203" s="46" t="s">
        <v>477</v>
      </c>
      <c r="CO203" s="46">
        <v>0</v>
      </c>
      <c r="CP203" s="46" t="s">
        <v>477</v>
      </c>
      <c r="CQ203" s="46" t="s">
        <v>477</v>
      </c>
      <c r="CR203" s="46" t="s">
        <v>477</v>
      </c>
      <c r="CS203" s="46">
        <v>0</v>
      </c>
      <c r="CT203">
        <v>0</v>
      </c>
      <c r="CU203">
        <v>0</v>
      </c>
      <c r="CV203" s="47">
        <v>179160.17155734324</v>
      </c>
      <c r="CW203">
        <v>0</v>
      </c>
      <c r="CX203" s="48">
        <v>179160.17155734324</v>
      </c>
      <c r="CY203" s="48">
        <v>199950.14</v>
      </c>
      <c r="CZ203">
        <v>179160.17155734324</v>
      </c>
      <c r="DA203" s="37">
        <v>46201</v>
      </c>
      <c r="DB203">
        <v>2.105086</v>
      </c>
      <c r="DC203">
        <v>1</v>
      </c>
      <c r="DD203" s="52" t="s">
        <v>477</v>
      </c>
      <c r="DE203" t="s">
        <v>477</v>
      </c>
      <c r="DF203" s="52" t="s">
        <v>477</v>
      </c>
      <c r="DG203" s="52" t="s">
        <v>477</v>
      </c>
      <c r="DH203" s="52" t="s">
        <v>477</v>
      </c>
      <c r="DI203" s="52" t="s">
        <v>477</v>
      </c>
      <c r="DJ203" s="52" t="s">
        <v>477</v>
      </c>
      <c r="DK203" s="52" t="s">
        <v>477</v>
      </c>
      <c r="DL203" s="52" t="s">
        <v>477</v>
      </c>
      <c r="DM203" s="52" t="s">
        <v>477</v>
      </c>
      <c r="DN203" s="52" t="s">
        <v>477</v>
      </c>
      <c r="DO203" s="33">
        <v>5.1822555496165998</v>
      </c>
      <c r="DP203" s="33" t="s">
        <v>477</v>
      </c>
      <c r="DQ203" s="32" t="s">
        <v>700</v>
      </c>
      <c r="DR203" s="33" t="s">
        <v>477</v>
      </c>
      <c r="DS203" s="58" t="s">
        <v>477</v>
      </c>
      <c r="DT203" s="58" t="s">
        <v>477</v>
      </c>
      <c r="DU203" s="58" t="s">
        <v>477</v>
      </c>
    </row>
    <row r="204" spans="1:125" x14ac:dyDescent="0.25">
      <c r="A204" s="31">
        <v>44196</v>
      </c>
      <c r="B204" t="s">
        <v>1140</v>
      </c>
      <c r="C204" t="s">
        <v>1141</v>
      </c>
      <c r="D204" t="s">
        <v>471</v>
      </c>
      <c r="E204" t="s">
        <v>472</v>
      </c>
      <c r="F204" t="s">
        <v>1177</v>
      </c>
      <c r="G204" t="s">
        <v>1178</v>
      </c>
      <c r="H204" t="s">
        <v>293</v>
      </c>
      <c r="I204" s="37">
        <v>46076</v>
      </c>
      <c r="J204">
        <v>2</v>
      </c>
      <c r="K204" s="43">
        <v>300000</v>
      </c>
      <c r="L204" s="43">
        <v>301364.75</v>
      </c>
      <c r="M204" s="43">
        <v>1.9498217553531201</v>
      </c>
      <c r="N204" s="43">
        <v>98.75</v>
      </c>
      <c r="O204" t="s">
        <v>473</v>
      </c>
      <c r="P204" t="s">
        <v>474</v>
      </c>
      <c r="Q204" t="s">
        <v>1179</v>
      </c>
      <c r="R204" t="s">
        <v>475</v>
      </c>
      <c r="S204" t="s">
        <v>1142</v>
      </c>
      <c r="T204" t="s">
        <v>1178</v>
      </c>
      <c r="U204" t="s">
        <v>381</v>
      </c>
      <c r="V204" t="s">
        <v>203</v>
      </c>
      <c r="W204" t="s">
        <v>1180</v>
      </c>
      <c r="X204" t="s">
        <v>1181</v>
      </c>
      <c r="Y204" s="32" t="s">
        <v>362</v>
      </c>
      <c r="Z204" t="s">
        <v>369</v>
      </c>
      <c r="AA204" s="32" t="s">
        <v>370</v>
      </c>
      <c r="AB204" s="32" t="s">
        <v>476</v>
      </c>
      <c r="AC204" s="33" t="s">
        <v>477</v>
      </c>
      <c r="AD204" s="33">
        <v>900000000</v>
      </c>
      <c r="AE204">
        <v>3.3333333333333333E-2</v>
      </c>
      <c r="AF204" s="33">
        <v>207.653225389711</v>
      </c>
      <c r="AG204" s="33">
        <v>271.35716139247</v>
      </c>
      <c r="AH204">
        <v>271.35716139247</v>
      </c>
      <c r="AI204" s="33">
        <v>4.7511610608206301</v>
      </c>
      <c r="AJ204" s="33">
        <v>2.2593730000000001</v>
      </c>
      <c r="AK204">
        <v>2.2593730000000001</v>
      </c>
      <c r="AL204" s="33">
        <v>2.2593730000000001</v>
      </c>
      <c r="AM204">
        <v>2.2593730000000001</v>
      </c>
      <c r="AN204" s="33" t="s">
        <v>477</v>
      </c>
      <c r="AO204" s="33" t="s">
        <v>477</v>
      </c>
      <c r="AP204" s="33" t="s">
        <v>477</v>
      </c>
      <c r="AQ204" s="33" t="s">
        <v>477</v>
      </c>
      <c r="AR204" s="33" t="s">
        <v>477</v>
      </c>
      <c r="AS204" s="34" t="s">
        <v>477</v>
      </c>
      <c r="AT204" s="34" t="s">
        <v>477</v>
      </c>
      <c r="AU204" s="35">
        <v>1880</v>
      </c>
      <c r="AV204" s="35">
        <v>1880</v>
      </c>
      <c r="AW204" s="34" t="s">
        <v>477</v>
      </c>
      <c r="AX204" t="s">
        <v>474</v>
      </c>
      <c r="AY204" s="32">
        <v>2026</v>
      </c>
      <c r="AZ204" s="32" t="s">
        <v>370</v>
      </c>
      <c r="BA204" s="32" t="s">
        <v>372</v>
      </c>
      <c r="BB204" s="32" t="s">
        <v>372</v>
      </c>
      <c r="BC204" s="32" t="s">
        <v>372</v>
      </c>
      <c r="BD204">
        <v>15395565.890000002</v>
      </c>
      <c r="BE204">
        <v>1.9498217553531201</v>
      </c>
      <c r="BF204" s="32" t="s">
        <v>293</v>
      </c>
      <c r="BG204" s="32" t="s">
        <v>477</v>
      </c>
      <c r="BH204" s="32" t="s">
        <v>477</v>
      </c>
      <c r="BI204" s="32">
        <v>11</v>
      </c>
      <c r="BJ204" s="36">
        <v>1.9562642856696903E-2</v>
      </c>
      <c r="BK204" s="32">
        <v>11</v>
      </c>
      <c r="BL204" s="36">
        <v>1.9562642856696903E-2</v>
      </c>
      <c r="BM204" s="32">
        <v>11</v>
      </c>
      <c r="BN204" s="36">
        <v>1.9574775760321204E-2</v>
      </c>
      <c r="BO204" s="33" t="s">
        <v>476</v>
      </c>
      <c r="BP204" s="33" t="s">
        <v>477</v>
      </c>
      <c r="BQ204">
        <v>4.7511610608206301</v>
      </c>
      <c r="BR204">
        <v>2.2593730000000001</v>
      </c>
      <c r="BS204" t="s">
        <v>474</v>
      </c>
      <c r="BT204" s="37">
        <v>46076</v>
      </c>
      <c r="BU204" s="32" t="s">
        <v>477</v>
      </c>
      <c r="BV204" s="38">
        <v>46014</v>
      </c>
      <c r="BW204" t="s">
        <v>940</v>
      </c>
      <c r="BX204" s="39">
        <v>4.7511610608206301</v>
      </c>
      <c r="BY204" s="39">
        <v>2.2593730000000001</v>
      </c>
      <c r="BZ204" s="39">
        <v>2.2603580000000001</v>
      </c>
      <c r="CA204" s="39">
        <v>2.2593730000000001</v>
      </c>
      <c r="CB204" s="39">
        <v>2.2603580000000001</v>
      </c>
      <c r="CC204" s="39">
        <v>2.2694030000000001</v>
      </c>
      <c r="CD204" s="39">
        <v>2.2704610000000001</v>
      </c>
      <c r="CE204" s="39">
        <v>2.2593730000000001</v>
      </c>
      <c r="CF204" s="39">
        <v>2.2603580000000001</v>
      </c>
      <c r="CG204">
        <v>2.2593730000000001</v>
      </c>
      <c r="CH204" s="39">
        <v>4.7511610608206301</v>
      </c>
      <c r="CI204" s="39">
        <v>4.7579701972230302</v>
      </c>
      <c r="CJ204" s="39">
        <v>4.7511610608206301</v>
      </c>
      <c r="CK204" s="39">
        <v>4.7579701972230302</v>
      </c>
      <c r="CL204" t="s">
        <v>477</v>
      </c>
      <c r="CM204" t="s">
        <v>477</v>
      </c>
      <c r="CN204" s="46" t="s">
        <v>477</v>
      </c>
      <c r="CO204" s="46">
        <v>0</v>
      </c>
      <c r="CP204" s="46" t="s">
        <v>477</v>
      </c>
      <c r="CQ204" s="46" t="s">
        <v>477</v>
      </c>
      <c r="CR204" s="46" t="s">
        <v>477</v>
      </c>
      <c r="CS204" s="46">
        <v>0</v>
      </c>
      <c r="CT204">
        <v>0</v>
      </c>
      <c r="CU204">
        <v>0</v>
      </c>
      <c r="CV204" s="47">
        <v>272809.31479215954</v>
      </c>
      <c r="CW204">
        <v>0</v>
      </c>
      <c r="CX204" s="48">
        <v>272809.31479215954</v>
      </c>
      <c r="CY204" s="48">
        <v>301364.75</v>
      </c>
      <c r="CZ204">
        <v>272809.31479215954</v>
      </c>
      <c r="DA204" s="37">
        <v>46014</v>
      </c>
      <c r="DB204">
        <v>2.2694030000000001</v>
      </c>
      <c r="DC204">
        <v>1</v>
      </c>
      <c r="DD204" s="52" t="s">
        <v>477</v>
      </c>
      <c r="DE204" t="s">
        <v>477</v>
      </c>
      <c r="DF204" s="52" t="s">
        <v>477</v>
      </c>
      <c r="DG204" s="52" t="s">
        <v>477</v>
      </c>
      <c r="DH204" s="52" t="s">
        <v>477</v>
      </c>
      <c r="DI204" s="52" t="s">
        <v>477</v>
      </c>
      <c r="DJ204" s="52" t="s">
        <v>477</v>
      </c>
      <c r="DK204" s="52" t="s">
        <v>477</v>
      </c>
      <c r="DL204" s="52" t="s">
        <v>477</v>
      </c>
      <c r="DM204" s="52" t="s">
        <v>477</v>
      </c>
      <c r="DN204" s="52" t="s">
        <v>477</v>
      </c>
      <c r="DO204" s="33">
        <v>4.8311629877524398</v>
      </c>
      <c r="DP204" s="33" t="s">
        <v>477</v>
      </c>
      <c r="DQ204" s="32" t="s">
        <v>700</v>
      </c>
      <c r="DR204" s="33" t="s">
        <v>477</v>
      </c>
      <c r="DS204" s="58" t="s">
        <v>477</v>
      </c>
      <c r="DT204" s="58" t="s">
        <v>477</v>
      </c>
      <c r="DU204" s="58" t="s">
        <v>477</v>
      </c>
    </row>
    <row r="205" spans="1:125" x14ac:dyDescent="0.25">
      <c r="A205" s="31">
        <v>44196</v>
      </c>
      <c r="B205" t="s">
        <v>1140</v>
      </c>
      <c r="C205" t="s">
        <v>1141</v>
      </c>
      <c r="D205" t="s">
        <v>471</v>
      </c>
      <c r="E205" t="s">
        <v>472</v>
      </c>
      <c r="F205" t="s">
        <v>1182</v>
      </c>
      <c r="G205" t="s">
        <v>1183</v>
      </c>
      <c r="H205" t="s">
        <v>293</v>
      </c>
      <c r="I205" s="37">
        <v>45792</v>
      </c>
      <c r="J205">
        <v>5.625</v>
      </c>
      <c r="K205" s="43">
        <v>400000</v>
      </c>
      <c r="L205" s="43">
        <v>428995.62</v>
      </c>
      <c r="M205" s="43">
        <v>2.77559002115277</v>
      </c>
      <c r="N205" s="43">
        <v>106.54</v>
      </c>
      <c r="O205" t="s">
        <v>473</v>
      </c>
      <c r="P205" t="s">
        <v>474</v>
      </c>
      <c r="Q205" t="s">
        <v>1184</v>
      </c>
      <c r="R205" t="s">
        <v>475</v>
      </c>
      <c r="S205" t="s">
        <v>1142</v>
      </c>
      <c r="T205" t="s">
        <v>1183</v>
      </c>
      <c r="U205" t="s">
        <v>381</v>
      </c>
      <c r="V205" t="s">
        <v>203</v>
      </c>
      <c r="W205" t="s">
        <v>1185</v>
      </c>
      <c r="X205" t="s">
        <v>1186</v>
      </c>
      <c r="Y205" s="32" t="s">
        <v>373</v>
      </c>
      <c r="Z205" t="s">
        <v>359</v>
      </c>
      <c r="AA205" s="32" t="s">
        <v>385</v>
      </c>
      <c r="AB205" s="32" t="s">
        <v>476</v>
      </c>
      <c r="AC205" s="33" t="s">
        <v>477</v>
      </c>
      <c r="AD205" s="33">
        <v>560000000</v>
      </c>
      <c r="AE205">
        <v>7.1428571428571425E-2</v>
      </c>
      <c r="AF205" s="33">
        <v>240.46025369574701</v>
      </c>
      <c r="AG205" s="33">
        <v>449.58321994444998</v>
      </c>
      <c r="AH205">
        <v>449.58321994444998</v>
      </c>
      <c r="AI205" s="33">
        <v>1.3000700992568699</v>
      </c>
      <c r="AJ205" s="33">
        <v>4.0197289999999999</v>
      </c>
      <c r="AK205">
        <v>4.0197289999999999</v>
      </c>
      <c r="AL205" s="33">
        <v>2.7822610000000001</v>
      </c>
      <c r="AM205">
        <v>2.7822610000000001</v>
      </c>
      <c r="AN205" s="33" t="s">
        <v>477</v>
      </c>
      <c r="AO205" s="33" t="s">
        <v>477</v>
      </c>
      <c r="AP205" s="33" t="s">
        <v>477</v>
      </c>
      <c r="AQ205" s="33" t="s">
        <v>477</v>
      </c>
      <c r="AR205" s="33" t="s">
        <v>477</v>
      </c>
      <c r="AS205" s="34" t="s">
        <v>477</v>
      </c>
      <c r="AT205" s="34" t="s">
        <v>477</v>
      </c>
      <c r="AU205" s="35">
        <v>1596</v>
      </c>
      <c r="AV205" s="35">
        <v>1596</v>
      </c>
      <c r="AW205" s="34" t="s">
        <v>477</v>
      </c>
      <c r="AX205" t="s">
        <v>474</v>
      </c>
      <c r="AY205" s="32">
        <v>2025</v>
      </c>
      <c r="AZ205" s="32" t="s">
        <v>385</v>
      </c>
      <c r="BA205" s="32" t="s">
        <v>463</v>
      </c>
      <c r="BB205" s="32" t="s">
        <v>463</v>
      </c>
      <c r="BC205" s="32" t="s">
        <v>463</v>
      </c>
      <c r="BD205">
        <v>15395565.890000002</v>
      </c>
      <c r="BE205">
        <v>2.77559002115277</v>
      </c>
      <c r="BF205" s="32" t="s">
        <v>293</v>
      </c>
      <c r="BG205" s="32" t="s">
        <v>477</v>
      </c>
      <c r="BH205" s="32" t="s">
        <v>477</v>
      </c>
      <c r="BI205" s="32">
        <v>14</v>
      </c>
      <c r="BJ205" s="36">
        <v>2.7847610250194353E-2</v>
      </c>
      <c r="BK205" s="32">
        <v>14</v>
      </c>
      <c r="BL205" s="36">
        <v>2.7847610250194353E-2</v>
      </c>
      <c r="BM205" s="32">
        <v>14</v>
      </c>
      <c r="BN205" s="36">
        <v>2.7864881555191727E-2</v>
      </c>
      <c r="BO205" s="33" t="s">
        <v>476</v>
      </c>
      <c r="BP205" s="33" t="s">
        <v>477</v>
      </c>
      <c r="BQ205">
        <v>1.3000700992568699</v>
      </c>
      <c r="BR205">
        <v>2.7822610000000001</v>
      </c>
      <c r="BS205" t="s">
        <v>474</v>
      </c>
      <c r="BT205" s="37">
        <v>45792</v>
      </c>
      <c r="BU205" s="32" t="s">
        <v>477</v>
      </c>
      <c r="BV205" s="38">
        <v>44696</v>
      </c>
      <c r="BW205" t="s">
        <v>1078</v>
      </c>
      <c r="BX205" s="39">
        <v>1.3000700992568699</v>
      </c>
      <c r="BY205" s="39">
        <v>4.0197289999999999</v>
      </c>
      <c r="BZ205" s="39">
        <v>4.0129989999999998</v>
      </c>
      <c r="CA205" s="39">
        <v>2.7822610000000001</v>
      </c>
      <c r="CB205" s="39">
        <v>2.7443529999999998</v>
      </c>
      <c r="CC205" s="39">
        <v>2.7822610000000001</v>
      </c>
      <c r="CD205" s="39">
        <v>2.7443529999999998</v>
      </c>
      <c r="CE205" s="39">
        <v>4.0197289999999999</v>
      </c>
      <c r="CF205" s="39">
        <v>4.0129989999999998</v>
      </c>
      <c r="CG205">
        <v>2.7822610000000001</v>
      </c>
      <c r="CH205" s="39">
        <v>1.3000700992568699</v>
      </c>
      <c r="CI205" s="39">
        <v>1.3202081376022601</v>
      </c>
      <c r="CJ205" s="39">
        <v>1.3000700992568699</v>
      </c>
      <c r="CK205" s="39">
        <v>1.3202081376022601</v>
      </c>
      <c r="CL205" t="s">
        <v>477</v>
      </c>
      <c r="CM205" t="s">
        <v>477</v>
      </c>
      <c r="CN205" s="46" t="s">
        <v>477</v>
      </c>
      <c r="CO205" s="46">
        <v>0</v>
      </c>
      <c r="CP205" s="46" t="s">
        <v>477</v>
      </c>
      <c r="CQ205" s="46" t="s">
        <v>477</v>
      </c>
      <c r="CR205" s="46" t="s">
        <v>477</v>
      </c>
      <c r="CS205" s="46">
        <v>0</v>
      </c>
      <c r="CT205">
        <v>0</v>
      </c>
      <c r="CU205">
        <v>0</v>
      </c>
      <c r="CV205" s="47">
        <v>397201.87618918828</v>
      </c>
      <c r="CW205">
        <v>0</v>
      </c>
      <c r="CX205" s="48">
        <v>397201.87618918828</v>
      </c>
      <c r="CY205" s="48">
        <v>428995.62</v>
      </c>
      <c r="CZ205">
        <v>397201.87618918828</v>
      </c>
      <c r="DA205" s="37">
        <v>44696</v>
      </c>
      <c r="DB205">
        <v>2.7822610000000001</v>
      </c>
      <c r="DC205">
        <v>1</v>
      </c>
      <c r="DD205" s="52" t="s">
        <v>477</v>
      </c>
      <c r="DE205" t="s">
        <v>477</v>
      </c>
      <c r="DF205" s="52" t="s">
        <v>477</v>
      </c>
      <c r="DG205" s="52" t="s">
        <v>477</v>
      </c>
      <c r="DH205" s="52" t="s">
        <v>477</v>
      </c>
      <c r="DI205" s="52" t="s">
        <v>477</v>
      </c>
      <c r="DJ205" s="52" t="s">
        <v>477</v>
      </c>
      <c r="DK205" s="52" t="s">
        <v>477</v>
      </c>
      <c r="DL205" s="52" t="s">
        <v>477</v>
      </c>
      <c r="DM205" s="52" t="s">
        <v>477</v>
      </c>
      <c r="DN205" s="52" t="s">
        <v>477</v>
      </c>
      <c r="DO205" s="33">
        <v>1.41394392149508</v>
      </c>
      <c r="DP205" s="33" t="s">
        <v>477</v>
      </c>
      <c r="DQ205" s="32" t="s">
        <v>700</v>
      </c>
      <c r="DR205" s="33" t="s">
        <v>477</v>
      </c>
      <c r="DS205" s="58" t="s">
        <v>477</v>
      </c>
      <c r="DT205" s="58" t="s">
        <v>477</v>
      </c>
      <c r="DU205" s="58" t="s">
        <v>477</v>
      </c>
    </row>
    <row r="206" spans="1:125" x14ac:dyDescent="0.25">
      <c r="A206" s="31">
        <v>44196</v>
      </c>
      <c r="B206" t="s">
        <v>1140</v>
      </c>
      <c r="C206" t="s">
        <v>1141</v>
      </c>
      <c r="D206" t="s">
        <v>471</v>
      </c>
      <c r="E206" t="s">
        <v>472</v>
      </c>
      <c r="F206" t="s">
        <v>1187</v>
      </c>
      <c r="G206" t="s">
        <v>1188</v>
      </c>
      <c r="H206" t="s">
        <v>293</v>
      </c>
      <c r="I206" s="37">
        <v>46439</v>
      </c>
      <c r="J206">
        <v>5.75</v>
      </c>
      <c r="K206" s="43">
        <v>400000</v>
      </c>
      <c r="L206" s="43">
        <v>376249.67</v>
      </c>
      <c r="M206" s="43">
        <v>2.4343251558466399</v>
      </c>
      <c r="N206" s="43">
        <v>92.001999999999995</v>
      </c>
      <c r="O206" t="s">
        <v>473</v>
      </c>
      <c r="P206" t="s">
        <v>474</v>
      </c>
      <c r="Q206" t="s">
        <v>1189</v>
      </c>
      <c r="R206" t="s">
        <v>475</v>
      </c>
      <c r="S206" t="s">
        <v>1142</v>
      </c>
      <c r="T206" t="s">
        <v>1188</v>
      </c>
      <c r="U206" t="s">
        <v>381</v>
      </c>
      <c r="V206" t="s">
        <v>203</v>
      </c>
      <c r="W206" t="s">
        <v>1190</v>
      </c>
      <c r="X206" t="s">
        <v>1191</v>
      </c>
      <c r="Y206" s="32" t="s">
        <v>358</v>
      </c>
      <c r="Z206" t="s">
        <v>359</v>
      </c>
      <c r="AA206" s="32" t="s">
        <v>385</v>
      </c>
      <c r="AB206" s="32" t="s">
        <v>476</v>
      </c>
      <c r="AC206" s="33" t="s">
        <v>477</v>
      </c>
      <c r="AD206" s="33">
        <v>300000000</v>
      </c>
      <c r="AE206">
        <v>0.13333333333333333</v>
      </c>
      <c r="AF206" s="33">
        <v>706.17517680319099</v>
      </c>
      <c r="AG206" s="33">
        <v>782.10618073905005</v>
      </c>
      <c r="AH206">
        <v>782.10618073905005</v>
      </c>
      <c r="AI206" s="33">
        <v>4.7458484287514402</v>
      </c>
      <c r="AJ206" s="33">
        <v>7.5280449999999997</v>
      </c>
      <c r="AK206">
        <v>7.5280449999999997</v>
      </c>
      <c r="AL206" s="33">
        <v>7.5280449999999997</v>
      </c>
      <c r="AM206">
        <v>7.5280449999999997</v>
      </c>
      <c r="AN206" s="33" t="s">
        <v>477</v>
      </c>
      <c r="AO206" s="33" t="s">
        <v>477</v>
      </c>
      <c r="AP206" s="33" t="s">
        <v>477</v>
      </c>
      <c r="AQ206" s="33" t="s">
        <v>477</v>
      </c>
      <c r="AR206" s="33" t="s">
        <v>477</v>
      </c>
      <c r="AS206" s="34" t="s">
        <v>477</v>
      </c>
      <c r="AT206" s="34" t="s">
        <v>477</v>
      </c>
      <c r="AU206" s="35">
        <v>2243</v>
      </c>
      <c r="AV206" s="35">
        <v>2243</v>
      </c>
      <c r="AW206" s="34" t="s">
        <v>477</v>
      </c>
      <c r="AX206" t="s">
        <v>474</v>
      </c>
      <c r="AY206" s="32">
        <v>2027</v>
      </c>
      <c r="AZ206" s="32" t="s">
        <v>385</v>
      </c>
      <c r="BA206" s="32" t="s">
        <v>463</v>
      </c>
      <c r="BB206" s="32" t="s">
        <v>463</v>
      </c>
      <c r="BC206" s="32" t="s">
        <v>463</v>
      </c>
      <c r="BD206">
        <v>15395565.890000002</v>
      </c>
      <c r="BE206">
        <v>2.4343251558466399</v>
      </c>
      <c r="BF206" s="32" t="s">
        <v>293</v>
      </c>
      <c r="BG206" s="32" t="s">
        <v>477</v>
      </c>
      <c r="BH206" s="32" t="s">
        <v>477</v>
      </c>
      <c r="BI206" s="32">
        <v>14</v>
      </c>
      <c r="BJ206" s="36">
        <v>2.4423685647243305E-2</v>
      </c>
      <c r="BK206" s="32">
        <v>14</v>
      </c>
      <c r="BL206" s="36">
        <v>2.4423685647243305E-2</v>
      </c>
      <c r="BM206" s="32">
        <v>14</v>
      </c>
      <c r="BN206" s="36">
        <v>2.4438833407506525E-2</v>
      </c>
      <c r="BO206" s="33" t="s">
        <v>476</v>
      </c>
      <c r="BP206" s="33" t="s">
        <v>477</v>
      </c>
      <c r="BQ206">
        <v>4.7458484287514402</v>
      </c>
      <c r="BR206">
        <v>7.5280449999999997</v>
      </c>
      <c r="BS206" t="s">
        <v>474</v>
      </c>
      <c r="BT206" s="37">
        <v>46439</v>
      </c>
      <c r="BU206" s="32" t="s">
        <v>477</v>
      </c>
      <c r="BV206" s="38">
        <v>44978</v>
      </c>
      <c r="BW206" t="s">
        <v>910</v>
      </c>
      <c r="BX206" s="39">
        <v>4.7458484287514402</v>
      </c>
      <c r="BY206" s="39">
        <v>7.5280449999999997</v>
      </c>
      <c r="BZ206" s="39">
        <v>7.5327700000000002</v>
      </c>
      <c r="CA206" s="39">
        <v>7.5280449999999997</v>
      </c>
      <c r="CB206" s="39">
        <v>7.5327700000000002</v>
      </c>
      <c r="CC206" s="39">
        <v>11.590406</v>
      </c>
      <c r="CD206" s="39">
        <v>11.643659</v>
      </c>
      <c r="CE206" s="39">
        <v>7.5280449999999997</v>
      </c>
      <c r="CF206" s="39">
        <v>7.5327700000000002</v>
      </c>
      <c r="CG206">
        <v>7.5280449999999997</v>
      </c>
      <c r="CH206" s="39">
        <v>4.7458484287514402</v>
      </c>
      <c r="CI206" s="39">
        <v>4.9368138425545904</v>
      </c>
      <c r="CJ206" s="39">
        <v>4.7458484287514402</v>
      </c>
      <c r="CK206" s="39">
        <v>4.9368138425545904</v>
      </c>
      <c r="CL206" t="s">
        <v>477</v>
      </c>
      <c r="CM206" t="s">
        <v>477</v>
      </c>
      <c r="CN206" s="46" t="s">
        <v>477</v>
      </c>
      <c r="CO206" s="46">
        <v>0</v>
      </c>
      <c r="CP206" s="46" t="s">
        <v>477</v>
      </c>
      <c r="CQ206" s="46" t="s">
        <v>477</v>
      </c>
      <c r="CR206" s="46" t="s">
        <v>477</v>
      </c>
      <c r="CS206" s="46">
        <v>0</v>
      </c>
      <c r="CT206">
        <v>0</v>
      </c>
      <c r="CU206">
        <v>0</v>
      </c>
      <c r="CV206" s="47">
        <v>332668.16057606786</v>
      </c>
      <c r="CW206">
        <v>0</v>
      </c>
      <c r="CX206" s="48">
        <v>332668.16057606786</v>
      </c>
      <c r="CY206" s="48">
        <v>376249.67</v>
      </c>
      <c r="CZ206">
        <v>332668.16057606786</v>
      </c>
      <c r="DA206" s="37">
        <v>44978</v>
      </c>
      <c r="DB206">
        <v>11.590406</v>
      </c>
      <c r="DC206">
        <v>1</v>
      </c>
      <c r="DD206" s="52" t="s">
        <v>477</v>
      </c>
      <c r="DE206" t="s">
        <v>477</v>
      </c>
      <c r="DF206" s="52" t="s">
        <v>477</v>
      </c>
      <c r="DG206" s="52" t="s">
        <v>477</v>
      </c>
      <c r="DH206" s="52" t="s">
        <v>477</v>
      </c>
      <c r="DI206" s="52" t="s">
        <v>477</v>
      </c>
      <c r="DJ206" s="52" t="s">
        <v>477</v>
      </c>
      <c r="DK206" s="52" t="s">
        <v>477</v>
      </c>
      <c r="DL206" s="52" t="s">
        <v>477</v>
      </c>
      <c r="DM206" s="52" t="s">
        <v>477</v>
      </c>
      <c r="DN206" s="52" t="s">
        <v>477</v>
      </c>
      <c r="DO206" s="33">
        <v>4.5960454139056104</v>
      </c>
      <c r="DP206" s="33" t="s">
        <v>477</v>
      </c>
      <c r="DQ206" s="32" t="s">
        <v>700</v>
      </c>
      <c r="DR206" s="33" t="s">
        <v>477</v>
      </c>
      <c r="DS206" s="58" t="s">
        <v>477</v>
      </c>
      <c r="DT206" s="58" t="s">
        <v>477</v>
      </c>
      <c r="DU206" s="58" t="s">
        <v>477</v>
      </c>
    </row>
    <row r="207" spans="1:125" x14ac:dyDescent="0.25">
      <c r="A207" s="31">
        <v>44196</v>
      </c>
      <c r="B207" t="s">
        <v>1140</v>
      </c>
      <c r="C207" t="s">
        <v>1141</v>
      </c>
      <c r="D207" t="s">
        <v>471</v>
      </c>
      <c r="E207" t="s">
        <v>472</v>
      </c>
      <c r="F207" t="s">
        <v>1192</v>
      </c>
      <c r="G207" t="s">
        <v>1193</v>
      </c>
      <c r="H207" t="s">
        <v>293</v>
      </c>
      <c r="I207" s="37">
        <v>46402</v>
      </c>
      <c r="J207">
        <v>4</v>
      </c>
      <c r="K207" s="43">
        <v>300000</v>
      </c>
      <c r="L207" s="43">
        <v>279000</v>
      </c>
      <c r="M207" s="43">
        <v>1.8051224296920001</v>
      </c>
      <c r="N207" s="43">
        <v>101.5</v>
      </c>
      <c r="O207" t="s">
        <v>473</v>
      </c>
      <c r="P207" t="s">
        <v>474</v>
      </c>
      <c r="Q207" t="s">
        <v>1194</v>
      </c>
      <c r="R207" t="s">
        <v>475</v>
      </c>
      <c r="S207" t="s">
        <v>1142</v>
      </c>
      <c r="T207" t="s">
        <v>1193</v>
      </c>
      <c r="U207" t="s">
        <v>381</v>
      </c>
      <c r="V207" t="s">
        <v>203</v>
      </c>
      <c r="W207" t="s">
        <v>1195</v>
      </c>
      <c r="X207" t="s">
        <v>1196</v>
      </c>
      <c r="Y207" s="32" t="s">
        <v>396</v>
      </c>
      <c r="Z207" t="s">
        <v>382</v>
      </c>
      <c r="AA207" s="32" t="s">
        <v>462</v>
      </c>
      <c r="AB207" s="32" t="s">
        <v>476</v>
      </c>
      <c r="AC207" s="33" t="s">
        <v>477</v>
      </c>
      <c r="AD207" s="33">
        <v>540000000</v>
      </c>
      <c r="AE207">
        <v>5.5555555555555552E-2</v>
      </c>
      <c r="AF207" s="33">
        <v>228.578894634682</v>
      </c>
      <c r="AG207" s="33">
        <v>422.520455258997</v>
      </c>
      <c r="AH207">
        <v>422.520455258997</v>
      </c>
      <c r="AI207" s="33">
        <v>1.88082709493871</v>
      </c>
      <c r="AJ207" s="33">
        <v>3.754823</v>
      </c>
      <c r="AK207">
        <v>3.754823</v>
      </c>
      <c r="AL207" s="33">
        <v>3.5004949999999999</v>
      </c>
      <c r="AM207">
        <v>3.5004949999999999</v>
      </c>
      <c r="AN207" s="33" t="s">
        <v>477</v>
      </c>
      <c r="AO207" s="33" t="s">
        <v>477</v>
      </c>
      <c r="AP207" s="33" t="s">
        <v>477</v>
      </c>
      <c r="AQ207" s="33" t="s">
        <v>477</v>
      </c>
      <c r="AR207" s="33" t="s">
        <v>477</v>
      </c>
      <c r="AS207" s="34" t="s">
        <v>477</v>
      </c>
      <c r="AT207" s="34" t="s">
        <v>477</v>
      </c>
      <c r="AU207" s="35">
        <v>2206</v>
      </c>
      <c r="AV207" s="35">
        <v>2206</v>
      </c>
      <c r="AW207" s="34" t="s">
        <v>477</v>
      </c>
      <c r="AX207" t="s">
        <v>474</v>
      </c>
      <c r="AY207" s="32">
        <v>2027</v>
      </c>
      <c r="AZ207" s="32" t="s">
        <v>462</v>
      </c>
      <c r="BA207" s="32" t="s">
        <v>372</v>
      </c>
      <c r="BB207" s="32" t="s">
        <v>372</v>
      </c>
      <c r="BC207" s="32" t="s">
        <v>372</v>
      </c>
      <c r="BD207">
        <v>15395565.890000002</v>
      </c>
      <c r="BE207">
        <v>1.8051224296920001</v>
      </c>
      <c r="BF207" s="32" t="s">
        <v>293</v>
      </c>
      <c r="BG207" s="32" t="s">
        <v>477</v>
      </c>
      <c r="BH207" s="32" t="s">
        <v>477</v>
      </c>
      <c r="BI207" s="32">
        <v>13</v>
      </c>
      <c r="BJ207" s="36">
        <v>1.8110868497455111E-2</v>
      </c>
      <c r="BK207" s="32">
        <v>13</v>
      </c>
      <c r="BL207" s="36">
        <v>1.8110868497455111E-2</v>
      </c>
      <c r="BM207" s="32">
        <v>13</v>
      </c>
      <c r="BN207" s="36">
        <v>1.8122100999302726E-2</v>
      </c>
      <c r="BO207" s="33" t="s">
        <v>476</v>
      </c>
      <c r="BP207" s="33" t="s">
        <v>477</v>
      </c>
      <c r="BQ207">
        <v>1.88082709493871</v>
      </c>
      <c r="BR207">
        <v>3.5004949999999999</v>
      </c>
      <c r="BS207" t="s">
        <v>474</v>
      </c>
      <c r="BT207" s="37">
        <v>46402</v>
      </c>
      <c r="BU207" s="32" t="s">
        <v>477</v>
      </c>
      <c r="BV207" s="38">
        <v>44224</v>
      </c>
      <c r="BW207" t="s">
        <v>1197</v>
      </c>
      <c r="BX207" s="39">
        <v>1.88082709493871</v>
      </c>
      <c r="BY207" s="39">
        <v>3.754823</v>
      </c>
      <c r="BZ207" s="39">
        <v>3.754127</v>
      </c>
      <c r="CA207" s="39">
        <v>3.5004949999999999</v>
      </c>
      <c r="CB207" s="39">
        <v>3.4925540000000002</v>
      </c>
      <c r="CC207" s="39">
        <v>10.675649</v>
      </c>
      <c r="CD207" s="39">
        <v>10.977997</v>
      </c>
      <c r="CE207" s="39">
        <v>3.754823</v>
      </c>
      <c r="CF207" s="39">
        <v>3.754127</v>
      </c>
      <c r="CG207">
        <v>3.5004949999999999</v>
      </c>
      <c r="CH207" s="39">
        <v>1.88082709493871</v>
      </c>
      <c r="CI207" s="39">
        <v>7.6206468076666103E-2</v>
      </c>
      <c r="CJ207" s="39">
        <v>1.88082709493871</v>
      </c>
      <c r="CK207" s="39">
        <v>7.6206468076666103E-2</v>
      </c>
      <c r="CL207" t="s">
        <v>477</v>
      </c>
      <c r="CM207" t="s">
        <v>477</v>
      </c>
      <c r="CN207" s="46" t="s">
        <v>477</v>
      </c>
      <c r="CO207" s="46">
        <v>0</v>
      </c>
      <c r="CP207" s="46" t="s">
        <v>477</v>
      </c>
      <c r="CQ207" s="46" t="s">
        <v>477</v>
      </c>
      <c r="CR207" s="46" t="s">
        <v>477</v>
      </c>
      <c r="CS207" s="46">
        <v>0</v>
      </c>
      <c r="CT207">
        <v>0</v>
      </c>
      <c r="CU207">
        <v>0</v>
      </c>
      <c r="CV207" s="47">
        <v>278145.78673210944</v>
      </c>
      <c r="CW207">
        <v>0</v>
      </c>
      <c r="CX207" s="48">
        <v>278145.78673210944</v>
      </c>
      <c r="CY207" s="48">
        <v>279000</v>
      </c>
      <c r="CZ207">
        <v>278145.78673210944</v>
      </c>
      <c r="DA207" s="37">
        <v>44224</v>
      </c>
      <c r="DB207">
        <v>10.675649</v>
      </c>
      <c r="DC207">
        <v>1</v>
      </c>
      <c r="DD207" s="52" t="s">
        <v>477</v>
      </c>
      <c r="DE207" t="s">
        <v>477</v>
      </c>
      <c r="DF207" s="52" t="s">
        <v>477</v>
      </c>
      <c r="DG207" s="52" t="s">
        <v>477</v>
      </c>
      <c r="DH207" s="52" t="s">
        <v>477</v>
      </c>
      <c r="DI207" s="52" t="s">
        <v>477</v>
      </c>
      <c r="DJ207" s="52" t="s">
        <v>477</v>
      </c>
      <c r="DK207" s="52" t="s">
        <v>477</v>
      </c>
      <c r="DL207" s="52" t="s">
        <v>477</v>
      </c>
      <c r="DM207" s="52" t="s">
        <v>477</v>
      </c>
      <c r="DN207" s="52" t="s">
        <v>477</v>
      </c>
      <c r="DO207" s="33">
        <v>8.0331701714442302E-2</v>
      </c>
      <c r="DP207" s="33" t="s">
        <v>477</v>
      </c>
      <c r="DQ207" s="32" t="s">
        <v>700</v>
      </c>
      <c r="DR207" s="33" t="s">
        <v>477</v>
      </c>
      <c r="DS207" s="58" t="s">
        <v>477</v>
      </c>
      <c r="DT207" s="58" t="s">
        <v>477</v>
      </c>
      <c r="DU207" s="58" t="s">
        <v>477</v>
      </c>
    </row>
    <row r="208" spans="1:125" x14ac:dyDescent="0.25">
      <c r="A208" s="31">
        <v>44196</v>
      </c>
      <c r="B208" t="s">
        <v>1140</v>
      </c>
      <c r="C208" t="s">
        <v>1141</v>
      </c>
      <c r="D208" t="s">
        <v>471</v>
      </c>
      <c r="E208" t="s">
        <v>472</v>
      </c>
      <c r="F208" t="s">
        <v>1198</v>
      </c>
      <c r="G208" t="s">
        <v>1199</v>
      </c>
      <c r="H208" t="s">
        <v>293</v>
      </c>
      <c r="I208" s="37">
        <v>45792</v>
      </c>
      <c r="J208">
        <v>5.75</v>
      </c>
      <c r="K208" s="43">
        <v>400000</v>
      </c>
      <c r="L208" s="43">
        <v>411243</v>
      </c>
      <c r="M208" s="43">
        <v>2.6607310514473999</v>
      </c>
      <c r="N208" s="43">
        <v>102.092</v>
      </c>
      <c r="O208" t="s">
        <v>473</v>
      </c>
      <c r="P208" t="s">
        <v>474</v>
      </c>
      <c r="Q208" t="s">
        <v>1200</v>
      </c>
      <c r="R208" t="s">
        <v>475</v>
      </c>
      <c r="S208" t="s">
        <v>1142</v>
      </c>
      <c r="T208" t="s">
        <v>1199</v>
      </c>
      <c r="U208" t="s">
        <v>381</v>
      </c>
      <c r="V208" t="s">
        <v>203</v>
      </c>
      <c r="W208" t="s">
        <v>1201</v>
      </c>
      <c r="X208" t="s">
        <v>1202</v>
      </c>
      <c r="Y208" s="32" t="s">
        <v>650</v>
      </c>
      <c r="Z208" t="s">
        <v>374</v>
      </c>
      <c r="AA208" s="32" t="s">
        <v>1164</v>
      </c>
      <c r="AB208" s="32" t="s">
        <v>476</v>
      </c>
      <c r="AC208" s="33" t="s">
        <v>477</v>
      </c>
      <c r="AD208" s="33">
        <v>405000000</v>
      </c>
      <c r="AE208">
        <v>9.8765432098765427E-2</v>
      </c>
      <c r="AF208" s="33">
        <v>193.62792580167999</v>
      </c>
      <c r="AG208" s="33">
        <v>572.304123661689</v>
      </c>
      <c r="AH208">
        <v>572.304123661689</v>
      </c>
      <c r="AI208" s="33">
        <v>0.36960125874268501</v>
      </c>
      <c r="AJ208" s="33">
        <v>5.2751250000000001</v>
      </c>
      <c r="AK208">
        <v>5.2751250000000001</v>
      </c>
      <c r="AL208" s="33">
        <v>3.8951829999999998</v>
      </c>
      <c r="AM208">
        <v>3.8951829999999998</v>
      </c>
      <c r="AN208" s="33" t="s">
        <v>477</v>
      </c>
      <c r="AO208" s="33" t="s">
        <v>477</v>
      </c>
      <c r="AP208" s="33" t="s">
        <v>477</v>
      </c>
      <c r="AQ208" s="33" t="s">
        <v>477</v>
      </c>
      <c r="AR208" s="33" t="s">
        <v>477</v>
      </c>
      <c r="AS208" s="34" t="s">
        <v>477</v>
      </c>
      <c r="AT208" s="34" t="s">
        <v>477</v>
      </c>
      <c r="AU208" s="35">
        <v>1596</v>
      </c>
      <c r="AV208" s="35">
        <v>1596</v>
      </c>
      <c r="AW208" s="34" t="s">
        <v>477</v>
      </c>
      <c r="AX208" t="s">
        <v>474</v>
      </c>
      <c r="AY208" s="32">
        <v>2025</v>
      </c>
      <c r="AZ208" s="32" t="s">
        <v>1164</v>
      </c>
      <c r="BA208" s="32" t="s">
        <v>391</v>
      </c>
      <c r="BB208" s="32" t="s">
        <v>391</v>
      </c>
      <c r="BC208" s="32" t="s">
        <v>391</v>
      </c>
      <c r="BD208">
        <v>15395565.890000002</v>
      </c>
      <c r="BE208">
        <v>2.6607310514473999</v>
      </c>
      <c r="BF208" s="32" t="s">
        <v>293</v>
      </c>
      <c r="BG208" s="32" t="s">
        <v>477</v>
      </c>
      <c r="BH208" s="32" t="s">
        <v>477</v>
      </c>
      <c r="BI208" s="32">
        <v>17</v>
      </c>
      <c r="BJ208" s="36">
        <v>2.6695225424727357E-2</v>
      </c>
      <c r="BK208" s="32">
        <v>17</v>
      </c>
      <c r="BL208" s="36">
        <v>2.6695225424727357E-2</v>
      </c>
      <c r="BM208" s="32">
        <v>17</v>
      </c>
      <c r="BN208" s="36">
        <v>2.671178201167115E-2</v>
      </c>
      <c r="BO208" s="33" t="s">
        <v>476</v>
      </c>
      <c r="BP208" s="33" t="s">
        <v>477</v>
      </c>
      <c r="BQ208">
        <v>0.36960125874268501</v>
      </c>
      <c r="BR208">
        <v>3.8951829999999998</v>
      </c>
      <c r="BS208" t="s">
        <v>474</v>
      </c>
      <c r="BT208" s="37">
        <v>45792</v>
      </c>
      <c r="BU208" s="32" t="s">
        <v>477</v>
      </c>
      <c r="BV208" s="38">
        <v>44224</v>
      </c>
      <c r="BW208" t="s">
        <v>1197</v>
      </c>
      <c r="BX208" s="39">
        <v>0.36960125874268501</v>
      </c>
      <c r="BY208" s="39">
        <v>5.2751250000000001</v>
      </c>
      <c r="BZ208" s="39">
        <v>5.2727620000000002</v>
      </c>
      <c r="CA208" s="39">
        <v>3.8951829999999998</v>
      </c>
      <c r="CB208" s="39">
        <v>3.7982140000000002</v>
      </c>
      <c r="CC208" s="39">
        <v>15.384717</v>
      </c>
      <c r="CD208" s="39">
        <v>15.730274</v>
      </c>
      <c r="CE208" s="39">
        <v>5.2751250000000001</v>
      </c>
      <c r="CF208" s="39">
        <v>5.2727620000000002</v>
      </c>
      <c r="CG208">
        <v>3.8951829999999998</v>
      </c>
      <c r="CH208" s="39">
        <v>0.36960125874268501</v>
      </c>
      <c r="CI208" s="39">
        <v>0.37227052178555498</v>
      </c>
      <c r="CJ208" s="39">
        <v>0.36960125874268501</v>
      </c>
      <c r="CK208" s="39">
        <v>0.37227052178555498</v>
      </c>
      <c r="CL208" t="s">
        <v>477</v>
      </c>
      <c r="CM208" t="s">
        <v>477</v>
      </c>
      <c r="CN208" s="46" t="s">
        <v>477</v>
      </c>
      <c r="CO208" s="46">
        <v>0</v>
      </c>
      <c r="CP208" s="46" t="s">
        <v>477</v>
      </c>
      <c r="CQ208" s="46" t="s">
        <v>477</v>
      </c>
      <c r="CR208" s="46" t="s">
        <v>477</v>
      </c>
      <c r="CS208" s="46">
        <v>0</v>
      </c>
      <c r="CT208">
        <v>0</v>
      </c>
      <c r="CU208">
        <v>0</v>
      </c>
      <c r="CV208" s="47">
        <v>409434.25497449539</v>
      </c>
      <c r="CW208">
        <v>0</v>
      </c>
      <c r="CX208" s="48">
        <v>409434.25497449539</v>
      </c>
      <c r="CY208" s="48">
        <v>411243</v>
      </c>
      <c r="CZ208">
        <v>409434.25497449539</v>
      </c>
      <c r="DA208" s="37">
        <v>44224</v>
      </c>
      <c r="DB208">
        <v>15.384717</v>
      </c>
      <c r="DC208">
        <v>1</v>
      </c>
      <c r="DD208" s="52" t="s">
        <v>477</v>
      </c>
      <c r="DE208" t="s">
        <v>477</v>
      </c>
      <c r="DF208" s="52" t="s">
        <v>477</v>
      </c>
      <c r="DG208" s="52" t="s">
        <v>477</v>
      </c>
      <c r="DH208" s="52" t="s">
        <v>477</v>
      </c>
      <c r="DI208" s="52" t="s">
        <v>477</v>
      </c>
      <c r="DJ208" s="52" t="s">
        <v>477</v>
      </c>
      <c r="DK208" s="52" t="s">
        <v>477</v>
      </c>
      <c r="DL208" s="52" t="s">
        <v>477</v>
      </c>
      <c r="DM208" s="52" t="s">
        <v>477</v>
      </c>
      <c r="DN208" s="52" t="s">
        <v>477</v>
      </c>
      <c r="DO208" s="33">
        <v>0.38838871871575997</v>
      </c>
      <c r="DP208" s="33" t="s">
        <v>477</v>
      </c>
      <c r="DQ208" s="32" t="s">
        <v>700</v>
      </c>
      <c r="DR208" s="33" t="s">
        <v>477</v>
      </c>
      <c r="DS208" s="58" t="s">
        <v>477</v>
      </c>
      <c r="DT208" s="58" t="s">
        <v>477</v>
      </c>
      <c r="DU208" s="58" t="s">
        <v>477</v>
      </c>
    </row>
    <row r="209" spans="1:125" x14ac:dyDescent="0.25">
      <c r="A209" s="31">
        <v>44196</v>
      </c>
      <c r="B209" t="s">
        <v>1140</v>
      </c>
      <c r="C209" t="s">
        <v>1141</v>
      </c>
      <c r="D209" t="s">
        <v>471</v>
      </c>
      <c r="E209" t="s">
        <v>472</v>
      </c>
      <c r="F209" t="s">
        <v>1203</v>
      </c>
      <c r="G209" t="s">
        <v>1204</v>
      </c>
      <c r="H209" t="s">
        <v>293</v>
      </c>
      <c r="I209" s="37">
        <v>46568</v>
      </c>
      <c r="J209">
        <v>5</v>
      </c>
      <c r="K209" s="43">
        <v>400000</v>
      </c>
      <c r="L209" s="43">
        <v>407158.48</v>
      </c>
      <c r="M209" s="43">
        <v>2.63430431787563</v>
      </c>
      <c r="N209" s="43">
        <v>101.78962</v>
      </c>
      <c r="O209" t="s">
        <v>473</v>
      </c>
      <c r="P209" t="s">
        <v>474</v>
      </c>
      <c r="Q209" t="s">
        <v>1205</v>
      </c>
      <c r="R209" t="s">
        <v>475</v>
      </c>
      <c r="S209" t="s">
        <v>1142</v>
      </c>
      <c r="T209" t="s">
        <v>1204</v>
      </c>
      <c r="U209" t="s">
        <v>381</v>
      </c>
      <c r="V209" t="s">
        <v>203</v>
      </c>
      <c r="W209" t="s">
        <v>1206</v>
      </c>
      <c r="X209" t="s">
        <v>1207</v>
      </c>
      <c r="Y209" s="32" t="s">
        <v>651</v>
      </c>
      <c r="Z209" t="s">
        <v>359</v>
      </c>
      <c r="AA209" s="32" t="s">
        <v>1164</v>
      </c>
      <c r="AB209" s="32" t="s">
        <v>476</v>
      </c>
      <c r="AC209" s="33" t="s">
        <v>477</v>
      </c>
      <c r="AD209" s="33">
        <v>1000000000</v>
      </c>
      <c r="AE209">
        <v>0.04</v>
      </c>
      <c r="AF209" s="33">
        <v>430.37195988243298</v>
      </c>
      <c r="AG209" s="33"/>
      <c r="AH209">
        <v>430.37195988243298</v>
      </c>
      <c r="AI209" s="33">
        <v>3.4175002396479899</v>
      </c>
      <c r="AJ209" s="33">
        <v>4.7322160000000002</v>
      </c>
      <c r="AK209">
        <v>4.7322160000000002</v>
      </c>
      <c r="AL209" s="33">
        <v>4.5433510000000004</v>
      </c>
      <c r="AM209">
        <v>4.5433510000000004</v>
      </c>
      <c r="AN209" s="33" t="s">
        <v>477</v>
      </c>
      <c r="AO209" s="33" t="s">
        <v>477</v>
      </c>
      <c r="AP209" s="33" t="s">
        <v>477</v>
      </c>
      <c r="AQ209" s="33" t="s">
        <v>477</v>
      </c>
      <c r="AR209" s="33" t="s">
        <v>477</v>
      </c>
      <c r="AS209" s="34" t="s">
        <v>477</v>
      </c>
      <c r="AT209" s="34" t="s">
        <v>477</v>
      </c>
      <c r="AU209" s="35">
        <v>2372</v>
      </c>
      <c r="AV209" s="35">
        <v>2372</v>
      </c>
      <c r="AW209" s="34" t="s">
        <v>477</v>
      </c>
      <c r="AX209" t="s">
        <v>474</v>
      </c>
      <c r="AY209" s="32">
        <v>2027</v>
      </c>
      <c r="AZ209" s="32" t="s">
        <v>1164</v>
      </c>
      <c r="BA209" s="32" t="s">
        <v>391</v>
      </c>
      <c r="BB209" s="32" t="s">
        <v>391</v>
      </c>
      <c r="BC209" s="32" t="s">
        <v>391</v>
      </c>
      <c r="BD209">
        <v>15395565.890000002</v>
      </c>
      <c r="BE209">
        <v>2.63430431787563</v>
      </c>
      <c r="BF209" s="32" t="s">
        <v>293</v>
      </c>
      <c r="BG209" s="32" t="s">
        <v>477</v>
      </c>
      <c r="BH209" s="32" t="s">
        <v>477</v>
      </c>
      <c r="BI209" s="32">
        <v>17</v>
      </c>
      <c r="BJ209" s="36">
        <v>2.6430084906464899E-2</v>
      </c>
      <c r="BK209" s="32">
        <v>17</v>
      </c>
      <c r="BL209" s="36">
        <v>2.6430084906464899E-2</v>
      </c>
      <c r="BM209" s="32">
        <v>17</v>
      </c>
      <c r="BN209" s="36">
        <v>2.6446477051192036E-2</v>
      </c>
      <c r="BO209" s="33" t="s">
        <v>476</v>
      </c>
      <c r="BP209" s="33" t="s">
        <v>477</v>
      </c>
      <c r="BQ209">
        <v>3.4175002396479899</v>
      </c>
      <c r="BR209">
        <v>4.5433510000000004</v>
      </c>
      <c r="BS209" t="s">
        <v>474</v>
      </c>
      <c r="BT209" s="37">
        <v>46568</v>
      </c>
      <c r="BU209" s="32" t="s">
        <v>477</v>
      </c>
      <c r="BV209" s="38">
        <v>44880</v>
      </c>
      <c r="BW209" t="s">
        <v>921</v>
      </c>
      <c r="BX209" s="39">
        <v>3.4175002396479899</v>
      </c>
      <c r="BY209" s="39">
        <v>4.7322160000000002</v>
      </c>
      <c r="BZ209" s="39">
        <v>4.731179</v>
      </c>
      <c r="CA209" s="39">
        <v>4.5433510000000004</v>
      </c>
      <c r="CB209" s="39">
        <v>4.5406820000000003</v>
      </c>
      <c r="CC209" s="39">
        <v>5.3437140000000003</v>
      </c>
      <c r="CD209" s="39">
        <v>5.3470950000000004</v>
      </c>
      <c r="CE209" s="39">
        <v>4.7322160000000002</v>
      </c>
      <c r="CF209" s="39">
        <v>4.731179</v>
      </c>
      <c r="CG209">
        <v>4.5433510000000004</v>
      </c>
      <c r="CH209" s="39">
        <v>3.4175002396479899</v>
      </c>
      <c r="CI209" s="39">
        <v>3.4975536392212101</v>
      </c>
      <c r="CJ209" s="39">
        <v>3.4175002396479899</v>
      </c>
      <c r="CK209" s="39">
        <v>3.4975568933626802</v>
      </c>
      <c r="CL209" t="s">
        <v>477</v>
      </c>
      <c r="CM209" t="s">
        <v>477</v>
      </c>
      <c r="CN209" s="46" t="s">
        <v>477</v>
      </c>
      <c r="CO209" s="46">
        <v>0</v>
      </c>
      <c r="CP209" s="46" t="s">
        <v>477</v>
      </c>
      <c r="CQ209" s="46" t="s">
        <v>477</v>
      </c>
      <c r="CR209" s="46" t="s">
        <v>477</v>
      </c>
      <c r="CS209" s="46">
        <v>0</v>
      </c>
      <c r="CT209">
        <v>0</v>
      </c>
      <c r="CU209">
        <v>0</v>
      </c>
      <c r="CV209" s="47">
        <v>370764.83677129413</v>
      </c>
      <c r="CW209">
        <v>0</v>
      </c>
      <c r="CX209" s="48">
        <v>370764.83677129413</v>
      </c>
      <c r="CY209" s="48">
        <v>407158.48</v>
      </c>
      <c r="CZ209">
        <v>370764.83677129413</v>
      </c>
      <c r="DA209" s="37">
        <v>44880</v>
      </c>
      <c r="DB209">
        <v>5.3437140000000003</v>
      </c>
      <c r="DC209">
        <v>1</v>
      </c>
      <c r="DD209" s="52" t="s">
        <v>477</v>
      </c>
      <c r="DE209" t="s">
        <v>477</v>
      </c>
      <c r="DF209" s="52" t="s">
        <v>477</v>
      </c>
      <c r="DG209" s="52" t="s">
        <v>477</v>
      </c>
      <c r="DH209" s="52" t="s">
        <v>477</v>
      </c>
      <c r="DI209" s="52" t="s">
        <v>477</v>
      </c>
      <c r="DJ209" s="52" t="s">
        <v>477</v>
      </c>
      <c r="DK209" s="52" t="s">
        <v>477</v>
      </c>
      <c r="DL209" s="52" t="s">
        <v>477</v>
      </c>
      <c r="DM209" s="52" t="s">
        <v>477</v>
      </c>
      <c r="DN209" s="52" t="s">
        <v>477</v>
      </c>
      <c r="DO209" s="33">
        <v>3.5152779455330601</v>
      </c>
      <c r="DP209" s="33" t="s">
        <v>477</v>
      </c>
      <c r="DQ209" s="32" t="s">
        <v>700</v>
      </c>
      <c r="DR209" s="33" t="s">
        <v>477</v>
      </c>
      <c r="DS209" s="58" t="s">
        <v>477</v>
      </c>
      <c r="DT209" s="58" t="s">
        <v>477</v>
      </c>
      <c r="DU209" s="58" t="s">
        <v>477</v>
      </c>
    </row>
    <row r="210" spans="1:125" x14ac:dyDescent="0.25">
      <c r="A210" s="31">
        <v>44196</v>
      </c>
      <c r="B210" t="s">
        <v>1140</v>
      </c>
      <c r="C210" t="s">
        <v>1141</v>
      </c>
      <c r="D210" t="s">
        <v>471</v>
      </c>
      <c r="E210" t="s">
        <v>472</v>
      </c>
      <c r="F210" t="s">
        <v>1208</v>
      </c>
      <c r="G210" t="s">
        <v>1209</v>
      </c>
      <c r="H210" t="s">
        <v>293</v>
      </c>
      <c r="I210" s="37">
        <v>45689</v>
      </c>
      <c r="J210">
        <v>3.75</v>
      </c>
      <c r="K210" s="43">
        <v>400000</v>
      </c>
      <c r="L210" s="43">
        <v>394654.73</v>
      </c>
      <c r="M210" s="43">
        <v>2.5534053946488799</v>
      </c>
      <c r="N210" s="43">
        <v>97.111599999999996</v>
      </c>
      <c r="O210" t="s">
        <v>473</v>
      </c>
      <c r="P210" t="s">
        <v>474</v>
      </c>
      <c r="Q210" t="s">
        <v>1210</v>
      </c>
      <c r="R210" t="s">
        <v>475</v>
      </c>
      <c r="S210" t="s">
        <v>1142</v>
      </c>
      <c r="T210" t="s">
        <v>1209</v>
      </c>
      <c r="U210" t="s">
        <v>381</v>
      </c>
      <c r="V210" t="s">
        <v>203</v>
      </c>
      <c r="W210" t="s">
        <v>1211</v>
      </c>
      <c r="X210" t="s">
        <v>1212</v>
      </c>
      <c r="Y210" s="32" t="s">
        <v>650</v>
      </c>
      <c r="Z210" t="s">
        <v>1213</v>
      </c>
      <c r="AA210" s="32" t="s">
        <v>385</v>
      </c>
      <c r="AB210" s="32" t="s">
        <v>476</v>
      </c>
      <c r="AC210" s="33" t="s">
        <v>477</v>
      </c>
      <c r="AD210" s="33">
        <v>315000000</v>
      </c>
      <c r="AE210">
        <v>0.12698412698412698</v>
      </c>
      <c r="AF210" s="33">
        <v>421.94837375513202</v>
      </c>
      <c r="AG210" s="33">
        <v>501.40511215163599</v>
      </c>
      <c r="AH210">
        <v>501.40511215163599</v>
      </c>
      <c r="AI210" s="33">
        <v>3.5975319439519899</v>
      </c>
      <c r="AJ210" s="33">
        <v>4.5828230000000003</v>
      </c>
      <c r="AK210">
        <v>4.5828230000000003</v>
      </c>
      <c r="AL210" s="33">
        <v>4.5828230000000003</v>
      </c>
      <c r="AM210">
        <v>4.5828230000000003</v>
      </c>
      <c r="AN210" s="33" t="s">
        <v>477</v>
      </c>
      <c r="AO210" s="33" t="s">
        <v>477</v>
      </c>
      <c r="AP210" s="33" t="s">
        <v>477</v>
      </c>
      <c r="AQ210" s="33" t="s">
        <v>477</v>
      </c>
      <c r="AR210" s="33" t="s">
        <v>477</v>
      </c>
      <c r="AS210" s="34" t="s">
        <v>477</v>
      </c>
      <c r="AT210" s="34" t="s">
        <v>477</v>
      </c>
      <c r="AU210" s="35">
        <v>1493</v>
      </c>
      <c r="AV210" s="35">
        <v>1493</v>
      </c>
      <c r="AW210" s="34" t="s">
        <v>477</v>
      </c>
      <c r="AX210" t="s">
        <v>474</v>
      </c>
      <c r="AY210" s="32">
        <v>2025</v>
      </c>
      <c r="AZ210" s="32" t="s">
        <v>385</v>
      </c>
      <c r="BA210" s="32" t="s">
        <v>463</v>
      </c>
      <c r="BB210" s="32" t="s">
        <v>463</v>
      </c>
      <c r="BC210" s="32" t="s">
        <v>463</v>
      </c>
      <c r="BD210">
        <v>15395565.890000002</v>
      </c>
      <c r="BE210">
        <v>2.5534053946488799</v>
      </c>
      <c r="BF210" s="32" t="s">
        <v>293</v>
      </c>
      <c r="BG210" s="32" t="s">
        <v>477</v>
      </c>
      <c r="BH210" s="32" t="s">
        <v>477</v>
      </c>
      <c r="BI210" s="32">
        <v>14</v>
      </c>
      <c r="BJ210" s="36">
        <v>2.5618422641321335E-2</v>
      </c>
      <c r="BK210" s="32">
        <v>14</v>
      </c>
      <c r="BL210" s="36">
        <v>2.5618422641321335E-2</v>
      </c>
      <c r="BM210" s="32">
        <v>14</v>
      </c>
      <c r="BN210" s="36">
        <v>2.5634311386783324E-2</v>
      </c>
      <c r="BO210" s="33" t="s">
        <v>476</v>
      </c>
      <c r="BP210" s="33" t="s">
        <v>477</v>
      </c>
      <c r="BQ210">
        <v>3.5975319439519899</v>
      </c>
      <c r="BR210">
        <v>4.5828230000000003</v>
      </c>
      <c r="BS210" t="s">
        <v>474</v>
      </c>
      <c r="BT210" s="37">
        <v>45689</v>
      </c>
      <c r="BU210" s="32" t="s">
        <v>477</v>
      </c>
      <c r="BV210" s="38">
        <v>44593</v>
      </c>
      <c r="BW210" t="s">
        <v>910</v>
      </c>
      <c r="BX210" s="39">
        <v>3.5975319439519899</v>
      </c>
      <c r="BY210" s="39">
        <v>4.5828230000000003</v>
      </c>
      <c r="BZ210" s="39">
        <v>4.5865260000000001</v>
      </c>
      <c r="CA210" s="39">
        <v>4.5828230000000003</v>
      </c>
      <c r="CB210" s="39">
        <v>4.5865260000000001</v>
      </c>
      <c r="CC210" s="39">
        <v>8.435962</v>
      </c>
      <c r="CD210" s="39">
        <v>8.5232729999999997</v>
      </c>
      <c r="CE210" s="39">
        <v>4.5828230000000003</v>
      </c>
      <c r="CF210" s="39">
        <v>4.5865260000000001</v>
      </c>
      <c r="CG210">
        <v>4.5828230000000003</v>
      </c>
      <c r="CH210" s="39">
        <v>3.5975319439519899</v>
      </c>
      <c r="CI210" s="39">
        <v>3.68579617797245</v>
      </c>
      <c r="CJ210" s="39">
        <v>3.5975319439519899</v>
      </c>
      <c r="CK210" s="39">
        <v>3.68579617797245</v>
      </c>
      <c r="CL210" t="s">
        <v>477</v>
      </c>
      <c r="CM210" t="s">
        <v>477</v>
      </c>
      <c r="CN210" s="46" t="s">
        <v>477</v>
      </c>
      <c r="CO210" s="46">
        <v>0</v>
      </c>
      <c r="CP210" s="46" t="s">
        <v>477</v>
      </c>
      <c r="CQ210" s="46" t="s">
        <v>477</v>
      </c>
      <c r="CR210" s="46" t="s">
        <v>477</v>
      </c>
      <c r="CS210" s="46">
        <v>0</v>
      </c>
      <c r="CT210">
        <v>0</v>
      </c>
      <c r="CU210">
        <v>0</v>
      </c>
      <c r="CV210" s="47">
        <v>378892.12266299548</v>
      </c>
      <c r="CW210">
        <v>0</v>
      </c>
      <c r="CX210" s="48">
        <v>378892.12266299548</v>
      </c>
      <c r="CY210" s="48">
        <v>394654.73</v>
      </c>
      <c r="CZ210">
        <v>378892.12266299548</v>
      </c>
      <c r="DA210" s="37">
        <v>44593</v>
      </c>
      <c r="DB210">
        <v>8.435962</v>
      </c>
      <c r="DC210">
        <v>1</v>
      </c>
      <c r="DD210" s="52" t="s">
        <v>477</v>
      </c>
      <c r="DE210" t="s">
        <v>477</v>
      </c>
      <c r="DF210" s="52" t="s">
        <v>477</v>
      </c>
      <c r="DG210" s="52" t="s">
        <v>477</v>
      </c>
      <c r="DH210" s="52" t="s">
        <v>477</v>
      </c>
      <c r="DI210" s="52" t="s">
        <v>477</v>
      </c>
      <c r="DJ210" s="52" t="s">
        <v>477</v>
      </c>
      <c r="DK210" s="52" t="s">
        <v>477</v>
      </c>
      <c r="DL210" s="52" t="s">
        <v>477</v>
      </c>
      <c r="DM210" s="52" t="s">
        <v>477</v>
      </c>
      <c r="DN210" s="52" t="s">
        <v>477</v>
      </c>
      <c r="DO210" s="33">
        <v>3.62002972760251</v>
      </c>
      <c r="DP210" s="33" t="s">
        <v>477</v>
      </c>
      <c r="DQ210" s="32" t="s">
        <v>700</v>
      </c>
      <c r="DR210" s="33" t="s">
        <v>477</v>
      </c>
      <c r="DS210" s="58" t="s">
        <v>477</v>
      </c>
      <c r="DT210" s="58" t="s">
        <v>477</v>
      </c>
      <c r="DU210" s="58" t="s">
        <v>477</v>
      </c>
    </row>
    <row r="211" spans="1:125" x14ac:dyDescent="0.25">
      <c r="A211" s="31">
        <v>44196</v>
      </c>
      <c r="B211" t="s">
        <v>1140</v>
      </c>
      <c r="C211" t="s">
        <v>1141</v>
      </c>
      <c r="D211" t="s">
        <v>471</v>
      </c>
      <c r="E211" t="s">
        <v>472</v>
      </c>
      <c r="F211" t="s">
        <v>1214</v>
      </c>
      <c r="G211" t="s">
        <v>1215</v>
      </c>
      <c r="H211" t="s">
        <v>294</v>
      </c>
      <c r="I211" s="37">
        <v>46009</v>
      </c>
      <c r="J211">
        <v>7</v>
      </c>
      <c r="K211" s="43">
        <v>300000</v>
      </c>
      <c r="L211" s="43">
        <v>264149.40000000002</v>
      </c>
      <c r="M211" s="43">
        <v>1.7090394506440201</v>
      </c>
      <c r="N211" s="43">
        <v>107.5</v>
      </c>
      <c r="O211" t="s">
        <v>473</v>
      </c>
      <c r="P211" t="s">
        <v>474</v>
      </c>
      <c r="Q211" t="s">
        <v>1216</v>
      </c>
      <c r="R211" t="s">
        <v>475</v>
      </c>
      <c r="S211" t="s">
        <v>1142</v>
      </c>
      <c r="T211" t="s">
        <v>1215</v>
      </c>
      <c r="U211" t="s">
        <v>381</v>
      </c>
      <c r="V211" t="s">
        <v>203</v>
      </c>
      <c r="W211" t="s">
        <v>1217</v>
      </c>
      <c r="X211" t="s">
        <v>1218</v>
      </c>
      <c r="Y211" s="32" t="s">
        <v>388</v>
      </c>
      <c r="Z211" t="s">
        <v>359</v>
      </c>
      <c r="AA211" s="32" t="s">
        <v>463</v>
      </c>
      <c r="AB211" s="32" t="s">
        <v>476</v>
      </c>
      <c r="AC211" s="33" t="s">
        <v>477</v>
      </c>
      <c r="AD211" s="33">
        <v>975000000</v>
      </c>
      <c r="AE211">
        <v>3.0769230769230771E-2</v>
      </c>
      <c r="AF211" s="33">
        <v>344.86228535430001</v>
      </c>
      <c r="AG211" s="33">
        <v>497.38635953138203</v>
      </c>
      <c r="AH211">
        <v>497.38635953138203</v>
      </c>
      <c r="AI211" s="33">
        <v>1.39117115161144</v>
      </c>
      <c r="AJ211" s="33">
        <v>5.26363</v>
      </c>
      <c r="AK211">
        <v>5.26363</v>
      </c>
      <c r="AL211" s="33">
        <v>4.0218780000000001</v>
      </c>
      <c r="AM211">
        <v>4.0218780000000001</v>
      </c>
      <c r="AN211" s="33" t="s">
        <v>477</v>
      </c>
      <c r="AO211" s="33" t="s">
        <v>477</v>
      </c>
      <c r="AP211" s="33" t="s">
        <v>477</v>
      </c>
      <c r="AQ211" s="33" t="s">
        <v>477</v>
      </c>
      <c r="AR211" s="33" t="s">
        <v>477</v>
      </c>
      <c r="AS211" s="34" t="s">
        <v>477</v>
      </c>
      <c r="AT211" s="34" t="s">
        <v>477</v>
      </c>
      <c r="AU211" s="35">
        <v>1813</v>
      </c>
      <c r="AV211" s="35">
        <v>1813</v>
      </c>
      <c r="AW211" s="34" t="s">
        <v>477</v>
      </c>
      <c r="AX211" t="s">
        <v>474</v>
      </c>
      <c r="AY211" s="32">
        <v>2025</v>
      </c>
      <c r="AZ211" s="32" t="s">
        <v>463</v>
      </c>
      <c r="BA211" s="32" t="s">
        <v>463</v>
      </c>
      <c r="BB211" s="32" t="s">
        <v>463</v>
      </c>
      <c r="BC211" s="32" t="s">
        <v>463</v>
      </c>
      <c r="BD211">
        <v>15395565.890000002</v>
      </c>
      <c r="BE211">
        <v>1.7090394506440201</v>
      </c>
      <c r="BF211" s="32" t="s">
        <v>294</v>
      </c>
      <c r="BG211" s="32" t="s">
        <v>477</v>
      </c>
      <c r="BH211" s="32" t="s">
        <v>477</v>
      </c>
      <c r="BI211" s="32">
        <v>15</v>
      </c>
      <c r="BJ211" s="36">
        <v>1.7146863968034658E-2</v>
      </c>
      <c r="BK211" s="32">
        <v>15</v>
      </c>
      <c r="BL211" s="36">
        <v>1.7146863968034658E-2</v>
      </c>
      <c r="BM211" s="32">
        <v>15</v>
      </c>
      <c r="BN211" s="36">
        <v>1.7157498586757046E-2</v>
      </c>
      <c r="BO211" s="33" t="s">
        <v>476</v>
      </c>
      <c r="BP211" s="33" t="s">
        <v>477</v>
      </c>
      <c r="BQ211">
        <v>1.39117115161144</v>
      </c>
      <c r="BR211">
        <v>4.0218780000000001</v>
      </c>
      <c r="BS211" t="s">
        <v>474</v>
      </c>
      <c r="BT211" s="37">
        <v>46009</v>
      </c>
      <c r="BU211" s="32" t="s">
        <v>477</v>
      </c>
      <c r="BV211" s="38">
        <v>44730</v>
      </c>
      <c r="BW211" t="s">
        <v>1176</v>
      </c>
      <c r="BX211" s="39">
        <v>1.39117115161144</v>
      </c>
      <c r="BY211" s="39">
        <v>5.26363</v>
      </c>
      <c r="BZ211" s="39">
        <v>5.2575789999999998</v>
      </c>
      <c r="CA211" s="39">
        <v>4.0218780000000001</v>
      </c>
      <c r="CB211" s="39">
        <v>3.986291</v>
      </c>
      <c r="CC211" s="39">
        <v>4.0218780000000001</v>
      </c>
      <c r="CD211" s="39">
        <v>3.986291</v>
      </c>
      <c r="CE211" s="39">
        <v>5.26363</v>
      </c>
      <c r="CF211" s="39">
        <v>5.2575789999999998</v>
      </c>
      <c r="CG211">
        <v>4.0218780000000001</v>
      </c>
      <c r="CH211" s="39">
        <v>1.39117115161144</v>
      </c>
      <c r="CI211" s="39">
        <v>1.3943973621032399</v>
      </c>
      <c r="CJ211" s="39">
        <v>1.39117115161144</v>
      </c>
      <c r="CK211" s="39">
        <v>1.3943973621032399</v>
      </c>
      <c r="CL211" t="s">
        <v>477</v>
      </c>
      <c r="CM211" t="s">
        <v>477</v>
      </c>
      <c r="CN211" s="46" t="s">
        <v>477</v>
      </c>
      <c r="CO211" s="46">
        <v>0</v>
      </c>
      <c r="CP211" s="46" t="s">
        <v>477</v>
      </c>
      <c r="CQ211" s="46" t="s">
        <v>477</v>
      </c>
      <c r="CR211" s="46" t="s">
        <v>477</v>
      </c>
      <c r="CS211" s="46">
        <v>0</v>
      </c>
      <c r="CT211">
        <v>0</v>
      </c>
      <c r="CU211">
        <v>0</v>
      </c>
      <c r="CV211" s="47">
        <v>238453.42059069744</v>
      </c>
      <c r="CW211">
        <v>0</v>
      </c>
      <c r="CX211" s="48">
        <v>238453.42059069744</v>
      </c>
      <c r="CY211" s="48">
        <v>264149.40000000002</v>
      </c>
      <c r="CZ211">
        <v>238453.42059069744</v>
      </c>
      <c r="DA211" s="37">
        <v>44730</v>
      </c>
      <c r="DB211">
        <v>4.0218780000000001</v>
      </c>
      <c r="DC211">
        <v>1</v>
      </c>
      <c r="DD211" s="52" t="s">
        <v>477</v>
      </c>
      <c r="DE211" t="s">
        <v>477</v>
      </c>
      <c r="DF211" s="52" t="s">
        <v>477</v>
      </c>
      <c r="DG211" s="52" t="s">
        <v>477</v>
      </c>
      <c r="DH211" s="52" t="s">
        <v>477</v>
      </c>
      <c r="DI211" s="52" t="s">
        <v>477</v>
      </c>
      <c r="DJ211" s="52" t="s">
        <v>477</v>
      </c>
      <c r="DK211" s="52" t="s">
        <v>477</v>
      </c>
      <c r="DL211" s="52" t="s">
        <v>477</v>
      </c>
      <c r="DM211" s="52" t="s">
        <v>477</v>
      </c>
      <c r="DN211" s="52" t="s">
        <v>477</v>
      </c>
      <c r="DO211" s="33">
        <v>1.52224203764462</v>
      </c>
      <c r="DP211" s="33" t="s">
        <v>477</v>
      </c>
      <c r="DQ211" s="32" t="s">
        <v>700</v>
      </c>
      <c r="DR211" s="33" t="s">
        <v>477</v>
      </c>
      <c r="DS211" s="58" t="s">
        <v>477</v>
      </c>
      <c r="DT211" s="58" t="s">
        <v>477</v>
      </c>
      <c r="DU211" s="58" t="s">
        <v>477</v>
      </c>
    </row>
    <row r="212" spans="1:125" x14ac:dyDescent="0.25">
      <c r="A212" s="31">
        <v>44196</v>
      </c>
      <c r="B212" t="s">
        <v>1140</v>
      </c>
      <c r="C212" t="s">
        <v>1141</v>
      </c>
      <c r="D212" t="s">
        <v>471</v>
      </c>
      <c r="E212" t="s">
        <v>472</v>
      </c>
      <c r="F212" t="s">
        <v>1219</v>
      </c>
      <c r="G212" t="s">
        <v>1220</v>
      </c>
      <c r="H212" t="s">
        <v>293</v>
      </c>
      <c r="I212" s="37">
        <v>46190</v>
      </c>
      <c r="J212">
        <v>2.375</v>
      </c>
      <c r="K212" s="43">
        <v>500000</v>
      </c>
      <c r="L212" s="43">
        <v>524659.25</v>
      </c>
      <c r="M212" s="43">
        <v>3.3945311115425798</v>
      </c>
      <c r="N212" s="43">
        <v>103.65</v>
      </c>
      <c r="O212" t="s">
        <v>473</v>
      </c>
      <c r="P212" t="s">
        <v>474</v>
      </c>
      <c r="Q212" t="s">
        <v>1221</v>
      </c>
      <c r="R212" t="s">
        <v>475</v>
      </c>
      <c r="S212" t="s">
        <v>1142</v>
      </c>
      <c r="T212" t="s">
        <v>1220</v>
      </c>
      <c r="U212" t="s">
        <v>381</v>
      </c>
      <c r="V212" t="s">
        <v>203</v>
      </c>
      <c r="W212" t="s">
        <v>982</v>
      </c>
      <c r="X212" t="s">
        <v>983</v>
      </c>
      <c r="Y212" s="32" t="s">
        <v>373</v>
      </c>
      <c r="Z212" t="s">
        <v>382</v>
      </c>
      <c r="AA212" s="32" t="s">
        <v>386</v>
      </c>
      <c r="AB212" s="32" t="s">
        <v>476</v>
      </c>
      <c r="AC212" s="33" t="s">
        <v>477</v>
      </c>
      <c r="AD212" s="33">
        <v>650000000</v>
      </c>
      <c r="AE212">
        <v>7.6923076923076927E-2</v>
      </c>
      <c r="AF212" s="33">
        <v>148.53602589738199</v>
      </c>
      <c r="AG212" s="33">
        <v>212.20276428034001</v>
      </c>
      <c r="AH212">
        <v>212.20276428034001</v>
      </c>
      <c r="AI212" s="33">
        <v>4.8267550533158001</v>
      </c>
      <c r="AJ212" s="33">
        <v>1.669109</v>
      </c>
      <c r="AK212">
        <v>1.669109</v>
      </c>
      <c r="AL212" s="33">
        <v>1.6378569999999999</v>
      </c>
      <c r="AM212">
        <v>1.6378569999999999</v>
      </c>
      <c r="AN212" s="33" t="s">
        <v>477</v>
      </c>
      <c r="AO212" s="33" t="s">
        <v>477</v>
      </c>
      <c r="AP212" s="33" t="s">
        <v>477</v>
      </c>
      <c r="AQ212" s="33" t="s">
        <v>477</v>
      </c>
      <c r="AR212" s="33" t="s">
        <v>477</v>
      </c>
      <c r="AS212" s="34" t="s">
        <v>477</v>
      </c>
      <c r="AT212" s="34" t="s">
        <v>477</v>
      </c>
      <c r="AU212" s="35">
        <v>1994</v>
      </c>
      <c r="AV212" s="35">
        <v>1994</v>
      </c>
      <c r="AW212" s="34" t="s">
        <v>477</v>
      </c>
      <c r="AX212" t="s">
        <v>474</v>
      </c>
      <c r="AY212" s="32">
        <v>2026</v>
      </c>
      <c r="AZ212" s="32" t="s">
        <v>480</v>
      </c>
      <c r="BA212" s="32" t="s">
        <v>480</v>
      </c>
      <c r="BB212" s="32" t="s">
        <v>376</v>
      </c>
      <c r="BC212" s="32" t="s">
        <v>376</v>
      </c>
      <c r="BD212">
        <v>15395565.890000002</v>
      </c>
      <c r="BE212">
        <v>3.3945311115425798</v>
      </c>
      <c r="BF212" s="32" t="s">
        <v>293</v>
      </c>
      <c r="BG212" s="32" t="s">
        <v>478</v>
      </c>
      <c r="BH212" s="32" t="s">
        <v>477</v>
      </c>
      <c r="BI212" s="32" t="s">
        <v>480</v>
      </c>
      <c r="BJ212" s="36">
        <v>3.405747198108755E-2</v>
      </c>
      <c r="BK212" s="32">
        <v>10</v>
      </c>
      <c r="BL212" s="36">
        <v>3.405747198108755E-2</v>
      </c>
      <c r="BM212" s="32">
        <v>10</v>
      </c>
      <c r="BN212" s="36">
        <v>3.4078594690747019E-2</v>
      </c>
      <c r="BO212" s="33" t="s">
        <v>476</v>
      </c>
      <c r="BP212" s="33" t="s">
        <v>477</v>
      </c>
      <c r="BQ212">
        <v>4.8267550533158001</v>
      </c>
      <c r="BR212">
        <v>1.6378569999999999</v>
      </c>
      <c r="BS212" t="s">
        <v>474</v>
      </c>
      <c r="BT212" s="37">
        <v>46190</v>
      </c>
      <c r="BU212" s="32" t="s">
        <v>477</v>
      </c>
      <c r="BV212" s="38">
        <v>46098</v>
      </c>
      <c r="BW212" t="s">
        <v>920</v>
      </c>
      <c r="BX212" s="39">
        <v>4.8267550533158001</v>
      </c>
      <c r="BY212" s="39">
        <v>1.669109</v>
      </c>
      <c r="BZ212" s="39">
        <v>1.6667909999999999</v>
      </c>
      <c r="CA212" s="39">
        <v>1.6378569999999999</v>
      </c>
      <c r="CB212" s="39">
        <v>1.63531</v>
      </c>
      <c r="CC212" s="39">
        <v>1.6378569999999999</v>
      </c>
      <c r="CD212" s="39">
        <v>1.63531</v>
      </c>
      <c r="CE212" s="39">
        <v>1.669109</v>
      </c>
      <c r="CF212" s="39">
        <v>1.6667909999999999</v>
      </c>
      <c r="CG212">
        <v>1.6378569999999999</v>
      </c>
      <c r="CH212" s="39">
        <v>4.8267550533158001</v>
      </c>
      <c r="CI212" s="39">
        <v>4.8322656049957402</v>
      </c>
      <c r="CJ212" s="39">
        <v>4.8267550533158001</v>
      </c>
      <c r="CK212" s="39">
        <v>4.8322656049957402</v>
      </c>
      <c r="CL212" t="s">
        <v>477</v>
      </c>
      <c r="CM212" t="s">
        <v>477</v>
      </c>
      <c r="CN212" s="46" t="s">
        <v>477</v>
      </c>
      <c r="CO212" s="46">
        <v>0</v>
      </c>
      <c r="CP212" s="46" t="s">
        <v>477</v>
      </c>
      <c r="CQ212" s="46" t="s">
        <v>477</v>
      </c>
      <c r="CR212" s="46" t="s">
        <v>477</v>
      </c>
      <c r="CS212" s="46">
        <v>0</v>
      </c>
      <c r="CT212">
        <v>0</v>
      </c>
      <c r="CU212">
        <v>0</v>
      </c>
      <c r="CV212" s="47">
        <v>463623.79631909996</v>
      </c>
      <c r="CW212">
        <v>0</v>
      </c>
      <c r="CX212" s="48">
        <v>463623.79631909996</v>
      </c>
      <c r="CY212" s="48">
        <v>524659.25</v>
      </c>
      <c r="CZ212">
        <v>463623.79631909996</v>
      </c>
      <c r="DA212" s="37">
        <v>46098</v>
      </c>
      <c r="DB212">
        <v>1.6378569999999999</v>
      </c>
      <c r="DC212">
        <v>1</v>
      </c>
      <c r="DD212" s="52" t="s">
        <v>477</v>
      </c>
      <c r="DE212" t="s">
        <v>477</v>
      </c>
      <c r="DF212" s="52" t="s">
        <v>477</v>
      </c>
      <c r="DG212" s="52" t="s">
        <v>477</v>
      </c>
      <c r="DH212" s="52" t="s">
        <v>477</v>
      </c>
      <c r="DI212" s="52" t="s">
        <v>477</v>
      </c>
      <c r="DJ212" s="52" t="s">
        <v>477</v>
      </c>
      <c r="DK212" s="52" t="s">
        <v>477</v>
      </c>
      <c r="DL212" s="52" t="s">
        <v>477</v>
      </c>
      <c r="DM212" s="52" t="s">
        <v>477</v>
      </c>
      <c r="DN212" s="52" t="s">
        <v>477</v>
      </c>
      <c r="DO212" s="33">
        <v>5.1009125993260804</v>
      </c>
      <c r="DP212" s="33" t="s">
        <v>477</v>
      </c>
      <c r="DQ212" s="32" t="s">
        <v>700</v>
      </c>
      <c r="DR212" s="33" t="s">
        <v>477</v>
      </c>
      <c r="DS212" s="58" t="s">
        <v>477</v>
      </c>
      <c r="DT212" s="58" t="s">
        <v>477</v>
      </c>
      <c r="DU212" s="58" t="s">
        <v>477</v>
      </c>
    </row>
    <row r="213" spans="1:125" x14ac:dyDescent="0.25">
      <c r="A213" s="31">
        <v>44196</v>
      </c>
      <c r="B213" t="s">
        <v>1140</v>
      </c>
      <c r="C213" t="s">
        <v>1141</v>
      </c>
      <c r="D213" t="s">
        <v>471</v>
      </c>
      <c r="E213" t="s">
        <v>472</v>
      </c>
      <c r="F213" t="s">
        <v>1222</v>
      </c>
      <c r="G213" t="s">
        <v>1223</v>
      </c>
      <c r="H213" t="s">
        <v>293</v>
      </c>
      <c r="I213" s="37">
        <v>46218</v>
      </c>
      <c r="J213">
        <v>3.375</v>
      </c>
      <c r="K213" s="43">
        <v>400000</v>
      </c>
      <c r="L213" s="43">
        <v>423074.68</v>
      </c>
      <c r="M213" s="43">
        <v>2.7372817000099001</v>
      </c>
      <c r="N213" s="43">
        <v>104.206</v>
      </c>
      <c r="O213" t="s">
        <v>473</v>
      </c>
      <c r="P213" t="s">
        <v>474</v>
      </c>
      <c r="Q213" t="s">
        <v>1224</v>
      </c>
      <c r="R213" t="s">
        <v>475</v>
      </c>
      <c r="S213" t="s">
        <v>1142</v>
      </c>
      <c r="T213" t="s">
        <v>1223</v>
      </c>
      <c r="U213" t="s">
        <v>381</v>
      </c>
      <c r="V213" t="s">
        <v>203</v>
      </c>
      <c r="W213" t="s">
        <v>1225</v>
      </c>
      <c r="X213" t="s">
        <v>1226</v>
      </c>
      <c r="Y213" s="32" t="s">
        <v>971</v>
      </c>
      <c r="Z213" t="s">
        <v>952</v>
      </c>
      <c r="AA213" s="32" t="s">
        <v>372</v>
      </c>
      <c r="AB213" s="32" t="s">
        <v>476</v>
      </c>
      <c r="AC213" s="33" t="s">
        <v>477</v>
      </c>
      <c r="AD213" s="33">
        <v>500000000</v>
      </c>
      <c r="AE213">
        <v>0.08</v>
      </c>
      <c r="AF213" s="33">
        <v>223.06134004191401</v>
      </c>
      <c r="AG213" s="33">
        <v>300.02718616532798</v>
      </c>
      <c r="AH213">
        <v>300.02718616532798</v>
      </c>
      <c r="AI213" s="33">
        <v>4.7484950062593301</v>
      </c>
      <c r="AJ213" s="33">
        <v>2.548826</v>
      </c>
      <c r="AK213">
        <v>2.548826</v>
      </c>
      <c r="AL213" s="33">
        <v>2.51484</v>
      </c>
      <c r="AM213">
        <v>2.51484</v>
      </c>
      <c r="AN213" s="33" t="s">
        <v>477</v>
      </c>
      <c r="AO213" s="33" t="s">
        <v>477</v>
      </c>
      <c r="AP213" s="33" t="s">
        <v>477</v>
      </c>
      <c r="AQ213" s="33" t="s">
        <v>477</v>
      </c>
      <c r="AR213" s="33" t="s">
        <v>477</v>
      </c>
      <c r="AS213" s="34" t="s">
        <v>477</v>
      </c>
      <c r="AT213" s="34" t="s">
        <v>477</v>
      </c>
      <c r="AU213" s="35">
        <v>2022</v>
      </c>
      <c r="AV213" s="35">
        <v>2022</v>
      </c>
      <c r="AW213" s="34" t="s">
        <v>477</v>
      </c>
      <c r="AX213" t="s">
        <v>474</v>
      </c>
      <c r="AY213" s="32">
        <v>2026</v>
      </c>
      <c r="AZ213" s="32" t="s">
        <v>372</v>
      </c>
      <c r="BA213" s="32" t="s">
        <v>372</v>
      </c>
      <c r="BB213" s="32" t="s">
        <v>372</v>
      </c>
      <c r="BC213" s="32" t="s">
        <v>372</v>
      </c>
      <c r="BD213">
        <v>15395565.890000002</v>
      </c>
      <c r="BE213">
        <v>2.7372817000099001</v>
      </c>
      <c r="BF213" s="32" t="s">
        <v>293</v>
      </c>
      <c r="BG213" s="32" t="s">
        <v>477</v>
      </c>
      <c r="BH213" s="32" t="s">
        <v>477</v>
      </c>
      <c r="BI213" s="32">
        <v>12</v>
      </c>
      <c r="BJ213" s="36">
        <v>2.7463261269114345E-2</v>
      </c>
      <c r="BK213" s="32">
        <v>12</v>
      </c>
      <c r="BL213" s="36">
        <v>2.7463261269114345E-2</v>
      </c>
      <c r="BM213" s="32">
        <v>12</v>
      </c>
      <c r="BN213" s="36">
        <v>2.7480294197876991E-2</v>
      </c>
      <c r="BO213" s="33" t="s">
        <v>476</v>
      </c>
      <c r="BP213" s="33" t="s">
        <v>477</v>
      </c>
      <c r="BQ213">
        <v>4.7484950062593301</v>
      </c>
      <c r="BR213">
        <v>2.51484</v>
      </c>
      <c r="BS213" t="s">
        <v>474</v>
      </c>
      <c r="BT213" s="37">
        <v>46218</v>
      </c>
      <c r="BU213" s="32" t="s">
        <v>477</v>
      </c>
      <c r="BV213" s="38">
        <v>46127</v>
      </c>
      <c r="BW213" t="s">
        <v>923</v>
      </c>
      <c r="BX213" s="39">
        <v>4.7484950062593301</v>
      </c>
      <c r="BY213" s="39">
        <v>2.548826</v>
      </c>
      <c r="BZ213" s="39">
        <v>2.546211</v>
      </c>
      <c r="CA213" s="39">
        <v>2.51484</v>
      </c>
      <c r="CB213" s="39">
        <v>2.5119760000000002</v>
      </c>
      <c r="CC213" s="39">
        <v>2.51484</v>
      </c>
      <c r="CD213" s="39">
        <v>2.5119760000000002</v>
      </c>
      <c r="CE213" s="39">
        <v>2.548826</v>
      </c>
      <c r="CF213" s="39">
        <v>2.546211</v>
      </c>
      <c r="CG213">
        <v>2.51484</v>
      </c>
      <c r="CH213" s="39">
        <v>4.7484950062593301</v>
      </c>
      <c r="CI213" s="39">
        <v>4.7615560920165398</v>
      </c>
      <c r="CJ213" s="39">
        <v>4.7484950062593301</v>
      </c>
      <c r="CK213" s="39">
        <v>4.7615213883826</v>
      </c>
      <c r="CL213" t="s">
        <v>477</v>
      </c>
      <c r="CM213" t="s">
        <v>477</v>
      </c>
      <c r="CN213" s="46" t="s">
        <v>477</v>
      </c>
      <c r="CO213" s="46">
        <v>0</v>
      </c>
      <c r="CP213" s="46" t="s">
        <v>477</v>
      </c>
      <c r="CQ213" s="46" t="s">
        <v>477</v>
      </c>
      <c r="CR213" s="46" t="s">
        <v>477</v>
      </c>
      <c r="CS213" s="46">
        <v>0</v>
      </c>
      <c r="CT213">
        <v>0</v>
      </c>
      <c r="CU213">
        <v>0</v>
      </c>
      <c r="CV213" s="47">
        <v>353937.22036891547</v>
      </c>
      <c r="CW213">
        <v>0</v>
      </c>
      <c r="CX213" s="48">
        <v>353937.22036891547</v>
      </c>
      <c r="CY213" s="48">
        <v>423074.68</v>
      </c>
      <c r="CZ213">
        <v>353937.22036891547</v>
      </c>
      <c r="DA213" s="37">
        <v>46127</v>
      </c>
      <c r="DB213">
        <v>2.51484</v>
      </c>
      <c r="DC213">
        <v>1</v>
      </c>
      <c r="DD213" s="52" t="s">
        <v>477</v>
      </c>
      <c r="DE213" t="s">
        <v>477</v>
      </c>
      <c r="DF213" s="52" t="s">
        <v>477</v>
      </c>
      <c r="DG213" s="52" t="s">
        <v>477</v>
      </c>
      <c r="DH213" s="52" t="s">
        <v>477</v>
      </c>
      <c r="DI213" s="52" t="s">
        <v>477</v>
      </c>
      <c r="DJ213" s="52" t="s">
        <v>477</v>
      </c>
      <c r="DK213" s="52" t="s">
        <v>477</v>
      </c>
      <c r="DL213" s="52" t="s">
        <v>477</v>
      </c>
      <c r="DM213" s="52" t="s">
        <v>477</v>
      </c>
      <c r="DN213" s="52" t="s">
        <v>477</v>
      </c>
      <c r="DO213" s="33">
        <v>5.0705731604118398</v>
      </c>
      <c r="DP213" s="33" t="s">
        <v>477</v>
      </c>
      <c r="DQ213" s="32" t="s">
        <v>700</v>
      </c>
      <c r="DR213" s="33" t="s">
        <v>477</v>
      </c>
      <c r="DS213" s="58" t="s">
        <v>477</v>
      </c>
      <c r="DT213" s="58" t="s">
        <v>477</v>
      </c>
      <c r="DU213" s="58" t="s">
        <v>477</v>
      </c>
    </row>
    <row r="214" spans="1:125" x14ac:dyDescent="0.25">
      <c r="A214" s="31">
        <v>44196</v>
      </c>
      <c r="B214" t="s">
        <v>1140</v>
      </c>
      <c r="C214" t="s">
        <v>1141</v>
      </c>
      <c r="D214" t="s">
        <v>471</v>
      </c>
      <c r="E214" t="s">
        <v>472</v>
      </c>
      <c r="F214" t="s">
        <v>1227</v>
      </c>
      <c r="G214" t="s">
        <v>1228</v>
      </c>
      <c r="H214" t="s">
        <v>293</v>
      </c>
      <c r="I214" s="37">
        <v>46218</v>
      </c>
      <c r="J214">
        <v>3.875</v>
      </c>
      <c r="K214" s="43">
        <v>300000</v>
      </c>
      <c r="L214" s="43">
        <v>311959.02</v>
      </c>
      <c r="M214" s="43">
        <v>2.0183663947911601</v>
      </c>
      <c r="N214" s="43">
        <v>102.25</v>
      </c>
      <c r="O214" t="s">
        <v>473</v>
      </c>
      <c r="P214" t="s">
        <v>474</v>
      </c>
      <c r="Q214" t="s">
        <v>1229</v>
      </c>
      <c r="R214" t="s">
        <v>475</v>
      </c>
      <c r="S214" t="s">
        <v>1142</v>
      </c>
      <c r="T214" t="s">
        <v>1228</v>
      </c>
      <c r="U214" t="s">
        <v>381</v>
      </c>
      <c r="V214" t="s">
        <v>203</v>
      </c>
      <c r="W214" t="s">
        <v>1230</v>
      </c>
      <c r="X214" t="s">
        <v>1231</v>
      </c>
      <c r="Y214" s="32" t="s">
        <v>650</v>
      </c>
      <c r="Z214" t="s">
        <v>374</v>
      </c>
      <c r="AA214" s="32" t="s">
        <v>463</v>
      </c>
      <c r="AB214" s="32" t="s">
        <v>476</v>
      </c>
      <c r="AC214" s="33" t="s">
        <v>477</v>
      </c>
      <c r="AD214" s="33">
        <v>800000000</v>
      </c>
      <c r="AE214">
        <v>3.7499999999999999E-2</v>
      </c>
      <c r="AF214" s="33">
        <v>286.83818516092998</v>
      </c>
      <c r="AG214" s="33">
        <v>391.94775814484399</v>
      </c>
      <c r="AH214">
        <v>391.94775814484399</v>
      </c>
      <c r="AI214" s="33">
        <v>3.1882114290401802</v>
      </c>
      <c r="AJ214" s="33">
        <v>3.4548719999999999</v>
      </c>
      <c r="AK214">
        <v>3.4548719999999999</v>
      </c>
      <c r="AL214" s="33">
        <v>3.2232240000000001</v>
      </c>
      <c r="AM214">
        <v>3.2232240000000001</v>
      </c>
      <c r="AN214" s="33" t="s">
        <v>477</v>
      </c>
      <c r="AO214" s="33" t="s">
        <v>477</v>
      </c>
      <c r="AP214" s="33" t="s">
        <v>477</v>
      </c>
      <c r="AQ214" s="33" t="s">
        <v>477</v>
      </c>
      <c r="AR214" s="33" t="s">
        <v>477</v>
      </c>
      <c r="AS214" s="34" t="s">
        <v>477</v>
      </c>
      <c r="AT214" s="34" t="s">
        <v>477</v>
      </c>
      <c r="AU214" s="35">
        <v>2022</v>
      </c>
      <c r="AV214" s="35">
        <v>2022</v>
      </c>
      <c r="AW214" s="34" t="s">
        <v>477</v>
      </c>
      <c r="AX214" t="s">
        <v>474</v>
      </c>
      <c r="AY214" s="32">
        <v>2026</v>
      </c>
      <c r="AZ214" s="32" t="s">
        <v>463</v>
      </c>
      <c r="BA214" s="32" t="s">
        <v>463</v>
      </c>
      <c r="BB214" s="32" t="s">
        <v>463</v>
      </c>
      <c r="BC214" s="32" t="s">
        <v>463</v>
      </c>
      <c r="BD214">
        <v>15395565.890000002</v>
      </c>
      <c r="BE214">
        <v>2.0183663947911601</v>
      </c>
      <c r="BF214" s="32" t="s">
        <v>293</v>
      </c>
      <c r="BG214" s="32" t="s">
        <v>477</v>
      </c>
      <c r="BH214" s="32" t="s">
        <v>477</v>
      </c>
      <c r="BI214" s="32">
        <v>15</v>
      </c>
      <c r="BJ214" s="36">
        <v>2.0250354078189856E-2</v>
      </c>
      <c r="BK214" s="32">
        <v>15</v>
      </c>
      <c r="BL214" s="36">
        <v>2.0250354078189856E-2</v>
      </c>
      <c r="BM214" s="32">
        <v>15</v>
      </c>
      <c r="BN214" s="36">
        <v>2.0262913505675623E-2</v>
      </c>
      <c r="BO214" s="33" t="s">
        <v>476</v>
      </c>
      <c r="BP214" s="33" t="s">
        <v>477</v>
      </c>
      <c r="BQ214">
        <v>3.1882114290401802</v>
      </c>
      <c r="BR214">
        <v>3.2232240000000001</v>
      </c>
      <c r="BS214" t="s">
        <v>474</v>
      </c>
      <c r="BT214" s="37">
        <v>46218</v>
      </c>
      <c r="BU214" s="32" t="s">
        <v>477</v>
      </c>
      <c r="BV214" s="38">
        <v>44757</v>
      </c>
      <c r="BW214" t="s">
        <v>1232</v>
      </c>
      <c r="BX214" s="39">
        <v>3.1882114290401802</v>
      </c>
      <c r="BY214" s="39">
        <v>3.4548719999999999</v>
      </c>
      <c r="BZ214" s="39">
        <v>3.4535330000000002</v>
      </c>
      <c r="CA214" s="39">
        <v>3.2232240000000001</v>
      </c>
      <c r="CB214" s="39">
        <v>3.2198289999999998</v>
      </c>
      <c r="CC214" s="39">
        <v>3.626636</v>
      </c>
      <c r="CD214" s="39">
        <v>3.624396</v>
      </c>
      <c r="CE214" s="39">
        <v>3.4548719999999999</v>
      </c>
      <c r="CF214" s="39">
        <v>3.4535330000000002</v>
      </c>
      <c r="CG214">
        <v>3.2232240000000001</v>
      </c>
      <c r="CH214" s="39">
        <v>3.1882114290401802</v>
      </c>
      <c r="CI214" s="39">
        <v>3.2453003356488002</v>
      </c>
      <c r="CJ214" s="39">
        <v>3.1882114290401802</v>
      </c>
      <c r="CK214" s="39">
        <v>3.2452593441455</v>
      </c>
      <c r="CL214" t="s">
        <v>477</v>
      </c>
      <c r="CM214" t="s">
        <v>477</v>
      </c>
      <c r="CN214" s="46" t="s">
        <v>477</v>
      </c>
      <c r="CO214" s="46">
        <v>0</v>
      </c>
      <c r="CP214" s="46" t="s">
        <v>477</v>
      </c>
      <c r="CQ214" s="46" t="s">
        <v>477</v>
      </c>
      <c r="CR214" s="46" t="s">
        <v>477</v>
      </c>
      <c r="CS214" s="46">
        <v>0</v>
      </c>
      <c r="CT214">
        <v>0</v>
      </c>
      <c r="CU214">
        <v>0</v>
      </c>
      <c r="CV214" s="47">
        <v>293933.74336311792</v>
      </c>
      <c r="CW214">
        <v>0</v>
      </c>
      <c r="CX214" s="48">
        <v>293933.74336311792</v>
      </c>
      <c r="CY214" s="48">
        <v>311959.02</v>
      </c>
      <c r="CZ214">
        <v>293933.74336311792</v>
      </c>
      <c r="DA214" s="37">
        <v>44757</v>
      </c>
      <c r="DB214">
        <v>3.626636</v>
      </c>
      <c r="DC214">
        <v>1</v>
      </c>
      <c r="DD214" s="52" t="s">
        <v>477</v>
      </c>
      <c r="DE214" t="s">
        <v>477</v>
      </c>
      <c r="DF214" s="52" t="s">
        <v>477</v>
      </c>
      <c r="DG214" s="52" t="s">
        <v>477</v>
      </c>
      <c r="DH214" s="52" t="s">
        <v>477</v>
      </c>
      <c r="DI214" s="52" t="s">
        <v>477</v>
      </c>
      <c r="DJ214" s="52" t="s">
        <v>477</v>
      </c>
      <c r="DK214" s="52" t="s">
        <v>477</v>
      </c>
      <c r="DL214" s="52" t="s">
        <v>477</v>
      </c>
      <c r="DM214" s="52" t="s">
        <v>477</v>
      </c>
      <c r="DN214" s="52" t="s">
        <v>477</v>
      </c>
      <c r="DO214" s="33">
        <v>3.3598961730071202</v>
      </c>
      <c r="DP214" s="33" t="s">
        <v>477</v>
      </c>
      <c r="DQ214" s="32" t="s">
        <v>700</v>
      </c>
      <c r="DR214" s="33" t="s">
        <v>477</v>
      </c>
      <c r="DS214" s="58" t="s">
        <v>477</v>
      </c>
      <c r="DT214" s="58" t="s">
        <v>477</v>
      </c>
      <c r="DU214" s="58" t="s">
        <v>477</v>
      </c>
    </row>
    <row r="215" spans="1:125" x14ac:dyDescent="0.25">
      <c r="A215" s="31">
        <v>44196</v>
      </c>
      <c r="B215" t="s">
        <v>1140</v>
      </c>
      <c r="C215" t="s">
        <v>1141</v>
      </c>
      <c r="D215" t="s">
        <v>471</v>
      </c>
      <c r="E215" t="s">
        <v>472</v>
      </c>
      <c r="F215" t="s">
        <v>1233</v>
      </c>
      <c r="G215" t="s">
        <v>1234</v>
      </c>
      <c r="H215" t="s">
        <v>293</v>
      </c>
      <c r="I215" s="37">
        <v>46113</v>
      </c>
      <c r="J215">
        <v>3.625</v>
      </c>
      <c r="K215" s="43">
        <v>300000</v>
      </c>
      <c r="L215" s="43">
        <v>308688.53999999998</v>
      </c>
      <c r="M215" s="43">
        <v>1.99720647793145</v>
      </c>
      <c r="N215" s="43">
        <v>102</v>
      </c>
      <c r="O215" t="s">
        <v>473</v>
      </c>
      <c r="P215" t="s">
        <v>474</v>
      </c>
      <c r="Q215" t="s">
        <v>1235</v>
      </c>
      <c r="R215" t="s">
        <v>475</v>
      </c>
      <c r="S215" t="s">
        <v>1142</v>
      </c>
      <c r="T215" t="s">
        <v>1234</v>
      </c>
      <c r="U215" t="s">
        <v>381</v>
      </c>
      <c r="V215" t="s">
        <v>203</v>
      </c>
      <c r="W215" t="s">
        <v>1236</v>
      </c>
      <c r="X215" t="s">
        <v>1237</v>
      </c>
      <c r="Y215" s="32" t="s">
        <v>390</v>
      </c>
      <c r="Z215" t="s">
        <v>369</v>
      </c>
      <c r="AA215" s="32" t="s">
        <v>372</v>
      </c>
      <c r="AB215" s="32" t="s">
        <v>476</v>
      </c>
      <c r="AC215" s="33" t="s">
        <v>477</v>
      </c>
      <c r="AD215" s="33">
        <v>750000000</v>
      </c>
      <c r="AE215">
        <v>0.04</v>
      </c>
      <c r="AF215" s="33">
        <v>80.414406718795306</v>
      </c>
      <c r="AG215" s="33">
        <v>372.193033479664</v>
      </c>
      <c r="AH215">
        <v>372.193033479664</v>
      </c>
      <c r="AI215" s="33">
        <v>2.1090744296746702</v>
      </c>
      <c r="AJ215" s="33">
        <v>3.2332049999999999</v>
      </c>
      <c r="AK215">
        <v>3.2332049999999999</v>
      </c>
      <c r="AL215" s="33">
        <v>2.7207840000000001</v>
      </c>
      <c r="AM215">
        <v>2.7207840000000001</v>
      </c>
      <c r="AN215" s="33" t="s">
        <v>477</v>
      </c>
      <c r="AO215" s="33" t="s">
        <v>477</v>
      </c>
      <c r="AP215" s="33" t="s">
        <v>477</v>
      </c>
      <c r="AQ215" s="33" t="s">
        <v>477</v>
      </c>
      <c r="AR215" s="33" t="s">
        <v>477</v>
      </c>
      <c r="AS215" s="34" t="s">
        <v>477</v>
      </c>
      <c r="AT215" s="34" t="s">
        <v>477</v>
      </c>
      <c r="AU215" s="35">
        <v>1917</v>
      </c>
      <c r="AV215" s="35">
        <v>1917</v>
      </c>
      <c r="AW215" s="34" t="s">
        <v>477</v>
      </c>
      <c r="AX215" t="s">
        <v>474</v>
      </c>
      <c r="AY215" s="32">
        <v>2026</v>
      </c>
      <c r="AZ215" s="32" t="s">
        <v>372</v>
      </c>
      <c r="BA215" s="32" t="s">
        <v>372</v>
      </c>
      <c r="BB215" s="32" t="s">
        <v>372</v>
      </c>
      <c r="BC215" s="32" t="s">
        <v>372</v>
      </c>
      <c r="BD215">
        <v>15395565.890000002</v>
      </c>
      <c r="BE215">
        <v>1.99720647793145</v>
      </c>
      <c r="BF215" s="32" t="s">
        <v>293</v>
      </c>
      <c r="BG215" s="32" t="s">
        <v>477</v>
      </c>
      <c r="BH215" s="32" t="s">
        <v>477</v>
      </c>
      <c r="BI215" s="32">
        <v>12</v>
      </c>
      <c r="BJ215" s="36">
        <v>2.0038055751295383E-2</v>
      </c>
      <c r="BK215" s="32">
        <v>12</v>
      </c>
      <c r="BL215" s="36">
        <v>2.0038055751295383E-2</v>
      </c>
      <c r="BM215" s="32">
        <v>12</v>
      </c>
      <c r="BN215" s="36">
        <v>2.0050483509703582E-2</v>
      </c>
      <c r="BO215" s="33" t="s">
        <v>476</v>
      </c>
      <c r="BP215" s="33" t="s">
        <v>477</v>
      </c>
      <c r="BQ215">
        <v>2.1090744296746702</v>
      </c>
      <c r="BR215">
        <v>2.7207840000000001</v>
      </c>
      <c r="BS215" t="s">
        <v>474</v>
      </c>
      <c r="BT215" s="37">
        <v>46113</v>
      </c>
      <c r="BU215" s="32" t="s">
        <v>477</v>
      </c>
      <c r="BV215" s="38">
        <v>44287</v>
      </c>
      <c r="BW215" t="s">
        <v>923</v>
      </c>
      <c r="BX215" s="39">
        <v>2.1090744296746702</v>
      </c>
      <c r="BY215" s="39">
        <v>3.2332049999999999</v>
      </c>
      <c r="BZ215" s="39">
        <v>3.2317770000000001</v>
      </c>
      <c r="CA215" s="39">
        <v>2.7207840000000001</v>
      </c>
      <c r="CB215" s="39">
        <v>2.7084419999999998</v>
      </c>
      <c r="CC215" s="39">
        <v>2.804011</v>
      </c>
      <c r="CD215" s="39">
        <v>2.742219</v>
      </c>
      <c r="CE215" s="39">
        <v>3.2332049999999999</v>
      </c>
      <c r="CF215" s="39">
        <v>3.2317770000000001</v>
      </c>
      <c r="CG215">
        <v>2.7207840000000001</v>
      </c>
      <c r="CH215" s="39">
        <v>2.1090744296746702</v>
      </c>
      <c r="CI215" s="39">
        <v>0.252245222689157</v>
      </c>
      <c r="CJ215" s="39">
        <v>2.1090744296746702</v>
      </c>
      <c r="CK215" s="39">
        <v>0.252241563679515</v>
      </c>
      <c r="CL215" t="s">
        <v>477</v>
      </c>
      <c r="CM215" t="s">
        <v>477</v>
      </c>
      <c r="CN215" s="46" t="s">
        <v>477</v>
      </c>
      <c r="CO215" s="46">
        <v>0</v>
      </c>
      <c r="CP215" s="46" t="s">
        <v>477</v>
      </c>
      <c r="CQ215" s="46" t="s">
        <v>477</v>
      </c>
      <c r="CR215" s="46" t="s">
        <v>477</v>
      </c>
      <c r="CS215" s="46">
        <v>0</v>
      </c>
      <c r="CT215">
        <v>0</v>
      </c>
      <c r="CU215">
        <v>0</v>
      </c>
      <c r="CV215" s="47">
        <v>305913.17568958562</v>
      </c>
      <c r="CW215">
        <v>0</v>
      </c>
      <c r="CX215" s="48">
        <v>305913.17568958562</v>
      </c>
      <c r="CY215" s="48">
        <v>308688.53999999998</v>
      </c>
      <c r="CZ215">
        <v>305913.17568958562</v>
      </c>
      <c r="DA215" s="37">
        <v>44287</v>
      </c>
      <c r="DB215">
        <v>2.804011</v>
      </c>
      <c r="DC215">
        <v>1</v>
      </c>
      <c r="DD215" s="52" t="s">
        <v>477</v>
      </c>
      <c r="DE215" t="s">
        <v>477</v>
      </c>
      <c r="DF215" s="52" t="s">
        <v>477</v>
      </c>
      <c r="DG215" s="52" t="s">
        <v>477</v>
      </c>
      <c r="DH215" s="52" t="s">
        <v>477</v>
      </c>
      <c r="DI215" s="52" t="s">
        <v>477</v>
      </c>
      <c r="DJ215" s="52" t="s">
        <v>477</v>
      </c>
      <c r="DK215" s="52" t="s">
        <v>477</v>
      </c>
      <c r="DL215" s="52" t="s">
        <v>477</v>
      </c>
      <c r="DM215" s="52" t="s">
        <v>477</v>
      </c>
      <c r="DN215" s="52" t="s">
        <v>477</v>
      </c>
      <c r="DO215" s="33">
        <v>0.26260837761924399</v>
      </c>
      <c r="DP215" s="33" t="s">
        <v>477</v>
      </c>
      <c r="DQ215" s="32" t="s">
        <v>700</v>
      </c>
      <c r="DR215" s="33" t="s">
        <v>477</v>
      </c>
      <c r="DS215" s="58" t="s">
        <v>477</v>
      </c>
      <c r="DT215" s="58" t="s">
        <v>477</v>
      </c>
      <c r="DU215" s="58" t="s">
        <v>477</v>
      </c>
    </row>
    <row r="216" spans="1:125" x14ac:dyDescent="0.25">
      <c r="A216" s="31">
        <v>44196</v>
      </c>
      <c r="B216" t="s">
        <v>1140</v>
      </c>
      <c r="C216" t="s">
        <v>1141</v>
      </c>
      <c r="D216" t="s">
        <v>471</v>
      </c>
      <c r="E216" t="s">
        <v>472</v>
      </c>
      <c r="F216" t="s">
        <v>1238</v>
      </c>
      <c r="G216" t="s">
        <v>1239</v>
      </c>
      <c r="H216" t="s">
        <v>293</v>
      </c>
      <c r="I216" s="37">
        <v>45853</v>
      </c>
      <c r="J216">
        <v>6.25</v>
      </c>
      <c r="K216" s="43">
        <v>200000</v>
      </c>
      <c r="L216" s="43">
        <v>213451.39</v>
      </c>
      <c r="M216" s="43">
        <v>1.38102470156965</v>
      </c>
      <c r="N216" s="43">
        <v>104</v>
      </c>
      <c r="O216" t="s">
        <v>473</v>
      </c>
      <c r="P216" t="s">
        <v>474</v>
      </c>
      <c r="Q216" t="s">
        <v>1240</v>
      </c>
      <c r="R216" t="s">
        <v>475</v>
      </c>
      <c r="S216" t="s">
        <v>1142</v>
      </c>
      <c r="T216" t="s">
        <v>1239</v>
      </c>
      <c r="U216" t="s">
        <v>381</v>
      </c>
      <c r="V216" t="s">
        <v>203</v>
      </c>
      <c r="W216" t="s">
        <v>1241</v>
      </c>
      <c r="X216" t="s">
        <v>1242</v>
      </c>
      <c r="Y216" s="32" t="s">
        <v>971</v>
      </c>
      <c r="Z216" t="s">
        <v>369</v>
      </c>
      <c r="AA216" s="32" t="s">
        <v>463</v>
      </c>
      <c r="AB216" s="32" t="s">
        <v>476</v>
      </c>
      <c r="AC216" s="33" t="s">
        <v>477</v>
      </c>
      <c r="AD216" s="33">
        <v>340000000</v>
      </c>
      <c r="AE216">
        <v>5.8823529411764705E-2</v>
      </c>
      <c r="AF216" s="33">
        <v>482.69451137313803</v>
      </c>
      <c r="AG216" s="33">
        <v>574.25647142566402</v>
      </c>
      <c r="AH216">
        <v>574.25647142566402</v>
      </c>
      <c r="AI216" s="33">
        <v>3.0043173655384301</v>
      </c>
      <c r="AJ216" s="33">
        <v>5.3168410000000002</v>
      </c>
      <c r="AK216">
        <v>5.3168410000000002</v>
      </c>
      <c r="AL216" s="33">
        <v>5.0652850000000003</v>
      </c>
      <c r="AM216">
        <v>5.0652850000000003</v>
      </c>
      <c r="AN216" s="33" t="s">
        <v>477</v>
      </c>
      <c r="AO216" s="33" t="s">
        <v>477</v>
      </c>
      <c r="AP216" s="33" t="s">
        <v>477</v>
      </c>
      <c r="AQ216" s="33" t="s">
        <v>477</v>
      </c>
      <c r="AR216" s="33" t="s">
        <v>477</v>
      </c>
      <c r="AS216" s="34" t="s">
        <v>477</v>
      </c>
      <c r="AT216" s="34" t="s">
        <v>477</v>
      </c>
      <c r="AU216" s="35">
        <v>1657</v>
      </c>
      <c r="AV216" s="35">
        <v>1657</v>
      </c>
      <c r="AW216" s="34" t="s">
        <v>477</v>
      </c>
      <c r="AX216" t="s">
        <v>474</v>
      </c>
      <c r="AY216" s="32">
        <v>2025</v>
      </c>
      <c r="AZ216" s="32" t="s">
        <v>463</v>
      </c>
      <c r="BA216" s="32" t="s">
        <v>463</v>
      </c>
      <c r="BB216" s="32" t="s">
        <v>463</v>
      </c>
      <c r="BC216" s="32" t="s">
        <v>463</v>
      </c>
      <c r="BD216">
        <v>15395565.890000002</v>
      </c>
      <c r="BE216">
        <v>1.38102470156965</v>
      </c>
      <c r="BF216" s="32" t="s">
        <v>293</v>
      </c>
      <c r="BG216" s="32" t="s">
        <v>477</v>
      </c>
      <c r="BH216" s="32" t="s">
        <v>477</v>
      </c>
      <c r="BI216" s="32">
        <v>15</v>
      </c>
      <c r="BJ216" s="36">
        <v>1.3855878332935504E-2</v>
      </c>
      <c r="BK216" s="32">
        <v>15</v>
      </c>
      <c r="BL216" s="36">
        <v>1.3855878332935504E-2</v>
      </c>
      <c r="BM216" s="32">
        <v>15</v>
      </c>
      <c r="BN216" s="36">
        <v>1.3864471856708086E-2</v>
      </c>
      <c r="BO216" s="33" t="s">
        <v>476</v>
      </c>
      <c r="BP216" s="33" t="s">
        <v>477</v>
      </c>
      <c r="BQ216">
        <v>3.0043173655384301</v>
      </c>
      <c r="BR216">
        <v>5.0652850000000003</v>
      </c>
      <c r="BS216" t="s">
        <v>474</v>
      </c>
      <c r="BT216" s="37">
        <v>45853</v>
      </c>
      <c r="BU216" s="32" t="s">
        <v>477</v>
      </c>
      <c r="BV216" s="38">
        <v>44757</v>
      </c>
      <c r="BW216" t="s">
        <v>1232</v>
      </c>
      <c r="BX216" s="39">
        <v>3.0043173655384301</v>
      </c>
      <c r="BY216" s="39">
        <v>5.3168410000000002</v>
      </c>
      <c r="BZ216" s="39">
        <v>5.3133220000000003</v>
      </c>
      <c r="CA216" s="39">
        <v>5.0652850000000003</v>
      </c>
      <c r="CB216" s="39">
        <v>5.059348</v>
      </c>
      <c r="CC216" s="39">
        <v>5.5522330000000002</v>
      </c>
      <c r="CD216" s="39">
        <v>5.5458220000000003</v>
      </c>
      <c r="CE216" s="39">
        <v>5.3168410000000002</v>
      </c>
      <c r="CF216" s="39">
        <v>5.3133220000000003</v>
      </c>
      <c r="CG216">
        <v>5.0652850000000003</v>
      </c>
      <c r="CH216" s="39">
        <v>3.0043173655384301</v>
      </c>
      <c r="CI216" s="39">
        <v>3.082444377206</v>
      </c>
      <c r="CJ216" s="39">
        <v>3.0043173655384301</v>
      </c>
      <c r="CK216" s="39">
        <v>3.0824928654763801</v>
      </c>
      <c r="CL216" t="s">
        <v>477</v>
      </c>
      <c r="CM216" t="s">
        <v>477</v>
      </c>
      <c r="CN216" s="46" t="s">
        <v>477</v>
      </c>
      <c r="CO216" s="46">
        <v>0</v>
      </c>
      <c r="CP216" s="46" t="s">
        <v>477</v>
      </c>
      <c r="CQ216" s="46" t="s">
        <v>477</v>
      </c>
      <c r="CR216" s="46" t="s">
        <v>477</v>
      </c>
      <c r="CS216" s="46">
        <v>0</v>
      </c>
      <c r="CT216">
        <v>0</v>
      </c>
      <c r="CU216">
        <v>0</v>
      </c>
      <c r="CV216" s="47">
        <v>193913.70335339048</v>
      </c>
      <c r="CW216">
        <v>0</v>
      </c>
      <c r="CX216" s="48">
        <v>193913.70335339048</v>
      </c>
      <c r="CY216" s="48">
        <v>213451.39</v>
      </c>
      <c r="CZ216">
        <v>193913.70335339048</v>
      </c>
      <c r="DA216" s="37">
        <v>44757</v>
      </c>
      <c r="DB216">
        <v>5.5522330000000002</v>
      </c>
      <c r="DC216">
        <v>1</v>
      </c>
      <c r="DD216" s="52" t="s">
        <v>477</v>
      </c>
      <c r="DE216" t="s">
        <v>477</v>
      </c>
      <c r="DF216" s="52" t="s">
        <v>477</v>
      </c>
      <c r="DG216" s="52" t="s">
        <v>477</v>
      </c>
      <c r="DH216" s="52" t="s">
        <v>477</v>
      </c>
      <c r="DI216" s="52" t="s">
        <v>477</v>
      </c>
      <c r="DJ216" s="52" t="s">
        <v>477</v>
      </c>
      <c r="DK216" s="52" t="s">
        <v>477</v>
      </c>
      <c r="DL216" s="52" t="s">
        <v>477</v>
      </c>
      <c r="DM216" s="52" t="s">
        <v>477</v>
      </c>
      <c r="DN216" s="52" t="s">
        <v>477</v>
      </c>
      <c r="DO216" s="33">
        <v>3.24191234119127</v>
      </c>
      <c r="DP216" s="33" t="s">
        <v>477</v>
      </c>
      <c r="DQ216" s="32" t="s">
        <v>700</v>
      </c>
      <c r="DR216" s="33" t="s">
        <v>477</v>
      </c>
      <c r="DS216" s="58" t="s">
        <v>477</v>
      </c>
      <c r="DT216" s="58" t="s">
        <v>477</v>
      </c>
      <c r="DU216" s="58" t="s">
        <v>477</v>
      </c>
    </row>
    <row r="217" spans="1:125" x14ac:dyDescent="0.25">
      <c r="A217" s="31">
        <v>44196</v>
      </c>
      <c r="B217" t="s">
        <v>1140</v>
      </c>
      <c r="C217" t="s">
        <v>1141</v>
      </c>
      <c r="D217" t="s">
        <v>471</v>
      </c>
      <c r="E217" t="s">
        <v>472</v>
      </c>
      <c r="F217" t="s">
        <v>1243</v>
      </c>
      <c r="G217" t="s">
        <v>1244</v>
      </c>
      <c r="H217" t="s">
        <v>294</v>
      </c>
      <c r="I217" s="37">
        <v>45911</v>
      </c>
      <c r="J217">
        <v>2.5499999999999998</v>
      </c>
      <c r="K217" s="43">
        <v>400000</v>
      </c>
      <c r="L217" s="43">
        <v>336082.16</v>
      </c>
      <c r="M217" s="43">
        <v>2.1744424560406199</v>
      </c>
      <c r="N217" s="43">
        <v>102.03125</v>
      </c>
      <c r="O217" t="s">
        <v>473</v>
      </c>
      <c r="P217" t="s">
        <v>474</v>
      </c>
      <c r="Q217" t="s">
        <v>1245</v>
      </c>
      <c r="R217" t="s">
        <v>475</v>
      </c>
      <c r="S217" t="s">
        <v>1142</v>
      </c>
      <c r="T217" t="s">
        <v>1244</v>
      </c>
      <c r="U217" t="s">
        <v>381</v>
      </c>
      <c r="V217" t="s">
        <v>203</v>
      </c>
      <c r="W217" t="s">
        <v>1246</v>
      </c>
      <c r="X217" t="s">
        <v>1247</v>
      </c>
      <c r="Y217" s="32" t="s">
        <v>387</v>
      </c>
      <c r="Z217" t="s">
        <v>363</v>
      </c>
      <c r="AA217" s="32" t="s">
        <v>386</v>
      </c>
      <c r="AB217" s="32" t="s">
        <v>476</v>
      </c>
      <c r="AC217" s="33" t="s">
        <v>477</v>
      </c>
      <c r="AD217" s="33">
        <v>500000000</v>
      </c>
      <c r="AE217">
        <v>0.08</v>
      </c>
      <c r="AF217" s="33">
        <v>169.492478991388</v>
      </c>
      <c r="AG217" s="33">
        <v>170.944408912874</v>
      </c>
      <c r="AH217">
        <v>170.944408912874</v>
      </c>
      <c r="AI217" s="33">
        <v>4.1603869544428997</v>
      </c>
      <c r="AJ217" s="33">
        <v>2.0933410000000001</v>
      </c>
      <c r="AK217">
        <v>2.0933410000000001</v>
      </c>
      <c r="AL217" s="33">
        <v>2.0695389999999998</v>
      </c>
      <c r="AM217">
        <v>2.0695389999999998</v>
      </c>
      <c r="AN217" s="33" t="s">
        <v>477</v>
      </c>
      <c r="AO217" s="33" t="s">
        <v>477</v>
      </c>
      <c r="AP217" s="33" t="s">
        <v>477</v>
      </c>
      <c r="AQ217" s="33" t="s">
        <v>477</v>
      </c>
      <c r="AR217" s="33" t="s">
        <v>477</v>
      </c>
      <c r="AS217" s="34" t="s">
        <v>477</v>
      </c>
      <c r="AT217" s="34" t="s">
        <v>477</v>
      </c>
      <c r="AU217" s="35">
        <v>1715</v>
      </c>
      <c r="AV217" s="35">
        <v>1715</v>
      </c>
      <c r="AW217" s="34" t="s">
        <v>477</v>
      </c>
      <c r="AX217" t="s">
        <v>474</v>
      </c>
      <c r="AY217" s="32">
        <v>2025</v>
      </c>
      <c r="AZ217" s="32" t="s">
        <v>386</v>
      </c>
      <c r="BA217" s="32" t="s">
        <v>376</v>
      </c>
      <c r="BB217" s="32" t="s">
        <v>376</v>
      </c>
      <c r="BC217" s="32" t="s">
        <v>376</v>
      </c>
      <c r="BD217">
        <v>15395565.890000002</v>
      </c>
      <c r="BE217">
        <v>2.1744424560406199</v>
      </c>
      <c r="BF217" s="32" t="s">
        <v>294</v>
      </c>
      <c r="BG217" s="32" t="s">
        <v>478</v>
      </c>
      <c r="BH217" s="32" t="s">
        <v>477</v>
      </c>
      <c r="BI217" s="32">
        <v>10</v>
      </c>
      <c r="BJ217" s="36">
        <v>2.1816271699285548E-2</v>
      </c>
      <c r="BK217" s="32">
        <v>10</v>
      </c>
      <c r="BL217" s="36">
        <v>2.1816271699285548E-2</v>
      </c>
      <c r="BM217" s="32">
        <v>10</v>
      </c>
      <c r="BN217" s="36">
        <v>2.1829802321088953E-2</v>
      </c>
      <c r="BO217" s="33" t="s">
        <v>476</v>
      </c>
      <c r="BP217" s="33" t="s">
        <v>477</v>
      </c>
      <c r="BQ217">
        <v>4.1603869544428997</v>
      </c>
      <c r="BR217">
        <v>2.0695389999999998</v>
      </c>
      <c r="BS217" t="s">
        <v>474</v>
      </c>
      <c r="BT217" s="37">
        <v>45911</v>
      </c>
      <c r="BU217" s="32" t="s">
        <v>477</v>
      </c>
      <c r="BV217" s="38">
        <v>45819</v>
      </c>
      <c r="BW217" t="s">
        <v>1176</v>
      </c>
      <c r="BX217" s="39">
        <v>4.1603869544428997</v>
      </c>
      <c r="BY217" s="39">
        <v>2.0933410000000001</v>
      </c>
      <c r="BZ217" s="39">
        <v>2.0915689999999998</v>
      </c>
      <c r="CA217" s="39">
        <v>2.0695389999999998</v>
      </c>
      <c r="CB217" s="39">
        <v>2.0675620000000001</v>
      </c>
      <c r="CC217" s="39">
        <v>2.0695389999999998</v>
      </c>
      <c r="CD217" s="39">
        <v>2.0675620000000001</v>
      </c>
      <c r="CE217" s="39">
        <v>2.0933410000000001</v>
      </c>
      <c r="CF217" s="39">
        <v>2.0915689999999998</v>
      </c>
      <c r="CG217">
        <v>2.0695389999999998</v>
      </c>
      <c r="CH217" s="39">
        <v>4.1603869544428997</v>
      </c>
      <c r="CI217" s="39">
        <v>4.1619290227586303</v>
      </c>
      <c r="CJ217" s="39">
        <v>4.1603869544428997</v>
      </c>
      <c r="CK217" s="39">
        <v>4.1619163334967801</v>
      </c>
      <c r="CL217" t="s">
        <v>477</v>
      </c>
      <c r="CM217" t="s">
        <v>477</v>
      </c>
      <c r="CN217" s="46" t="s">
        <v>477</v>
      </c>
      <c r="CO217" s="46">
        <v>0</v>
      </c>
      <c r="CP217" s="46" t="s">
        <v>477</v>
      </c>
      <c r="CQ217" s="46" t="s">
        <v>477</v>
      </c>
      <c r="CR217" s="46" t="s">
        <v>477</v>
      </c>
      <c r="CS217" s="46">
        <v>0</v>
      </c>
      <c r="CT217">
        <v>0</v>
      </c>
      <c r="CU217">
        <v>0</v>
      </c>
      <c r="CV217" s="47">
        <v>300078.9456726865</v>
      </c>
      <c r="CW217">
        <v>0</v>
      </c>
      <c r="CX217" s="48">
        <v>300078.9456726865</v>
      </c>
      <c r="CY217" s="48">
        <v>336082.16</v>
      </c>
      <c r="CZ217">
        <v>300078.9456726865</v>
      </c>
      <c r="DA217" s="37">
        <v>45819</v>
      </c>
      <c r="DB217">
        <v>2.0695389999999998</v>
      </c>
      <c r="DC217">
        <v>1</v>
      </c>
      <c r="DD217" s="52" t="s">
        <v>477</v>
      </c>
      <c r="DE217" t="s">
        <v>477</v>
      </c>
      <c r="DF217" s="52" t="s">
        <v>477</v>
      </c>
      <c r="DG217" s="52" t="s">
        <v>477</v>
      </c>
      <c r="DH217" s="52" t="s">
        <v>477</v>
      </c>
      <c r="DI217" s="52" t="s">
        <v>477</v>
      </c>
      <c r="DJ217" s="52" t="s">
        <v>477</v>
      </c>
      <c r="DK217" s="52" t="s">
        <v>477</v>
      </c>
      <c r="DL217" s="52" t="s">
        <v>477</v>
      </c>
      <c r="DM217" s="52" t="s">
        <v>477</v>
      </c>
      <c r="DN217" s="52" t="s">
        <v>477</v>
      </c>
      <c r="DO217" s="33">
        <v>4.3036364205306699</v>
      </c>
      <c r="DP217" s="33" t="s">
        <v>477</v>
      </c>
      <c r="DQ217" s="32" t="s">
        <v>700</v>
      </c>
      <c r="DR217" s="33" t="s">
        <v>477</v>
      </c>
      <c r="DS217" s="58" t="s">
        <v>477</v>
      </c>
      <c r="DT217" s="58" t="s">
        <v>477</v>
      </c>
      <c r="DU217" s="58" t="s">
        <v>477</v>
      </c>
    </row>
    <row r="218" spans="1:125" x14ac:dyDescent="0.25">
      <c r="A218" s="31">
        <v>44196</v>
      </c>
      <c r="B218" t="s">
        <v>1140</v>
      </c>
      <c r="C218" t="s">
        <v>1141</v>
      </c>
      <c r="D218" t="s">
        <v>471</v>
      </c>
      <c r="E218" t="s">
        <v>472</v>
      </c>
      <c r="F218" t="s">
        <v>1248</v>
      </c>
      <c r="G218" t="s">
        <v>1249</v>
      </c>
      <c r="H218" t="s">
        <v>293</v>
      </c>
      <c r="I218" s="37">
        <v>46112</v>
      </c>
      <c r="J218">
        <v>3.375</v>
      </c>
      <c r="K218" s="43">
        <v>300000</v>
      </c>
      <c r="L218" s="43">
        <v>310822</v>
      </c>
      <c r="M218" s="43">
        <v>2.01100990624274</v>
      </c>
      <c r="N218" s="43">
        <v>103.0248</v>
      </c>
      <c r="O218" t="s">
        <v>473</v>
      </c>
      <c r="P218" t="s">
        <v>474</v>
      </c>
      <c r="Q218" t="s">
        <v>1250</v>
      </c>
      <c r="R218" t="s">
        <v>475</v>
      </c>
      <c r="S218" t="s">
        <v>1142</v>
      </c>
      <c r="T218" t="s">
        <v>1249</v>
      </c>
      <c r="U218" t="s">
        <v>381</v>
      </c>
      <c r="V218" t="s">
        <v>203</v>
      </c>
      <c r="W218" t="s">
        <v>1251</v>
      </c>
      <c r="X218" t="s">
        <v>1252</v>
      </c>
      <c r="Y218" s="32" t="s">
        <v>651</v>
      </c>
      <c r="Z218" t="s">
        <v>363</v>
      </c>
      <c r="AA218" s="32" t="s">
        <v>370</v>
      </c>
      <c r="AB218" s="32" t="s">
        <v>476</v>
      </c>
      <c r="AC218" s="33" t="s">
        <v>477</v>
      </c>
      <c r="AD218" s="33">
        <v>325000000</v>
      </c>
      <c r="AE218">
        <v>9.2307692307692313E-2</v>
      </c>
      <c r="AF218" s="33">
        <v>224.46832672491499</v>
      </c>
      <c r="AG218" s="33">
        <v>323.788502819678</v>
      </c>
      <c r="AH218">
        <v>323.788502819678</v>
      </c>
      <c r="AI218" s="33">
        <v>3.5562100679604201</v>
      </c>
      <c r="AJ218" s="33">
        <v>2.7706680000000001</v>
      </c>
      <c r="AK218">
        <v>2.7706680000000001</v>
      </c>
      <c r="AL218" s="33">
        <v>2.5651329999999999</v>
      </c>
      <c r="AM218">
        <v>2.5651329999999999</v>
      </c>
      <c r="AN218" s="33" t="s">
        <v>477</v>
      </c>
      <c r="AO218" s="33" t="s">
        <v>477</v>
      </c>
      <c r="AP218" s="33" t="s">
        <v>477</v>
      </c>
      <c r="AQ218" s="33" t="s">
        <v>477</v>
      </c>
      <c r="AR218" s="33" t="s">
        <v>477</v>
      </c>
      <c r="AS218" s="34" t="s">
        <v>477</v>
      </c>
      <c r="AT218" s="34" t="s">
        <v>477</v>
      </c>
      <c r="AU218" s="35">
        <v>1916</v>
      </c>
      <c r="AV218" s="35">
        <v>1916</v>
      </c>
      <c r="AW218" s="34" t="s">
        <v>477</v>
      </c>
      <c r="AX218" t="s">
        <v>474</v>
      </c>
      <c r="AY218" s="32">
        <v>2026</v>
      </c>
      <c r="AZ218" s="32" t="s">
        <v>370</v>
      </c>
      <c r="BA218" s="32" t="s">
        <v>372</v>
      </c>
      <c r="BB218" s="32" t="s">
        <v>372</v>
      </c>
      <c r="BC218" s="32" t="s">
        <v>372</v>
      </c>
      <c r="BD218">
        <v>15395565.890000002</v>
      </c>
      <c r="BE218">
        <v>2.01100990624274</v>
      </c>
      <c r="BF218" s="32" t="s">
        <v>293</v>
      </c>
      <c r="BG218" s="32" t="s">
        <v>477</v>
      </c>
      <c r="BH218" s="32" t="s">
        <v>477</v>
      </c>
      <c r="BI218" s="32">
        <v>11</v>
      </c>
      <c r="BJ218" s="36">
        <v>2.0176546122279544E-2</v>
      </c>
      <c r="BK218" s="32">
        <v>11</v>
      </c>
      <c r="BL218" s="36">
        <v>2.0176546122279544E-2</v>
      </c>
      <c r="BM218" s="32">
        <v>11</v>
      </c>
      <c r="BN218" s="36">
        <v>2.0189059773495596E-2</v>
      </c>
      <c r="BO218" s="33" t="s">
        <v>476</v>
      </c>
      <c r="BP218" s="33" t="s">
        <v>477</v>
      </c>
      <c r="BQ218">
        <v>3.5562100679604201</v>
      </c>
      <c r="BR218">
        <v>2.5651329999999999</v>
      </c>
      <c r="BS218" t="s">
        <v>474</v>
      </c>
      <c r="BT218" s="37">
        <v>46112</v>
      </c>
      <c r="BU218" s="32" t="s">
        <v>477</v>
      </c>
      <c r="BV218" s="38">
        <v>44880</v>
      </c>
      <c r="BW218" t="s">
        <v>921</v>
      </c>
      <c r="BX218" s="39">
        <v>3.5562100679604201</v>
      </c>
      <c r="BY218" s="39">
        <v>2.7706680000000001</v>
      </c>
      <c r="BZ218" s="39">
        <v>2.7685080000000002</v>
      </c>
      <c r="CA218" s="39">
        <v>2.5651329999999999</v>
      </c>
      <c r="CB218" s="39">
        <v>2.561178</v>
      </c>
      <c r="CC218" s="39">
        <v>2.6102439999999998</v>
      </c>
      <c r="CD218" s="39">
        <v>2.6027659999999999</v>
      </c>
      <c r="CE218" s="39">
        <v>2.7706680000000001</v>
      </c>
      <c r="CF218" s="39">
        <v>2.7685080000000002</v>
      </c>
      <c r="CG218">
        <v>2.5651329999999999</v>
      </c>
      <c r="CH218" s="39">
        <v>3.5562100679604201</v>
      </c>
      <c r="CI218" s="39">
        <v>1.8022047696697301</v>
      </c>
      <c r="CJ218" s="39">
        <v>3.5562100679604201</v>
      </c>
      <c r="CK218" s="39">
        <v>1.8022047696697301</v>
      </c>
      <c r="CL218" t="s">
        <v>477</v>
      </c>
      <c r="CM218" t="s">
        <v>477</v>
      </c>
      <c r="CN218" s="46" t="s">
        <v>477</v>
      </c>
      <c r="CO218" s="46">
        <v>0</v>
      </c>
      <c r="CP218" s="46" t="s">
        <v>477</v>
      </c>
      <c r="CQ218" s="46" t="s">
        <v>477</v>
      </c>
      <c r="CR218" s="46" t="s">
        <v>477</v>
      </c>
      <c r="CS218" s="46">
        <v>0</v>
      </c>
      <c r="CT218">
        <v>0</v>
      </c>
      <c r="CU218">
        <v>0</v>
      </c>
      <c r="CV218" s="47">
        <v>291784.96671980887</v>
      </c>
      <c r="CW218">
        <v>0</v>
      </c>
      <c r="CX218" s="48">
        <v>291784.96671980887</v>
      </c>
      <c r="CY218" s="48">
        <v>310822</v>
      </c>
      <c r="CZ218">
        <v>291784.96671980887</v>
      </c>
      <c r="DA218" s="37">
        <v>44880</v>
      </c>
      <c r="DB218">
        <v>2.6102439999999998</v>
      </c>
      <c r="DC218">
        <v>1</v>
      </c>
      <c r="DD218" s="52" t="s">
        <v>477</v>
      </c>
      <c r="DE218" t="s">
        <v>477</v>
      </c>
      <c r="DF218" s="52" t="s">
        <v>477</v>
      </c>
      <c r="DG218" s="52" t="s">
        <v>477</v>
      </c>
      <c r="DH218" s="52" t="s">
        <v>477</v>
      </c>
      <c r="DI218" s="52" t="s">
        <v>477</v>
      </c>
      <c r="DJ218" s="52" t="s">
        <v>477</v>
      </c>
      <c r="DK218" s="52" t="s">
        <v>477</v>
      </c>
      <c r="DL218" s="52" t="s">
        <v>477</v>
      </c>
      <c r="DM218" s="52" t="s">
        <v>477</v>
      </c>
      <c r="DN218" s="52" t="s">
        <v>477</v>
      </c>
      <c r="DO218" s="33">
        <v>1.86028043292694</v>
      </c>
      <c r="DP218" s="33" t="s">
        <v>477</v>
      </c>
      <c r="DQ218" s="32" t="s">
        <v>700</v>
      </c>
      <c r="DR218" s="33" t="s">
        <v>477</v>
      </c>
      <c r="DS218" s="58" t="s">
        <v>477</v>
      </c>
      <c r="DT218" s="58" t="s">
        <v>477</v>
      </c>
      <c r="DU218" s="58" t="s">
        <v>477</v>
      </c>
    </row>
    <row r="219" spans="1:125" x14ac:dyDescent="0.25">
      <c r="A219" s="31">
        <v>44196</v>
      </c>
      <c r="B219" t="s">
        <v>1140</v>
      </c>
      <c r="C219" t="s">
        <v>1141</v>
      </c>
      <c r="D219" t="s">
        <v>471</v>
      </c>
      <c r="E219" t="s">
        <v>472</v>
      </c>
      <c r="F219" t="s">
        <v>1253</v>
      </c>
      <c r="G219" t="s">
        <v>1254</v>
      </c>
      <c r="H219" t="s">
        <v>293</v>
      </c>
      <c r="I219" s="37">
        <v>46532</v>
      </c>
      <c r="J219">
        <v>2.75</v>
      </c>
      <c r="K219" s="43">
        <v>100000</v>
      </c>
      <c r="L219" s="43">
        <v>101896.23</v>
      </c>
      <c r="M219" s="43">
        <v>0.65926584327618099</v>
      </c>
      <c r="N219" s="43">
        <v>101.625</v>
      </c>
      <c r="O219" t="s">
        <v>473</v>
      </c>
      <c r="P219" t="s">
        <v>474</v>
      </c>
      <c r="Q219" t="s">
        <v>1255</v>
      </c>
      <c r="R219" t="s">
        <v>475</v>
      </c>
      <c r="S219" t="s">
        <v>1142</v>
      </c>
      <c r="T219" t="s">
        <v>1254</v>
      </c>
      <c r="U219" t="s">
        <v>381</v>
      </c>
      <c r="V219" t="s">
        <v>203</v>
      </c>
      <c r="W219" t="s">
        <v>1256</v>
      </c>
      <c r="X219" t="s">
        <v>1181</v>
      </c>
      <c r="Y219" s="32" t="s">
        <v>362</v>
      </c>
      <c r="Z219" t="s">
        <v>369</v>
      </c>
      <c r="AA219" s="32" t="s">
        <v>370</v>
      </c>
      <c r="AB219" s="32" t="s">
        <v>476</v>
      </c>
      <c r="AC219" s="33" t="s">
        <v>477</v>
      </c>
      <c r="AD219" s="33">
        <v>500000000</v>
      </c>
      <c r="AE219">
        <v>0.02</v>
      </c>
      <c r="AF219" s="33">
        <v>231.39153019377599</v>
      </c>
      <c r="AG219" s="33">
        <v>289.65882160442499</v>
      </c>
      <c r="AH219">
        <v>289.65882160442499</v>
      </c>
      <c r="AI219" s="33">
        <v>5.5907183916996601</v>
      </c>
      <c r="AJ219" s="33">
        <v>2.4731519999999998</v>
      </c>
      <c r="AK219">
        <v>2.4731519999999998</v>
      </c>
      <c r="AL219" s="33">
        <v>2.464045</v>
      </c>
      <c r="AM219">
        <v>2.464045</v>
      </c>
      <c r="AN219" s="33" t="s">
        <v>477</v>
      </c>
      <c r="AO219" s="33" t="s">
        <v>477</v>
      </c>
      <c r="AP219" s="33" t="s">
        <v>477</v>
      </c>
      <c r="AQ219" s="33" t="s">
        <v>477</v>
      </c>
      <c r="AR219" s="33" t="s">
        <v>477</v>
      </c>
      <c r="AS219" s="34" t="s">
        <v>477</v>
      </c>
      <c r="AT219" s="34" t="s">
        <v>477</v>
      </c>
      <c r="AU219" s="35">
        <v>2336</v>
      </c>
      <c r="AV219" s="35">
        <v>2336</v>
      </c>
      <c r="AW219" s="34" t="s">
        <v>477</v>
      </c>
      <c r="AX219" t="s">
        <v>474</v>
      </c>
      <c r="AY219" s="32">
        <v>2027</v>
      </c>
      <c r="AZ219" s="32" t="s">
        <v>370</v>
      </c>
      <c r="BA219" s="32" t="s">
        <v>372</v>
      </c>
      <c r="BB219" s="32" t="s">
        <v>372</v>
      </c>
      <c r="BC219" s="32" t="s">
        <v>372</v>
      </c>
      <c r="BD219">
        <v>15395565.890000002</v>
      </c>
      <c r="BE219">
        <v>0.65926584327618099</v>
      </c>
      <c r="BF219" s="32" t="s">
        <v>293</v>
      </c>
      <c r="BG219" s="32" t="s">
        <v>477</v>
      </c>
      <c r="BH219" s="32" t="s">
        <v>477</v>
      </c>
      <c r="BI219" s="32">
        <v>11</v>
      </c>
      <c r="BJ219" s="36">
        <v>6.6144416556144815E-3</v>
      </c>
      <c r="BK219" s="32">
        <v>11</v>
      </c>
      <c r="BL219" s="36">
        <v>6.6144416556144815E-3</v>
      </c>
      <c r="BM219" s="32">
        <v>11</v>
      </c>
      <c r="BN219" s="36">
        <v>6.6185439839002878E-3</v>
      </c>
      <c r="BO219" s="33" t="s">
        <v>476</v>
      </c>
      <c r="BP219" s="33" t="s">
        <v>477</v>
      </c>
      <c r="BQ219">
        <v>5.5907183916996601</v>
      </c>
      <c r="BR219">
        <v>2.464045</v>
      </c>
      <c r="BS219" t="s">
        <v>474</v>
      </c>
      <c r="BT219" s="37">
        <v>46532</v>
      </c>
      <c r="BU219" s="32" t="s">
        <v>477</v>
      </c>
      <c r="BV219" s="38">
        <v>46443</v>
      </c>
      <c r="BW219" t="s">
        <v>910</v>
      </c>
      <c r="BX219" s="39">
        <v>5.5907183916996601</v>
      </c>
      <c r="BY219" s="39">
        <v>2.4731519999999998</v>
      </c>
      <c r="BZ219" s="39">
        <v>2.472305</v>
      </c>
      <c r="CA219" s="39">
        <v>2.464045</v>
      </c>
      <c r="CB219" s="39">
        <v>2.463136</v>
      </c>
      <c r="CC219" s="39">
        <v>2.4640439999999999</v>
      </c>
      <c r="CD219" s="39">
        <v>2.463136</v>
      </c>
      <c r="CE219" s="39">
        <v>2.4731519999999998</v>
      </c>
      <c r="CF219" s="39">
        <v>2.472305</v>
      </c>
      <c r="CG219">
        <v>2.464045</v>
      </c>
      <c r="CH219" s="39">
        <v>5.5907183916996601</v>
      </c>
      <c r="CI219" s="39">
        <v>5.5966684715043504</v>
      </c>
      <c r="CJ219" s="39">
        <v>5.5907183916996601</v>
      </c>
      <c r="CK219" s="39">
        <v>5.5966804759145301</v>
      </c>
      <c r="CL219" t="s">
        <v>477</v>
      </c>
      <c r="CM219" t="s">
        <v>477</v>
      </c>
      <c r="CN219" s="46" t="s">
        <v>477</v>
      </c>
      <c r="CO219" s="46">
        <v>0</v>
      </c>
      <c r="CP219" s="46" t="s">
        <v>477</v>
      </c>
      <c r="CQ219" s="46" t="s">
        <v>477</v>
      </c>
      <c r="CR219" s="46" t="s">
        <v>477</v>
      </c>
      <c r="CS219" s="46">
        <v>0</v>
      </c>
      <c r="CT219">
        <v>0</v>
      </c>
      <c r="CU219">
        <v>0</v>
      </c>
      <c r="CV219" s="47">
        <v>86036.902041452136</v>
      </c>
      <c r="CW219">
        <v>0</v>
      </c>
      <c r="CX219" s="48">
        <v>86036.902041452136</v>
      </c>
      <c r="CY219" s="48">
        <v>101896.23</v>
      </c>
      <c r="CZ219">
        <v>86036.902041452136</v>
      </c>
      <c r="DA219" s="37">
        <v>46443</v>
      </c>
      <c r="DB219">
        <v>2.4640439999999999</v>
      </c>
      <c r="DC219">
        <v>1</v>
      </c>
      <c r="DD219" s="52" t="s">
        <v>477</v>
      </c>
      <c r="DE219" t="s">
        <v>477</v>
      </c>
      <c r="DF219" s="52" t="s">
        <v>477</v>
      </c>
      <c r="DG219" s="52" t="s">
        <v>477</v>
      </c>
      <c r="DH219" s="52" t="s">
        <v>477</v>
      </c>
      <c r="DI219" s="52" t="s">
        <v>477</v>
      </c>
      <c r="DJ219" s="52" t="s">
        <v>477</v>
      </c>
      <c r="DK219" s="52" t="s">
        <v>477</v>
      </c>
      <c r="DL219" s="52" t="s">
        <v>477</v>
      </c>
      <c r="DM219" s="52" t="s">
        <v>477</v>
      </c>
      <c r="DN219" s="52" t="s">
        <v>477</v>
      </c>
      <c r="DO219" s="33">
        <v>5.7541970680823296</v>
      </c>
      <c r="DP219" s="33" t="s">
        <v>477</v>
      </c>
      <c r="DQ219" s="32" t="s">
        <v>700</v>
      </c>
      <c r="DR219" s="33" t="s">
        <v>477</v>
      </c>
      <c r="DS219" s="58" t="s">
        <v>477</v>
      </c>
      <c r="DT219" s="58" t="s">
        <v>477</v>
      </c>
      <c r="DU219" s="58" t="s">
        <v>477</v>
      </c>
    </row>
    <row r="220" spans="1:125" x14ac:dyDescent="0.25">
      <c r="A220" s="31">
        <v>44196</v>
      </c>
      <c r="B220" t="s">
        <v>1140</v>
      </c>
      <c r="C220" t="s">
        <v>1141</v>
      </c>
      <c r="D220" t="s">
        <v>471</v>
      </c>
      <c r="E220" t="s">
        <v>481</v>
      </c>
      <c r="F220" t="s">
        <v>1257</v>
      </c>
      <c r="G220" t="s">
        <v>1258</v>
      </c>
      <c r="H220" t="s">
        <v>293</v>
      </c>
      <c r="I220" s="37">
        <v>73050</v>
      </c>
      <c r="J220">
        <v>2.875</v>
      </c>
      <c r="K220" s="43">
        <v>300000</v>
      </c>
      <c r="L220" s="43">
        <v>308820.28999999998</v>
      </c>
      <c r="M220" s="43">
        <v>1.99805889685658</v>
      </c>
      <c r="N220" s="43">
        <v>100.45</v>
      </c>
      <c r="O220" t="s">
        <v>473</v>
      </c>
      <c r="P220" t="s">
        <v>474</v>
      </c>
      <c r="Q220" t="s">
        <v>1259</v>
      </c>
      <c r="R220" t="s">
        <v>475</v>
      </c>
      <c r="S220" t="s">
        <v>1142</v>
      </c>
      <c r="T220" t="s">
        <v>1258</v>
      </c>
      <c r="U220" t="s">
        <v>405</v>
      </c>
      <c r="V220" t="s">
        <v>203</v>
      </c>
      <c r="W220" t="s">
        <v>1260</v>
      </c>
      <c r="X220" t="s">
        <v>1261</v>
      </c>
      <c r="Y220" s="32" t="s">
        <v>390</v>
      </c>
      <c r="Z220" t="s">
        <v>382</v>
      </c>
      <c r="AA220" s="32" t="s">
        <v>386</v>
      </c>
      <c r="AB220" s="32" t="s">
        <v>476</v>
      </c>
      <c r="AC220" s="33" t="s">
        <v>477</v>
      </c>
      <c r="AD220" s="33">
        <v>2000000000</v>
      </c>
      <c r="AE220">
        <v>1.4999999999999999E-2</v>
      </c>
      <c r="AF220" s="33" t="s">
        <v>477</v>
      </c>
      <c r="AG220" s="33">
        <v>317.78177795128602</v>
      </c>
      <c r="AH220">
        <v>317.78177795128602</v>
      </c>
      <c r="AI220" s="33">
        <v>3.9128419320867698</v>
      </c>
      <c r="AJ220" s="33">
        <v>2.6995040000000001</v>
      </c>
      <c r="AK220">
        <v>2.6995040000000001</v>
      </c>
      <c r="AL220" s="33">
        <v>2.6995740000000001</v>
      </c>
      <c r="AM220">
        <v>2.6995740000000001</v>
      </c>
      <c r="AN220" s="33" t="s">
        <v>477</v>
      </c>
      <c r="AO220" s="33" t="s">
        <v>477</v>
      </c>
      <c r="AP220" s="33" t="s">
        <v>477</v>
      </c>
      <c r="AQ220" s="33" t="s">
        <v>477</v>
      </c>
      <c r="AR220" s="33" t="s">
        <v>477</v>
      </c>
      <c r="AS220" s="34" t="s">
        <v>477</v>
      </c>
      <c r="AT220" s="34" t="s">
        <v>477</v>
      </c>
      <c r="AU220" s="35">
        <v>14610</v>
      </c>
      <c r="AV220" s="35">
        <v>14610</v>
      </c>
      <c r="AW220" s="34" t="s">
        <v>477</v>
      </c>
      <c r="AX220" t="s">
        <v>474</v>
      </c>
      <c r="AY220" s="32">
        <v>2025</v>
      </c>
      <c r="AZ220" s="32" t="s">
        <v>386</v>
      </c>
      <c r="BA220" s="32" t="s">
        <v>376</v>
      </c>
      <c r="BB220" s="32" t="s">
        <v>376</v>
      </c>
      <c r="BC220" s="32" t="s">
        <v>376</v>
      </c>
      <c r="BD220">
        <v>15395565.890000002</v>
      </c>
      <c r="BE220">
        <v>1.99805889685658</v>
      </c>
      <c r="BF220" s="32" t="s">
        <v>293</v>
      </c>
      <c r="BG220" s="32" t="s">
        <v>478</v>
      </c>
      <c r="BH220" s="32" t="s">
        <v>477</v>
      </c>
      <c r="BI220" s="32">
        <v>10</v>
      </c>
      <c r="BJ220" s="36">
        <v>2.0046608105863627E-2</v>
      </c>
      <c r="BK220" s="32">
        <v>10</v>
      </c>
      <c r="BL220" s="36">
        <v>2.0046608105863627E-2</v>
      </c>
      <c r="BM220" s="32">
        <v>10</v>
      </c>
      <c r="BN220" s="36">
        <v>2.0059041168508807E-2</v>
      </c>
      <c r="BO220" s="33" t="s">
        <v>476</v>
      </c>
      <c r="BP220" s="33" t="s">
        <v>477</v>
      </c>
      <c r="BQ220">
        <v>3.9128419320867698</v>
      </c>
      <c r="BR220">
        <v>2.6995740000000001</v>
      </c>
      <c r="BS220" t="s">
        <v>474</v>
      </c>
      <c r="BT220" s="37">
        <v>45718</v>
      </c>
      <c r="BU220" s="32" t="s">
        <v>477</v>
      </c>
      <c r="BV220" s="38">
        <v>45718</v>
      </c>
      <c r="BW220" t="s">
        <v>920</v>
      </c>
      <c r="BX220" s="39">
        <v>3.7895147819146602</v>
      </c>
      <c r="BY220" s="39">
        <v>2.6995740000000001</v>
      </c>
      <c r="BZ220" s="39">
        <v>2.6995040000000001</v>
      </c>
      <c r="CA220" s="39">
        <v>2.6995740000000001</v>
      </c>
      <c r="CB220" s="39">
        <v>2.6995040000000001</v>
      </c>
      <c r="CC220" s="39">
        <v>2.7568899999999998</v>
      </c>
      <c r="CD220" s="39">
        <v>2.7565219999999999</v>
      </c>
      <c r="CE220" s="39">
        <v>2.7059929999999999</v>
      </c>
      <c r="CF220" s="39">
        <v>2.7058710000000001</v>
      </c>
      <c r="CG220">
        <v>2.6995740000000001</v>
      </c>
      <c r="CH220" s="39">
        <v>3.7895147819146602</v>
      </c>
      <c r="CI220" s="39">
        <v>3.7990415022185702</v>
      </c>
      <c r="CJ220" s="39">
        <v>3.7895147819146602</v>
      </c>
      <c r="CK220" s="39">
        <v>3.7990415022185702</v>
      </c>
      <c r="CL220" t="s">
        <v>477</v>
      </c>
      <c r="CM220" t="s">
        <v>477</v>
      </c>
      <c r="CN220" s="46" t="s">
        <v>477</v>
      </c>
      <c r="CO220" s="46">
        <v>0</v>
      </c>
      <c r="CP220" s="46" t="s">
        <v>477</v>
      </c>
      <c r="CQ220" s="46" t="s">
        <v>477</v>
      </c>
      <c r="CR220" s="46" t="s">
        <v>477</v>
      </c>
      <c r="CS220" s="46">
        <v>0</v>
      </c>
      <c r="CT220">
        <v>0</v>
      </c>
      <c r="CU220">
        <v>0</v>
      </c>
      <c r="CV220" s="47">
        <v>273953.39923330781</v>
      </c>
      <c r="CW220">
        <v>0</v>
      </c>
      <c r="CX220" s="48">
        <v>273953.39923330781</v>
      </c>
      <c r="CY220" s="48">
        <v>308820.28999999998</v>
      </c>
      <c r="CZ220">
        <v>273953.39923330781</v>
      </c>
      <c r="DA220" s="37">
        <v>45718</v>
      </c>
      <c r="DB220">
        <v>2.7568899999999998</v>
      </c>
      <c r="DC220">
        <v>1</v>
      </c>
      <c r="DD220" s="52" t="s">
        <v>477</v>
      </c>
      <c r="DE220" t="s">
        <v>477</v>
      </c>
      <c r="DF220" s="52" t="s">
        <v>477</v>
      </c>
      <c r="DG220" s="52" t="s">
        <v>477</v>
      </c>
      <c r="DH220" s="52" t="s">
        <v>477</v>
      </c>
      <c r="DI220" s="52" t="s">
        <v>477</v>
      </c>
      <c r="DJ220" s="52" t="s">
        <v>477</v>
      </c>
      <c r="DK220" s="52" t="s">
        <v>477</v>
      </c>
      <c r="DL220" s="52" t="s">
        <v>477</v>
      </c>
      <c r="DM220" s="52" t="s">
        <v>477</v>
      </c>
      <c r="DN220" s="52" t="s">
        <v>477</v>
      </c>
      <c r="DO220" s="33">
        <v>3.9500155639927899</v>
      </c>
      <c r="DP220" s="33" t="s">
        <v>477</v>
      </c>
      <c r="DQ220" s="32" t="s">
        <v>700</v>
      </c>
      <c r="DR220" s="33" t="s">
        <v>477</v>
      </c>
      <c r="DS220" s="58" t="s">
        <v>477</v>
      </c>
      <c r="DT220" s="58" t="s">
        <v>477</v>
      </c>
      <c r="DU220" s="58" t="s">
        <v>477</v>
      </c>
    </row>
    <row r="221" spans="1:125" x14ac:dyDescent="0.25">
      <c r="A221" s="31">
        <v>44196</v>
      </c>
      <c r="B221" t="s">
        <v>1140</v>
      </c>
      <c r="C221" t="s">
        <v>1141</v>
      </c>
      <c r="D221" t="s">
        <v>471</v>
      </c>
      <c r="E221" t="s">
        <v>481</v>
      </c>
      <c r="F221" t="s">
        <v>1262</v>
      </c>
      <c r="G221" t="s">
        <v>1263</v>
      </c>
      <c r="H221" t="s">
        <v>293</v>
      </c>
      <c r="I221" s="37">
        <v>73050</v>
      </c>
      <c r="J221">
        <v>5</v>
      </c>
      <c r="K221" s="43">
        <v>200000</v>
      </c>
      <c r="L221" s="43">
        <v>238898.91</v>
      </c>
      <c r="M221" s="43">
        <v>1.5456694654837599</v>
      </c>
      <c r="N221" s="43">
        <v>114.75</v>
      </c>
      <c r="O221" t="s">
        <v>473</v>
      </c>
      <c r="P221" t="s">
        <v>474</v>
      </c>
      <c r="Q221" t="s">
        <v>1264</v>
      </c>
      <c r="R221" t="s">
        <v>475</v>
      </c>
      <c r="S221" t="s">
        <v>1142</v>
      </c>
      <c r="T221" t="s">
        <v>1263</v>
      </c>
      <c r="U221" t="s">
        <v>405</v>
      </c>
      <c r="V221" t="s">
        <v>203</v>
      </c>
      <c r="W221" t="s">
        <v>1049</v>
      </c>
      <c r="X221" t="s">
        <v>407</v>
      </c>
      <c r="Y221" s="32" t="s">
        <v>373</v>
      </c>
      <c r="Z221" t="s">
        <v>1016</v>
      </c>
      <c r="AA221" s="32" t="s">
        <v>370</v>
      </c>
      <c r="AB221" s="32" t="s">
        <v>476</v>
      </c>
      <c r="AC221" s="33" t="s">
        <v>477</v>
      </c>
      <c r="AD221" s="33">
        <v>1000000000</v>
      </c>
      <c r="AE221">
        <v>0.02</v>
      </c>
      <c r="AF221" s="33" t="s">
        <v>477</v>
      </c>
      <c r="AG221" s="33">
        <v>236.248011080574</v>
      </c>
      <c r="AH221">
        <v>236.248011080574</v>
      </c>
      <c r="AI221" s="33">
        <v>4.3467548253568902</v>
      </c>
      <c r="AJ221" s="33">
        <v>1.903249</v>
      </c>
      <c r="AK221">
        <v>1.903249</v>
      </c>
      <c r="AL221" s="33">
        <v>1.913321</v>
      </c>
      <c r="AM221">
        <v>1.913321</v>
      </c>
      <c r="AN221" s="33" t="s">
        <v>477</v>
      </c>
      <c r="AO221" s="33" t="s">
        <v>477</v>
      </c>
      <c r="AP221" s="33" t="s">
        <v>477</v>
      </c>
      <c r="AQ221" s="33" t="s">
        <v>477</v>
      </c>
      <c r="AR221" s="33" t="s">
        <v>477</v>
      </c>
      <c r="AS221" s="34" t="s">
        <v>477</v>
      </c>
      <c r="AT221" s="34" t="s">
        <v>477</v>
      </c>
      <c r="AU221" s="35">
        <v>14610</v>
      </c>
      <c r="AV221" s="35">
        <v>14610</v>
      </c>
      <c r="AW221" s="34" t="s">
        <v>477</v>
      </c>
      <c r="AX221" t="s">
        <v>474</v>
      </c>
      <c r="AY221" s="32">
        <v>2026</v>
      </c>
      <c r="AZ221" s="32" t="s">
        <v>370</v>
      </c>
      <c r="BA221" s="32" t="s">
        <v>372</v>
      </c>
      <c r="BB221" s="32" t="s">
        <v>372</v>
      </c>
      <c r="BC221" s="32" t="s">
        <v>372</v>
      </c>
      <c r="BD221">
        <v>15395565.890000002</v>
      </c>
      <c r="BE221">
        <v>1.5456694654837599</v>
      </c>
      <c r="BF221" s="32" t="s">
        <v>293</v>
      </c>
      <c r="BG221" s="32" t="s">
        <v>477</v>
      </c>
      <c r="BH221" s="32" t="s">
        <v>477</v>
      </c>
      <c r="BI221" s="32">
        <v>11</v>
      </c>
      <c r="BJ221" s="36">
        <v>1.5507766104642882E-2</v>
      </c>
      <c r="BK221" s="32">
        <v>11</v>
      </c>
      <c r="BL221" s="36">
        <v>1.5507766104642882E-2</v>
      </c>
      <c r="BM221" s="32">
        <v>11</v>
      </c>
      <c r="BN221" s="36">
        <v>1.5517384142090796E-2</v>
      </c>
      <c r="BO221" s="33" t="s">
        <v>476</v>
      </c>
      <c r="BP221" s="33" t="s">
        <v>477</v>
      </c>
      <c r="BQ221">
        <v>4.3467548253568902</v>
      </c>
      <c r="BR221">
        <v>1.913321</v>
      </c>
      <c r="BS221" t="s">
        <v>474</v>
      </c>
      <c r="BT221" s="37">
        <v>46044</v>
      </c>
      <c r="BU221" s="32" t="s">
        <v>477</v>
      </c>
      <c r="BV221" s="38">
        <v>46044</v>
      </c>
      <c r="BW221" t="s">
        <v>1197</v>
      </c>
      <c r="BX221" s="39">
        <v>4.3649089233540099</v>
      </c>
      <c r="BY221" s="39">
        <v>2.7052100000000001</v>
      </c>
      <c r="BZ221" s="39">
        <v>2.7043020000000002</v>
      </c>
      <c r="CA221" s="39">
        <v>1.913321</v>
      </c>
      <c r="CB221" s="39">
        <v>1.903249</v>
      </c>
      <c r="CC221" s="39">
        <v>1.913321</v>
      </c>
      <c r="CD221" s="39">
        <v>1.903249</v>
      </c>
      <c r="CE221" s="39">
        <v>2.6048819999999999</v>
      </c>
      <c r="CF221" s="39">
        <v>2.603132</v>
      </c>
      <c r="CG221">
        <v>1.913321</v>
      </c>
      <c r="CH221" s="39">
        <v>4.3649089233540099</v>
      </c>
      <c r="CI221" s="39">
        <v>4.3722187809467403</v>
      </c>
      <c r="CJ221" s="39">
        <v>4.3649089233540099</v>
      </c>
      <c r="CK221" s="39">
        <v>4.3722187809467403</v>
      </c>
      <c r="CL221" t="s">
        <v>477</v>
      </c>
      <c r="CM221" t="s">
        <v>477</v>
      </c>
      <c r="CN221" s="46" t="s">
        <v>477</v>
      </c>
      <c r="CO221" s="46">
        <v>0</v>
      </c>
      <c r="CP221" s="46" t="s">
        <v>477</v>
      </c>
      <c r="CQ221" s="46" t="s">
        <v>477</v>
      </c>
      <c r="CR221" s="46" t="s">
        <v>477</v>
      </c>
      <c r="CS221" s="46">
        <v>0</v>
      </c>
      <c r="CT221">
        <v>0</v>
      </c>
      <c r="CU221">
        <v>0</v>
      </c>
      <c r="CV221" s="47">
        <v>185501.52054312339</v>
      </c>
      <c r="CW221">
        <v>0</v>
      </c>
      <c r="CX221" s="48">
        <v>185501.52054312339</v>
      </c>
      <c r="CY221" s="48">
        <v>238898.91</v>
      </c>
      <c r="CZ221">
        <v>185501.52054312339</v>
      </c>
      <c r="DA221" s="37">
        <v>46044</v>
      </c>
      <c r="DB221">
        <v>1.913321</v>
      </c>
      <c r="DC221">
        <v>1</v>
      </c>
      <c r="DD221" s="52" t="s">
        <v>477</v>
      </c>
      <c r="DE221" t="s">
        <v>477</v>
      </c>
      <c r="DF221" s="52" t="s">
        <v>477</v>
      </c>
      <c r="DG221" s="52" t="s">
        <v>477</v>
      </c>
      <c r="DH221" s="52" t="s">
        <v>477</v>
      </c>
      <c r="DI221" s="52" t="s">
        <v>477</v>
      </c>
      <c r="DJ221" s="52" t="s">
        <v>477</v>
      </c>
      <c r="DK221" s="52" t="s">
        <v>477</v>
      </c>
      <c r="DL221" s="52" t="s">
        <v>477</v>
      </c>
      <c r="DM221" s="52" t="s">
        <v>477</v>
      </c>
      <c r="DN221" s="52" t="s">
        <v>477</v>
      </c>
      <c r="DO221" s="33">
        <v>5.2575713872315104</v>
      </c>
      <c r="DP221" s="33" t="s">
        <v>477</v>
      </c>
      <c r="DQ221" s="32" t="s">
        <v>700</v>
      </c>
      <c r="DR221" s="33" t="s">
        <v>477</v>
      </c>
      <c r="DS221" s="58" t="s">
        <v>477</v>
      </c>
      <c r="DT221" s="58" t="s">
        <v>477</v>
      </c>
      <c r="DU221" s="58" t="s">
        <v>477</v>
      </c>
    </row>
    <row r="222" spans="1:125" x14ac:dyDescent="0.25">
      <c r="A222" s="31">
        <v>44196</v>
      </c>
      <c r="B222" t="s">
        <v>1140</v>
      </c>
      <c r="C222" t="s">
        <v>1141</v>
      </c>
      <c r="D222" t="s">
        <v>471</v>
      </c>
      <c r="E222" t="s">
        <v>481</v>
      </c>
      <c r="F222" t="s">
        <v>1265</v>
      </c>
      <c r="G222" t="s">
        <v>1266</v>
      </c>
      <c r="H222" t="s">
        <v>293</v>
      </c>
      <c r="I222" s="37">
        <v>64032</v>
      </c>
      <c r="J222">
        <v>3.5</v>
      </c>
      <c r="K222" s="43">
        <v>300000</v>
      </c>
      <c r="L222" s="43">
        <v>330556.32</v>
      </c>
      <c r="M222" s="43">
        <v>2.1386904211772202</v>
      </c>
      <c r="N222" s="43">
        <v>107.76900000000001</v>
      </c>
      <c r="O222" t="s">
        <v>473</v>
      </c>
      <c r="P222" t="s">
        <v>474</v>
      </c>
      <c r="Q222" t="s">
        <v>1267</v>
      </c>
      <c r="R222" t="s">
        <v>475</v>
      </c>
      <c r="S222" t="s">
        <v>1142</v>
      </c>
      <c r="T222" t="s">
        <v>1266</v>
      </c>
      <c r="U222" t="s">
        <v>381</v>
      </c>
      <c r="V222" t="s">
        <v>203</v>
      </c>
      <c r="W222" t="s">
        <v>1268</v>
      </c>
      <c r="X222" t="s">
        <v>1269</v>
      </c>
      <c r="Y222" s="32" t="s">
        <v>362</v>
      </c>
      <c r="Z222" t="s">
        <v>382</v>
      </c>
      <c r="AA222" s="32" t="s">
        <v>370</v>
      </c>
      <c r="AB222" s="32" t="s">
        <v>476</v>
      </c>
      <c r="AC222" s="33" t="s">
        <v>477</v>
      </c>
      <c r="AD222" s="33">
        <v>600000000</v>
      </c>
      <c r="AE222">
        <v>0.05</v>
      </c>
      <c r="AF222" s="33" t="s">
        <v>477</v>
      </c>
      <c r="AG222" s="33">
        <v>258.35107906771202</v>
      </c>
      <c r="AH222">
        <v>258.35107906771202</v>
      </c>
      <c r="AI222" s="33">
        <v>5.5310845178356702</v>
      </c>
      <c r="AJ222" s="33">
        <v>2.164339</v>
      </c>
      <c r="AK222">
        <v>2.164339</v>
      </c>
      <c r="AL222" s="33">
        <v>2.167913</v>
      </c>
      <c r="AM222">
        <v>2.167913</v>
      </c>
      <c r="AN222" s="33" t="s">
        <v>477</v>
      </c>
      <c r="AO222" s="33" t="s">
        <v>477</v>
      </c>
      <c r="AP222" s="33" t="s">
        <v>477</v>
      </c>
      <c r="AQ222" s="33" t="s">
        <v>477</v>
      </c>
      <c r="AR222" s="33" t="s">
        <v>477</v>
      </c>
      <c r="AS222" s="34" t="s">
        <v>477</v>
      </c>
      <c r="AT222" s="34" t="s">
        <v>477</v>
      </c>
      <c r="AU222" s="35">
        <v>14610</v>
      </c>
      <c r="AV222" s="35">
        <v>14610</v>
      </c>
      <c r="AW222" s="34" t="s">
        <v>477</v>
      </c>
      <c r="AX222" t="s">
        <v>474</v>
      </c>
      <c r="AY222" s="32">
        <v>2027</v>
      </c>
      <c r="AZ222" s="32" t="s">
        <v>370</v>
      </c>
      <c r="BA222" s="32" t="s">
        <v>372</v>
      </c>
      <c r="BB222" s="32" t="s">
        <v>372</v>
      </c>
      <c r="BC222" s="32" t="s">
        <v>372</v>
      </c>
      <c r="BD222">
        <v>15395565.890000002</v>
      </c>
      <c r="BE222">
        <v>2.1386904211772202</v>
      </c>
      <c r="BF222" s="32" t="s">
        <v>293</v>
      </c>
      <c r="BG222" s="32" t="s">
        <v>477</v>
      </c>
      <c r="BH222" s="32" t="s">
        <v>477</v>
      </c>
      <c r="BI222" s="32">
        <v>11</v>
      </c>
      <c r="BJ222" s="36">
        <v>2.1457570044884199E-2</v>
      </c>
      <c r="BK222" s="32">
        <v>11</v>
      </c>
      <c r="BL222" s="36">
        <v>2.1457570044884199E-2</v>
      </c>
      <c r="BM222" s="32">
        <v>11</v>
      </c>
      <c r="BN222" s="36">
        <v>2.1470878197124843E-2</v>
      </c>
      <c r="BO222" s="33" t="s">
        <v>476</v>
      </c>
      <c r="BP222" s="33" t="s">
        <v>477</v>
      </c>
      <c r="BQ222">
        <v>5.5310845178356702</v>
      </c>
      <c r="BR222">
        <v>2.167913</v>
      </c>
      <c r="BS222" t="s">
        <v>474</v>
      </c>
      <c r="BT222" s="37">
        <v>46500</v>
      </c>
      <c r="BU222" s="32" t="s">
        <v>477</v>
      </c>
      <c r="BV222" s="38">
        <v>46500</v>
      </c>
      <c r="BW222" t="s">
        <v>923</v>
      </c>
      <c r="BX222" s="39">
        <v>5.5495802419747102</v>
      </c>
      <c r="BY222" s="39">
        <v>2.6044010000000002</v>
      </c>
      <c r="BZ222" s="39">
        <v>2.603971</v>
      </c>
      <c r="CA222" s="39">
        <v>2.167913</v>
      </c>
      <c r="CB222" s="39">
        <v>2.164339</v>
      </c>
      <c r="CC222" s="39">
        <v>2.167913</v>
      </c>
      <c r="CD222" s="39">
        <v>2.164339</v>
      </c>
      <c r="CE222" s="39">
        <v>2.6044010000000002</v>
      </c>
      <c r="CF222" s="39">
        <v>2.603971</v>
      </c>
      <c r="CG222">
        <v>2.167913</v>
      </c>
      <c r="CH222" s="39">
        <v>5.5495802419747102</v>
      </c>
      <c r="CI222" s="39">
        <v>5.5624598370580198</v>
      </c>
      <c r="CJ222" s="39">
        <v>5.5495802419747102</v>
      </c>
      <c r="CK222" s="39">
        <v>5.5624598370580198</v>
      </c>
      <c r="CL222" t="s">
        <v>477</v>
      </c>
      <c r="CM222" t="s">
        <v>477</v>
      </c>
      <c r="CN222" s="46" t="s">
        <v>477</v>
      </c>
      <c r="CO222" s="46">
        <v>0</v>
      </c>
      <c r="CP222" s="46" t="s">
        <v>477</v>
      </c>
      <c r="CQ222" s="46" t="s">
        <v>477</v>
      </c>
      <c r="CR222" s="46" t="s">
        <v>477</v>
      </c>
      <c r="CS222" s="46">
        <v>0</v>
      </c>
      <c r="CT222">
        <v>0</v>
      </c>
      <c r="CU222">
        <v>0</v>
      </c>
      <c r="CV222" s="47">
        <v>265070.74848548346</v>
      </c>
      <c r="CW222">
        <v>0</v>
      </c>
      <c r="CX222" s="48">
        <v>265070.74848548346</v>
      </c>
      <c r="CY222" s="48">
        <v>330556.32</v>
      </c>
      <c r="CZ222">
        <v>265070.74848548346</v>
      </c>
      <c r="DA222" s="37">
        <v>46500</v>
      </c>
      <c r="DB222">
        <v>2.167913</v>
      </c>
      <c r="DC222">
        <v>1</v>
      </c>
      <c r="DD222" s="52" t="s">
        <v>477</v>
      </c>
      <c r="DE222" t="s">
        <v>477</v>
      </c>
      <c r="DF222" s="52" t="s">
        <v>477</v>
      </c>
      <c r="DG222" s="52" t="s">
        <v>477</v>
      </c>
      <c r="DH222" s="52" t="s">
        <v>477</v>
      </c>
      <c r="DI222" s="52" t="s">
        <v>477</v>
      </c>
      <c r="DJ222" s="52" t="s">
        <v>477</v>
      </c>
      <c r="DK222" s="52" t="s">
        <v>477</v>
      </c>
      <c r="DL222" s="52" t="s">
        <v>477</v>
      </c>
      <c r="DM222" s="52" t="s">
        <v>477</v>
      </c>
      <c r="DN222" s="52" t="s">
        <v>477</v>
      </c>
      <c r="DO222" s="33">
        <v>6.1584456093797302</v>
      </c>
      <c r="DP222" s="33" t="s">
        <v>477</v>
      </c>
      <c r="DQ222" s="32" t="s">
        <v>700</v>
      </c>
      <c r="DR222" s="33" t="s">
        <v>477</v>
      </c>
      <c r="DS222" s="58" t="s">
        <v>477</v>
      </c>
      <c r="DT222" s="58" t="s">
        <v>477</v>
      </c>
      <c r="DU222" s="58" t="s">
        <v>477</v>
      </c>
    </row>
    <row r="223" spans="1:125" x14ac:dyDescent="0.25">
      <c r="A223" s="31">
        <v>44196</v>
      </c>
      <c r="B223" t="s">
        <v>1140</v>
      </c>
      <c r="C223" t="s">
        <v>1141</v>
      </c>
      <c r="D223" t="s">
        <v>471</v>
      </c>
      <c r="E223" t="s">
        <v>481</v>
      </c>
      <c r="F223" t="s">
        <v>1270</v>
      </c>
      <c r="G223" t="s">
        <v>1263</v>
      </c>
      <c r="H223" t="s">
        <v>293</v>
      </c>
      <c r="I223" s="37">
        <v>73050</v>
      </c>
      <c r="J223">
        <v>2.875</v>
      </c>
      <c r="K223" s="43">
        <v>200000</v>
      </c>
      <c r="L223" s="43">
        <v>211685.62</v>
      </c>
      <c r="M223" s="43">
        <v>1.36960021758156</v>
      </c>
      <c r="N223" s="43">
        <v>105</v>
      </c>
      <c r="O223" t="s">
        <v>473</v>
      </c>
      <c r="P223" t="s">
        <v>474</v>
      </c>
      <c r="Q223" t="s">
        <v>1271</v>
      </c>
      <c r="R223" t="s">
        <v>475</v>
      </c>
      <c r="S223" t="s">
        <v>1142</v>
      </c>
      <c r="T223" t="s">
        <v>1263</v>
      </c>
      <c r="U223" t="s">
        <v>405</v>
      </c>
      <c r="V223" t="s">
        <v>203</v>
      </c>
      <c r="W223" t="s">
        <v>1049</v>
      </c>
      <c r="X223" t="s">
        <v>407</v>
      </c>
      <c r="Y223" s="32" t="s">
        <v>373</v>
      </c>
      <c r="Z223" t="s">
        <v>1016</v>
      </c>
      <c r="AA223" s="32" t="s">
        <v>370</v>
      </c>
      <c r="AB223" s="32" t="s">
        <v>476</v>
      </c>
      <c r="AC223" s="33" t="s">
        <v>477</v>
      </c>
      <c r="AD223" s="33">
        <v>850000000</v>
      </c>
      <c r="AE223">
        <v>2.3529411764705882E-2</v>
      </c>
      <c r="AF223" s="33" t="s">
        <v>477</v>
      </c>
      <c r="AG223" s="33">
        <v>240.538380021466</v>
      </c>
      <c r="AH223">
        <v>240.538380021466</v>
      </c>
      <c r="AI223" s="33">
        <v>5.3968854777955704</v>
      </c>
      <c r="AJ223" s="33">
        <v>1.9752099999999999</v>
      </c>
      <c r="AK223">
        <v>1.9752099999999999</v>
      </c>
      <c r="AL223" s="33">
        <v>1.9779</v>
      </c>
      <c r="AM223">
        <v>1.9779</v>
      </c>
      <c r="AN223" s="33" t="s">
        <v>477</v>
      </c>
      <c r="AO223" s="33" t="s">
        <v>477</v>
      </c>
      <c r="AP223" s="33" t="s">
        <v>477</v>
      </c>
      <c r="AQ223" s="33" t="s">
        <v>477</v>
      </c>
      <c r="AR223" s="33" t="s">
        <v>477</v>
      </c>
      <c r="AS223" s="34" t="s">
        <v>477</v>
      </c>
      <c r="AT223" s="34" t="s">
        <v>477</v>
      </c>
      <c r="AU223" s="35">
        <v>14610</v>
      </c>
      <c r="AV223" s="35">
        <v>14610</v>
      </c>
      <c r="AW223" s="34" t="s">
        <v>477</v>
      </c>
      <c r="AX223" t="s">
        <v>474</v>
      </c>
      <c r="AY223" s="32">
        <v>2026</v>
      </c>
      <c r="AZ223" s="32" t="s">
        <v>370</v>
      </c>
      <c r="BA223" s="32" t="s">
        <v>372</v>
      </c>
      <c r="BB223" s="32" t="s">
        <v>372</v>
      </c>
      <c r="BC223" s="32" t="s">
        <v>372</v>
      </c>
      <c r="BD223">
        <v>15395565.890000002</v>
      </c>
      <c r="BE223">
        <v>1.36960021758156</v>
      </c>
      <c r="BF223" s="32" t="s">
        <v>293</v>
      </c>
      <c r="BG223" s="32" t="s">
        <v>477</v>
      </c>
      <c r="BH223" s="32" t="s">
        <v>477</v>
      </c>
      <c r="BI223" s="32">
        <v>11</v>
      </c>
      <c r="BJ223" s="36">
        <v>1.374125600939876E-2</v>
      </c>
      <c r="BK223" s="32">
        <v>11</v>
      </c>
      <c r="BL223" s="36">
        <v>1.374125600939876E-2</v>
      </c>
      <c r="BM223" s="32">
        <v>11</v>
      </c>
      <c r="BN223" s="36">
        <v>1.3749778443512606E-2</v>
      </c>
      <c r="BO223" s="33" t="s">
        <v>476</v>
      </c>
      <c r="BP223" s="33" t="s">
        <v>477</v>
      </c>
      <c r="BQ223">
        <v>5.3968854777955704</v>
      </c>
      <c r="BR223">
        <v>1.9779</v>
      </c>
      <c r="BS223" t="s">
        <v>474</v>
      </c>
      <c r="BT223" s="37">
        <v>46371</v>
      </c>
      <c r="BU223" s="32" t="s">
        <v>477</v>
      </c>
      <c r="BV223" s="38">
        <v>46371</v>
      </c>
      <c r="BW223" t="s">
        <v>940</v>
      </c>
      <c r="BX223" s="39">
        <v>5.4155102703586602</v>
      </c>
      <c r="BY223" s="39">
        <v>2.743754</v>
      </c>
      <c r="BZ223" s="39">
        <v>2.7437490000000002</v>
      </c>
      <c r="CA223" s="39">
        <v>1.9779</v>
      </c>
      <c r="CB223" s="39">
        <v>1.9752099999999999</v>
      </c>
      <c r="CC223" s="39">
        <v>1.9779</v>
      </c>
      <c r="CD223" s="39">
        <v>1.9752099999999999</v>
      </c>
      <c r="CE223" s="39">
        <v>2.633667</v>
      </c>
      <c r="CF223" s="39">
        <v>2.633553</v>
      </c>
      <c r="CG223">
        <v>1.9779</v>
      </c>
      <c r="CH223" s="39">
        <v>5.4155102703586602</v>
      </c>
      <c r="CI223" s="39">
        <v>5.4257753188262203</v>
      </c>
      <c r="CJ223" s="39">
        <v>5.4155102703586602</v>
      </c>
      <c r="CK223" s="39">
        <v>5.4257753188262203</v>
      </c>
      <c r="CL223" t="s">
        <v>477</v>
      </c>
      <c r="CM223" t="s">
        <v>477</v>
      </c>
      <c r="CN223" s="46" t="s">
        <v>477</v>
      </c>
      <c r="CO223" s="46">
        <v>0</v>
      </c>
      <c r="CP223" s="46" t="s">
        <v>477</v>
      </c>
      <c r="CQ223" s="46" t="s">
        <v>477</v>
      </c>
      <c r="CR223" s="46" t="s">
        <v>477</v>
      </c>
      <c r="CS223" s="46">
        <v>0</v>
      </c>
      <c r="CT223">
        <v>0</v>
      </c>
      <c r="CU223">
        <v>0</v>
      </c>
      <c r="CV223" s="47">
        <v>178377.30848943588</v>
      </c>
      <c r="CW223">
        <v>0</v>
      </c>
      <c r="CX223" s="48">
        <v>178377.30848943588</v>
      </c>
      <c r="CY223" s="48">
        <v>211685.62</v>
      </c>
      <c r="CZ223">
        <v>178377.30848943588</v>
      </c>
      <c r="DA223" s="37">
        <v>46371</v>
      </c>
      <c r="DB223">
        <v>1.9779</v>
      </c>
      <c r="DC223">
        <v>1</v>
      </c>
      <c r="DD223" s="52" t="s">
        <v>477</v>
      </c>
      <c r="DE223" t="s">
        <v>477</v>
      </c>
      <c r="DF223" s="52" t="s">
        <v>477</v>
      </c>
      <c r="DG223" s="52" t="s">
        <v>477</v>
      </c>
      <c r="DH223" s="52" t="s">
        <v>477</v>
      </c>
      <c r="DI223" s="52" t="s">
        <v>477</v>
      </c>
      <c r="DJ223" s="52" t="s">
        <v>477</v>
      </c>
      <c r="DK223" s="52" t="s">
        <v>477</v>
      </c>
      <c r="DL223" s="52" t="s">
        <v>477</v>
      </c>
      <c r="DM223" s="52" t="s">
        <v>477</v>
      </c>
      <c r="DN223" s="52" t="s">
        <v>477</v>
      </c>
      <c r="DO223" s="33">
        <v>5.7750669781512398</v>
      </c>
      <c r="DP223" s="33" t="s">
        <v>477</v>
      </c>
      <c r="DQ223" s="32" t="s">
        <v>700</v>
      </c>
      <c r="DR223" s="33" t="s">
        <v>477</v>
      </c>
      <c r="DS223" s="58" t="s">
        <v>477</v>
      </c>
      <c r="DT223" s="58" t="s">
        <v>477</v>
      </c>
      <c r="DU223" s="58" t="s">
        <v>477</v>
      </c>
    </row>
    <row r="224" spans="1:125" x14ac:dyDescent="0.25">
      <c r="A224" s="31">
        <v>44196</v>
      </c>
      <c r="B224" t="s">
        <v>1140</v>
      </c>
      <c r="C224" t="s">
        <v>1141</v>
      </c>
      <c r="D224" t="s">
        <v>471</v>
      </c>
      <c r="E224" t="s">
        <v>481</v>
      </c>
      <c r="F224" t="s">
        <v>1272</v>
      </c>
      <c r="G224" t="s">
        <v>1273</v>
      </c>
      <c r="H224" t="s">
        <v>293</v>
      </c>
      <c r="I224" s="37">
        <v>73050</v>
      </c>
      <c r="J224">
        <v>3.8969999999999998</v>
      </c>
      <c r="K224" s="43">
        <v>200000</v>
      </c>
      <c r="L224" s="43">
        <v>207755.33</v>
      </c>
      <c r="M224" s="43">
        <v>1.34417134792495</v>
      </c>
      <c r="N224" s="43">
        <v>103.173</v>
      </c>
      <c r="O224" t="s">
        <v>473</v>
      </c>
      <c r="P224" t="s">
        <v>474</v>
      </c>
      <c r="Q224" t="s">
        <v>1274</v>
      </c>
      <c r="R224" t="s">
        <v>475</v>
      </c>
      <c r="S224" t="s">
        <v>1142</v>
      </c>
      <c r="T224" t="s">
        <v>1273</v>
      </c>
      <c r="U224" t="s">
        <v>405</v>
      </c>
      <c r="V224" t="s">
        <v>203</v>
      </c>
      <c r="W224" t="s">
        <v>1275</v>
      </c>
      <c r="X224" t="s">
        <v>1040</v>
      </c>
      <c r="Y224" s="32" t="s">
        <v>387</v>
      </c>
      <c r="Z224" t="s">
        <v>952</v>
      </c>
      <c r="AA224" s="32" t="s">
        <v>372</v>
      </c>
      <c r="AB224" s="32" t="s">
        <v>476</v>
      </c>
      <c r="AC224" s="33" t="s">
        <v>477</v>
      </c>
      <c r="AD224" s="33">
        <v>1000000000</v>
      </c>
      <c r="AE224">
        <v>0.02</v>
      </c>
      <c r="AF224" s="33" t="s">
        <v>477</v>
      </c>
      <c r="AG224" s="33">
        <v>363.42532418014702</v>
      </c>
      <c r="AH224">
        <v>363.42532418014702</v>
      </c>
      <c r="AI224" s="33">
        <v>4.2994528215894201</v>
      </c>
      <c r="AJ224" s="33">
        <v>3.176132</v>
      </c>
      <c r="AK224">
        <v>3.176132</v>
      </c>
      <c r="AL224" s="33">
        <v>3.178893</v>
      </c>
      <c r="AM224">
        <v>3.178893</v>
      </c>
      <c r="AN224" s="33" t="s">
        <v>477</v>
      </c>
      <c r="AO224" s="33" t="s">
        <v>477</v>
      </c>
      <c r="AP224" s="33" t="s">
        <v>477</v>
      </c>
      <c r="AQ224" s="33" t="s">
        <v>477</v>
      </c>
      <c r="AR224" s="33" t="s">
        <v>477</v>
      </c>
      <c r="AS224" s="34" t="s">
        <v>477</v>
      </c>
      <c r="AT224" s="34" t="s">
        <v>477</v>
      </c>
      <c r="AU224" s="35">
        <v>14610</v>
      </c>
      <c r="AV224" s="35">
        <v>14610</v>
      </c>
      <c r="AW224" s="34" t="s">
        <v>477</v>
      </c>
      <c r="AX224" t="s">
        <v>474</v>
      </c>
      <c r="AY224" s="32">
        <v>2025</v>
      </c>
      <c r="AZ224" s="32" t="s">
        <v>372</v>
      </c>
      <c r="BA224" s="32" t="s">
        <v>372</v>
      </c>
      <c r="BB224" s="32" t="s">
        <v>372</v>
      </c>
      <c r="BC224" s="32" t="s">
        <v>372</v>
      </c>
      <c r="BD224">
        <v>15395565.890000002</v>
      </c>
      <c r="BE224">
        <v>1.34417134792495</v>
      </c>
      <c r="BF224" s="32" t="s">
        <v>293</v>
      </c>
      <c r="BG224" s="32" t="s">
        <v>477</v>
      </c>
      <c r="BH224" s="32" t="s">
        <v>477</v>
      </c>
      <c r="BI224" s="32">
        <v>12</v>
      </c>
      <c r="BJ224" s="36">
        <v>1.3486127101345486E-2</v>
      </c>
      <c r="BK224" s="32">
        <v>12</v>
      </c>
      <c r="BL224" s="36">
        <v>1.3486127101345486E-2</v>
      </c>
      <c r="BM224" s="32">
        <v>12</v>
      </c>
      <c r="BN224" s="36">
        <v>1.3494491302521389E-2</v>
      </c>
      <c r="BO224" s="33" t="s">
        <v>476</v>
      </c>
      <c r="BP224" s="33" t="s">
        <v>477</v>
      </c>
      <c r="BQ224">
        <v>4.2994528215894201</v>
      </c>
      <c r="BR224">
        <v>3.178893</v>
      </c>
      <c r="BS224" t="s">
        <v>474</v>
      </c>
      <c r="BT224" s="37">
        <v>45955</v>
      </c>
      <c r="BU224" s="32" t="s">
        <v>477</v>
      </c>
      <c r="BV224" s="38">
        <v>45955</v>
      </c>
      <c r="BW224" t="s">
        <v>911</v>
      </c>
      <c r="BX224" s="39">
        <v>4.5271182878396603</v>
      </c>
      <c r="BY224" s="39">
        <v>3.7454130000000001</v>
      </c>
      <c r="BZ224" s="39">
        <v>3.7453599999999998</v>
      </c>
      <c r="CA224" s="39">
        <v>3.178893</v>
      </c>
      <c r="CB224" s="39">
        <v>3.176132</v>
      </c>
      <c r="CC224" s="39">
        <v>3.178893</v>
      </c>
      <c r="CD224" s="39">
        <v>3.176132</v>
      </c>
      <c r="CE224" s="39">
        <v>3.68831</v>
      </c>
      <c r="CF224" s="39">
        <v>3.6881680000000001</v>
      </c>
      <c r="CG224">
        <v>3.178893</v>
      </c>
      <c r="CH224" s="39">
        <v>4.5271182878396603</v>
      </c>
      <c r="CI224" s="39">
        <v>4.5324699795909504</v>
      </c>
      <c r="CJ224" s="39">
        <v>4.5271182878396603</v>
      </c>
      <c r="CK224" s="39">
        <v>4.5323081271335504</v>
      </c>
      <c r="CL224" t="s">
        <v>477</v>
      </c>
      <c r="CM224" t="s">
        <v>477</v>
      </c>
      <c r="CN224" s="46" t="s">
        <v>477</v>
      </c>
      <c r="CO224" s="46">
        <v>0</v>
      </c>
      <c r="CP224" s="46" t="s">
        <v>477</v>
      </c>
      <c r="CQ224" s="46" t="s">
        <v>477</v>
      </c>
      <c r="CR224" s="46" t="s">
        <v>477</v>
      </c>
      <c r="CS224" s="46">
        <v>0</v>
      </c>
      <c r="CT224">
        <v>0</v>
      </c>
      <c r="CU224">
        <v>0</v>
      </c>
      <c r="CV224" s="47">
        <v>172205.10955755191</v>
      </c>
      <c r="CW224">
        <v>0</v>
      </c>
      <c r="CX224" s="48">
        <v>172205.10955755191</v>
      </c>
      <c r="CY224" s="48">
        <v>207755.33</v>
      </c>
      <c r="CZ224">
        <v>172205.10955755191</v>
      </c>
      <c r="DA224" s="37">
        <v>45955</v>
      </c>
      <c r="DB224">
        <v>3.178893</v>
      </c>
      <c r="DC224">
        <v>1</v>
      </c>
      <c r="DD224" s="52" t="s">
        <v>477</v>
      </c>
      <c r="DE224" t="s">
        <v>477</v>
      </c>
      <c r="DF224" s="52" t="s">
        <v>477</v>
      </c>
      <c r="DG224" s="52" t="s">
        <v>477</v>
      </c>
      <c r="DH224" s="52" t="s">
        <v>477</v>
      </c>
      <c r="DI224" s="52" t="s">
        <v>477</v>
      </c>
      <c r="DJ224" s="52" t="s">
        <v>477</v>
      </c>
      <c r="DK224" s="52" t="s">
        <v>477</v>
      </c>
      <c r="DL224" s="52" t="s">
        <v>477</v>
      </c>
      <c r="DM224" s="52" t="s">
        <v>477</v>
      </c>
      <c r="DN224" s="52" t="s">
        <v>477</v>
      </c>
      <c r="DO224" s="33">
        <v>4.7564066791011301</v>
      </c>
      <c r="DP224" s="33" t="s">
        <v>477</v>
      </c>
      <c r="DQ224" s="32" t="s">
        <v>700</v>
      </c>
      <c r="DR224" s="33" t="s">
        <v>477</v>
      </c>
      <c r="DS224" s="58" t="s">
        <v>477</v>
      </c>
      <c r="DT224" s="58" t="s">
        <v>477</v>
      </c>
      <c r="DU224" s="58" t="s">
        <v>477</v>
      </c>
    </row>
    <row r="225" spans="1:125" x14ac:dyDescent="0.25">
      <c r="A225" s="31">
        <v>44196</v>
      </c>
      <c r="B225" t="s">
        <v>1140</v>
      </c>
      <c r="C225" t="s">
        <v>1141</v>
      </c>
      <c r="D225" t="s">
        <v>471</v>
      </c>
      <c r="E225" t="s">
        <v>481</v>
      </c>
      <c r="F225" t="s">
        <v>1276</v>
      </c>
      <c r="G225" t="s">
        <v>1277</v>
      </c>
      <c r="H225" t="s">
        <v>293</v>
      </c>
      <c r="I225" s="37">
        <v>73050</v>
      </c>
      <c r="J225">
        <v>2.875</v>
      </c>
      <c r="K225" s="43">
        <v>200000</v>
      </c>
      <c r="L225" s="43">
        <v>193688.36</v>
      </c>
      <c r="M225" s="43">
        <v>1.2531584337141899</v>
      </c>
      <c r="N225" s="43">
        <v>94.875</v>
      </c>
      <c r="O225" t="s">
        <v>473</v>
      </c>
      <c r="P225" t="s">
        <v>474</v>
      </c>
      <c r="Q225" t="s">
        <v>1278</v>
      </c>
      <c r="R225" t="s">
        <v>475</v>
      </c>
      <c r="S225" t="s">
        <v>1142</v>
      </c>
      <c r="T225" t="s">
        <v>1277</v>
      </c>
      <c r="U225" t="s">
        <v>405</v>
      </c>
      <c r="V225" t="s">
        <v>203</v>
      </c>
      <c r="W225" t="s">
        <v>1279</v>
      </c>
      <c r="X225" t="s">
        <v>1280</v>
      </c>
      <c r="Y225" s="32" t="s">
        <v>373</v>
      </c>
      <c r="Z225" t="s">
        <v>371</v>
      </c>
      <c r="AA225" s="32" t="s">
        <v>386</v>
      </c>
      <c r="AB225" s="32" t="s">
        <v>476</v>
      </c>
      <c r="AC225" s="33" t="s">
        <v>477</v>
      </c>
      <c r="AD225" s="33">
        <v>750000000</v>
      </c>
      <c r="AE225">
        <v>2.6666666666666668E-2</v>
      </c>
      <c r="AF225" s="33" t="s">
        <v>477</v>
      </c>
      <c r="AG225" s="33">
        <v>230.39075237672199</v>
      </c>
      <c r="AH225">
        <v>230.39075237672199</v>
      </c>
      <c r="AI225" s="33">
        <v>4.6916747276854398</v>
      </c>
      <c r="AJ225" s="33">
        <v>1.8462559999999999</v>
      </c>
      <c r="AK225">
        <v>1.8462559999999999</v>
      </c>
      <c r="AL225" s="33">
        <v>1.8467180000000001</v>
      </c>
      <c r="AM225">
        <v>1.8467180000000001</v>
      </c>
      <c r="AN225" s="33" t="s">
        <v>477</v>
      </c>
      <c r="AO225" s="33" t="s">
        <v>477</v>
      </c>
      <c r="AP225" s="33" t="s">
        <v>477</v>
      </c>
      <c r="AQ225" s="33" t="s">
        <v>477</v>
      </c>
      <c r="AR225" s="33" t="s">
        <v>477</v>
      </c>
      <c r="AS225" s="34" t="s">
        <v>477</v>
      </c>
      <c r="AT225" s="34" t="s">
        <v>477</v>
      </c>
      <c r="AU225" s="35">
        <v>14610</v>
      </c>
      <c r="AV225" s="35">
        <v>14610</v>
      </c>
      <c r="AW225" s="34" t="s">
        <v>477</v>
      </c>
      <c r="AX225" t="s">
        <v>474</v>
      </c>
      <c r="AY225" s="32">
        <v>2026</v>
      </c>
      <c r="AZ225" s="32" t="s">
        <v>386</v>
      </c>
      <c r="BA225" s="32" t="s">
        <v>376</v>
      </c>
      <c r="BB225" s="32" t="s">
        <v>376</v>
      </c>
      <c r="BC225" s="32" t="s">
        <v>376</v>
      </c>
      <c r="BD225">
        <v>15395565.890000002</v>
      </c>
      <c r="BE225">
        <v>1.2531584337141899</v>
      </c>
      <c r="BF225" s="32" t="s">
        <v>293</v>
      </c>
      <c r="BG225" s="32" t="s">
        <v>478</v>
      </c>
      <c r="BH225" s="32" t="s">
        <v>477</v>
      </c>
      <c r="BI225" s="32">
        <v>10</v>
      </c>
      <c r="BJ225" s="36">
        <v>1.2572990743540303E-2</v>
      </c>
      <c r="BK225" s="32">
        <v>10</v>
      </c>
      <c r="BL225" s="36">
        <v>1.2572990743540303E-2</v>
      </c>
      <c r="BM225" s="32">
        <v>10</v>
      </c>
      <c r="BN225" s="36">
        <v>1.2580788610427619E-2</v>
      </c>
      <c r="BO225" s="33" t="s">
        <v>476</v>
      </c>
      <c r="BP225" s="33" t="s">
        <v>477</v>
      </c>
      <c r="BQ225">
        <v>4.6916747276854398</v>
      </c>
      <c r="BR225">
        <v>1.8467180000000001</v>
      </c>
      <c r="BS225" t="s">
        <v>474</v>
      </c>
      <c r="BT225" s="37">
        <v>46047</v>
      </c>
      <c r="BU225" s="32" t="s">
        <v>477</v>
      </c>
      <c r="BV225" s="38">
        <v>46047</v>
      </c>
      <c r="BW225" t="s">
        <v>1197</v>
      </c>
      <c r="BX225" s="39">
        <v>4.50344988538198</v>
      </c>
      <c r="BY225" s="39">
        <v>1.8467180000000001</v>
      </c>
      <c r="BZ225" s="39">
        <v>1.8462559999999999</v>
      </c>
      <c r="CA225" s="39">
        <v>1.8467180000000001</v>
      </c>
      <c r="CB225" s="39">
        <v>1.8462559999999999</v>
      </c>
      <c r="CC225" s="39">
        <v>4.0117130000000003</v>
      </c>
      <c r="CD225" s="39">
        <v>4.0158420000000001</v>
      </c>
      <c r="CE225" s="39">
        <v>2.1514820000000001</v>
      </c>
      <c r="CF225" s="39">
        <v>2.1507049999999999</v>
      </c>
      <c r="CG225">
        <v>1.8467180000000001</v>
      </c>
      <c r="CH225" s="39">
        <v>4.50344988538198</v>
      </c>
      <c r="CI225" s="39">
        <v>4.5137798719540401</v>
      </c>
      <c r="CJ225" s="39">
        <v>4.50344988538198</v>
      </c>
      <c r="CK225" s="39">
        <v>4.51376747584046</v>
      </c>
      <c r="CL225" t="s">
        <v>477</v>
      </c>
      <c r="CM225" t="s">
        <v>477</v>
      </c>
      <c r="CN225" s="46" t="s">
        <v>477</v>
      </c>
      <c r="CO225" s="46">
        <v>0</v>
      </c>
      <c r="CP225" s="46" t="s">
        <v>477</v>
      </c>
      <c r="CQ225" s="46" t="s">
        <v>477</v>
      </c>
      <c r="CR225" s="46" t="s">
        <v>477</v>
      </c>
      <c r="CS225" s="46">
        <v>0</v>
      </c>
      <c r="CT225">
        <v>0</v>
      </c>
      <c r="CU225">
        <v>0</v>
      </c>
      <c r="CV225" s="47">
        <v>167427.81844499844</v>
      </c>
      <c r="CW225">
        <v>0</v>
      </c>
      <c r="CX225" s="48">
        <v>167427.81844499844</v>
      </c>
      <c r="CY225" s="48">
        <v>193688.36</v>
      </c>
      <c r="CZ225">
        <v>167427.81844499844</v>
      </c>
      <c r="DA225" s="37">
        <v>46047</v>
      </c>
      <c r="DB225">
        <v>4.0117130000000003</v>
      </c>
      <c r="DC225">
        <v>1</v>
      </c>
      <c r="DD225" s="52" t="s">
        <v>477</v>
      </c>
      <c r="DE225" t="s">
        <v>477</v>
      </c>
      <c r="DF225" s="52" t="s">
        <v>477</v>
      </c>
      <c r="DG225" s="52" t="s">
        <v>477</v>
      </c>
      <c r="DH225" s="52" t="s">
        <v>477</v>
      </c>
      <c r="DI225" s="52" t="s">
        <v>477</v>
      </c>
      <c r="DJ225" s="52" t="s">
        <v>477</v>
      </c>
      <c r="DK225" s="52" t="s">
        <v>477</v>
      </c>
      <c r="DL225" s="52" t="s">
        <v>477</v>
      </c>
      <c r="DM225" s="52" t="s">
        <v>477</v>
      </c>
      <c r="DN225" s="52" t="s">
        <v>477</v>
      </c>
      <c r="DO225" s="33">
        <v>4.4338262443346803</v>
      </c>
      <c r="DP225" s="33" t="s">
        <v>477</v>
      </c>
      <c r="DQ225" s="32" t="s">
        <v>700</v>
      </c>
      <c r="DR225" s="33" t="s">
        <v>477</v>
      </c>
      <c r="DS225" s="58" t="s">
        <v>477</v>
      </c>
      <c r="DT225" s="58" t="s">
        <v>477</v>
      </c>
      <c r="DU225" s="58" t="s">
        <v>477</v>
      </c>
    </row>
    <row r="226" spans="1:125" x14ac:dyDescent="0.25">
      <c r="A226" s="31">
        <v>44196</v>
      </c>
      <c r="B226" t="s">
        <v>1140</v>
      </c>
      <c r="C226" t="s">
        <v>1141</v>
      </c>
      <c r="D226" t="s">
        <v>471</v>
      </c>
      <c r="E226" t="s">
        <v>483</v>
      </c>
      <c r="F226" t="s">
        <v>1093</v>
      </c>
      <c r="G226" t="s">
        <v>1094</v>
      </c>
      <c r="H226" t="s">
        <v>293</v>
      </c>
      <c r="I226" s="37">
        <v>44646</v>
      </c>
      <c r="J226">
        <v>1.125</v>
      </c>
      <c r="K226" s="43">
        <v>300000</v>
      </c>
      <c r="L226" s="43">
        <v>299387.67</v>
      </c>
      <c r="M226" s="43">
        <v>1.9370301013986599</v>
      </c>
      <c r="N226" s="43">
        <v>99.5</v>
      </c>
      <c r="O226" t="s">
        <v>473</v>
      </c>
      <c r="P226" t="s">
        <v>484</v>
      </c>
      <c r="Q226" t="s">
        <v>1095</v>
      </c>
      <c r="R226" t="s">
        <v>475</v>
      </c>
      <c r="S226" t="s">
        <v>1142</v>
      </c>
      <c r="T226" t="s">
        <v>1094</v>
      </c>
      <c r="U226" t="s">
        <v>357</v>
      </c>
      <c r="V226" t="s">
        <v>1096</v>
      </c>
      <c r="W226" t="s">
        <v>1097</v>
      </c>
      <c r="X226" t="s">
        <v>1098</v>
      </c>
      <c r="Y226" s="32" t="s">
        <v>971</v>
      </c>
      <c r="Z226" t="s">
        <v>382</v>
      </c>
      <c r="AA226" s="32" t="s">
        <v>370</v>
      </c>
      <c r="AB226" s="32" t="s">
        <v>476</v>
      </c>
      <c r="AC226" s="33" t="s">
        <v>477</v>
      </c>
      <c r="AD226" s="33">
        <v>2000000000</v>
      </c>
      <c r="AE226">
        <v>1.4999999999999999E-2</v>
      </c>
      <c r="AF226" s="33" t="s">
        <v>477</v>
      </c>
      <c r="AG226" s="33">
        <v>204.938052951815</v>
      </c>
      <c r="AH226">
        <v>204.938052951815</v>
      </c>
      <c r="AI226" s="33">
        <v>1.2077944117300701</v>
      </c>
      <c r="AJ226" s="33">
        <v>1.5407729999999999</v>
      </c>
      <c r="AK226">
        <v>1.5407729999999999</v>
      </c>
      <c r="AL226" s="33">
        <v>1.5407729999999999</v>
      </c>
      <c r="AM226">
        <v>1.5407729999999999</v>
      </c>
      <c r="AN226" s="33">
        <v>1.2049235029055001</v>
      </c>
      <c r="AO226" s="33">
        <v>2.2087134932350601E-2</v>
      </c>
      <c r="AP226" s="33">
        <v>373.87731849509544</v>
      </c>
      <c r="AQ226" s="33">
        <v>20.996995660392599</v>
      </c>
      <c r="AR226" s="33">
        <v>373.87731849509544</v>
      </c>
      <c r="AS226" s="34" t="s">
        <v>477</v>
      </c>
      <c r="AT226" s="34" t="s">
        <v>477</v>
      </c>
      <c r="AU226" s="35">
        <v>450</v>
      </c>
      <c r="AV226" s="35">
        <v>450</v>
      </c>
      <c r="AW226" s="34" t="s">
        <v>477</v>
      </c>
      <c r="AX226" t="s">
        <v>484</v>
      </c>
      <c r="AY226" s="32">
        <v>2022</v>
      </c>
      <c r="AZ226" s="32" t="s">
        <v>370</v>
      </c>
      <c r="BA226" s="32" t="s">
        <v>372</v>
      </c>
      <c r="BB226" s="32" t="s">
        <v>372</v>
      </c>
      <c r="BC226" s="32" t="s">
        <v>372</v>
      </c>
      <c r="BD226">
        <v>15395565.890000002</v>
      </c>
      <c r="BE226">
        <v>1.9370301013986599</v>
      </c>
      <c r="BF226" s="32" t="s">
        <v>293</v>
      </c>
      <c r="BG226" s="32" t="s">
        <v>477</v>
      </c>
      <c r="BH226" s="32" t="s">
        <v>477</v>
      </c>
      <c r="BI226" s="32">
        <v>11</v>
      </c>
      <c r="BJ226" s="36">
        <v>1.9434303659962317E-2</v>
      </c>
      <c r="BK226" s="32">
        <v>11</v>
      </c>
      <c r="BL226" s="36">
        <v>1.9434303659962317E-2</v>
      </c>
      <c r="BM226" s="32">
        <v>11</v>
      </c>
      <c r="BN226" s="36">
        <v>1.9446356966616181E-2</v>
      </c>
      <c r="BO226" s="33" t="s">
        <v>476</v>
      </c>
      <c r="BP226" s="33" t="s">
        <v>477</v>
      </c>
      <c r="BQ226">
        <v>1.2075276445486458</v>
      </c>
      <c r="BR226">
        <v>1.5407729999999999</v>
      </c>
      <c r="BS226" t="s">
        <v>474</v>
      </c>
      <c r="BT226" s="37">
        <v>44646</v>
      </c>
      <c r="BU226" s="32" t="s">
        <v>477</v>
      </c>
      <c r="BV226" s="38" t="s">
        <v>477</v>
      </c>
      <c r="BW226" t="s">
        <v>477</v>
      </c>
      <c r="BX226" s="39">
        <v>1.2077944117300701</v>
      </c>
      <c r="BY226" s="39">
        <v>1.5407729999999999</v>
      </c>
      <c r="BZ226" s="39">
        <v>1.54731</v>
      </c>
      <c r="CA226" s="39">
        <v>1.5407729999999999</v>
      </c>
      <c r="CB226" s="39">
        <v>1.54731</v>
      </c>
      <c r="CC226" s="39">
        <v>1.5407729999999999</v>
      </c>
      <c r="CD226" s="39">
        <v>1.54731</v>
      </c>
      <c r="CE226" s="39">
        <v>1.5407729999999999</v>
      </c>
      <c r="CF226" s="39">
        <v>1.54731</v>
      </c>
      <c r="CG226">
        <v>1.5407729999999999</v>
      </c>
      <c r="CH226" s="39">
        <v>1.2077944117300701</v>
      </c>
      <c r="CI226" s="39">
        <v>1.21824180635471</v>
      </c>
      <c r="CJ226" s="39">
        <v>1.2077944117300701</v>
      </c>
      <c r="CK226" s="39">
        <v>1.21824180635471</v>
      </c>
      <c r="CL226" t="s">
        <v>477</v>
      </c>
      <c r="CM226" t="s">
        <v>477</v>
      </c>
      <c r="CN226" s="46" t="s">
        <v>477</v>
      </c>
      <c r="CO226" s="46">
        <v>0.38319998979568481</v>
      </c>
      <c r="CP226" s="46" t="s">
        <v>293</v>
      </c>
      <c r="CQ226" s="46" t="s">
        <v>477</v>
      </c>
      <c r="CR226" s="46" t="s">
        <v>477</v>
      </c>
      <c r="CS226" s="46">
        <v>166907.75564699998</v>
      </c>
      <c r="CT226">
        <v>0</v>
      </c>
      <c r="CU226">
        <v>2.20871349323506E-4</v>
      </c>
      <c r="CV226" s="47">
        <v>14.126721732542023</v>
      </c>
      <c r="CW226">
        <v>0</v>
      </c>
      <c r="CX226" s="48">
        <v>14.126721732542023</v>
      </c>
      <c r="CY226" s="48">
        <v>63959.05026075105</v>
      </c>
      <c r="CZ226">
        <v>14.126721732542023</v>
      </c>
      <c r="DA226" s="37">
        <v>44646</v>
      </c>
      <c r="DB226">
        <v>1.5407729999999999</v>
      </c>
      <c r="DC226">
        <v>0.99977912865067653</v>
      </c>
      <c r="DD226" s="52">
        <v>3.6859513826133004</v>
      </c>
      <c r="DE226">
        <v>4.660939460553481E-3</v>
      </c>
      <c r="DF226" s="52">
        <v>4.8717786247796997E-2</v>
      </c>
      <c r="DG226" s="52">
        <v>0.4</v>
      </c>
      <c r="DH226" s="52">
        <v>40</v>
      </c>
      <c r="DI226" s="52">
        <v>155</v>
      </c>
      <c r="DJ226" s="52">
        <v>39.752879999999998</v>
      </c>
      <c r="DK226" s="52">
        <v>2.2087134932350601E-2</v>
      </c>
      <c r="DL226" s="52">
        <v>2.2695986171075499E-2</v>
      </c>
      <c r="DM226" s="52"/>
      <c r="DN226" s="52" t="s">
        <v>477</v>
      </c>
      <c r="DO226" s="33">
        <v>1.21447472208871</v>
      </c>
      <c r="DP226" s="33">
        <v>3.77818448105245E-4</v>
      </c>
      <c r="DQ226" s="32" t="s">
        <v>700</v>
      </c>
      <c r="DR226" s="33"/>
      <c r="DS226" s="58">
        <v>0.4</v>
      </c>
      <c r="DT226" s="58">
        <v>165</v>
      </c>
      <c r="DU226" s="58">
        <v>2.2099122178138898E-2</v>
      </c>
    </row>
    <row r="227" spans="1:125" x14ac:dyDescent="0.25">
      <c r="A227" s="31">
        <v>44196</v>
      </c>
      <c r="B227" t="s">
        <v>1140</v>
      </c>
      <c r="C227" t="s">
        <v>1141</v>
      </c>
      <c r="D227" t="s">
        <v>471</v>
      </c>
      <c r="E227" t="s">
        <v>483</v>
      </c>
      <c r="F227" t="s">
        <v>1281</v>
      </c>
      <c r="G227" t="s">
        <v>1282</v>
      </c>
      <c r="H227" t="s">
        <v>293</v>
      </c>
      <c r="I227" s="37">
        <v>44593</v>
      </c>
      <c r="J227">
        <v>0</v>
      </c>
      <c r="K227" s="43">
        <v>600000</v>
      </c>
      <c r="L227" s="43">
        <v>89058</v>
      </c>
      <c r="M227" s="43">
        <v>0.57620284352512396</v>
      </c>
      <c r="N227" s="43">
        <v>14.843</v>
      </c>
      <c r="O227" t="s">
        <v>473</v>
      </c>
      <c r="P227" t="s">
        <v>484</v>
      </c>
      <c r="Q227" t="s">
        <v>1283</v>
      </c>
      <c r="R227" t="s">
        <v>475</v>
      </c>
      <c r="S227" t="s">
        <v>1142</v>
      </c>
      <c r="T227" t="s">
        <v>1282</v>
      </c>
      <c r="U227" t="s">
        <v>357</v>
      </c>
      <c r="V227" t="s">
        <v>1284</v>
      </c>
      <c r="W227" t="s">
        <v>1285</v>
      </c>
      <c r="X227" t="s">
        <v>1008</v>
      </c>
      <c r="Y227" s="32" t="s">
        <v>373</v>
      </c>
      <c r="Z227" t="s">
        <v>374</v>
      </c>
      <c r="AA227" s="32" t="s">
        <v>1286</v>
      </c>
      <c r="AB227" s="32" t="s">
        <v>476</v>
      </c>
      <c r="AC227" s="33" t="s">
        <v>477</v>
      </c>
      <c r="AD227" s="33">
        <v>200000000</v>
      </c>
      <c r="AE227">
        <v>0.3</v>
      </c>
      <c r="AF227" s="33" t="s">
        <v>477</v>
      </c>
      <c r="AG227" s="33"/>
      <c r="AH227" t="s">
        <v>477</v>
      </c>
      <c r="AI227" s="33">
        <v>0.17727498194303601</v>
      </c>
      <c r="AJ227" s="33">
        <v>527.60163399999999</v>
      </c>
      <c r="AK227">
        <v>21</v>
      </c>
      <c r="AL227" s="33">
        <v>21</v>
      </c>
      <c r="AM227">
        <v>21</v>
      </c>
      <c r="AN227" s="33">
        <v>21</v>
      </c>
      <c r="AO227" s="33">
        <v>0</v>
      </c>
      <c r="AP227" s="33">
        <v>-67.400671480635012</v>
      </c>
      <c r="AQ227" s="33">
        <v>45.531612687000006</v>
      </c>
      <c r="AR227" s="33">
        <v>-67.400671480635012</v>
      </c>
      <c r="AS227" s="34" t="s">
        <v>477</v>
      </c>
      <c r="AT227" s="34" t="s">
        <v>477</v>
      </c>
      <c r="AU227" s="35">
        <v>397</v>
      </c>
      <c r="AV227" s="35">
        <v>397</v>
      </c>
      <c r="AW227" s="34" t="s">
        <v>477</v>
      </c>
      <c r="AX227" t="s">
        <v>484</v>
      </c>
      <c r="AY227" s="32">
        <v>2022</v>
      </c>
      <c r="AZ227" s="32" t="s">
        <v>480</v>
      </c>
      <c r="BA227" s="32" t="s">
        <v>480</v>
      </c>
      <c r="BB227" s="32" t="s">
        <v>391</v>
      </c>
      <c r="BC227" s="32" t="s">
        <v>391</v>
      </c>
      <c r="BD227">
        <v>15395565.890000002</v>
      </c>
      <c r="BE227">
        <v>0.57620284352512396</v>
      </c>
      <c r="BF227" s="32" t="s">
        <v>293</v>
      </c>
      <c r="BG227" s="32" t="s">
        <v>477</v>
      </c>
      <c r="BH227" s="32" t="s">
        <v>477</v>
      </c>
      <c r="BI227" s="32" t="s">
        <v>480</v>
      </c>
      <c r="BJ227" s="36">
        <v>5.781067120596263E-3</v>
      </c>
      <c r="BK227" s="32">
        <v>19</v>
      </c>
      <c r="BL227" s="36">
        <v>5.781067120596263E-3</v>
      </c>
      <c r="BM227" s="32">
        <v>19</v>
      </c>
      <c r="BN227" s="36">
        <v>5.7846525834978572E-3</v>
      </c>
      <c r="BO227" s="33" t="s">
        <v>476</v>
      </c>
      <c r="BP227" s="33" t="s">
        <v>477</v>
      </c>
      <c r="BQ227">
        <v>0.17727498194303601</v>
      </c>
      <c r="BR227">
        <v>21</v>
      </c>
      <c r="BS227" t="s">
        <v>474</v>
      </c>
      <c r="BT227" s="37">
        <v>44593</v>
      </c>
      <c r="BU227" s="32" t="s">
        <v>477</v>
      </c>
      <c r="BV227" s="38" t="s">
        <v>477</v>
      </c>
      <c r="BW227" t="s">
        <v>477</v>
      </c>
      <c r="BX227" s="39">
        <v>0.17727498194303601</v>
      </c>
      <c r="BY227" s="39">
        <v>527.60163399999999</v>
      </c>
      <c r="BZ227" s="39">
        <v>546.28683000000001</v>
      </c>
      <c r="CA227" s="39">
        <v>527.60163399999999</v>
      </c>
      <c r="CB227" s="39">
        <v>546.28683000000001</v>
      </c>
      <c r="CC227" s="39">
        <v>527.60163399999999</v>
      </c>
      <c r="CD227" s="39">
        <v>546.28683000000001</v>
      </c>
      <c r="CE227" s="39">
        <v>527.60163399999999</v>
      </c>
      <c r="CF227" s="39">
        <v>546.28683000000001</v>
      </c>
      <c r="CG227">
        <v>21</v>
      </c>
      <c r="CH227" s="39">
        <v>0.17727498194303601</v>
      </c>
      <c r="CI227" s="39">
        <v>0.45399486061463201</v>
      </c>
      <c r="CJ227" s="39">
        <v>0.17727498194303601</v>
      </c>
      <c r="CK227" s="39">
        <v>0.45399486061463201</v>
      </c>
      <c r="CL227" t="s">
        <v>477</v>
      </c>
      <c r="CM227" t="s">
        <v>477</v>
      </c>
      <c r="CN227" s="46" t="s">
        <v>477</v>
      </c>
      <c r="CO227" s="46">
        <v>25.780000686645508</v>
      </c>
      <c r="CP227" s="46" t="s">
        <v>293</v>
      </c>
      <c r="CQ227" s="46" t="s">
        <v>477</v>
      </c>
      <c r="CR227" s="46" t="s">
        <v>477</v>
      </c>
      <c r="CS227" s="46">
        <v>10845.1638</v>
      </c>
      <c r="CT227">
        <v>0</v>
      </c>
      <c r="CU227">
        <v>0</v>
      </c>
      <c r="CV227" s="47">
        <v>0</v>
      </c>
      <c r="CW227">
        <v>0</v>
      </c>
      <c r="CX227" s="48">
        <v>0</v>
      </c>
      <c r="CY227" s="48"/>
      <c r="CZ227">
        <v>0</v>
      </c>
      <c r="DA227" s="37">
        <v>44593</v>
      </c>
      <c r="DB227">
        <v>21</v>
      </c>
      <c r="DC227">
        <v>1</v>
      </c>
      <c r="DD227" s="52">
        <v>-0.62444784472642301</v>
      </c>
      <c r="DE227">
        <v>0</v>
      </c>
      <c r="DF227" s="52">
        <v>0</v>
      </c>
      <c r="DG227" s="52" t="s">
        <v>822</v>
      </c>
      <c r="DH227" s="52">
        <v>35.1411882333392</v>
      </c>
      <c r="DI227" s="52" t="s">
        <v>822</v>
      </c>
      <c r="DJ227" s="52">
        <v>39.1569</v>
      </c>
      <c r="DK227" s="52">
        <v>0</v>
      </c>
      <c r="DL227" s="52"/>
      <c r="DM227" s="52"/>
      <c r="DN227" s="52" t="s">
        <v>477</v>
      </c>
      <c r="DO227" s="33">
        <v>3.4733270340581199E-2</v>
      </c>
      <c r="DP227" s="33">
        <v>0</v>
      </c>
      <c r="DQ227" s="32" t="s">
        <v>700</v>
      </c>
      <c r="DR227" s="33"/>
      <c r="DS227" s="58" t="s">
        <v>822</v>
      </c>
      <c r="DT227" s="58">
        <v>0</v>
      </c>
      <c r="DU227" s="58">
        <v>0</v>
      </c>
    </row>
    <row r="228" spans="1:125" x14ac:dyDescent="0.25">
      <c r="A228" s="31">
        <v>44196</v>
      </c>
      <c r="B228" t="s">
        <v>1140</v>
      </c>
      <c r="C228" t="s">
        <v>1141</v>
      </c>
      <c r="D228" t="s">
        <v>471</v>
      </c>
      <c r="E228" t="s">
        <v>483</v>
      </c>
      <c r="F228" t="s">
        <v>1287</v>
      </c>
      <c r="G228" t="s">
        <v>1288</v>
      </c>
      <c r="H228" t="s">
        <v>293</v>
      </c>
      <c r="I228" s="37">
        <v>44882</v>
      </c>
      <c r="J228">
        <v>0.625</v>
      </c>
      <c r="K228" s="43">
        <v>100000</v>
      </c>
      <c r="L228" s="43">
        <v>92075.34</v>
      </c>
      <c r="M228" s="43">
        <v>0.59572495145346405</v>
      </c>
      <c r="N228" s="43">
        <v>92</v>
      </c>
      <c r="O228" t="s">
        <v>473</v>
      </c>
      <c r="P228" t="s">
        <v>484</v>
      </c>
      <c r="Q228" t="s">
        <v>1289</v>
      </c>
      <c r="R228" t="s">
        <v>475</v>
      </c>
      <c r="S228" t="s">
        <v>1142</v>
      </c>
      <c r="T228" t="s">
        <v>1288</v>
      </c>
      <c r="U228" t="s">
        <v>357</v>
      </c>
      <c r="V228" t="s">
        <v>1290</v>
      </c>
      <c r="W228" t="s">
        <v>1291</v>
      </c>
      <c r="X228" t="s">
        <v>1292</v>
      </c>
      <c r="Y228" s="32" t="s">
        <v>388</v>
      </c>
      <c r="Z228" t="s">
        <v>369</v>
      </c>
      <c r="AA228" s="32" t="s">
        <v>370</v>
      </c>
      <c r="AB228" s="32" t="s">
        <v>476</v>
      </c>
      <c r="AC228" s="33" t="s">
        <v>477</v>
      </c>
      <c r="AD228" s="33">
        <v>500000000</v>
      </c>
      <c r="AE228">
        <v>0.02</v>
      </c>
      <c r="AF228" s="33" t="s">
        <v>477</v>
      </c>
      <c r="AG228" s="33">
        <v>566.38413147221195</v>
      </c>
      <c r="AH228">
        <v>566.38413147221195</v>
      </c>
      <c r="AI228" s="33">
        <v>1.7760396274652599</v>
      </c>
      <c r="AJ228" s="33">
        <v>5.2133750000000001</v>
      </c>
      <c r="AK228">
        <v>5.2133750000000001</v>
      </c>
      <c r="AL228" s="33">
        <v>5.2133750000000001</v>
      </c>
      <c r="AM228">
        <v>5.2133750000000001</v>
      </c>
      <c r="AN228" s="33">
        <v>3.98238199359978</v>
      </c>
      <c r="AO228" s="33">
        <v>0.97329148817688005</v>
      </c>
      <c r="AP228" s="33">
        <v>313.5902095934216</v>
      </c>
      <c r="AQ228" s="33">
        <v>22.244240280842305</v>
      </c>
      <c r="AR228" s="33">
        <v>313.5902095934216</v>
      </c>
      <c r="AS228" s="34" t="s">
        <v>477</v>
      </c>
      <c r="AT228" s="34" t="s">
        <v>477</v>
      </c>
      <c r="AU228" s="35">
        <v>686</v>
      </c>
      <c r="AV228" s="35">
        <v>686</v>
      </c>
      <c r="AW228" s="34" t="s">
        <v>477</v>
      </c>
      <c r="AX228" t="s">
        <v>484</v>
      </c>
      <c r="AY228" s="32">
        <v>2022</v>
      </c>
      <c r="AZ228" s="32" t="s">
        <v>480</v>
      </c>
      <c r="BA228" s="32" t="s">
        <v>480</v>
      </c>
      <c r="BB228" s="32" t="s">
        <v>372</v>
      </c>
      <c r="BC228" s="32" t="s">
        <v>372</v>
      </c>
      <c r="BD228">
        <v>15395565.890000002</v>
      </c>
      <c r="BE228">
        <v>0.59572495145346405</v>
      </c>
      <c r="BF228" s="32" t="s">
        <v>293</v>
      </c>
      <c r="BG228" s="32" t="s">
        <v>477</v>
      </c>
      <c r="BH228" s="32" t="s">
        <v>477</v>
      </c>
      <c r="BI228" s="32" t="s">
        <v>480</v>
      </c>
      <c r="BJ228" s="36">
        <v>5.9769332422884179E-3</v>
      </c>
      <c r="BK228" s="32">
        <v>11</v>
      </c>
      <c r="BL228" s="36">
        <v>5.9769332422884179E-3</v>
      </c>
      <c r="BM228" s="32">
        <v>11</v>
      </c>
      <c r="BN228" s="36">
        <v>5.9806401828858E-3</v>
      </c>
      <c r="BO228" s="33" t="s">
        <v>476</v>
      </c>
      <c r="BP228" s="33" t="s">
        <v>477</v>
      </c>
      <c r="BQ228">
        <v>1.7587535849444922</v>
      </c>
      <c r="BR228">
        <v>5.2133750000000001</v>
      </c>
      <c r="BS228" t="s">
        <v>474</v>
      </c>
      <c r="BT228" s="37">
        <v>44882</v>
      </c>
      <c r="BU228" s="32" t="s">
        <v>477</v>
      </c>
      <c r="BV228" s="38" t="s">
        <v>477</v>
      </c>
      <c r="BW228" t="s">
        <v>477</v>
      </c>
      <c r="BX228" s="39">
        <v>1.7760396274652599</v>
      </c>
      <c r="BY228" s="39">
        <v>5.2133750000000001</v>
      </c>
      <c r="BZ228" s="39">
        <v>5.2618289999999996</v>
      </c>
      <c r="CA228" s="39">
        <v>5.2133750000000001</v>
      </c>
      <c r="CB228" s="39">
        <v>5.2618289999999996</v>
      </c>
      <c r="CC228" s="39">
        <v>5.2133750000000001</v>
      </c>
      <c r="CD228" s="39">
        <v>5.2618289999999996</v>
      </c>
      <c r="CE228" s="39">
        <v>5.2133750000000001</v>
      </c>
      <c r="CF228" s="39">
        <v>5.2618289999999996</v>
      </c>
      <c r="CG228">
        <v>5.2133750000000001</v>
      </c>
      <c r="CH228" s="39">
        <v>1.7760396274652599</v>
      </c>
      <c r="CI228" s="39">
        <v>1.8271006137254799</v>
      </c>
      <c r="CJ228" s="39">
        <v>1.7760396274652599</v>
      </c>
      <c r="CK228" s="39">
        <v>1.8271006137254799</v>
      </c>
      <c r="CL228" t="s">
        <v>477</v>
      </c>
      <c r="CM228" t="s">
        <v>477</v>
      </c>
      <c r="CN228" s="46" t="s">
        <v>477</v>
      </c>
      <c r="CO228" s="46">
        <v>1.5024999999999999</v>
      </c>
      <c r="CP228" s="46" t="s">
        <v>397</v>
      </c>
      <c r="CQ228" s="46" t="s">
        <v>630</v>
      </c>
      <c r="CR228" s="46" t="s">
        <v>482</v>
      </c>
      <c r="CS228" s="46">
        <v>12440.905700000001</v>
      </c>
      <c r="CT228">
        <v>0</v>
      </c>
      <c r="CU228">
        <v>9.7329148817688008E-3</v>
      </c>
      <c r="CV228" s="47">
        <v>201.30580025216204</v>
      </c>
      <c r="CW228">
        <v>0</v>
      </c>
      <c r="CX228" s="48">
        <v>201.30580025216204</v>
      </c>
      <c r="CY228" s="48">
        <v>20682.991960531555</v>
      </c>
      <c r="CZ228">
        <v>201.30580025216204</v>
      </c>
      <c r="DA228" s="37">
        <v>44882</v>
      </c>
      <c r="DB228">
        <v>5.2133750000000001</v>
      </c>
      <c r="DC228">
        <v>0.99026708511823125</v>
      </c>
      <c r="DD228" s="52">
        <v>3.54364847535828</v>
      </c>
      <c r="DE228">
        <v>0.23532749702505551</v>
      </c>
      <c r="DF228" s="52">
        <v>2.4755122912549501</v>
      </c>
      <c r="DG228" s="52">
        <v>0.4</v>
      </c>
      <c r="DH228" s="52">
        <v>40</v>
      </c>
      <c r="DI228" s="52">
        <v>617</v>
      </c>
      <c r="DJ228" s="52">
        <v>62.469709999999999</v>
      </c>
      <c r="DK228" s="52">
        <v>0.97329148817688005</v>
      </c>
      <c r="DL228" s="52">
        <v>0.84845429173017695</v>
      </c>
      <c r="DM228" s="52">
        <v>23.176132133896299</v>
      </c>
      <c r="DN228" s="52">
        <v>0.89373999999999998</v>
      </c>
      <c r="DO228" s="33">
        <v>1.69411206716532</v>
      </c>
      <c r="DP228" s="33">
        <v>1.63084283224307E-2</v>
      </c>
      <c r="DQ228" s="32" t="s">
        <v>700</v>
      </c>
      <c r="DR228" s="33"/>
      <c r="DS228" s="58">
        <v>0.4</v>
      </c>
      <c r="DT228" s="58">
        <v>615</v>
      </c>
      <c r="DU228" s="58">
        <v>0.97294640018363798</v>
      </c>
    </row>
    <row r="229" spans="1:125" x14ac:dyDescent="0.25">
      <c r="A229" s="31">
        <v>44196</v>
      </c>
      <c r="B229" t="s">
        <v>1140</v>
      </c>
      <c r="C229" t="s">
        <v>1141</v>
      </c>
      <c r="D229" t="s">
        <v>471</v>
      </c>
      <c r="E229" t="s">
        <v>483</v>
      </c>
      <c r="F229" t="s">
        <v>31</v>
      </c>
      <c r="G229" t="s">
        <v>311</v>
      </c>
      <c r="H229" t="s">
        <v>293</v>
      </c>
      <c r="I229" s="37">
        <v>44356</v>
      </c>
      <c r="J229">
        <v>0</v>
      </c>
      <c r="K229" s="43">
        <v>400000</v>
      </c>
      <c r="L229" s="43">
        <v>394000</v>
      </c>
      <c r="M229" s="43">
        <v>2.5491693093141401</v>
      </c>
      <c r="N229" s="43">
        <v>98.5</v>
      </c>
      <c r="O229" t="s">
        <v>473</v>
      </c>
      <c r="P229" t="s">
        <v>484</v>
      </c>
      <c r="Q229" t="s">
        <v>488</v>
      </c>
      <c r="R229" t="s">
        <v>475</v>
      </c>
      <c r="S229" t="s">
        <v>1142</v>
      </c>
      <c r="T229" t="s">
        <v>311</v>
      </c>
      <c r="U229" t="s">
        <v>357</v>
      </c>
      <c r="V229" t="s">
        <v>361</v>
      </c>
      <c r="W229" t="s">
        <v>489</v>
      </c>
      <c r="X229" t="s">
        <v>360</v>
      </c>
      <c r="Y229" s="32" t="s">
        <v>358</v>
      </c>
      <c r="Z229" t="s">
        <v>359</v>
      </c>
      <c r="AA229" s="32" t="s">
        <v>372</v>
      </c>
      <c r="AB229" s="32" t="s">
        <v>476</v>
      </c>
      <c r="AC229" s="33" t="s">
        <v>477</v>
      </c>
      <c r="AD229" s="33">
        <v>380000000</v>
      </c>
      <c r="AE229">
        <v>0.10526315789473684</v>
      </c>
      <c r="AF229" s="33" t="s">
        <v>477</v>
      </c>
      <c r="AG229" s="33">
        <v>404.096804759804</v>
      </c>
      <c r="AH229">
        <v>404.096804759804</v>
      </c>
      <c r="AI229" s="33">
        <v>0.43178082272241097</v>
      </c>
      <c r="AJ229" s="33">
        <v>3.4739849999999999</v>
      </c>
      <c r="AK229">
        <v>3.4739849999999999</v>
      </c>
      <c r="AL229" s="33">
        <v>3.4739849999999999</v>
      </c>
      <c r="AM229">
        <v>3.4739849999999999</v>
      </c>
      <c r="AN229" s="33">
        <v>-6.5917027103389397E-2</v>
      </c>
      <c r="AO229" s="33">
        <v>5.8720094462867099E-2</v>
      </c>
      <c r="AP229" s="33">
        <v>83.907768777878957</v>
      </c>
      <c r="AQ229" s="33">
        <v>53.559455728576005</v>
      </c>
      <c r="AR229" s="33">
        <v>83.907768777878957</v>
      </c>
      <c r="AS229" s="34" t="s">
        <v>477</v>
      </c>
      <c r="AT229" s="34" t="s">
        <v>477</v>
      </c>
      <c r="AU229" s="35">
        <v>160</v>
      </c>
      <c r="AV229" s="35">
        <v>160</v>
      </c>
      <c r="AW229" s="34" t="s">
        <v>477</v>
      </c>
      <c r="AX229" t="s">
        <v>484</v>
      </c>
      <c r="AY229" s="32">
        <v>2021</v>
      </c>
      <c r="AZ229" s="32" t="s">
        <v>480</v>
      </c>
      <c r="BA229" s="32" t="s">
        <v>480</v>
      </c>
      <c r="BB229" s="32" t="s">
        <v>372</v>
      </c>
      <c r="BC229" s="32" t="s">
        <v>372</v>
      </c>
      <c r="BD229">
        <v>15395565.890000002</v>
      </c>
      <c r="BE229">
        <v>2.5491693093141401</v>
      </c>
      <c r="BF229" s="32" t="s">
        <v>293</v>
      </c>
      <c r="BG229" s="32" t="s">
        <v>477</v>
      </c>
      <c r="BH229" s="32" t="s">
        <v>477</v>
      </c>
      <c r="BI229" s="32" t="s">
        <v>480</v>
      </c>
      <c r="BJ229" s="36">
        <v>2.5575921820778905E-2</v>
      </c>
      <c r="BK229" s="32">
        <v>12</v>
      </c>
      <c r="BL229" s="36">
        <v>2.5575921820778905E-2</v>
      </c>
      <c r="BM229" s="32">
        <v>12</v>
      </c>
      <c r="BN229" s="36">
        <v>2.5591784206900624E-2</v>
      </c>
      <c r="BO229" s="33" t="s">
        <v>476</v>
      </c>
      <c r="BP229" s="33" t="s">
        <v>477</v>
      </c>
      <c r="BQ229">
        <v>0.43152728061543583</v>
      </c>
      <c r="BR229">
        <v>3.4739849999999999</v>
      </c>
      <c r="BS229" t="s">
        <v>474</v>
      </c>
      <c r="BT229" s="37">
        <v>44356</v>
      </c>
      <c r="BU229" s="32" t="s">
        <v>477</v>
      </c>
      <c r="BV229" s="38" t="s">
        <v>477</v>
      </c>
      <c r="BW229" t="s">
        <v>477</v>
      </c>
      <c r="BX229" s="39">
        <v>0.43178082272241097</v>
      </c>
      <c r="BY229" s="39">
        <v>3.4739849999999999</v>
      </c>
      <c r="BZ229" s="39">
        <v>3.6329250000000002</v>
      </c>
      <c r="CA229" s="39">
        <v>3.4739849999999999</v>
      </c>
      <c r="CB229" s="39">
        <v>3.6329250000000002</v>
      </c>
      <c r="CC229" s="39">
        <v>3.4739849999999999</v>
      </c>
      <c r="CD229" s="39">
        <v>3.6329250000000002</v>
      </c>
      <c r="CE229" s="39">
        <v>3.4739849999999999</v>
      </c>
      <c r="CF229" s="39">
        <v>3.6329250000000002</v>
      </c>
      <c r="CG229">
        <v>3.4739849999999999</v>
      </c>
      <c r="CH229" s="39">
        <v>0.43178082272241097</v>
      </c>
      <c r="CI229" s="39">
        <v>0.4357698638402</v>
      </c>
      <c r="CJ229" s="39">
        <v>0.43178082272241097</v>
      </c>
      <c r="CK229" s="39">
        <v>0.4357698638402</v>
      </c>
      <c r="CL229" t="s">
        <v>477</v>
      </c>
      <c r="CM229" t="s">
        <v>477</v>
      </c>
      <c r="CN229" s="46" t="s">
        <v>477</v>
      </c>
      <c r="CO229" s="46">
        <v>27.459999084472656</v>
      </c>
      <c r="CP229" s="46" t="s">
        <v>293</v>
      </c>
      <c r="CQ229" s="46" t="s">
        <v>477</v>
      </c>
      <c r="CR229" s="46" t="s">
        <v>477</v>
      </c>
      <c r="CS229" s="46">
        <v>7887.9905343999999</v>
      </c>
      <c r="CT229">
        <v>0</v>
      </c>
      <c r="CU229">
        <v>5.8720094462867104E-4</v>
      </c>
      <c r="CV229" s="47">
        <v>127.19019839780371</v>
      </c>
      <c r="CW229">
        <v>0</v>
      </c>
      <c r="CX229" s="48">
        <v>127.19019839780371</v>
      </c>
      <c r="CY229" s="48">
        <v>216604.21285295297</v>
      </c>
      <c r="CZ229">
        <v>127.19019839780371</v>
      </c>
      <c r="DA229" s="37">
        <v>44356</v>
      </c>
      <c r="DB229">
        <v>3.4739849999999999</v>
      </c>
      <c r="DC229">
        <v>0.99941279905537128</v>
      </c>
      <c r="DD229" s="52">
        <v>0.8461321445833011</v>
      </c>
      <c r="DE229">
        <v>3.1929099489966813E-2</v>
      </c>
      <c r="DF229" s="52">
        <v>6.0330675442883501E-2</v>
      </c>
      <c r="DG229" s="52">
        <v>1</v>
      </c>
      <c r="DH229" s="52">
        <v>29.684060203672601</v>
      </c>
      <c r="DI229" s="52">
        <v>170</v>
      </c>
      <c r="DJ229" s="52">
        <v>38.058219999999999</v>
      </c>
      <c r="DK229" s="52">
        <v>5.8720094462867099E-2</v>
      </c>
      <c r="DL229" s="52">
        <v>6.9551551449512999E-2</v>
      </c>
      <c r="DM229" s="52"/>
      <c r="DN229" s="52" t="s">
        <v>477</v>
      </c>
      <c r="DO229" s="33">
        <v>0.43885603367641601</v>
      </c>
      <c r="DP229" s="33">
        <v>7.1708471356396301E-4</v>
      </c>
      <c r="DQ229" s="32" t="s">
        <v>700</v>
      </c>
      <c r="DR229" s="33"/>
      <c r="DS229" s="58">
        <v>1</v>
      </c>
      <c r="DT229" s="58">
        <v>190</v>
      </c>
      <c r="DU229" s="58">
        <v>5.88118893133667E-2</v>
      </c>
    </row>
    <row r="230" spans="1:125" x14ac:dyDescent="0.25">
      <c r="A230" s="31">
        <v>44196</v>
      </c>
      <c r="B230" t="s">
        <v>1140</v>
      </c>
      <c r="C230" t="s">
        <v>1141</v>
      </c>
      <c r="D230" t="s">
        <v>471</v>
      </c>
      <c r="E230" t="s">
        <v>483</v>
      </c>
      <c r="F230" t="s">
        <v>610</v>
      </c>
      <c r="G230" t="s">
        <v>611</v>
      </c>
      <c r="H230" t="s">
        <v>293</v>
      </c>
      <c r="I230" s="37">
        <v>46524</v>
      </c>
      <c r="J230">
        <v>0.375</v>
      </c>
      <c r="K230" s="43">
        <v>1000</v>
      </c>
      <c r="L230" s="43">
        <v>147952</v>
      </c>
      <c r="M230" s="43">
        <v>0.95724542551179204</v>
      </c>
      <c r="N230" s="43">
        <v>147.952</v>
      </c>
      <c r="O230" t="s">
        <v>473</v>
      </c>
      <c r="P230" t="s">
        <v>484</v>
      </c>
      <c r="Q230" t="s">
        <v>612</v>
      </c>
      <c r="R230" t="s">
        <v>475</v>
      </c>
      <c r="S230" t="s">
        <v>1142</v>
      </c>
      <c r="T230" t="s">
        <v>611</v>
      </c>
      <c r="U230" t="s">
        <v>357</v>
      </c>
      <c r="V230" t="s">
        <v>557</v>
      </c>
      <c r="W230" t="s">
        <v>318</v>
      </c>
      <c r="X230" t="s">
        <v>2776</v>
      </c>
      <c r="Y230" s="32" t="s">
        <v>373</v>
      </c>
      <c r="Z230" t="s">
        <v>374</v>
      </c>
      <c r="AA230" s="32" t="s">
        <v>370</v>
      </c>
      <c r="AB230" s="32" t="s">
        <v>482</v>
      </c>
      <c r="AC230" s="33" t="s">
        <v>477</v>
      </c>
      <c r="AD230" s="33">
        <v>499999958.5</v>
      </c>
      <c r="AE230">
        <v>2.0000001660000139E-4</v>
      </c>
      <c r="AF230" s="33" t="s">
        <v>477</v>
      </c>
      <c r="AG230" s="33">
        <v>69.4834545911189</v>
      </c>
      <c r="AH230">
        <v>69.4834545911189</v>
      </c>
      <c r="AI230" s="33">
        <v>6.2817426761346802</v>
      </c>
      <c r="AJ230" s="33">
        <v>0.25514300000000001</v>
      </c>
      <c r="AK230">
        <v>0.25514300000000001</v>
      </c>
      <c r="AL230" s="33">
        <v>0.25514300000000001</v>
      </c>
      <c r="AM230">
        <v>0.25514300000000001</v>
      </c>
      <c r="AN230" s="33">
        <v>0.138665763837164</v>
      </c>
      <c r="AO230" s="33">
        <v>40.856244464689397</v>
      </c>
      <c r="AP230" s="33">
        <v>36.069024091571045</v>
      </c>
      <c r="AQ230" s="33">
        <v>108.73305000000001</v>
      </c>
      <c r="AR230" s="33">
        <v>36.069024091571045</v>
      </c>
      <c r="AS230" s="34" t="s">
        <v>477</v>
      </c>
      <c r="AT230" s="34" t="s">
        <v>477</v>
      </c>
      <c r="AU230" s="35">
        <v>2328</v>
      </c>
      <c r="AV230" s="35">
        <v>2328</v>
      </c>
      <c r="AW230" s="34" t="s">
        <v>477</v>
      </c>
      <c r="AX230" t="s">
        <v>484</v>
      </c>
      <c r="AY230" s="32">
        <v>2027</v>
      </c>
      <c r="AZ230" s="32" t="s">
        <v>480</v>
      </c>
      <c r="BA230" s="32" t="s">
        <v>480</v>
      </c>
      <c r="BB230" s="32" t="s">
        <v>372</v>
      </c>
      <c r="BC230" s="32" t="s">
        <v>372</v>
      </c>
      <c r="BD230">
        <v>15395565.890000002</v>
      </c>
      <c r="BE230">
        <v>0.95724542551179204</v>
      </c>
      <c r="BF230" s="32" t="s">
        <v>293</v>
      </c>
      <c r="BG230" s="32" t="s">
        <v>477</v>
      </c>
      <c r="BH230" s="32" t="s">
        <v>477</v>
      </c>
      <c r="BI230" s="32" t="s">
        <v>480</v>
      </c>
      <c r="BJ230" s="36">
        <v>9.6040832112382745E-3</v>
      </c>
      <c r="BK230" s="32">
        <v>11</v>
      </c>
      <c r="BL230" s="36">
        <v>9.6040832112382745E-3</v>
      </c>
      <c r="BM230" s="32">
        <v>11</v>
      </c>
      <c r="BN230" s="36">
        <v>9.6100397385262964E-3</v>
      </c>
      <c r="BO230" s="33" t="s">
        <v>476</v>
      </c>
      <c r="BP230" s="33" t="s">
        <v>477</v>
      </c>
      <c r="BQ230">
        <v>3.7152585317303735</v>
      </c>
      <c r="BR230">
        <v>0.25514300000000001</v>
      </c>
      <c r="BS230" t="s">
        <v>474</v>
      </c>
      <c r="BT230" s="37">
        <v>46524</v>
      </c>
      <c r="BU230" s="32" t="s">
        <v>477</v>
      </c>
      <c r="BV230" s="38" t="s">
        <v>477</v>
      </c>
      <c r="BW230" t="s">
        <v>477</v>
      </c>
      <c r="BX230" s="39">
        <v>6.2817426761346802</v>
      </c>
      <c r="BY230" s="39">
        <v>0.25514300000000001</v>
      </c>
      <c r="BZ230" s="39">
        <v>0.25592300000000001</v>
      </c>
      <c r="CA230" s="39">
        <v>0.25514300000000001</v>
      </c>
      <c r="CB230" s="39">
        <v>0.25592300000000001</v>
      </c>
      <c r="CC230" s="39">
        <v>0.25514300000000001</v>
      </c>
      <c r="CD230" s="39">
        <v>0.25592300000000001</v>
      </c>
      <c r="CE230" s="39">
        <v>0.25514300000000001</v>
      </c>
      <c r="CF230" s="39">
        <v>0.25592300000000001</v>
      </c>
      <c r="CG230">
        <v>0.25514300000000001</v>
      </c>
      <c r="CH230" s="39">
        <v>6.2817426761346802</v>
      </c>
      <c r="CI230" s="39">
        <v>6.2907484825974498</v>
      </c>
      <c r="CJ230" s="39">
        <v>6.2817426761346802</v>
      </c>
      <c r="CK230" s="39">
        <v>6.2907484825974498</v>
      </c>
      <c r="CL230" t="s">
        <v>477</v>
      </c>
      <c r="CM230" t="s">
        <v>477</v>
      </c>
      <c r="CN230" s="46" t="s">
        <v>477</v>
      </c>
      <c r="CO230" s="46">
        <v>107.90000152587891</v>
      </c>
      <c r="CP230" s="46" t="s">
        <v>293</v>
      </c>
      <c r="CQ230" s="46" t="s">
        <v>477</v>
      </c>
      <c r="CR230" s="46" t="s">
        <v>477</v>
      </c>
      <c r="CS230" s="46">
        <v>6.901023890784983</v>
      </c>
      <c r="CT230">
        <v>0</v>
      </c>
      <c r="CU230">
        <v>0.40856244464689395</v>
      </c>
      <c r="CV230" s="47">
        <v>304.22396705273485</v>
      </c>
      <c r="CW230">
        <v>0</v>
      </c>
      <c r="CX230" s="48">
        <v>304.22396705273485</v>
      </c>
      <c r="CY230" s="48">
        <v>744.6204883458264</v>
      </c>
      <c r="CZ230">
        <v>304.22396705273485</v>
      </c>
      <c r="DA230" s="37">
        <v>46524</v>
      </c>
      <c r="DB230">
        <v>0.25514300000000001</v>
      </c>
      <c r="DC230">
        <v>0.59143755535310605</v>
      </c>
      <c r="DD230" s="52">
        <v>0.375408026795226</v>
      </c>
      <c r="DE230">
        <v>30.026117066287014</v>
      </c>
      <c r="DF230" s="52">
        <v>50.634174119336798</v>
      </c>
      <c r="DG230" s="52">
        <v>0.5</v>
      </c>
      <c r="DH230" s="52">
        <v>23.6228755923776</v>
      </c>
      <c r="DI230" s="52">
        <v>64</v>
      </c>
      <c r="DJ230" s="52">
        <v>31.783999999999999</v>
      </c>
      <c r="DK230" s="52">
        <v>40.856244464689397</v>
      </c>
      <c r="DL230" s="52">
        <v>49.776264138710197</v>
      </c>
      <c r="DM230" s="52">
        <v>8.1691103484325307</v>
      </c>
      <c r="DN230" s="52" t="s">
        <v>477</v>
      </c>
      <c r="DO230" s="33">
        <v>9.3949946512722704</v>
      </c>
      <c r="DP230" s="33">
        <v>1.0448992054592201</v>
      </c>
      <c r="DQ230" s="32" t="s">
        <v>700</v>
      </c>
      <c r="DR230" s="33"/>
      <c r="DS230" s="58">
        <v>0.5</v>
      </c>
      <c r="DT230" s="58">
        <v>65</v>
      </c>
      <c r="DU230" s="58">
        <v>40.8869321144049</v>
      </c>
    </row>
    <row r="231" spans="1:125" x14ac:dyDescent="0.25">
      <c r="A231" s="31">
        <v>44196</v>
      </c>
      <c r="B231" t="s">
        <v>1140</v>
      </c>
      <c r="C231" t="s">
        <v>1141</v>
      </c>
      <c r="D231" t="s">
        <v>471</v>
      </c>
      <c r="E231" t="s">
        <v>483</v>
      </c>
      <c r="F231" t="s">
        <v>1105</v>
      </c>
      <c r="G231" t="s">
        <v>1106</v>
      </c>
      <c r="H231" t="s">
        <v>293</v>
      </c>
      <c r="I231" s="37">
        <v>44360</v>
      </c>
      <c r="J231">
        <v>3.5</v>
      </c>
      <c r="K231" s="43">
        <v>300000</v>
      </c>
      <c r="L231" s="43">
        <v>289273.81</v>
      </c>
      <c r="M231" s="43">
        <v>1.8715937016253099</v>
      </c>
      <c r="N231" s="43">
        <v>96.251999999999995</v>
      </c>
      <c r="O231" t="s">
        <v>473</v>
      </c>
      <c r="P231" t="s">
        <v>484</v>
      </c>
      <c r="Q231" t="s">
        <v>1107</v>
      </c>
      <c r="R231" t="s">
        <v>475</v>
      </c>
      <c r="S231" t="s">
        <v>1142</v>
      </c>
      <c r="T231" t="s">
        <v>1106</v>
      </c>
      <c r="U231" t="s">
        <v>357</v>
      </c>
      <c r="V231" t="s">
        <v>1108</v>
      </c>
      <c r="W231" t="s">
        <v>1109</v>
      </c>
      <c r="X231" t="s">
        <v>1110</v>
      </c>
      <c r="Y231" s="32" t="s">
        <v>396</v>
      </c>
      <c r="Z231" t="s">
        <v>359</v>
      </c>
      <c r="AA231" s="32" t="s">
        <v>385</v>
      </c>
      <c r="AB231" s="32" t="s">
        <v>476</v>
      </c>
      <c r="AC231" s="33" t="s">
        <v>477</v>
      </c>
      <c r="AD231" s="33">
        <v>125000000</v>
      </c>
      <c r="AE231">
        <v>0.24</v>
      </c>
      <c r="AF231" s="33" t="s">
        <v>477</v>
      </c>
      <c r="AG231" s="33">
        <v>1286.1505722777699</v>
      </c>
      <c r="AH231">
        <v>1286.1505722777699</v>
      </c>
      <c r="AI231" s="33">
        <v>0.42697066836415998</v>
      </c>
      <c r="AJ231" s="33">
        <v>12.256907</v>
      </c>
      <c r="AK231">
        <v>12.256907</v>
      </c>
      <c r="AL231" s="33">
        <v>12.256907</v>
      </c>
      <c r="AM231">
        <v>12.256907</v>
      </c>
      <c r="AN231" s="33">
        <v>8.4278980351246595</v>
      </c>
      <c r="AO231" s="33">
        <v>1.4029490595883301E-3</v>
      </c>
      <c r="AP231" s="33">
        <v>172.85889550755505</v>
      </c>
      <c r="AQ231" s="33">
        <v>35.275375509000007</v>
      </c>
      <c r="AR231" s="33">
        <v>172.85889550755505</v>
      </c>
      <c r="AS231" s="34" t="s">
        <v>477</v>
      </c>
      <c r="AT231" s="34" t="s">
        <v>477</v>
      </c>
      <c r="AU231" s="35">
        <v>164</v>
      </c>
      <c r="AV231" s="35">
        <v>164</v>
      </c>
      <c r="AW231" s="34" t="s">
        <v>477</v>
      </c>
      <c r="AX231" t="s">
        <v>484</v>
      </c>
      <c r="AY231" s="32">
        <v>2021</v>
      </c>
      <c r="AZ231" s="32" t="s">
        <v>480</v>
      </c>
      <c r="BA231" s="32" t="s">
        <v>480</v>
      </c>
      <c r="BB231" s="32" t="s">
        <v>463</v>
      </c>
      <c r="BC231" s="32" t="s">
        <v>463</v>
      </c>
      <c r="BD231">
        <v>15395565.890000002</v>
      </c>
      <c r="BE231">
        <v>1.8715937016253099</v>
      </c>
      <c r="BF231" s="32" t="s">
        <v>293</v>
      </c>
      <c r="BG231" s="32" t="s">
        <v>477</v>
      </c>
      <c r="BH231" s="32" t="s">
        <v>477</v>
      </c>
      <c r="BI231" s="32" t="s">
        <v>480</v>
      </c>
      <c r="BJ231" s="36">
        <v>1.8777777536443784E-2</v>
      </c>
      <c r="BK231" s="32">
        <v>14</v>
      </c>
      <c r="BL231" s="36">
        <v>1.8777777536443784E-2</v>
      </c>
      <c r="BM231" s="32">
        <v>14</v>
      </c>
      <c r="BN231" s="36">
        <v>1.8789423660477086E-2</v>
      </c>
      <c r="BO231" s="33" t="s">
        <v>476</v>
      </c>
      <c r="BP231" s="33" t="s">
        <v>477</v>
      </c>
      <c r="BQ231">
        <v>0.42696467818318345</v>
      </c>
      <c r="BR231">
        <v>12.256907</v>
      </c>
      <c r="BS231" t="s">
        <v>474</v>
      </c>
      <c r="BT231" s="37">
        <v>44360</v>
      </c>
      <c r="BU231" s="32" t="s">
        <v>477</v>
      </c>
      <c r="BV231" s="38" t="s">
        <v>477</v>
      </c>
      <c r="BW231" t="s">
        <v>477</v>
      </c>
      <c r="BX231" s="39">
        <v>0.42697066836415998</v>
      </c>
      <c r="BY231" s="39">
        <v>12.256907</v>
      </c>
      <c r="BZ231" s="39">
        <v>12.632738</v>
      </c>
      <c r="CA231" s="39">
        <v>12.256907</v>
      </c>
      <c r="CB231" s="39">
        <v>12.632738</v>
      </c>
      <c r="CC231" s="39">
        <v>12.256907</v>
      </c>
      <c r="CD231" s="39">
        <v>12.632738</v>
      </c>
      <c r="CE231" s="39">
        <v>12.256907</v>
      </c>
      <c r="CF231" s="39">
        <v>12.632738</v>
      </c>
      <c r="CG231">
        <v>12.256907</v>
      </c>
      <c r="CH231" s="39">
        <v>0.42697066836415998</v>
      </c>
      <c r="CI231" s="39">
        <v>0.43030052771324601</v>
      </c>
      <c r="CJ231" s="39">
        <v>0.42697066836415998</v>
      </c>
      <c r="CK231" s="39">
        <v>0.43030052771324601</v>
      </c>
      <c r="CL231" t="s">
        <v>477</v>
      </c>
      <c r="CM231" t="s">
        <v>477</v>
      </c>
      <c r="CN231" s="46" t="s">
        <v>477</v>
      </c>
      <c r="CO231" s="46">
        <v>1.6690000295639038</v>
      </c>
      <c r="CP231" s="46" t="s">
        <v>293</v>
      </c>
      <c r="CQ231" s="46" t="s">
        <v>477</v>
      </c>
      <c r="CR231" s="46" t="s">
        <v>477</v>
      </c>
      <c r="CS231" s="46">
        <v>62068.109400000001</v>
      </c>
      <c r="CT231">
        <v>0</v>
      </c>
      <c r="CU231">
        <v>1.40294905958833E-5</v>
      </c>
      <c r="CV231" s="47">
        <v>1.4533384501963398</v>
      </c>
      <c r="CW231">
        <v>0</v>
      </c>
      <c r="CX231" s="48">
        <v>1.4533384501963398</v>
      </c>
      <c r="CY231" s="48">
        <v>103591.67642357561</v>
      </c>
      <c r="CZ231">
        <v>1.4533384501963398</v>
      </c>
      <c r="DA231" s="37">
        <v>44360</v>
      </c>
      <c r="DB231">
        <v>12.256907</v>
      </c>
      <c r="DC231">
        <v>0.99998597050940408</v>
      </c>
      <c r="DD231" s="52">
        <v>1.8298702185428102</v>
      </c>
      <c r="DE231">
        <v>5.1416650975540004E-4</v>
      </c>
      <c r="DF231" s="52">
        <v>0.268259445624009</v>
      </c>
      <c r="DG231" s="52">
        <v>2</v>
      </c>
      <c r="DH231" s="52">
        <v>40</v>
      </c>
      <c r="DI231" s="52">
        <v>350</v>
      </c>
      <c r="DJ231" s="52">
        <v>52.938279999999999</v>
      </c>
      <c r="DK231" s="52">
        <v>1.4029490595883301E-3</v>
      </c>
      <c r="DL231" s="52">
        <v>3.44359061417937E-3</v>
      </c>
      <c r="DM231" s="52"/>
      <c r="DN231" s="52" t="s">
        <v>477</v>
      </c>
      <c r="DO231" s="33">
        <v>0.42857119263714999</v>
      </c>
      <c r="DP231" s="33">
        <v>1.85709305089404E-3</v>
      </c>
      <c r="DQ231" s="32" t="s">
        <v>700</v>
      </c>
      <c r="DR231" s="33"/>
      <c r="DS231" s="58">
        <v>2</v>
      </c>
      <c r="DT231" s="58">
        <v>400</v>
      </c>
      <c r="DU231" s="58">
        <v>1.43664556927553E-3</v>
      </c>
    </row>
    <row r="232" spans="1:125" x14ac:dyDescent="0.25">
      <c r="A232" s="31">
        <v>44196</v>
      </c>
      <c r="B232" t="s">
        <v>1140</v>
      </c>
      <c r="C232" t="s">
        <v>1141</v>
      </c>
      <c r="D232" t="s">
        <v>471</v>
      </c>
      <c r="E232" t="s">
        <v>483</v>
      </c>
      <c r="F232" t="s">
        <v>1293</v>
      </c>
      <c r="G232" t="s">
        <v>1294</v>
      </c>
      <c r="H232" t="s">
        <v>293</v>
      </c>
      <c r="I232" s="37">
        <v>46464</v>
      </c>
      <c r="J232">
        <v>0.05</v>
      </c>
      <c r="K232" s="43">
        <v>600000</v>
      </c>
      <c r="L232" s="43">
        <v>613862.71</v>
      </c>
      <c r="M232" s="43">
        <v>3.97167507732083</v>
      </c>
      <c r="N232" s="43">
        <v>102.271</v>
      </c>
      <c r="O232" t="s">
        <v>473</v>
      </c>
      <c r="P232" t="s">
        <v>484</v>
      </c>
      <c r="Q232" t="s">
        <v>1295</v>
      </c>
      <c r="R232" t="s">
        <v>475</v>
      </c>
      <c r="S232" t="s">
        <v>1142</v>
      </c>
      <c r="T232" t="s">
        <v>1294</v>
      </c>
      <c r="U232" t="s">
        <v>357</v>
      </c>
      <c r="V232" t="s">
        <v>467</v>
      </c>
      <c r="W232" t="s">
        <v>559</v>
      </c>
      <c r="X232" t="s">
        <v>466</v>
      </c>
      <c r="Y232" s="32" t="s">
        <v>362</v>
      </c>
      <c r="Z232" t="s">
        <v>359</v>
      </c>
      <c r="AA232" s="32" t="s">
        <v>376</v>
      </c>
      <c r="AB232" s="32" t="s">
        <v>476</v>
      </c>
      <c r="AC232" s="33" t="s">
        <v>477</v>
      </c>
      <c r="AD232" s="33">
        <v>500000000</v>
      </c>
      <c r="AE232">
        <v>0.12</v>
      </c>
      <c r="AF232" s="33" t="s">
        <v>477</v>
      </c>
      <c r="AG232" s="33">
        <v>10.5447409874364</v>
      </c>
      <c r="AH232">
        <v>10.5447409874364</v>
      </c>
      <c r="AI232" s="33">
        <v>6.22001442239812</v>
      </c>
      <c r="AJ232" s="33">
        <v>-0.31154599999999999</v>
      </c>
      <c r="AK232">
        <v>-0.31154599999999999</v>
      </c>
      <c r="AL232" s="33">
        <v>-0.31154599999999999</v>
      </c>
      <c r="AM232">
        <v>-0.31154599999999999</v>
      </c>
      <c r="AN232" s="33">
        <v>-0.56623051662544799</v>
      </c>
      <c r="AO232" s="33">
        <v>40.256581130665197</v>
      </c>
      <c r="AP232" s="33">
        <v>81.358592426097943</v>
      </c>
      <c r="AQ232" s="33">
        <v>56.391593379659994</v>
      </c>
      <c r="AR232" s="33">
        <v>81.358592426097943</v>
      </c>
      <c r="AS232" s="34" t="s">
        <v>477</v>
      </c>
      <c r="AT232" s="34" t="s">
        <v>477</v>
      </c>
      <c r="AU232" s="35">
        <v>2268</v>
      </c>
      <c r="AV232" s="35">
        <v>2268</v>
      </c>
      <c r="AW232" s="34" t="s">
        <v>477</v>
      </c>
      <c r="AX232" t="s">
        <v>484</v>
      </c>
      <c r="AY232" s="32">
        <v>2027</v>
      </c>
      <c r="AZ232" s="32" t="s">
        <v>376</v>
      </c>
      <c r="BA232" s="32" t="s">
        <v>376</v>
      </c>
      <c r="BB232" s="32" t="s">
        <v>376</v>
      </c>
      <c r="BC232" s="32" t="s">
        <v>376</v>
      </c>
      <c r="BD232">
        <v>15395565.890000002</v>
      </c>
      <c r="BE232">
        <v>3.97167507732083</v>
      </c>
      <c r="BF232" s="32" t="s">
        <v>293</v>
      </c>
      <c r="BG232" s="32" t="s">
        <v>478</v>
      </c>
      <c r="BH232" s="32" t="s">
        <v>477</v>
      </c>
      <c r="BI232" s="32">
        <v>9</v>
      </c>
      <c r="BJ232" s="36">
        <v>3.9847981420435205E-2</v>
      </c>
      <c r="BK232" s="32">
        <v>9</v>
      </c>
      <c r="BL232" s="36">
        <v>3.9847981420435205E-2</v>
      </c>
      <c r="BM232" s="32">
        <v>9</v>
      </c>
      <c r="BN232" s="36">
        <v>3.9872695449195979E-2</v>
      </c>
      <c r="BO232" s="33" t="s">
        <v>476</v>
      </c>
      <c r="BP232" s="33" t="s">
        <v>477</v>
      </c>
      <c r="BQ232">
        <v>3.7160492701063448</v>
      </c>
      <c r="BR232">
        <v>-0.31154599999999999</v>
      </c>
      <c r="BS232" t="s">
        <v>474</v>
      </c>
      <c r="BT232" s="37">
        <v>46464</v>
      </c>
      <c r="BU232" s="32" t="s">
        <v>477</v>
      </c>
      <c r="BV232" s="38" t="s">
        <v>477</v>
      </c>
      <c r="BW232" t="s">
        <v>477</v>
      </c>
      <c r="BX232" s="39">
        <v>6.22001442239812</v>
      </c>
      <c r="BY232" s="39">
        <v>-0.31154599999999999</v>
      </c>
      <c r="BZ232" s="39">
        <v>-0.312662</v>
      </c>
      <c r="CA232" s="39">
        <v>-0.31154599999999999</v>
      </c>
      <c r="CB232" s="39">
        <v>-0.312662</v>
      </c>
      <c r="CC232" s="39">
        <v>-0.31154599999999999</v>
      </c>
      <c r="CD232" s="39">
        <v>-0.312662</v>
      </c>
      <c r="CE232" s="39">
        <v>-0.31154599999999999</v>
      </c>
      <c r="CF232" s="39">
        <v>-0.312662</v>
      </c>
      <c r="CG232">
        <v>-0.31154599999999999</v>
      </c>
      <c r="CH232" s="39">
        <v>6.22001442239812</v>
      </c>
      <c r="CI232" s="39">
        <v>6.2282662533612196</v>
      </c>
      <c r="CJ232" s="39">
        <v>6.22001442239812</v>
      </c>
      <c r="CK232" s="39">
        <v>6.2282662533612196</v>
      </c>
      <c r="CL232" t="s">
        <v>477</v>
      </c>
      <c r="CM232" t="s">
        <v>477</v>
      </c>
      <c r="CN232" s="46" t="s">
        <v>477</v>
      </c>
      <c r="CO232" s="46">
        <v>211.19999694824219</v>
      </c>
      <c r="CP232" s="46" t="s">
        <v>293</v>
      </c>
      <c r="CQ232" s="46" t="s">
        <v>477</v>
      </c>
      <c r="CR232" s="46" t="s">
        <v>477</v>
      </c>
      <c r="CS232" s="46">
        <v>1585.5180894</v>
      </c>
      <c r="CT232">
        <v>0</v>
      </c>
      <c r="CU232">
        <v>0.40256581130665198</v>
      </c>
      <c r="CV232" s="47">
        <v>134803.75746348256</v>
      </c>
      <c r="CW232">
        <v>0</v>
      </c>
      <c r="CX232" s="48">
        <v>134803.75746348256</v>
      </c>
      <c r="CY232" s="48">
        <v>334861.41564266279</v>
      </c>
      <c r="CZ232">
        <v>134803.75746348256</v>
      </c>
      <c r="DA232" s="37">
        <v>46464</v>
      </c>
      <c r="DB232">
        <v>-0.31154599999999999</v>
      </c>
      <c r="DC232">
        <v>0.59743418869334808</v>
      </c>
      <c r="DD232" s="52">
        <v>0.86096686835067504</v>
      </c>
      <c r="DE232">
        <v>22.197228480955157</v>
      </c>
      <c r="DF232" s="52">
        <v>43.067882749036698</v>
      </c>
      <c r="DG232" s="52">
        <v>0.4</v>
      </c>
      <c r="DH232" s="52">
        <v>37.593258587599898</v>
      </c>
      <c r="DI232" s="52">
        <v>98</v>
      </c>
      <c r="DJ232" s="52">
        <v>46.167450000000002</v>
      </c>
      <c r="DK232" s="52">
        <v>40.256581130665197</v>
      </c>
      <c r="DL232" s="52">
        <v>42.038978452065798</v>
      </c>
      <c r="DM232" s="52">
        <v>32.813102234104299</v>
      </c>
      <c r="DN232" s="52" t="s">
        <v>477</v>
      </c>
      <c r="DO232" s="33">
        <v>6.50783356137552</v>
      </c>
      <c r="DP232" s="33">
        <v>0.493529051466496</v>
      </c>
      <c r="DQ232" s="32" t="s">
        <v>700</v>
      </c>
      <c r="DR232" s="33"/>
      <c r="DS232" s="58">
        <v>0.4</v>
      </c>
      <c r="DT232" s="58">
        <v>100</v>
      </c>
      <c r="DU232" s="58">
        <v>40.288295612934697</v>
      </c>
    </row>
    <row r="233" spans="1:125" x14ac:dyDescent="0.25">
      <c r="A233" s="31">
        <v>44196</v>
      </c>
      <c r="B233" t="s">
        <v>1140</v>
      </c>
      <c r="C233" t="s">
        <v>1141</v>
      </c>
      <c r="D233" t="s">
        <v>471</v>
      </c>
      <c r="E233" t="s">
        <v>483</v>
      </c>
      <c r="F233" t="s">
        <v>1111</v>
      </c>
      <c r="G233" t="s">
        <v>1112</v>
      </c>
      <c r="H233" t="s">
        <v>293</v>
      </c>
      <c r="I233" s="37">
        <v>45261</v>
      </c>
      <c r="J233">
        <v>1</v>
      </c>
      <c r="K233" s="43">
        <v>300000</v>
      </c>
      <c r="L233" s="43">
        <v>298002.58</v>
      </c>
      <c r="M233" s="43">
        <v>1.9280686066813</v>
      </c>
      <c r="N233" s="43">
        <v>99.251999999999995</v>
      </c>
      <c r="O233" t="s">
        <v>473</v>
      </c>
      <c r="P233" t="s">
        <v>484</v>
      </c>
      <c r="Q233" t="s">
        <v>1113</v>
      </c>
      <c r="R233" t="s">
        <v>475</v>
      </c>
      <c r="S233" t="s">
        <v>1142</v>
      </c>
      <c r="T233" t="s">
        <v>1112</v>
      </c>
      <c r="U233" t="s">
        <v>378</v>
      </c>
      <c r="V233" t="s">
        <v>1114</v>
      </c>
      <c r="W233" t="s">
        <v>1115</v>
      </c>
      <c r="X233" t="s">
        <v>1116</v>
      </c>
      <c r="Y233" s="32" t="s">
        <v>652</v>
      </c>
      <c r="Z233" t="s">
        <v>374</v>
      </c>
      <c r="AA233" s="32" t="s">
        <v>370</v>
      </c>
      <c r="AB233" s="32" t="s">
        <v>476</v>
      </c>
      <c r="AC233" s="33" t="s">
        <v>477</v>
      </c>
      <c r="AD233" s="33">
        <v>178900000</v>
      </c>
      <c r="AE233">
        <v>0.16769144773616546</v>
      </c>
      <c r="AF233" s="33" t="s">
        <v>477</v>
      </c>
      <c r="AG233" s="33">
        <v>176.86730748210499</v>
      </c>
      <c r="AH233">
        <v>176.86730748210499</v>
      </c>
      <c r="AI233" s="33">
        <v>0.89860666645647802</v>
      </c>
      <c r="AJ233" s="33">
        <v>1.265838</v>
      </c>
      <c r="AK233">
        <v>1.265838</v>
      </c>
      <c r="AL233" s="33">
        <v>1.833731</v>
      </c>
      <c r="AM233">
        <v>1.265838</v>
      </c>
      <c r="AN233" s="33">
        <v>1.17376554694517</v>
      </c>
      <c r="AO233" s="33">
        <v>16.2767518119642</v>
      </c>
      <c r="AP233" s="33">
        <v>24.245791539734025</v>
      </c>
      <c r="AQ233" s="33">
        <v>79.883591041600013</v>
      </c>
      <c r="AR233" s="33">
        <v>24.245791539734025</v>
      </c>
      <c r="AS233" s="34">
        <v>44531</v>
      </c>
      <c r="AT233" s="34" t="s">
        <v>477</v>
      </c>
      <c r="AU233" s="35">
        <v>335</v>
      </c>
      <c r="AV233" s="35">
        <v>335</v>
      </c>
      <c r="AW233" s="34" t="s">
        <v>477</v>
      </c>
      <c r="AX233" t="s">
        <v>484</v>
      </c>
      <c r="AY233" s="32">
        <v>2023</v>
      </c>
      <c r="AZ233" s="32" t="s">
        <v>480</v>
      </c>
      <c r="BA233" s="32" t="s">
        <v>480</v>
      </c>
      <c r="BB233" s="32" t="s">
        <v>372</v>
      </c>
      <c r="BC233" s="32" t="s">
        <v>372</v>
      </c>
      <c r="BD233">
        <v>15395565.890000002</v>
      </c>
      <c r="BE233">
        <v>1.9280686066813</v>
      </c>
      <c r="BF233" s="32" t="s">
        <v>293</v>
      </c>
      <c r="BG233" s="32" t="s">
        <v>477</v>
      </c>
      <c r="BH233" s="32" t="s">
        <v>477</v>
      </c>
      <c r="BI233" s="32" t="s">
        <v>480</v>
      </c>
      <c r="BJ233" s="36">
        <v>1.9344392610330993E-2</v>
      </c>
      <c r="BK233" s="32">
        <v>11</v>
      </c>
      <c r="BL233" s="36">
        <v>1.9344392610330993E-2</v>
      </c>
      <c r="BM233" s="32">
        <v>11</v>
      </c>
      <c r="BN233" s="36">
        <v>1.9356390153450864E-2</v>
      </c>
      <c r="BO233" s="33" t="s">
        <v>476</v>
      </c>
      <c r="BP233" s="33" t="s">
        <v>477</v>
      </c>
      <c r="BQ233">
        <v>0.75234268959159212</v>
      </c>
      <c r="BR233">
        <v>1.265838</v>
      </c>
      <c r="BS233" t="s">
        <v>474</v>
      </c>
      <c r="BT233" s="37">
        <v>44531</v>
      </c>
      <c r="BU233" s="32" t="s">
        <v>477</v>
      </c>
      <c r="BV233" s="38" t="s">
        <v>477</v>
      </c>
      <c r="BW233" t="s">
        <v>477</v>
      </c>
      <c r="BX233" s="39">
        <v>0.89860666645647802</v>
      </c>
      <c r="BY233" s="39">
        <v>1.265838</v>
      </c>
      <c r="BZ233" s="39">
        <v>1.2675479999999999</v>
      </c>
      <c r="CA233" s="39">
        <v>1.833731</v>
      </c>
      <c r="CB233" s="39">
        <v>1.851451</v>
      </c>
      <c r="CC233" s="39">
        <v>1.265838</v>
      </c>
      <c r="CD233" s="39">
        <v>1.2675479999999999</v>
      </c>
      <c r="CE233" s="39">
        <v>1.265838</v>
      </c>
      <c r="CF233" s="39">
        <v>1.2675479999999999</v>
      </c>
      <c r="CG233">
        <v>1.265838</v>
      </c>
      <c r="CH233" s="39">
        <v>0.89860666645647802</v>
      </c>
      <c r="CI233" s="39">
        <v>0.90541193282689703</v>
      </c>
      <c r="CJ233" s="39">
        <v>0.89860666645647802</v>
      </c>
      <c r="CK233" s="39">
        <v>0.90541193282689703</v>
      </c>
      <c r="CL233" t="s">
        <v>477</v>
      </c>
      <c r="CM233" t="s">
        <v>477</v>
      </c>
      <c r="CN233" s="46" t="s">
        <v>477</v>
      </c>
      <c r="CO233" s="46">
        <v>18.719999313354492</v>
      </c>
      <c r="CP233" s="46" t="s">
        <v>293</v>
      </c>
      <c r="CQ233" s="46" t="s">
        <v>477</v>
      </c>
      <c r="CR233" s="46" t="s">
        <v>477</v>
      </c>
      <c r="CS233" s="46">
        <v>12653.155920000001</v>
      </c>
      <c r="CT233">
        <v>0</v>
      </c>
      <c r="CU233">
        <v>0.16276751811964199</v>
      </c>
      <c r="CV233" s="47">
        <v>38554.265130009597</v>
      </c>
      <c r="CW233">
        <v>0</v>
      </c>
      <c r="CX233" s="48">
        <v>38554.265130009597</v>
      </c>
      <c r="CY233" s="48">
        <v>236867.07013416736</v>
      </c>
      <c r="CZ233">
        <v>38554.265130009597</v>
      </c>
      <c r="DA233" s="37">
        <v>44531</v>
      </c>
      <c r="DB233">
        <v>1.265838</v>
      </c>
      <c r="DC233">
        <v>0.83723248188035804</v>
      </c>
      <c r="DD233" s="52">
        <v>0.26004851510571997</v>
      </c>
      <c r="DE233">
        <v>13.100445182289224</v>
      </c>
      <c r="DF233" s="52">
        <v>9.3650553992190009</v>
      </c>
      <c r="DG233" s="52">
        <v>0.4</v>
      </c>
      <c r="DH233" s="52">
        <v>15.318338438873001</v>
      </c>
      <c r="DI233" s="52">
        <v>83</v>
      </c>
      <c r="DJ233" s="52">
        <v>15.27162</v>
      </c>
      <c r="DK233" s="52">
        <v>16.2767518119642</v>
      </c>
      <c r="DL233" s="52">
        <v>8.9851334669181195</v>
      </c>
      <c r="DM233" s="52"/>
      <c r="DN233" s="52" t="s">
        <v>477</v>
      </c>
      <c r="DO233" s="33">
        <v>2.85713777003309</v>
      </c>
      <c r="DP233" s="33">
        <v>0.18741358515756301</v>
      </c>
      <c r="DQ233" s="32" t="s">
        <v>700</v>
      </c>
      <c r="DR233" s="33"/>
      <c r="DS233" s="58">
        <v>0.4</v>
      </c>
      <c r="DT233" s="58">
        <v>85</v>
      </c>
      <c r="DU233" s="58">
        <v>16.355371051240301</v>
      </c>
    </row>
    <row r="234" spans="1:125" x14ac:dyDescent="0.25">
      <c r="A234" s="31">
        <v>44196</v>
      </c>
      <c r="B234" t="s">
        <v>1140</v>
      </c>
      <c r="C234" t="s">
        <v>1141</v>
      </c>
      <c r="D234" t="s">
        <v>471</v>
      </c>
      <c r="E234" t="s">
        <v>483</v>
      </c>
      <c r="F234" t="s">
        <v>734</v>
      </c>
      <c r="G234" t="s">
        <v>759</v>
      </c>
      <c r="H234" t="s">
        <v>293</v>
      </c>
      <c r="I234" s="37">
        <v>46522</v>
      </c>
      <c r="J234">
        <v>0.875</v>
      </c>
      <c r="K234" s="43">
        <v>3150</v>
      </c>
      <c r="L234" s="43">
        <v>445630.5</v>
      </c>
      <c r="M234" s="43">
        <v>2.8832172433865901</v>
      </c>
      <c r="N234" s="43">
        <v>141.47</v>
      </c>
      <c r="O234" t="s">
        <v>473</v>
      </c>
      <c r="P234" t="s">
        <v>484</v>
      </c>
      <c r="Q234" t="s">
        <v>746</v>
      </c>
      <c r="R234" t="s">
        <v>475</v>
      </c>
      <c r="S234" t="s">
        <v>1142</v>
      </c>
      <c r="T234" t="s">
        <v>759</v>
      </c>
      <c r="U234" t="s">
        <v>357</v>
      </c>
      <c r="V234" t="s">
        <v>659</v>
      </c>
      <c r="W234" t="s">
        <v>503</v>
      </c>
      <c r="X234" t="s">
        <v>415</v>
      </c>
      <c r="Y234" s="32" t="s">
        <v>373</v>
      </c>
      <c r="Z234" t="s">
        <v>359</v>
      </c>
      <c r="AA234" s="32" t="s">
        <v>376</v>
      </c>
      <c r="AB234" s="32" t="s">
        <v>482</v>
      </c>
      <c r="AC234" s="33" t="s">
        <v>477</v>
      </c>
      <c r="AD234" s="33">
        <v>999999851.63</v>
      </c>
      <c r="AE234">
        <v>3.1500004673655691E-4</v>
      </c>
      <c r="AF234" s="33" t="s">
        <v>477</v>
      </c>
      <c r="AG234" s="33">
        <v>-286.19367586209802</v>
      </c>
      <c r="AH234">
        <v>-286.19367586209802</v>
      </c>
      <c r="AI234" s="33">
        <v>6.4314436555930801</v>
      </c>
      <c r="AJ234" s="33">
        <v>-3.3008380000000002</v>
      </c>
      <c r="AK234">
        <v>-3.3008380000000002</v>
      </c>
      <c r="AL234" s="33">
        <v>-3.3008380000000002</v>
      </c>
      <c r="AM234">
        <v>-3.3008380000000002</v>
      </c>
      <c r="AN234" s="33">
        <v>-3.4469296128564602</v>
      </c>
      <c r="AO234" s="33">
        <v>67.449963866503893</v>
      </c>
      <c r="AP234" s="33">
        <v>22.009486847779211</v>
      </c>
      <c r="AQ234" s="33">
        <v>115.95</v>
      </c>
      <c r="AR234" s="33">
        <v>22.009486847779211</v>
      </c>
      <c r="AS234" s="34" t="s">
        <v>477</v>
      </c>
      <c r="AT234" s="34" t="s">
        <v>477</v>
      </c>
      <c r="AU234" s="35">
        <v>2326</v>
      </c>
      <c r="AV234" s="35">
        <v>2326</v>
      </c>
      <c r="AW234" s="34" t="s">
        <v>477</v>
      </c>
      <c r="AX234" t="s">
        <v>484</v>
      </c>
      <c r="AY234" s="32">
        <v>2027</v>
      </c>
      <c r="AZ234" s="32" t="s">
        <v>480</v>
      </c>
      <c r="BA234" s="32" t="s">
        <v>480</v>
      </c>
      <c r="BB234" s="32" t="s">
        <v>376</v>
      </c>
      <c r="BC234" s="32" t="s">
        <v>376</v>
      </c>
      <c r="BD234">
        <v>15395565.890000002</v>
      </c>
      <c r="BE234">
        <v>2.8832172433865901</v>
      </c>
      <c r="BF234" s="32" t="s">
        <v>293</v>
      </c>
      <c r="BG234" s="32" t="s">
        <v>478</v>
      </c>
      <c r="BH234" s="32" t="s">
        <v>477</v>
      </c>
      <c r="BI234" s="32" t="s">
        <v>480</v>
      </c>
      <c r="BJ234" s="36">
        <v>2.8927438652169069E-2</v>
      </c>
      <c r="BK234" s="32">
        <v>9</v>
      </c>
      <c r="BL234" s="36">
        <v>2.8927438652169069E-2</v>
      </c>
      <c r="BM234" s="32">
        <v>9</v>
      </c>
      <c r="BN234" s="36">
        <v>2.8945379675160476E-2</v>
      </c>
      <c r="BO234" s="33" t="s">
        <v>476</v>
      </c>
      <c r="BP234" s="33" t="s">
        <v>477</v>
      </c>
      <c r="BQ234">
        <v>2.0934372338009903</v>
      </c>
      <c r="BR234">
        <v>-3.3008380000000002</v>
      </c>
      <c r="BS234" t="s">
        <v>474</v>
      </c>
      <c r="BT234" s="37">
        <v>46522</v>
      </c>
      <c r="BU234" s="32" t="s">
        <v>477</v>
      </c>
      <c r="BV234" s="38" t="s">
        <v>477</v>
      </c>
      <c r="BW234" t="s">
        <v>477</v>
      </c>
      <c r="BX234" s="39">
        <v>6.4314436555930801</v>
      </c>
      <c r="BY234" s="39">
        <v>-3.3008380000000002</v>
      </c>
      <c r="BZ234" s="39">
        <v>-3.3108770000000001</v>
      </c>
      <c r="CA234" s="39">
        <v>-3.3008380000000002</v>
      </c>
      <c r="CB234" s="39">
        <v>-3.3108770000000001</v>
      </c>
      <c r="CC234" s="39">
        <v>-3.3008380000000002</v>
      </c>
      <c r="CD234" s="39">
        <v>-3.3108770000000001</v>
      </c>
      <c r="CE234" s="39">
        <v>-3.3008380000000002</v>
      </c>
      <c r="CF234" s="39">
        <v>-3.3108770000000001</v>
      </c>
      <c r="CG234">
        <v>-3.3008380000000002</v>
      </c>
      <c r="CH234" s="39">
        <v>6.4314436555930801</v>
      </c>
      <c r="CI234" s="39">
        <v>6.4353117411866796</v>
      </c>
      <c r="CJ234" s="39">
        <v>6.4314436555930801</v>
      </c>
      <c r="CK234" s="39">
        <v>6.4353117411866796</v>
      </c>
      <c r="CL234" t="s">
        <v>477</v>
      </c>
      <c r="CM234" t="s">
        <v>477</v>
      </c>
      <c r="CN234" s="46" t="s">
        <v>477</v>
      </c>
      <c r="CO234" s="46">
        <v>115.40000152587891</v>
      </c>
      <c r="CP234" s="46" t="s">
        <v>293</v>
      </c>
      <c r="CQ234" s="46" t="s">
        <v>477</v>
      </c>
      <c r="CR234" s="46" t="s">
        <v>477</v>
      </c>
      <c r="CS234" s="46">
        <v>29.104684468262032</v>
      </c>
      <c r="CT234">
        <v>0</v>
      </c>
      <c r="CU234">
        <v>0.67449963866503893</v>
      </c>
      <c r="CV234" s="47">
        <v>2265.4288727074131</v>
      </c>
      <c r="CW234">
        <v>0</v>
      </c>
      <c r="CX234" s="48">
        <v>2265.4288727074131</v>
      </c>
      <c r="CY234" s="48">
        <v>3358.6806320476626</v>
      </c>
      <c r="CZ234">
        <v>2265.4288727074131</v>
      </c>
      <c r="DA234" s="37">
        <v>46522</v>
      </c>
      <c r="DB234">
        <v>-3.3008380000000002</v>
      </c>
      <c r="DC234">
        <v>0.32550036133496107</v>
      </c>
      <c r="DD234" s="52">
        <v>0.23499131815903598</v>
      </c>
      <c r="DE234">
        <v>55.282556798763885</v>
      </c>
      <c r="DF234" s="52">
        <v>74.175478976908394</v>
      </c>
      <c r="DG234" s="52">
        <v>0.4</v>
      </c>
      <c r="DH234" s="52">
        <v>37.835555577171597</v>
      </c>
      <c r="DI234" s="52">
        <v>98</v>
      </c>
      <c r="DJ234" s="52">
        <v>47.400959999999998</v>
      </c>
      <c r="DK234" s="52">
        <v>67.449963866503893</v>
      </c>
      <c r="DL234" s="52">
        <v>73.746633241470406</v>
      </c>
      <c r="DM234" s="52">
        <v>65.488027808100199</v>
      </c>
      <c r="DN234" s="52" t="s">
        <v>477</v>
      </c>
      <c r="DO234" s="33">
        <v>9.4284654833359092</v>
      </c>
      <c r="DP234" s="33">
        <v>0.73847190505119897</v>
      </c>
      <c r="DQ234" s="32" t="s">
        <v>700</v>
      </c>
      <c r="DR234" s="33"/>
      <c r="DS234" s="58">
        <v>0.4</v>
      </c>
      <c r="DT234" s="58">
        <v>100</v>
      </c>
      <c r="DU234" s="58">
        <v>67.507444129499305</v>
      </c>
    </row>
    <row r="235" spans="1:125" x14ac:dyDescent="0.25">
      <c r="A235" s="31">
        <v>44196</v>
      </c>
      <c r="B235" t="s">
        <v>1140</v>
      </c>
      <c r="C235" t="s">
        <v>1141</v>
      </c>
      <c r="D235" t="s">
        <v>471</v>
      </c>
      <c r="E235" t="s">
        <v>483</v>
      </c>
      <c r="F235" t="s">
        <v>1296</v>
      </c>
      <c r="G235" t="s">
        <v>1297</v>
      </c>
      <c r="H235" t="s">
        <v>293</v>
      </c>
      <c r="I235" s="37">
        <v>46452</v>
      </c>
      <c r="J235">
        <v>0.875</v>
      </c>
      <c r="K235" s="43">
        <v>10000</v>
      </c>
      <c r="L235" s="43">
        <v>549180</v>
      </c>
      <c r="M235" s="43">
        <v>3.5531796987034099</v>
      </c>
      <c r="N235" s="43">
        <v>54.917999999999999</v>
      </c>
      <c r="O235" t="s">
        <v>473</v>
      </c>
      <c r="P235" t="s">
        <v>484</v>
      </c>
      <c r="Q235" t="s">
        <v>1298</v>
      </c>
      <c r="R235" t="s">
        <v>475</v>
      </c>
      <c r="S235" t="s">
        <v>1142</v>
      </c>
      <c r="T235" t="s">
        <v>1297</v>
      </c>
      <c r="U235" t="s">
        <v>357</v>
      </c>
      <c r="V235" t="s">
        <v>1299</v>
      </c>
      <c r="W235" t="s">
        <v>1300</v>
      </c>
      <c r="X235" t="s">
        <v>1301</v>
      </c>
      <c r="Y235" s="32" t="s">
        <v>373</v>
      </c>
      <c r="Z235" t="s">
        <v>374</v>
      </c>
      <c r="AA235" s="32" t="s">
        <v>372</v>
      </c>
      <c r="AB235" s="32" t="s">
        <v>482</v>
      </c>
      <c r="AC235" s="33" t="s">
        <v>477</v>
      </c>
      <c r="AD235" s="33">
        <v>400000007.81999999</v>
      </c>
      <c r="AE235">
        <v>2.499999951125001E-3</v>
      </c>
      <c r="AF235" s="33" t="s">
        <v>477</v>
      </c>
      <c r="AG235" s="33">
        <v>337.807529519338</v>
      </c>
      <c r="AH235">
        <v>337.807529519338</v>
      </c>
      <c r="AI235" s="33">
        <v>5.81238117536435</v>
      </c>
      <c r="AJ235" s="33">
        <v>2.9304939999999999</v>
      </c>
      <c r="AK235">
        <v>2.9304939999999999</v>
      </c>
      <c r="AL235" s="33">
        <v>2.9304939999999999</v>
      </c>
      <c r="AM235">
        <v>2.9304939999999999</v>
      </c>
      <c r="AN235" s="33">
        <v>2.7287463633675402</v>
      </c>
      <c r="AO235" s="33">
        <v>26.878356662269599</v>
      </c>
      <c r="AP235" s="33">
        <v>60.61680033364587</v>
      </c>
      <c r="AQ235" s="33">
        <v>34.191940000000002</v>
      </c>
      <c r="AR235" s="33">
        <v>60.61680033364587</v>
      </c>
      <c r="AS235" s="34" t="s">
        <v>477</v>
      </c>
      <c r="AT235" s="34" t="s">
        <v>477</v>
      </c>
      <c r="AU235" s="35">
        <v>2256</v>
      </c>
      <c r="AV235" s="35">
        <v>2256</v>
      </c>
      <c r="AW235" s="34" t="s">
        <v>477</v>
      </c>
      <c r="AX235" t="s">
        <v>484</v>
      </c>
      <c r="AY235" s="32">
        <v>2027</v>
      </c>
      <c r="AZ235" s="32" t="s">
        <v>480</v>
      </c>
      <c r="BA235" s="32" t="s">
        <v>480</v>
      </c>
      <c r="BB235" s="32" t="s">
        <v>372</v>
      </c>
      <c r="BC235" s="32" t="s">
        <v>372</v>
      </c>
      <c r="BD235">
        <v>15395565.890000002</v>
      </c>
      <c r="BE235">
        <v>3.5531796987034099</v>
      </c>
      <c r="BF235" s="32" t="s">
        <v>293</v>
      </c>
      <c r="BG235" s="32" t="s">
        <v>477</v>
      </c>
      <c r="BH235" s="32" t="s">
        <v>477</v>
      </c>
      <c r="BI235" s="32" t="s">
        <v>480</v>
      </c>
      <c r="BJ235" s="36">
        <v>3.5649199861764867E-2</v>
      </c>
      <c r="BK235" s="32">
        <v>12</v>
      </c>
      <c r="BL235" s="36">
        <v>3.5649199861764867E-2</v>
      </c>
      <c r="BM235" s="32">
        <v>12</v>
      </c>
      <c r="BN235" s="36">
        <v>3.5671309773466206E-2</v>
      </c>
      <c r="BO235" s="33" t="s">
        <v>476</v>
      </c>
      <c r="BP235" s="33" t="s">
        <v>477</v>
      </c>
      <c r="BQ235">
        <v>4.2501086324793018</v>
      </c>
      <c r="BR235">
        <v>2.9304939999999999</v>
      </c>
      <c r="BS235" t="s">
        <v>474</v>
      </c>
      <c r="BT235" s="37">
        <v>46452</v>
      </c>
      <c r="BU235" s="32" t="s">
        <v>477</v>
      </c>
      <c r="BV235" s="38" t="s">
        <v>477</v>
      </c>
      <c r="BW235" t="s">
        <v>477</v>
      </c>
      <c r="BX235" s="39">
        <v>5.81238117536435</v>
      </c>
      <c r="BY235" s="39">
        <v>2.9304939999999999</v>
      </c>
      <c r="BZ235" s="39">
        <v>2.9400550000000001</v>
      </c>
      <c r="CA235" s="39">
        <v>2.9304939999999999</v>
      </c>
      <c r="CB235" s="39">
        <v>2.9400550000000001</v>
      </c>
      <c r="CC235" s="39">
        <v>2.9304939999999999</v>
      </c>
      <c r="CD235" s="39">
        <v>2.9400550000000001</v>
      </c>
      <c r="CE235" s="39">
        <v>2.9304939999999999</v>
      </c>
      <c r="CF235" s="39">
        <v>2.9400550000000001</v>
      </c>
      <c r="CG235">
        <v>2.9304939999999999</v>
      </c>
      <c r="CH235" s="39">
        <v>5.81238117536435</v>
      </c>
      <c r="CI235" s="39">
        <v>5.8462275951378704</v>
      </c>
      <c r="CJ235" s="39">
        <v>5.81238117536435</v>
      </c>
      <c r="CK235" s="39">
        <v>5.8462275951378704</v>
      </c>
      <c r="CL235" t="s">
        <v>477</v>
      </c>
      <c r="CM235" t="s">
        <v>477</v>
      </c>
      <c r="CN235" s="46" t="s">
        <v>477</v>
      </c>
      <c r="CO235" s="46">
        <v>32.200000762939453</v>
      </c>
      <c r="CP235" s="46" t="s">
        <v>293</v>
      </c>
      <c r="CQ235" s="46" t="s">
        <v>477</v>
      </c>
      <c r="CR235" s="46" t="s">
        <v>477</v>
      </c>
      <c r="CS235" s="46">
        <v>177.31188038355273</v>
      </c>
      <c r="CT235">
        <v>0</v>
      </c>
      <c r="CU235">
        <v>0.26878356662269598</v>
      </c>
      <c r="CV235" s="47">
        <v>1534.6043679335594</v>
      </c>
      <c r="CW235">
        <v>0</v>
      </c>
      <c r="CX235" s="48">
        <v>1534.6043679335594</v>
      </c>
      <c r="CY235" s="48">
        <v>5709.4426836286275</v>
      </c>
      <c r="CZ235">
        <v>1534.6043679335594</v>
      </c>
      <c r="DA235" s="37">
        <v>46452</v>
      </c>
      <c r="DB235">
        <v>2.9304939999999999</v>
      </c>
      <c r="DC235">
        <v>0.73121643337730402</v>
      </c>
      <c r="DD235" s="52">
        <v>0.62105534983254007</v>
      </c>
      <c r="DE235">
        <v>16.734461529824873</v>
      </c>
      <c r="DF235" s="52">
        <v>36.625352670719003</v>
      </c>
      <c r="DG235" s="52">
        <v>0.4</v>
      </c>
      <c r="DH235" s="52">
        <v>23.831263829039901</v>
      </c>
      <c r="DI235" s="52">
        <v>270</v>
      </c>
      <c r="DJ235" s="52">
        <v>35.60528</v>
      </c>
      <c r="DK235" s="52">
        <v>26.878356662269599</v>
      </c>
      <c r="DL235" s="52">
        <v>31.9457157584438</v>
      </c>
      <c r="DM235" s="52"/>
      <c r="DN235" s="52" t="s">
        <v>477</v>
      </c>
      <c r="DO235" s="33">
        <v>3.2335854496754002</v>
      </c>
      <c r="DP235" s="33">
        <v>0.29822985149033299</v>
      </c>
      <c r="DQ235" s="32" t="s">
        <v>700</v>
      </c>
      <c r="DR235" s="33"/>
      <c r="DS235" s="58">
        <v>0.4</v>
      </c>
      <c r="DT235" s="58">
        <v>280</v>
      </c>
      <c r="DU235" s="58">
        <v>27.1463096360077</v>
      </c>
    </row>
    <row r="236" spans="1:125" x14ac:dyDescent="0.25">
      <c r="A236" s="31">
        <v>44196</v>
      </c>
      <c r="B236" t="s">
        <v>1140</v>
      </c>
      <c r="C236" t="s">
        <v>1141</v>
      </c>
      <c r="D236" t="s">
        <v>471</v>
      </c>
      <c r="E236" t="s">
        <v>483</v>
      </c>
      <c r="F236" t="s">
        <v>1302</v>
      </c>
      <c r="G236" t="s">
        <v>1303</v>
      </c>
      <c r="H236" t="s">
        <v>293</v>
      </c>
      <c r="I236" s="37">
        <v>45463</v>
      </c>
      <c r="J236">
        <v>0</v>
      </c>
      <c r="K236" s="43">
        <v>300000</v>
      </c>
      <c r="L236" s="43">
        <v>343950</v>
      </c>
      <c r="M236" s="43">
        <v>2.2253471673568499</v>
      </c>
      <c r="N236" s="43">
        <v>114.65</v>
      </c>
      <c r="O236" t="s">
        <v>473</v>
      </c>
      <c r="P236" t="s">
        <v>484</v>
      </c>
      <c r="Q236" t="s">
        <v>1304</v>
      </c>
      <c r="R236" t="s">
        <v>475</v>
      </c>
      <c r="S236" t="s">
        <v>1142</v>
      </c>
      <c r="T236" t="s">
        <v>1303</v>
      </c>
      <c r="U236" t="s">
        <v>378</v>
      </c>
      <c r="V236" t="s">
        <v>468</v>
      </c>
      <c r="W236" t="s">
        <v>1305</v>
      </c>
      <c r="X236" t="s">
        <v>1306</v>
      </c>
      <c r="Y236" s="32" t="s">
        <v>373</v>
      </c>
      <c r="Z236" t="s">
        <v>374</v>
      </c>
      <c r="AA236" s="32" t="s">
        <v>386</v>
      </c>
      <c r="AB236" s="32" t="s">
        <v>476</v>
      </c>
      <c r="AC236" s="33" t="s">
        <v>477</v>
      </c>
      <c r="AD236" s="33">
        <v>200000000</v>
      </c>
      <c r="AE236">
        <v>0.15</v>
      </c>
      <c r="AF236" s="33" t="s">
        <v>477</v>
      </c>
      <c r="AG236" s="33">
        <v>-288.26232390267899</v>
      </c>
      <c r="AH236">
        <v>-288.26232390267899</v>
      </c>
      <c r="AI236" s="33">
        <v>3.5935612862483901</v>
      </c>
      <c r="AJ236" s="33">
        <v>-3.3765640000000001</v>
      </c>
      <c r="AK236">
        <v>-3.3765640000000001</v>
      </c>
      <c r="AL236" s="33">
        <v>-3.3765640000000001</v>
      </c>
      <c r="AM236">
        <v>-3.3765640000000001</v>
      </c>
      <c r="AN236" s="33">
        <v>-3.7597551068708301</v>
      </c>
      <c r="AO236" s="33">
        <v>60.764917355014603</v>
      </c>
      <c r="AP236" s="33">
        <v>7.7320815919438308</v>
      </c>
      <c r="AQ236" s="33">
        <v>106.421409765625</v>
      </c>
      <c r="AR236" s="33">
        <v>7.7320815919438308</v>
      </c>
      <c r="AS236" s="34">
        <v>44732</v>
      </c>
      <c r="AT236" s="34" t="s">
        <v>477</v>
      </c>
      <c r="AU236" s="35">
        <v>536</v>
      </c>
      <c r="AV236" s="35">
        <v>536</v>
      </c>
      <c r="AW236" s="34" t="s">
        <v>477</v>
      </c>
      <c r="AX236" t="s">
        <v>484</v>
      </c>
      <c r="AY236" s="32">
        <v>2024</v>
      </c>
      <c r="AZ236" s="32" t="s">
        <v>480</v>
      </c>
      <c r="BA236" s="32" t="s">
        <v>480</v>
      </c>
      <c r="BB236" s="32" t="s">
        <v>376</v>
      </c>
      <c r="BC236" s="32" t="s">
        <v>376</v>
      </c>
      <c r="BD236">
        <v>15395565.890000002</v>
      </c>
      <c r="BE236">
        <v>2.2253471673568499</v>
      </c>
      <c r="BF236" s="32" t="s">
        <v>293</v>
      </c>
      <c r="BG236" s="32" t="s">
        <v>478</v>
      </c>
      <c r="BH236" s="32" t="s">
        <v>477</v>
      </c>
      <c r="BI236" s="32" t="s">
        <v>480</v>
      </c>
      <c r="BJ236" s="36">
        <v>2.232700078745407E-2</v>
      </c>
      <c r="BK236" s="32">
        <v>10</v>
      </c>
      <c r="BL236" s="36">
        <v>2.232700078745407E-2</v>
      </c>
      <c r="BM236" s="32">
        <v>10</v>
      </c>
      <c r="BN236" s="36">
        <v>2.2340848167419974E-2</v>
      </c>
      <c r="BO236" s="33" t="s">
        <v>476</v>
      </c>
      <c r="BP236" s="33" t="s">
        <v>477</v>
      </c>
      <c r="BQ236">
        <v>1.4099367405577561</v>
      </c>
      <c r="BR236">
        <v>-3.3765640000000001</v>
      </c>
      <c r="BS236" t="s">
        <v>474</v>
      </c>
      <c r="BT236" s="37">
        <v>44732</v>
      </c>
      <c r="BU236" s="32" t="s">
        <v>477</v>
      </c>
      <c r="BV236" s="38" t="s">
        <v>477</v>
      </c>
      <c r="BW236" t="s">
        <v>477</v>
      </c>
      <c r="BX236" s="39">
        <v>3.5935612862483901</v>
      </c>
      <c r="BY236" s="39">
        <v>-3.3765640000000001</v>
      </c>
      <c r="BZ236" s="39">
        <v>-3.3952529999999999</v>
      </c>
      <c r="CA236" s="39">
        <v>-3.3765640000000001</v>
      </c>
      <c r="CB236" s="39">
        <v>-3.3952529999999999</v>
      </c>
      <c r="CC236" s="39">
        <v>-3.3765640000000001</v>
      </c>
      <c r="CD236" s="39">
        <v>-3.3952529999999999</v>
      </c>
      <c r="CE236" s="39">
        <v>-3.3765640000000001</v>
      </c>
      <c r="CF236" s="39">
        <v>-3.3952529999999999</v>
      </c>
      <c r="CG236">
        <v>-3.3765640000000001</v>
      </c>
      <c r="CH236" s="39">
        <v>3.5935612862483901</v>
      </c>
      <c r="CI236" s="39">
        <v>3.60104793838804</v>
      </c>
      <c r="CJ236" s="39">
        <v>3.5935612862483901</v>
      </c>
      <c r="CK236" s="39">
        <v>3.60104793838804</v>
      </c>
      <c r="CL236" t="s">
        <v>477</v>
      </c>
      <c r="CM236" t="s">
        <v>477</v>
      </c>
      <c r="CN236" s="46" t="s">
        <v>477</v>
      </c>
      <c r="CO236" s="46">
        <v>151.5</v>
      </c>
      <c r="CP236" s="46" t="s">
        <v>293</v>
      </c>
      <c r="CQ236" s="46" t="s">
        <v>477</v>
      </c>
      <c r="CR236" s="46" t="s">
        <v>477</v>
      </c>
      <c r="CS236" s="46">
        <v>2096.28515625</v>
      </c>
      <c r="CT236">
        <v>0</v>
      </c>
      <c r="CU236">
        <v>0.60764917355014603</v>
      </c>
      <c r="CV236" s="47">
        <v>192981.60032219382</v>
      </c>
      <c r="CW236">
        <v>0</v>
      </c>
      <c r="CX236" s="48">
        <v>192981.60032219382</v>
      </c>
      <c r="CY236" s="48">
        <v>317587.201171875</v>
      </c>
      <c r="CZ236">
        <v>192981.60032219382</v>
      </c>
      <c r="DA236" s="37">
        <v>44732</v>
      </c>
      <c r="DB236">
        <v>-3.3765640000000001</v>
      </c>
      <c r="DC236">
        <v>0.39235082644985397</v>
      </c>
      <c r="DD236" s="52">
        <v>9.7679625355356695E-2</v>
      </c>
      <c r="DE236">
        <v>56.403734576644986</v>
      </c>
      <c r="DF236" s="52">
        <v>61.066022005602299</v>
      </c>
      <c r="DG236" s="52">
        <v>0.4</v>
      </c>
      <c r="DH236" s="52">
        <v>29.4558695547891</v>
      </c>
      <c r="DI236" s="52">
        <v>98</v>
      </c>
      <c r="DJ236" s="52">
        <v>28.379349999999999</v>
      </c>
      <c r="DK236" s="52">
        <v>60.764917355014603</v>
      </c>
      <c r="DL236" s="52">
        <v>62.659849402019297</v>
      </c>
      <c r="DM236" s="52">
        <v>58.367194394918698</v>
      </c>
      <c r="DN236" s="52" t="s">
        <v>477</v>
      </c>
      <c r="DO236" s="33">
        <v>4.3428101685798</v>
      </c>
      <c r="DP236" s="33">
        <v>0.61605861450125698</v>
      </c>
      <c r="DQ236" s="32" t="s">
        <v>700</v>
      </c>
      <c r="DR236" s="33"/>
      <c r="DS236" s="58">
        <v>0.4</v>
      </c>
      <c r="DT236" s="58">
        <v>100</v>
      </c>
      <c r="DU236" s="58">
        <v>60.804617392423701</v>
      </c>
    </row>
    <row r="237" spans="1:125" x14ac:dyDescent="0.25">
      <c r="A237" s="31">
        <v>44196</v>
      </c>
      <c r="B237" t="s">
        <v>1140</v>
      </c>
      <c r="C237" t="s">
        <v>1141</v>
      </c>
      <c r="D237" t="s">
        <v>471</v>
      </c>
      <c r="E237" t="s">
        <v>483</v>
      </c>
      <c r="F237" t="s">
        <v>1307</v>
      </c>
      <c r="G237" t="s">
        <v>1308</v>
      </c>
      <c r="H237" t="s">
        <v>293</v>
      </c>
      <c r="I237" s="37">
        <v>46106</v>
      </c>
      <c r="J237">
        <v>0.125</v>
      </c>
      <c r="K237" s="43">
        <v>32000</v>
      </c>
      <c r="L237" s="43">
        <v>464000</v>
      </c>
      <c r="M237" s="43">
        <v>3.0020674099537099</v>
      </c>
      <c r="N237" s="43">
        <v>14.5</v>
      </c>
      <c r="O237" t="s">
        <v>473</v>
      </c>
      <c r="P237" t="s">
        <v>484</v>
      </c>
      <c r="Q237" t="s">
        <v>1309</v>
      </c>
      <c r="R237" t="s">
        <v>475</v>
      </c>
      <c r="S237" t="s">
        <v>1142</v>
      </c>
      <c r="T237" t="s">
        <v>1308</v>
      </c>
      <c r="U237" t="s">
        <v>378</v>
      </c>
      <c r="V237" t="s">
        <v>1310</v>
      </c>
      <c r="W237" t="s">
        <v>1311</v>
      </c>
      <c r="X237" t="s">
        <v>1312</v>
      </c>
      <c r="Y237" s="32" t="s">
        <v>373</v>
      </c>
      <c r="Z237" t="s">
        <v>369</v>
      </c>
      <c r="AA237" s="32" t="s">
        <v>463</v>
      </c>
      <c r="AB237" s="32" t="s">
        <v>482</v>
      </c>
      <c r="AC237" s="33" t="s">
        <v>477</v>
      </c>
      <c r="AD237" s="33">
        <v>499999987.19999999</v>
      </c>
      <c r="AE237">
        <v>6.4000001638400044E-3</v>
      </c>
      <c r="AF237" s="33" t="s">
        <v>477</v>
      </c>
      <c r="AG237" s="33">
        <v>482.417528060606</v>
      </c>
      <c r="AH237">
        <v>482.417528060606</v>
      </c>
      <c r="AI237" s="33">
        <v>3.01181638542805</v>
      </c>
      <c r="AJ237" s="33">
        <v>4.29786</v>
      </c>
      <c r="AK237">
        <v>4.29786</v>
      </c>
      <c r="AL237" s="33">
        <v>6.9587089999999998</v>
      </c>
      <c r="AM237">
        <v>4.29786</v>
      </c>
      <c r="AN237" s="33">
        <v>6.3534148571969</v>
      </c>
      <c r="AO237" s="33">
        <v>10.1281449656202</v>
      </c>
      <c r="AP237" s="33">
        <v>183.20312499999997</v>
      </c>
      <c r="AQ237" s="33">
        <v>5.12</v>
      </c>
      <c r="AR237" s="33">
        <v>183.20312499999997</v>
      </c>
      <c r="AS237" s="34">
        <v>45376</v>
      </c>
      <c r="AT237" s="34" t="s">
        <v>477</v>
      </c>
      <c r="AU237" s="35">
        <v>1180</v>
      </c>
      <c r="AV237" s="35">
        <v>1180</v>
      </c>
      <c r="AW237" s="34" t="s">
        <v>477</v>
      </c>
      <c r="AX237" t="s">
        <v>484</v>
      </c>
      <c r="AY237" s="32">
        <v>2026</v>
      </c>
      <c r="AZ237" s="32" t="s">
        <v>480</v>
      </c>
      <c r="BA237" s="32" t="s">
        <v>480</v>
      </c>
      <c r="BB237" s="32" t="s">
        <v>463</v>
      </c>
      <c r="BC237" s="32" t="s">
        <v>463</v>
      </c>
      <c r="BD237">
        <v>15395565.890000002</v>
      </c>
      <c r="BE237">
        <v>3.0020674099537099</v>
      </c>
      <c r="BF237" s="32" t="s">
        <v>293</v>
      </c>
      <c r="BG237" s="32" t="s">
        <v>477</v>
      </c>
      <c r="BH237" s="32" t="s">
        <v>477</v>
      </c>
      <c r="BI237" s="32" t="s">
        <v>480</v>
      </c>
      <c r="BJ237" s="36">
        <v>3.0119867321932517E-2</v>
      </c>
      <c r="BK237" s="32">
        <v>15</v>
      </c>
      <c r="BL237" s="36">
        <v>3.0119867321932517E-2</v>
      </c>
      <c r="BM237" s="32">
        <v>15</v>
      </c>
      <c r="BN237" s="36">
        <v>3.0138547898481954E-2</v>
      </c>
      <c r="BO237" s="33" t="s">
        <v>476</v>
      </c>
      <c r="BP237" s="33" t="s">
        <v>477</v>
      </c>
      <c r="BQ237">
        <v>2.7067752558135947</v>
      </c>
      <c r="BR237">
        <v>4.29786</v>
      </c>
      <c r="BS237" t="s">
        <v>474</v>
      </c>
      <c r="BT237" s="37">
        <v>45376</v>
      </c>
      <c r="BU237" s="32" t="s">
        <v>477</v>
      </c>
      <c r="BV237" s="38" t="s">
        <v>477</v>
      </c>
      <c r="BW237" t="s">
        <v>477</v>
      </c>
      <c r="BX237" s="39">
        <v>3.01181638542805</v>
      </c>
      <c r="BY237" s="39">
        <v>4.29786</v>
      </c>
      <c r="BZ237" s="39">
        <v>4.314082</v>
      </c>
      <c r="CA237" s="39">
        <v>6.9587089999999998</v>
      </c>
      <c r="CB237" s="39">
        <v>7.001811</v>
      </c>
      <c r="CC237" s="39">
        <v>4.29786</v>
      </c>
      <c r="CD237" s="39">
        <v>4.314082</v>
      </c>
      <c r="CE237" s="39">
        <v>4.29786</v>
      </c>
      <c r="CF237" s="39">
        <v>4.314082</v>
      </c>
      <c r="CG237">
        <v>4.29786</v>
      </c>
      <c r="CH237" s="39">
        <v>3.01181638542805</v>
      </c>
      <c r="CI237" s="39">
        <v>3.0154130914749602</v>
      </c>
      <c r="CJ237" s="39">
        <v>3.01181638542805</v>
      </c>
      <c r="CK237" s="39">
        <v>3.0154130914749602</v>
      </c>
      <c r="CL237" t="s">
        <v>477</v>
      </c>
      <c r="CM237" t="s">
        <v>477</v>
      </c>
      <c r="CN237" s="46" t="s">
        <v>477</v>
      </c>
      <c r="CO237" s="46">
        <v>4.8020000457763672</v>
      </c>
      <c r="CP237" s="46" t="s">
        <v>293</v>
      </c>
      <c r="CQ237" s="46" t="s">
        <v>477</v>
      </c>
      <c r="CR237" s="46" t="s">
        <v>477</v>
      </c>
      <c r="CS237" s="46">
        <v>1785.7142857142856</v>
      </c>
      <c r="CT237">
        <v>0</v>
      </c>
      <c r="CU237">
        <v>0.10128144965620199</v>
      </c>
      <c r="CV237" s="47">
        <v>868.48843908103345</v>
      </c>
      <c r="CW237">
        <v>0</v>
      </c>
      <c r="CX237" s="48">
        <v>868.48843908103345</v>
      </c>
      <c r="CY237" s="48">
        <v>8575.0000817435121</v>
      </c>
      <c r="CZ237">
        <v>868.48843908103345</v>
      </c>
      <c r="DA237" s="37">
        <v>45376</v>
      </c>
      <c r="DB237">
        <v>4.29786</v>
      </c>
      <c r="DC237">
        <v>0.89871855034379799</v>
      </c>
      <c r="DD237" s="52">
        <v>2.0955760782172201</v>
      </c>
      <c r="DE237">
        <v>3.5762829119983048</v>
      </c>
      <c r="DF237" s="52">
        <v>23.5575215565703</v>
      </c>
      <c r="DG237" s="52">
        <v>1</v>
      </c>
      <c r="DH237" s="52">
        <v>40</v>
      </c>
      <c r="DI237" s="52">
        <v>547</v>
      </c>
      <c r="DJ237" s="52">
        <v>55.655149999999999</v>
      </c>
      <c r="DK237" s="52">
        <v>10.1281449656202</v>
      </c>
      <c r="DL237" s="52">
        <v>11.219408487012901</v>
      </c>
      <c r="DM237" s="52"/>
      <c r="DN237" s="52" t="s">
        <v>477</v>
      </c>
      <c r="DO237" s="33">
        <v>0.447257517223143</v>
      </c>
      <c r="DP237" s="33">
        <v>2.5727670903720901E-2</v>
      </c>
      <c r="DQ237" s="32" t="s">
        <v>700</v>
      </c>
      <c r="DR237" s="33"/>
      <c r="DS237" s="58">
        <v>1</v>
      </c>
      <c r="DT237" s="58">
        <v>570</v>
      </c>
      <c r="DU237" s="58">
        <v>10.092706463804101</v>
      </c>
    </row>
    <row r="238" spans="1:125" x14ac:dyDescent="0.25">
      <c r="A238" s="31">
        <v>44196</v>
      </c>
      <c r="B238" t="s">
        <v>1140</v>
      </c>
      <c r="C238" t="s">
        <v>1141</v>
      </c>
      <c r="D238" t="s">
        <v>471</v>
      </c>
      <c r="E238" t="s">
        <v>483</v>
      </c>
      <c r="F238" t="s">
        <v>739</v>
      </c>
      <c r="G238" t="s">
        <v>765</v>
      </c>
      <c r="H238" t="s">
        <v>293</v>
      </c>
      <c r="I238" s="37">
        <v>45840</v>
      </c>
      <c r="J238">
        <v>2</v>
      </c>
      <c r="K238" s="43">
        <v>500000</v>
      </c>
      <c r="L238" s="43">
        <v>559306.30000000005</v>
      </c>
      <c r="M238" s="43">
        <v>3.6186965849392099</v>
      </c>
      <c r="N238" s="43">
        <v>110.864</v>
      </c>
      <c r="O238" t="s">
        <v>473</v>
      </c>
      <c r="P238" t="s">
        <v>484</v>
      </c>
      <c r="Q238" t="s">
        <v>751</v>
      </c>
      <c r="R238" t="s">
        <v>475</v>
      </c>
      <c r="S238" t="s">
        <v>1142</v>
      </c>
      <c r="T238" t="s">
        <v>765</v>
      </c>
      <c r="U238" t="s">
        <v>357</v>
      </c>
      <c r="V238" t="s">
        <v>787</v>
      </c>
      <c r="W238" t="s">
        <v>788</v>
      </c>
      <c r="X238" t="s">
        <v>789</v>
      </c>
      <c r="Y238" s="32" t="s">
        <v>651</v>
      </c>
      <c r="Z238" t="s">
        <v>374</v>
      </c>
      <c r="AA238" s="32" t="s">
        <v>462</v>
      </c>
      <c r="AB238" s="32" t="s">
        <v>476</v>
      </c>
      <c r="AC238" s="33" t="s">
        <v>477</v>
      </c>
      <c r="AD238" s="33">
        <v>330000000</v>
      </c>
      <c r="AE238">
        <v>0.15151515151515152</v>
      </c>
      <c r="AF238" s="33" t="s">
        <v>477</v>
      </c>
      <c r="AG238" s="33">
        <v>8.3403650995601701</v>
      </c>
      <c r="AH238">
        <v>8.3403650995601701</v>
      </c>
      <c r="AI238" s="33">
        <v>4.3383457893130402</v>
      </c>
      <c r="AJ238" s="33">
        <v>-0.38760099999999997</v>
      </c>
      <c r="AK238">
        <v>-0.38760099999999997</v>
      </c>
      <c r="AL238" s="33">
        <v>-0.38760099999999997</v>
      </c>
      <c r="AM238">
        <v>-0.38760099999999997</v>
      </c>
      <c r="AN238" s="33">
        <v>-0.57033360271695499</v>
      </c>
      <c r="AO238" s="33">
        <v>42.396320434071399</v>
      </c>
      <c r="AP238" s="33">
        <v>18.460676661424277</v>
      </c>
      <c r="AQ238" s="33">
        <v>93.587174347200005</v>
      </c>
      <c r="AR238" s="33">
        <v>18.460676661424277</v>
      </c>
      <c r="AS238" s="34" t="s">
        <v>477</v>
      </c>
      <c r="AT238" s="34" t="s">
        <v>477</v>
      </c>
      <c r="AU238" s="35">
        <v>1644</v>
      </c>
      <c r="AV238" s="35">
        <v>1644</v>
      </c>
      <c r="AW238" s="34" t="s">
        <v>477</v>
      </c>
      <c r="AX238" t="s">
        <v>484</v>
      </c>
      <c r="AY238" s="32">
        <v>2025</v>
      </c>
      <c r="AZ238" s="32" t="s">
        <v>480</v>
      </c>
      <c r="BA238" s="32" t="s">
        <v>480</v>
      </c>
      <c r="BB238" s="32" t="s">
        <v>372</v>
      </c>
      <c r="BC238" s="32" t="s">
        <v>372</v>
      </c>
      <c r="BD238">
        <v>15395565.890000002</v>
      </c>
      <c r="BE238">
        <v>3.6186965849392099</v>
      </c>
      <c r="BF238" s="32" t="s">
        <v>293</v>
      </c>
      <c r="BG238" s="32" t="s">
        <v>477</v>
      </c>
      <c r="BH238" s="32" t="s">
        <v>477</v>
      </c>
      <c r="BI238" s="32" t="s">
        <v>480</v>
      </c>
      <c r="BJ238" s="36">
        <v>3.6306533509312469E-2</v>
      </c>
      <c r="BK238" s="32">
        <v>13</v>
      </c>
      <c r="BL238" s="36">
        <v>3.6306533509312469E-2</v>
      </c>
      <c r="BM238" s="32">
        <v>13</v>
      </c>
      <c r="BN238" s="36">
        <v>3.6329051104467061E-2</v>
      </c>
      <c r="BO238" s="33" t="s">
        <v>476</v>
      </c>
      <c r="BP238" s="33" t="s">
        <v>477</v>
      </c>
      <c r="BQ238">
        <v>2.4990468069378395</v>
      </c>
      <c r="BR238">
        <v>-0.38760099999999997</v>
      </c>
      <c r="BS238" t="s">
        <v>474</v>
      </c>
      <c r="BT238" s="37">
        <v>45840</v>
      </c>
      <c r="BU238" s="32" t="s">
        <v>477</v>
      </c>
      <c r="BV238" s="38" t="s">
        <v>477</v>
      </c>
      <c r="BW238" t="s">
        <v>477</v>
      </c>
      <c r="BX238" s="39">
        <v>4.3383457893130402</v>
      </c>
      <c r="BY238" s="39">
        <v>-0.38760099999999997</v>
      </c>
      <c r="BZ238" s="39">
        <v>-0.397262</v>
      </c>
      <c r="CA238" s="39">
        <v>-0.38760099999999997</v>
      </c>
      <c r="CB238" s="39">
        <v>-0.397262</v>
      </c>
      <c r="CC238" s="39">
        <v>-0.38760099999999997</v>
      </c>
      <c r="CD238" s="39">
        <v>-0.397262</v>
      </c>
      <c r="CE238" s="39">
        <v>-0.38760099999999997</v>
      </c>
      <c r="CF238" s="39">
        <v>-0.397262</v>
      </c>
      <c r="CG238">
        <v>-0.38760099999999997</v>
      </c>
      <c r="CH238" s="39">
        <v>4.3383457893130402</v>
      </c>
      <c r="CI238" s="39">
        <v>4.3313995356878001</v>
      </c>
      <c r="CJ238" s="39">
        <v>4.3383457893130402</v>
      </c>
      <c r="CK238" s="39">
        <v>4.3313995356878001</v>
      </c>
      <c r="CL238" t="s">
        <v>477</v>
      </c>
      <c r="CM238" t="s">
        <v>477</v>
      </c>
      <c r="CN238" s="46" t="s">
        <v>477</v>
      </c>
      <c r="CO238" s="46">
        <v>9.1359996795654297</v>
      </c>
      <c r="CP238" s="46" t="s">
        <v>293</v>
      </c>
      <c r="CQ238" s="46" t="s">
        <v>477</v>
      </c>
      <c r="CR238" s="46" t="s">
        <v>477</v>
      </c>
      <c r="CS238" s="46">
        <v>50100.200400000009</v>
      </c>
      <c r="CT238">
        <v>0</v>
      </c>
      <c r="CU238">
        <v>0.42396320434071399</v>
      </c>
      <c r="CV238" s="47">
        <v>194054.49393498612</v>
      </c>
      <c r="CW238">
        <v>0</v>
      </c>
      <c r="CX238" s="48">
        <v>194054.49393498612</v>
      </c>
      <c r="CY238" s="48">
        <v>457715.41480056389</v>
      </c>
      <c r="CZ238">
        <v>194054.49393498612</v>
      </c>
      <c r="DA238" s="37">
        <v>45840</v>
      </c>
      <c r="DB238">
        <v>-0.38760099999999997</v>
      </c>
      <c r="DC238">
        <v>0.57603679565928601</v>
      </c>
      <c r="DD238" s="52">
        <v>0.20982379464166101</v>
      </c>
      <c r="DE238">
        <v>35.789362030444487</v>
      </c>
      <c r="DF238" s="52">
        <v>40.9432343617258</v>
      </c>
      <c r="DG238" s="52">
        <v>0.5</v>
      </c>
      <c r="DH238" s="52">
        <v>16.3370536400638</v>
      </c>
      <c r="DI238" s="52">
        <v>255</v>
      </c>
      <c r="DJ238" s="52">
        <v>28.30883</v>
      </c>
      <c r="DK238" s="52">
        <v>42.396320434071399</v>
      </c>
      <c r="DL238" s="52">
        <v>40.643005435604302</v>
      </c>
      <c r="DM238" s="52">
        <v>48.211964977039401</v>
      </c>
      <c r="DN238" s="52" t="s">
        <v>477</v>
      </c>
      <c r="DO238" s="33">
        <v>4.93594247880793</v>
      </c>
      <c r="DP238" s="33">
        <v>0.70602922414761304</v>
      </c>
      <c r="DQ238" s="32" t="s">
        <v>700</v>
      </c>
      <c r="DR238" s="33"/>
      <c r="DS238" s="58">
        <v>0.5</v>
      </c>
      <c r="DT238" s="58">
        <v>270</v>
      </c>
      <c r="DU238" s="58">
        <v>42.805206354032798</v>
      </c>
    </row>
    <row r="239" spans="1:125" x14ac:dyDescent="0.25">
      <c r="A239" s="31">
        <v>44196</v>
      </c>
      <c r="B239" t="s">
        <v>1140</v>
      </c>
      <c r="C239" t="s">
        <v>1141</v>
      </c>
      <c r="D239" t="s">
        <v>471</v>
      </c>
      <c r="E239" t="s">
        <v>483</v>
      </c>
      <c r="F239" t="s">
        <v>800</v>
      </c>
      <c r="G239" t="s">
        <v>808</v>
      </c>
      <c r="H239" t="s">
        <v>293</v>
      </c>
      <c r="I239" s="37">
        <v>46261</v>
      </c>
      <c r="J239">
        <v>0.625</v>
      </c>
      <c r="K239" s="43">
        <v>300000</v>
      </c>
      <c r="L239" s="43">
        <v>311223.49</v>
      </c>
      <c r="M239" s="43">
        <v>2.0136075356488301</v>
      </c>
      <c r="N239" s="43">
        <v>103.526</v>
      </c>
      <c r="O239" t="s">
        <v>473</v>
      </c>
      <c r="P239" t="s">
        <v>484</v>
      </c>
      <c r="Q239" t="s">
        <v>825</v>
      </c>
      <c r="R239" t="s">
        <v>475</v>
      </c>
      <c r="S239" t="s">
        <v>1142</v>
      </c>
      <c r="T239" t="s">
        <v>808</v>
      </c>
      <c r="U239" t="s">
        <v>357</v>
      </c>
      <c r="V239" t="s">
        <v>404</v>
      </c>
      <c r="W239" t="s">
        <v>506</v>
      </c>
      <c r="X239" t="s">
        <v>403</v>
      </c>
      <c r="Y239" s="32" t="s">
        <v>362</v>
      </c>
      <c r="Z239" t="s">
        <v>371</v>
      </c>
      <c r="AA239" s="32" t="s">
        <v>386</v>
      </c>
      <c r="AB239" s="32" t="s">
        <v>476</v>
      </c>
      <c r="AC239" s="33" t="s">
        <v>477</v>
      </c>
      <c r="AD239" s="33">
        <v>470000000</v>
      </c>
      <c r="AE239">
        <v>6.3829787234042548E-2</v>
      </c>
      <c r="AF239" s="33" t="s">
        <v>477</v>
      </c>
      <c r="AG239" s="33">
        <v>43.897247804612803</v>
      </c>
      <c r="AH239">
        <v>43.897247804612803</v>
      </c>
      <c r="AI239" s="33">
        <v>5.5581086922713601</v>
      </c>
      <c r="AJ239" s="33">
        <v>1.735E-3</v>
      </c>
      <c r="AK239">
        <v>1.735E-3</v>
      </c>
      <c r="AL239" s="33">
        <v>1.735E-3</v>
      </c>
      <c r="AM239">
        <v>1.735E-3</v>
      </c>
      <c r="AN239" s="33">
        <v>-0.162678811270934</v>
      </c>
      <c r="AO239" s="33">
        <v>17.417444648387502</v>
      </c>
      <c r="AP239" s="33">
        <v>35.955279323279726</v>
      </c>
      <c r="AQ239" s="33">
        <v>76.147098159999999</v>
      </c>
      <c r="AR239" s="33">
        <v>35.955279323279726</v>
      </c>
      <c r="AS239" s="34" t="s">
        <v>477</v>
      </c>
      <c r="AT239" s="34" t="s">
        <v>477</v>
      </c>
      <c r="AU239" s="35">
        <v>2065</v>
      </c>
      <c r="AV239" s="35">
        <v>2065</v>
      </c>
      <c r="AW239" s="34" t="s">
        <v>477</v>
      </c>
      <c r="AX239" t="s">
        <v>484</v>
      </c>
      <c r="AY239" s="32">
        <v>2026</v>
      </c>
      <c r="AZ239" s="32" t="s">
        <v>480</v>
      </c>
      <c r="BA239" s="32" t="s">
        <v>480</v>
      </c>
      <c r="BB239" s="32" t="s">
        <v>376</v>
      </c>
      <c r="BC239" s="32" t="s">
        <v>376</v>
      </c>
      <c r="BD239">
        <v>15395565.890000002</v>
      </c>
      <c r="BE239">
        <v>2.0136075356488301</v>
      </c>
      <c r="BF239" s="32" t="s">
        <v>293</v>
      </c>
      <c r="BG239" s="32" t="s">
        <v>478</v>
      </c>
      <c r="BH239" s="32" t="s">
        <v>477</v>
      </c>
      <c r="BI239" s="32" t="s">
        <v>480</v>
      </c>
      <c r="BJ239" s="36">
        <v>2.0202608246268947E-2</v>
      </c>
      <c r="BK239" s="32">
        <v>10</v>
      </c>
      <c r="BL239" s="36">
        <v>2.0202608246268947E-2</v>
      </c>
      <c r="BM239" s="32">
        <v>10</v>
      </c>
      <c r="BN239" s="36">
        <v>2.0215138061417497E-2</v>
      </c>
      <c r="BO239" s="33" t="s">
        <v>476</v>
      </c>
      <c r="BP239" s="33" t="s">
        <v>477</v>
      </c>
      <c r="BQ239">
        <v>4.5900281872977811</v>
      </c>
      <c r="BR239">
        <v>1.735E-3</v>
      </c>
      <c r="BS239" t="s">
        <v>474</v>
      </c>
      <c r="BT239" s="37">
        <v>46261</v>
      </c>
      <c r="BU239" s="32" t="s">
        <v>477</v>
      </c>
      <c r="BV239" s="38" t="s">
        <v>477</v>
      </c>
      <c r="BW239" t="s">
        <v>477</v>
      </c>
      <c r="BX239" s="39">
        <v>5.5581086922713601</v>
      </c>
      <c r="BY239" s="39">
        <v>1.735E-3</v>
      </c>
      <c r="BZ239" s="39">
        <v>-3.28E-4</v>
      </c>
      <c r="CA239" s="39">
        <v>1.735E-3</v>
      </c>
      <c r="CB239" s="39">
        <v>-3.28E-4</v>
      </c>
      <c r="CC239" s="39">
        <v>1.735E-3</v>
      </c>
      <c r="CD239" s="39">
        <v>-3.28E-4</v>
      </c>
      <c r="CE239" s="39">
        <v>1.735E-3</v>
      </c>
      <c r="CF239" s="39">
        <v>-3.28E-4</v>
      </c>
      <c r="CG239">
        <v>1.735E-3</v>
      </c>
      <c r="CH239" s="39">
        <v>5.5581086922713601</v>
      </c>
      <c r="CI239" s="39">
        <v>5.5624457418908504</v>
      </c>
      <c r="CJ239" s="39">
        <v>5.5581086922713601</v>
      </c>
      <c r="CK239" s="39">
        <v>5.5624457418908504</v>
      </c>
      <c r="CL239" t="s">
        <v>477</v>
      </c>
      <c r="CM239" t="s">
        <v>477</v>
      </c>
      <c r="CN239" s="46" t="s">
        <v>477</v>
      </c>
      <c r="CO239" s="46">
        <v>26.020000457763672</v>
      </c>
      <c r="CP239" s="46" t="s">
        <v>293</v>
      </c>
      <c r="CQ239" s="46" t="s">
        <v>477</v>
      </c>
      <c r="CR239" s="46" t="s">
        <v>477</v>
      </c>
      <c r="CS239" s="46">
        <v>8820.1272000000026</v>
      </c>
      <c r="CT239">
        <v>0</v>
      </c>
      <c r="CU239">
        <v>0.17417444648387501</v>
      </c>
      <c r="CV239" s="47">
        <v>39972.985616106402</v>
      </c>
      <c r="CW239">
        <v>0</v>
      </c>
      <c r="CX239" s="48">
        <v>39972.985616106402</v>
      </c>
      <c r="CY239" s="48">
        <v>229499.71378153388</v>
      </c>
      <c r="CZ239">
        <v>39972.985616106402</v>
      </c>
      <c r="DA239" s="37">
        <v>46261</v>
      </c>
      <c r="DB239">
        <v>1.735E-3</v>
      </c>
      <c r="DC239">
        <v>0.82582555351612497</v>
      </c>
      <c r="DD239" s="52">
        <v>0.36920432196758596</v>
      </c>
      <c r="DE239">
        <v>12.811157268098157</v>
      </c>
      <c r="DF239" s="52">
        <v>18.6743370596812</v>
      </c>
      <c r="DG239" s="52">
        <v>0.6</v>
      </c>
      <c r="DH239" s="52">
        <v>15.870273140270999</v>
      </c>
      <c r="DI239" s="52">
        <v>69</v>
      </c>
      <c r="DJ239" s="52">
        <v>23.76765</v>
      </c>
      <c r="DK239" s="52">
        <v>17.417444648387502</v>
      </c>
      <c r="DL239" s="52">
        <v>17.321742474959599</v>
      </c>
      <c r="DM239" s="52">
        <v>17.981348890610001</v>
      </c>
      <c r="DN239" s="52" t="s">
        <v>477</v>
      </c>
      <c r="DO239" s="33">
        <v>5.8227331149439001</v>
      </c>
      <c r="DP239" s="33">
        <v>0.44264695395452902</v>
      </c>
      <c r="DQ239" s="32" t="s">
        <v>700</v>
      </c>
      <c r="DR239" s="33"/>
      <c r="DS239" s="58">
        <v>0.6</v>
      </c>
      <c r="DT239" s="58">
        <v>70</v>
      </c>
      <c r="DU239" s="58">
        <v>17.441097822073299</v>
      </c>
    </row>
    <row r="240" spans="1:125" x14ac:dyDescent="0.25">
      <c r="A240" s="31">
        <v>44196</v>
      </c>
      <c r="B240" t="s">
        <v>1140</v>
      </c>
      <c r="C240" t="s">
        <v>1141</v>
      </c>
      <c r="D240" t="s">
        <v>471</v>
      </c>
      <c r="E240" t="s">
        <v>483</v>
      </c>
      <c r="F240" t="s">
        <v>1313</v>
      </c>
      <c r="G240" t="s">
        <v>1314</v>
      </c>
      <c r="H240" t="s">
        <v>293</v>
      </c>
      <c r="I240" s="37">
        <v>45718</v>
      </c>
      <c r="J240">
        <v>0.25</v>
      </c>
      <c r="K240" s="43">
        <v>5000</v>
      </c>
      <c r="L240" s="43">
        <v>317885</v>
      </c>
      <c r="M240" s="43">
        <v>2.05670732459728</v>
      </c>
      <c r="N240" s="43">
        <v>63.576999999999998</v>
      </c>
      <c r="O240" t="s">
        <v>473</v>
      </c>
      <c r="P240" t="s">
        <v>484</v>
      </c>
      <c r="Q240" t="s">
        <v>1315</v>
      </c>
      <c r="R240" t="s">
        <v>475</v>
      </c>
      <c r="S240" t="s">
        <v>1142</v>
      </c>
      <c r="T240" t="s">
        <v>1314</v>
      </c>
      <c r="U240" t="s">
        <v>357</v>
      </c>
      <c r="V240" t="s">
        <v>1124</v>
      </c>
      <c r="W240" t="s">
        <v>1125</v>
      </c>
      <c r="X240" t="s">
        <v>1126</v>
      </c>
      <c r="Y240" s="32" t="s">
        <v>373</v>
      </c>
      <c r="Z240" t="s">
        <v>371</v>
      </c>
      <c r="AA240" s="32" t="s">
        <v>372</v>
      </c>
      <c r="AB240" s="32" t="s">
        <v>482</v>
      </c>
      <c r="AC240" s="33" t="s">
        <v>477</v>
      </c>
      <c r="AD240" s="33">
        <v>199999973.75999999</v>
      </c>
      <c r="AE240">
        <v>2.500000328000043E-3</v>
      </c>
      <c r="AF240" s="33" t="s">
        <v>477</v>
      </c>
      <c r="AG240" s="33">
        <v>272.98531041822798</v>
      </c>
      <c r="AH240">
        <v>272.98531041822798</v>
      </c>
      <c r="AI240" s="33">
        <v>4.0578265852969597</v>
      </c>
      <c r="AJ240" s="33">
        <v>2.2355369999999999</v>
      </c>
      <c r="AK240">
        <v>2.2355369999999999</v>
      </c>
      <c r="AL240" s="33">
        <v>2.2355369999999999</v>
      </c>
      <c r="AM240">
        <v>2.2355369999999999</v>
      </c>
      <c r="AN240" s="33">
        <v>1.17951090083531</v>
      </c>
      <c r="AO240" s="33">
        <v>32.454439990894997</v>
      </c>
      <c r="AP240" s="33">
        <v>48.420662401063794</v>
      </c>
      <c r="AQ240" s="33">
        <v>42.835679999999996</v>
      </c>
      <c r="AR240" s="33">
        <v>48.420662401063794</v>
      </c>
      <c r="AS240" s="34" t="s">
        <v>477</v>
      </c>
      <c r="AT240" s="34" t="s">
        <v>477</v>
      </c>
      <c r="AU240" s="35">
        <v>1522</v>
      </c>
      <c r="AV240" s="35">
        <v>1522</v>
      </c>
      <c r="AW240" s="34" t="s">
        <v>477</v>
      </c>
      <c r="AX240" t="s">
        <v>484</v>
      </c>
      <c r="AY240" s="32">
        <v>2025</v>
      </c>
      <c r="AZ240" s="32" t="s">
        <v>480</v>
      </c>
      <c r="BA240" s="32" t="s">
        <v>480</v>
      </c>
      <c r="BB240" s="32" t="s">
        <v>372</v>
      </c>
      <c r="BC240" s="32" t="s">
        <v>372</v>
      </c>
      <c r="BD240">
        <v>15395565.890000002</v>
      </c>
      <c r="BE240">
        <v>2.05670732459728</v>
      </c>
      <c r="BF240" s="32" t="s">
        <v>293</v>
      </c>
      <c r="BG240" s="32" t="s">
        <v>477</v>
      </c>
      <c r="BH240" s="32" t="s">
        <v>477</v>
      </c>
      <c r="BI240" s="32" t="s">
        <v>480</v>
      </c>
      <c r="BJ240" s="36">
        <v>2.0635030223345945E-2</v>
      </c>
      <c r="BK240" s="32">
        <v>12</v>
      </c>
      <c r="BL240" s="36">
        <v>2.0635030223345945E-2</v>
      </c>
      <c r="BM240" s="32">
        <v>12</v>
      </c>
      <c r="BN240" s="36">
        <v>2.0647828229976153E-2</v>
      </c>
      <c r="BO240" s="33" t="s">
        <v>476</v>
      </c>
      <c r="BP240" s="33" t="s">
        <v>477</v>
      </c>
      <c r="BQ240">
        <v>2.7408816912371745</v>
      </c>
      <c r="BR240">
        <v>2.2355369999999999</v>
      </c>
      <c r="BS240" t="s">
        <v>474</v>
      </c>
      <c r="BT240" s="37">
        <v>45718</v>
      </c>
      <c r="BU240" s="32" t="s">
        <v>477</v>
      </c>
      <c r="BV240" s="38" t="s">
        <v>477</v>
      </c>
      <c r="BW240" t="s">
        <v>477</v>
      </c>
      <c r="BX240" s="39">
        <v>4.0578265852969597</v>
      </c>
      <c r="BY240" s="39">
        <v>2.2355369999999999</v>
      </c>
      <c r="BZ240" s="39">
        <v>2.2461820000000001</v>
      </c>
      <c r="CA240" s="39">
        <v>2.2355369999999999</v>
      </c>
      <c r="CB240" s="39">
        <v>2.2461820000000001</v>
      </c>
      <c r="CC240" s="39">
        <v>2.2355369999999999</v>
      </c>
      <c r="CD240" s="39">
        <v>2.2461820000000001</v>
      </c>
      <c r="CE240" s="39">
        <v>2.2355369999999999</v>
      </c>
      <c r="CF240" s="39">
        <v>2.2461820000000001</v>
      </c>
      <c r="CG240">
        <v>2.2355369999999999</v>
      </c>
      <c r="CH240" s="39">
        <v>4.0578265852969597</v>
      </c>
      <c r="CI240" s="39">
        <v>4.1192558880525496</v>
      </c>
      <c r="CJ240" s="39">
        <v>4.0578265852969597</v>
      </c>
      <c r="CK240" s="39">
        <v>4.1192558880525496</v>
      </c>
      <c r="CL240" t="s">
        <v>477</v>
      </c>
      <c r="CM240" t="s">
        <v>477</v>
      </c>
      <c r="CN240" s="46" t="s">
        <v>477</v>
      </c>
      <c r="CO240" s="46">
        <v>37.740001678466797</v>
      </c>
      <c r="CP240" s="46" t="s">
        <v>293</v>
      </c>
      <c r="CQ240" s="46" t="s">
        <v>477</v>
      </c>
      <c r="CR240" s="46" t="s">
        <v>477</v>
      </c>
      <c r="CS240" s="46">
        <v>87.650558699753304</v>
      </c>
      <c r="CT240">
        <v>0</v>
      </c>
      <c r="CU240">
        <v>0.32454439990894995</v>
      </c>
      <c r="CV240" s="47">
        <v>1073.5708813190633</v>
      </c>
      <c r="CW240">
        <v>0</v>
      </c>
      <c r="CX240" s="48">
        <v>1073.5708813190633</v>
      </c>
      <c r="CY240" s="48">
        <v>3307.9322324472423</v>
      </c>
      <c r="CZ240">
        <v>1073.5708813190633</v>
      </c>
      <c r="DA240" s="37">
        <v>45718</v>
      </c>
      <c r="DB240">
        <v>2.2355369999999999</v>
      </c>
      <c r="DC240">
        <v>0.6754556000910501</v>
      </c>
      <c r="DD240" s="52">
        <v>0.45848023077915401</v>
      </c>
      <c r="DE240">
        <v>21.866524152274895</v>
      </c>
      <c r="DF240" s="52">
        <v>39.5570213524895</v>
      </c>
      <c r="DG240" s="52">
        <v>0.5</v>
      </c>
      <c r="DH240" s="52">
        <v>40</v>
      </c>
      <c r="DI240" s="52">
        <v>185</v>
      </c>
      <c r="DJ240" s="52">
        <v>39.141370000000002</v>
      </c>
      <c r="DK240" s="52">
        <v>32.454439990894997</v>
      </c>
      <c r="DL240" s="52">
        <v>39.285956978268999</v>
      </c>
      <c r="DM240" s="52"/>
      <c r="DN240" s="52" t="s">
        <v>477</v>
      </c>
      <c r="DO240" s="33">
        <v>2.68121007515489</v>
      </c>
      <c r="DP240" s="33">
        <v>0.223592276543606</v>
      </c>
      <c r="DQ240" s="32" t="s">
        <v>700</v>
      </c>
      <c r="DR240" s="33"/>
      <c r="DS240" s="58">
        <v>0.5</v>
      </c>
      <c r="DT240" s="58">
        <v>200</v>
      </c>
      <c r="DU240" s="58">
        <v>32.7421246178979</v>
      </c>
    </row>
    <row r="241" spans="1:125" x14ac:dyDescent="0.25">
      <c r="A241" s="31">
        <v>44196</v>
      </c>
      <c r="B241" t="s">
        <v>1140</v>
      </c>
      <c r="C241" t="s">
        <v>1141</v>
      </c>
      <c r="D241" t="s">
        <v>471</v>
      </c>
      <c r="E241" t="s">
        <v>483</v>
      </c>
      <c r="F241" t="s">
        <v>2628</v>
      </c>
      <c r="G241" t="s">
        <v>2630</v>
      </c>
      <c r="H241" t="s">
        <v>293</v>
      </c>
      <c r="I241" s="37">
        <v>46728</v>
      </c>
      <c r="J241">
        <v>0.7</v>
      </c>
      <c r="K241" s="43">
        <v>6235</v>
      </c>
      <c r="L241" s="43">
        <v>320510.18</v>
      </c>
      <c r="M241" s="43">
        <v>2.0736921679663798</v>
      </c>
      <c r="N241" s="43">
        <v>51.405000000000001</v>
      </c>
      <c r="O241" t="s">
        <v>473</v>
      </c>
      <c r="P241" t="s">
        <v>484</v>
      </c>
      <c r="Q241" t="s">
        <v>2779</v>
      </c>
      <c r="R241" t="s">
        <v>475</v>
      </c>
      <c r="S241" t="s">
        <v>1142</v>
      </c>
      <c r="T241" t="s">
        <v>2630</v>
      </c>
      <c r="U241" t="s">
        <v>357</v>
      </c>
      <c r="V241" t="s">
        <v>2780</v>
      </c>
      <c r="W241" t="s">
        <v>1082</v>
      </c>
      <c r="X241" t="s">
        <v>1083</v>
      </c>
      <c r="Y241" s="32" t="s">
        <v>373</v>
      </c>
      <c r="Z241" t="s">
        <v>369</v>
      </c>
      <c r="AA241" s="32" t="s">
        <v>462</v>
      </c>
      <c r="AB241" s="32" t="s">
        <v>482</v>
      </c>
      <c r="AC241" s="33" t="s">
        <v>477</v>
      </c>
      <c r="AD241" s="33">
        <v>499999954.68000001</v>
      </c>
      <c r="AE241">
        <v>1.2470001130280902E-3</v>
      </c>
      <c r="AF241" s="33" t="s">
        <v>477</v>
      </c>
      <c r="AG241" s="33">
        <v>15.1851862281731</v>
      </c>
      <c r="AH241">
        <v>15.1851862281731</v>
      </c>
      <c r="AI241" s="33">
        <v>6.8139049242879102</v>
      </c>
      <c r="AJ241" s="33">
        <v>-0.26749299999999998</v>
      </c>
      <c r="AK241">
        <v>-0.26749299999999998</v>
      </c>
      <c r="AL241" s="33">
        <v>-0.26749299999999998</v>
      </c>
      <c r="AM241">
        <v>-0.26749299999999998</v>
      </c>
      <c r="AN241" s="33">
        <v>-0.68642719836104205</v>
      </c>
      <c r="AO241" s="33">
        <v>47.093974920842001</v>
      </c>
      <c r="AP241" s="33">
        <v>73.665540540540533</v>
      </c>
      <c r="AQ241" s="33">
        <v>29.6</v>
      </c>
      <c r="AR241" s="33">
        <v>73.665540540540533</v>
      </c>
      <c r="AS241" s="34" t="s">
        <v>477</v>
      </c>
      <c r="AT241" s="34" t="s">
        <v>477</v>
      </c>
      <c r="AU241" s="35">
        <v>2532</v>
      </c>
      <c r="AV241" s="35">
        <v>2532</v>
      </c>
      <c r="AW241" s="34" t="s">
        <v>477</v>
      </c>
      <c r="AX241" t="s">
        <v>484</v>
      </c>
      <c r="AY241" s="32">
        <v>2027</v>
      </c>
      <c r="AZ241" s="32" t="s">
        <v>462</v>
      </c>
      <c r="BA241" s="32" t="s">
        <v>372</v>
      </c>
      <c r="BB241" s="32" t="s">
        <v>372</v>
      </c>
      <c r="BC241" s="32" t="s">
        <v>372</v>
      </c>
      <c r="BD241">
        <v>15395565.890000002</v>
      </c>
      <c r="BE241">
        <v>2.0736921679663798</v>
      </c>
      <c r="BF241" s="32" t="s">
        <v>293</v>
      </c>
      <c r="BG241" s="32" t="s">
        <v>477</v>
      </c>
      <c r="BH241" s="32" t="s">
        <v>477</v>
      </c>
      <c r="BI241" s="32">
        <v>13</v>
      </c>
      <c r="BJ241" s="36">
        <v>2.0805439864070494E-2</v>
      </c>
      <c r="BK241" s="32">
        <v>13</v>
      </c>
      <c r="BL241" s="36">
        <v>2.0805439864070494E-2</v>
      </c>
      <c r="BM241" s="32">
        <v>13</v>
      </c>
      <c r="BN241" s="36">
        <v>2.0818343560088517E-2</v>
      </c>
      <c r="BO241" s="33" t="s">
        <v>476</v>
      </c>
      <c r="BP241" s="33" t="s">
        <v>477</v>
      </c>
      <c r="BQ241">
        <v>3.6049662481137439</v>
      </c>
      <c r="BR241">
        <v>-0.26749299999999998</v>
      </c>
      <c r="BS241" t="s">
        <v>474</v>
      </c>
      <c r="BT241" s="37">
        <v>46728</v>
      </c>
      <c r="BU241" s="32" t="s">
        <v>477</v>
      </c>
      <c r="BV241" s="38" t="s">
        <v>477</v>
      </c>
      <c r="BW241" t="s">
        <v>477</v>
      </c>
      <c r="BX241" s="39">
        <v>6.8139049242879102</v>
      </c>
      <c r="BY241" s="39">
        <v>-0.26749299999999998</v>
      </c>
      <c r="BZ241" s="39">
        <v>-0.26824900000000002</v>
      </c>
      <c r="CA241" s="39">
        <v>-0.26749299999999998</v>
      </c>
      <c r="CB241" s="39">
        <v>-0.26824900000000002</v>
      </c>
      <c r="CC241" s="39">
        <v>-0.26749299999999998</v>
      </c>
      <c r="CD241" s="39">
        <v>-0.26824900000000002</v>
      </c>
      <c r="CE241" s="39">
        <v>-0.26749299999999998</v>
      </c>
      <c r="CF241" s="39">
        <v>-0.26824900000000002</v>
      </c>
      <c r="CG241">
        <v>-0.26749299999999998</v>
      </c>
      <c r="CH241" s="39">
        <v>6.8139049242879102</v>
      </c>
      <c r="CI241" s="39">
        <v>6.8360357907665499</v>
      </c>
      <c r="CJ241" s="39">
        <v>6.8139049242879102</v>
      </c>
      <c r="CK241" s="39">
        <v>6.8360357907665499</v>
      </c>
      <c r="CL241" t="s">
        <v>477</v>
      </c>
      <c r="CM241" t="s">
        <v>477</v>
      </c>
      <c r="CN241" s="46" t="s">
        <v>477</v>
      </c>
      <c r="CO241" s="46">
        <v>28.659999847412109</v>
      </c>
      <c r="CP241" s="46" t="s">
        <v>293</v>
      </c>
      <c r="CQ241" s="46" t="s">
        <v>477</v>
      </c>
      <c r="CR241" s="46" t="s">
        <v>477</v>
      </c>
      <c r="CS241" s="46">
        <v>129.57190357439734</v>
      </c>
      <c r="CT241">
        <v>0</v>
      </c>
      <c r="CU241">
        <v>0.47093974920842002</v>
      </c>
      <c r="CV241" s="47">
        <v>1748.8492338056585</v>
      </c>
      <c r="CW241">
        <v>0</v>
      </c>
      <c r="CX241" s="48">
        <v>1748.8492338056585</v>
      </c>
      <c r="CY241" s="48">
        <v>3713.5307366711245</v>
      </c>
      <c r="CZ241">
        <v>1748.8492338056585</v>
      </c>
      <c r="DA241" s="37">
        <v>46728</v>
      </c>
      <c r="DB241">
        <v>-0.26749299999999998</v>
      </c>
      <c r="DC241">
        <v>0.52906025079158003</v>
      </c>
      <c r="DD241" s="52">
        <v>0.84249826521782689</v>
      </c>
      <c r="DE241">
        <v>27.117627811631621</v>
      </c>
      <c r="DF241" s="52">
        <v>43.710253148980499</v>
      </c>
      <c r="DG241" s="52">
        <v>0.4</v>
      </c>
      <c r="DH241" s="52">
        <v>34.0937427002712</v>
      </c>
      <c r="DI241" s="52">
        <v>202</v>
      </c>
      <c r="DJ241" s="52">
        <v>39.783299999999997</v>
      </c>
      <c r="DK241" s="52">
        <v>47.093974920842001</v>
      </c>
      <c r="DL241" s="52">
        <v>44.9708098957787</v>
      </c>
      <c r="DM241" s="52">
        <v>51.799273615575402</v>
      </c>
      <c r="DN241" s="52" t="s">
        <v>477</v>
      </c>
      <c r="DO241" s="33">
        <v>3.6125919649073501</v>
      </c>
      <c r="DP241" s="33">
        <v>0.29055973447188799</v>
      </c>
      <c r="DQ241" s="32" t="s">
        <v>700</v>
      </c>
      <c r="DR241" s="33"/>
      <c r="DS241" s="58">
        <v>0.4</v>
      </c>
      <c r="DT241" s="58">
        <v>210</v>
      </c>
      <c r="DU241" s="58">
        <v>47.2808295456256</v>
      </c>
    </row>
    <row r="242" spans="1:125" x14ac:dyDescent="0.25">
      <c r="A242" s="31">
        <v>44196</v>
      </c>
      <c r="B242" t="s">
        <v>1140</v>
      </c>
      <c r="C242" t="s">
        <v>1141</v>
      </c>
      <c r="D242" t="s">
        <v>471</v>
      </c>
      <c r="E242" t="s">
        <v>846</v>
      </c>
      <c r="F242" t="s">
        <v>108</v>
      </c>
      <c r="G242" t="s">
        <v>847</v>
      </c>
      <c r="H242" t="s">
        <v>293</v>
      </c>
      <c r="I242"/>
      <c r="J242">
        <v>0</v>
      </c>
      <c r="K242" s="43">
        <v>32217.95</v>
      </c>
      <c r="L242" s="43">
        <v>32217.95</v>
      </c>
      <c r="M242" s="43">
        <v>0.208449262307151</v>
      </c>
      <c r="N242" s="43">
        <v>1</v>
      </c>
      <c r="O242" t="s">
        <v>848</v>
      </c>
      <c r="P242" t="s">
        <v>479</v>
      </c>
      <c r="Q242" t="s">
        <v>850</v>
      </c>
      <c r="R242" t="s">
        <v>475</v>
      </c>
      <c r="S242" t="s">
        <v>1142</v>
      </c>
      <c r="T242" t="s">
        <v>850</v>
      </c>
      <c r="U242" t="s">
        <v>479</v>
      </c>
      <c r="V242" t="s">
        <v>479</v>
      </c>
      <c r="W242" t="s">
        <v>479</v>
      </c>
      <c r="X242" t="s">
        <v>479</v>
      </c>
      <c r="Y242" s="32" t="s">
        <v>479</v>
      </c>
      <c r="Z242" t="s">
        <v>479</v>
      </c>
      <c r="AA242" s="32" t="s">
        <v>366</v>
      </c>
      <c r="AB242" s="32" t="s">
        <v>479</v>
      </c>
      <c r="AC242" s="33" t="s">
        <v>477</v>
      </c>
      <c r="AD242" s="33" t="s">
        <v>477</v>
      </c>
      <c r="AE242" t="s">
        <v>477</v>
      </c>
      <c r="AF242" s="33" t="s">
        <v>477</v>
      </c>
      <c r="AG242" s="33" t="s">
        <v>477</v>
      </c>
      <c r="AH242" t="s">
        <v>477</v>
      </c>
      <c r="AI242" s="33" t="s">
        <v>477</v>
      </c>
      <c r="AJ242" s="33" t="s">
        <v>477</v>
      </c>
      <c r="AK242" t="s">
        <v>477</v>
      </c>
      <c r="AL242" s="33" t="s">
        <v>477</v>
      </c>
      <c r="AM242" t="s">
        <v>477</v>
      </c>
      <c r="AN242" s="33" t="s">
        <v>477</v>
      </c>
      <c r="AO242" s="33" t="s">
        <v>477</v>
      </c>
      <c r="AP242" s="33" t="s">
        <v>477</v>
      </c>
      <c r="AQ242" s="33" t="s">
        <v>477</v>
      </c>
      <c r="AR242" s="33" t="s">
        <v>477</v>
      </c>
      <c r="AS242" s="34" t="s">
        <v>477</v>
      </c>
      <c r="AT242" s="34" t="s">
        <v>477</v>
      </c>
      <c r="AU242" s="35" t="s">
        <v>477</v>
      </c>
      <c r="AV242" s="35" t="s">
        <v>477</v>
      </c>
      <c r="AW242" s="34" t="s">
        <v>477</v>
      </c>
      <c r="AX242" t="s">
        <v>479</v>
      </c>
      <c r="AY242" s="32" t="s">
        <v>477</v>
      </c>
      <c r="AZ242" s="32" t="s">
        <v>477</v>
      </c>
      <c r="BA242" s="32" t="s">
        <v>477</v>
      </c>
      <c r="BB242" s="32" t="s">
        <v>477</v>
      </c>
      <c r="BC242" s="32" t="s">
        <v>366</v>
      </c>
      <c r="BD242">
        <v>15395565.890000002</v>
      </c>
      <c r="BE242">
        <v>0.208449262307151</v>
      </c>
      <c r="BF242" s="32" t="s">
        <v>293</v>
      </c>
      <c r="BG242" s="32" t="s">
        <v>477</v>
      </c>
      <c r="BH242" s="32" t="s">
        <v>479</v>
      </c>
      <c r="BI242" s="32">
        <v>0</v>
      </c>
      <c r="BJ242" s="36" t="s">
        <v>477</v>
      </c>
      <c r="BK242" s="32">
        <v>0</v>
      </c>
      <c r="BL242" s="36" t="s">
        <v>477</v>
      </c>
      <c r="BM242" s="32">
        <v>6</v>
      </c>
      <c r="BN242" s="36">
        <v>2.0926772182454671E-3</v>
      </c>
      <c r="BO242" s="33" t="s">
        <v>477</v>
      </c>
      <c r="BP242" s="33" t="s">
        <v>477</v>
      </c>
      <c r="BQ242" t="s">
        <v>477</v>
      </c>
      <c r="BR242" t="s">
        <v>477</v>
      </c>
      <c r="BS242" t="s">
        <v>479</v>
      </c>
      <c r="BT242" s="37">
        <v>44196</v>
      </c>
      <c r="BU242" s="32" t="s">
        <v>477</v>
      </c>
      <c r="BV242" s="38" t="s">
        <v>477</v>
      </c>
      <c r="BW242" t="s">
        <v>477</v>
      </c>
      <c r="BX242" s="39" t="s">
        <v>477</v>
      </c>
      <c r="BY242" s="39"/>
      <c r="BZ242" s="39"/>
      <c r="CA242" s="39"/>
      <c r="CB242" s="39"/>
      <c r="CC242" s="39"/>
      <c r="CD242" s="39"/>
      <c r="CE242" s="39"/>
      <c r="CF242" s="39"/>
      <c r="CG242">
        <v>21</v>
      </c>
      <c r="CH242" s="39"/>
      <c r="CI242" s="39"/>
      <c r="CJ242" s="39"/>
      <c r="CK242" s="39"/>
      <c r="CL242" t="s">
        <v>477</v>
      </c>
      <c r="CM242" t="s">
        <v>477</v>
      </c>
      <c r="CN242" s="46" t="s">
        <v>477</v>
      </c>
      <c r="CO242" s="46">
        <v>0</v>
      </c>
      <c r="CP242" s="46" t="s">
        <v>477</v>
      </c>
      <c r="CQ242" s="46" t="s">
        <v>477</v>
      </c>
      <c r="CR242" s="46" t="s">
        <v>477</v>
      </c>
      <c r="CS242" s="46">
        <v>0</v>
      </c>
      <c r="CT242">
        <v>0</v>
      </c>
      <c r="CU242">
        <v>0</v>
      </c>
      <c r="CV242" s="47">
        <v>0</v>
      </c>
      <c r="CW242">
        <v>0</v>
      </c>
      <c r="CX242" s="48">
        <v>0</v>
      </c>
      <c r="CY242" s="48">
        <v>0</v>
      </c>
      <c r="CZ242">
        <v>0</v>
      </c>
      <c r="DA242" s="37">
        <v>44196</v>
      </c>
      <c r="DB242" t="s">
        <v>477</v>
      </c>
      <c r="DC242">
        <v>1</v>
      </c>
      <c r="DD242" s="52" t="s">
        <v>477</v>
      </c>
      <c r="DE242" t="s">
        <v>477</v>
      </c>
      <c r="DF242" s="52" t="s">
        <v>477</v>
      </c>
      <c r="DG242" s="52" t="s">
        <v>477</v>
      </c>
      <c r="DH242" s="52" t="s">
        <v>477</v>
      </c>
      <c r="DI242" s="52" t="s">
        <v>477</v>
      </c>
      <c r="DJ242" s="52" t="s">
        <v>477</v>
      </c>
      <c r="DK242" s="52" t="s">
        <v>477</v>
      </c>
      <c r="DL242" s="52" t="s">
        <v>477</v>
      </c>
      <c r="DM242" s="52" t="s">
        <v>477</v>
      </c>
      <c r="DN242" s="52" t="s">
        <v>477</v>
      </c>
      <c r="DO242" s="33" t="s">
        <v>477</v>
      </c>
      <c r="DP242" s="33" t="s">
        <v>477</v>
      </c>
      <c r="DQ242" s="32" t="s">
        <v>477</v>
      </c>
      <c r="DR242" s="33" t="s">
        <v>477</v>
      </c>
      <c r="DS242" s="58" t="s">
        <v>477</v>
      </c>
      <c r="DT242" s="58" t="s">
        <v>477</v>
      </c>
      <c r="DU242" s="58" t="s">
        <v>477</v>
      </c>
    </row>
    <row r="243" spans="1:125" x14ac:dyDescent="0.25">
      <c r="A243" s="31">
        <v>44196</v>
      </c>
      <c r="B243" t="s">
        <v>1140</v>
      </c>
      <c r="C243" t="s">
        <v>1141</v>
      </c>
      <c r="D243" t="s">
        <v>471</v>
      </c>
      <c r="E243" t="s">
        <v>846</v>
      </c>
      <c r="F243" t="s">
        <v>108</v>
      </c>
      <c r="G243" t="s">
        <v>847</v>
      </c>
      <c r="H243" t="s">
        <v>294</v>
      </c>
      <c r="I243"/>
      <c r="J243">
        <v>0</v>
      </c>
      <c r="K243" s="43">
        <v>12302.8</v>
      </c>
      <c r="L243" s="43">
        <v>10055</v>
      </c>
      <c r="M243" s="43">
        <v>6.5055577170440901E-2</v>
      </c>
      <c r="N243" s="43">
        <v>0.81729394</v>
      </c>
      <c r="O243" t="s">
        <v>848</v>
      </c>
      <c r="P243" t="s">
        <v>479</v>
      </c>
      <c r="Q243" t="s">
        <v>851</v>
      </c>
      <c r="R243" t="s">
        <v>475</v>
      </c>
      <c r="S243" t="s">
        <v>1142</v>
      </c>
      <c r="T243" t="s">
        <v>851</v>
      </c>
      <c r="U243" t="s">
        <v>479</v>
      </c>
      <c r="V243" t="s">
        <v>479</v>
      </c>
      <c r="W243" t="s">
        <v>479</v>
      </c>
      <c r="X243" t="s">
        <v>479</v>
      </c>
      <c r="Y243" s="32" t="s">
        <v>479</v>
      </c>
      <c r="Z243" t="s">
        <v>479</v>
      </c>
      <c r="AA243" s="32" t="s">
        <v>366</v>
      </c>
      <c r="AB243" s="32" t="s">
        <v>479</v>
      </c>
      <c r="AC243" s="33" t="s">
        <v>477</v>
      </c>
      <c r="AD243" s="33" t="s">
        <v>477</v>
      </c>
      <c r="AE243" t="s">
        <v>477</v>
      </c>
      <c r="AF243" s="33" t="s">
        <v>477</v>
      </c>
      <c r="AG243" s="33" t="s">
        <v>477</v>
      </c>
      <c r="AH243" t="s">
        <v>477</v>
      </c>
      <c r="AI243" s="33" t="s">
        <v>477</v>
      </c>
      <c r="AJ243" s="33" t="s">
        <v>477</v>
      </c>
      <c r="AK243" t="s">
        <v>477</v>
      </c>
      <c r="AL243" s="33" t="s">
        <v>477</v>
      </c>
      <c r="AM243" t="s">
        <v>477</v>
      </c>
      <c r="AN243" s="33" t="s">
        <v>477</v>
      </c>
      <c r="AO243" s="33" t="s">
        <v>477</v>
      </c>
      <c r="AP243" s="33" t="s">
        <v>477</v>
      </c>
      <c r="AQ243" s="33" t="s">
        <v>477</v>
      </c>
      <c r="AR243" s="33" t="s">
        <v>477</v>
      </c>
      <c r="AS243" s="34" t="s">
        <v>477</v>
      </c>
      <c r="AT243" s="34" t="s">
        <v>477</v>
      </c>
      <c r="AU243" s="35" t="s">
        <v>477</v>
      </c>
      <c r="AV243" s="35" t="s">
        <v>477</v>
      </c>
      <c r="AW243" s="34" t="s">
        <v>477</v>
      </c>
      <c r="AX243" t="s">
        <v>479</v>
      </c>
      <c r="AY243" s="32" t="s">
        <v>477</v>
      </c>
      <c r="AZ243" s="32" t="s">
        <v>477</v>
      </c>
      <c r="BA243" s="32" t="s">
        <v>477</v>
      </c>
      <c r="BB243" s="32" t="s">
        <v>477</v>
      </c>
      <c r="BC243" s="32" t="s">
        <v>366</v>
      </c>
      <c r="BD243">
        <v>15395565.890000002</v>
      </c>
      <c r="BE243">
        <v>6.5055577170440901E-2</v>
      </c>
      <c r="BF243" s="32" t="s">
        <v>294</v>
      </c>
      <c r="BG243" s="32" t="s">
        <v>477</v>
      </c>
      <c r="BH243" s="32" t="s">
        <v>479</v>
      </c>
      <c r="BI243" s="32">
        <v>0</v>
      </c>
      <c r="BJ243" s="36" t="s">
        <v>477</v>
      </c>
      <c r="BK243" s="32">
        <v>0</v>
      </c>
      <c r="BL243" s="36" t="s">
        <v>477</v>
      </c>
      <c r="BM243" s="32">
        <v>6</v>
      </c>
      <c r="BN243" s="36">
        <v>6.5311012741214663E-4</v>
      </c>
      <c r="BO243" s="33" t="s">
        <v>477</v>
      </c>
      <c r="BP243" s="33" t="s">
        <v>477</v>
      </c>
      <c r="BQ243" t="s">
        <v>477</v>
      </c>
      <c r="BR243" t="s">
        <v>477</v>
      </c>
      <c r="BS243" t="s">
        <v>479</v>
      </c>
      <c r="BT243" s="37">
        <v>44196</v>
      </c>
      <c r="BU243" s="32" t="s">
        <v>477</v>
      </c>
      <c r="BV243" s="38" t="s">
        <v>477</v>
      </c>
      <c r="BW243" t="s">
        <v>477</v>
      </c>
      <c r="BX243" s="39" t="s">
        <v>477</v>
      </c>
      <c r="BY243" s="39"/>
      <c r="BZ243" s="39"/>
      <c r="CA243" s="39"/>
      <c r="CB243" s="39"/>
      <c r="CC243" s="39"/>
      <c r="CD243" s="39"/>
      <c r="CE243" s="39"/>
      <c r="CF243" s="39"/>
      <c r="CG243">
        <v>21</v>
      </c>
      <c r="CH243" s="39"/>
      <c r="CI243" s="39"/>
      <c r="CJ243" s="39"/>
      <c r="CK243" s="39"/>
      <c r="CL243" t="s">
        <v>477</v>
      </c>
      <c r="CM243" t="s">
        <v>477</v>
      </c>
      <c r="CN243" s="46" t="s">
        <v>477</v>
      </c>
      <c r="CO243" s="46">
        <v>0</v>
      </c>
      <c r="CP243" s="46" t="s">
        <v>477</v>
      </c>
      <c r="CQ243" s="46" t="s">
        <v>477</v>
      </c>
      <c r="CR243" s="46" t="s">
        <v>477</v>
      </c>
      <c r="CS243" s="46">
        <v>0</v>
      </c>
      <c r="CT243">
        <v>0</v>
      </c>
      <c r="CU243">
        <v>0</v>
      </c>
      <c r="CV243" s="47">
        <v>0</v>
      </c>
      <c r="CW243">
        <v>0</v>
      </c>
      <c r="CX243" s="48">
        <v>0</v>
      </c>
      <c r="CY243" s="48">
        <v>0</v>
      </c>
      <c r="CZ243">
        <v>0</v>
      </c>
      <c r="DA243" s="37">
        <v>44196</v>
      </c>
      <c r="DB243" t="s">
        <v>477</v>
      </c>
      <c r="DC243">
        <v>1</v>
      </c>
      <c r="DD243" s="52" t="s">
        <v>477</v>
      </c>
      <c r="DE243" t="s">
        <v>477</v>
      </c>
      <c r="DF243" s="52" t="s">
        <v>477</v>
      </c>
      <c r="DG243" s="52" t="s">
        <v>477</v>
      </c>
      <c r="DH243" s="52" t="s">
        <v>477</v>
      </c>
      <c r="DI243" s="52" t="s">
        <v>477</v>
      </c>
      <c r="DJ243" s="52" t="s">
        <v>477</v>
      </c>
      <c r="DK243" s="52" t="s">
        <v>477</v>
      </c>
      <c r="DL243" s="52" t="s">
        <v>477</v>
      </c>
      <c r="DM243" s="52" t="s">
        <v>477</v>
      </c>
      <c r="DN243" s="52" t="s">
        <v>477</v>
      </c>
      <c r="DO243" s="33" t="s">
        <v>477</v>
      </c>
      <c r="DP243" s="33" t="s">
        <v>477</v>
      </c>
      <c r="DQ243" s="32" t="s">
        <v>477</v>
      </c>
      <c r="DR243" s="33" t="s">
        <v>477</v>
      </c>
      <c r="DS243" s="58" t="s">
        <v>477</v>
      </c>
      <c r="DT243" s="58" t="s">
        <v>477</v>
      </c>
      <c r="DU243" s="58" t="s">
        <v>477</v>
      </c>
    </row>
    <row r="244" spans="1:125" x14ac:dyDescent="0.25">
      <c r="A244" s="31">
        <v>44196</v>
      </c>
      <c r="B244" t="s">
        <v>1140</v>
      </c>
      <c r="C244" t="s">
        <v>1141</v>
      </c>
      <c r="D244" t="s">
        <v>471</v>
      </c>
      <c r="E244" t="s">
        <v>858</v>
      </c>
      <c r="F244" t="s">
        <v>108</v>
      </c>
      <c r="G244" t="s">
        <v>859</v>
      </c>
      <c r="H244" t="s">
        <v>294</v>
      </c>
      <c r="I244"/>
      <c r="J244">
        <v>0</v>
      </c>
      <c r="K244" s="43">
        <v>3018.74</v>
      </c>
      <c r="L244" s="43">
        <v>2467.1999999999998</v>
      </c>
      <c r="M244" s="43">
        <v>1.5962717055684899E-2</v>
      </c>
      <c r="N244" s="43">
        <v>0.81729394</v>
      </c>
      <c r="O244" t="s">
        <v>848</v>
      </c>
      <c r="P244" t="s">
        <v>479</v>
      </c>
      <c r="Q244" t="s">
        <v>851</v>
      </c>
      <c r="R244" t="s">
        <v>475</v>
      </c>
      <c r="S244" t="s">
        <v>1142</v>
      </c>
      <c r="T244" t="s">
        <v>851</v>
      </c>
      <c r="U244" t="s">
        <v>479</v>
      </c>
      <c r="V244" t="s">
        <v>479</v>
      </c>
      <c r="W244" t="s">
        <v>479</v>
      </c>
      <c r="X244" t="s">
        <v>479</v>
      </c>
      <c r="Y244" s="32" t="s">
        <v>479</v>
      </c>
      <c r="Z244" t="s">
        <v>479</v>
      </c>
      <c r="AA244" s="32" t="s">
        <v>366</v>
      </c>
      <c r="AB244" s="32" t="s">
        <v>479</v>
      </c>
      <c r="AC244" s="33" t="s">
        <v>477</v>
      </c>
      <c r="AD244" s="33" t="s">
        <v>477</v>
      </c>
      <c r="AE244" t="s">
        <v>477</v>
      </c>
      <c r="AF244" s="33" t="s">
        <v>477</v>
      </c>
      <c r="AG244" s="33" t="s">
        <v>477</v>
      </c>
      <c r="AH244" t="s">
        <v>477</v>
      </c>
      <c r="AI244" s="33" t="s">
        <v>477</v>
      </c>
      <c r="AJ244" s="33" t="s">
        <v>477</v>
      </c>
      <c r="AK244" t="s">
        <v>477</v>
      </c>
      <c r="AL244" s="33" t="s">
        <v>477</v>
      </c>
      <c r="AM244" t="s">
        <v>477</v>
      </c>
      <c r="AN244" s="33" t="s">
        <v>477</v>
      </c>
      <c r="AO244" s="33" t="s">
        <v>477</v>
      </c>
      <c r="AP244" s="33" t="s">
        <v>477</v>
      </c>
      <c r="AQ244" s="33" t="s">
        <v>477</v>
      </c>
      <c r="AR244" s="33" t="s">
        <v>477</v>
      </c>
      <c r="AS244" s="34" t="s">
        <v>477</v>
      </c>
      <c r="AT244" s="34" t="s">
        <v>477</v>
      </c>
      <c r="AU244" s="35" t="s">
        <v>477</v>
      </c>
      <c r="AV244" s="35" t="s">
        <v>477</v>
      </c>
      <c r="AW244" s="34" t="s">
        <v>477</v>
      </c>
      <c r="AX244" t="s">
        <v>479</v>
      </c>
      <c r="AY244" s="32" t="s">
        <v>477</v>
      </c>
      <c r="AZ244" s="32" t="s">
        <v>477</v>
      </c>
      <c r="BA244" s="32" t="s">
        <v>477</v>
      </c>
      <c r="BB244" s="32" t="s">
        <v>477</v>
      </c>
      <c r="BC244" s="32" t="s">
        <v>366</v>
      </c>
      <c r="BD244">
        <v>15395565.890000002</v>
      </c>
      <c r="BE244">
        <v>1.5962717055684899E-2</v>
      </c>
      <c r="BF244" s="32" t="s">
        <v>294</v>
      </c>
      <c r="BG244" s="32" t="s">
        <v>477</v>
      </c>
      <c r="BH244" s="32" t="s">
        <v>479</v>
      </c>
      <c r="BI244" s="32">
        <v>0</v>
      </c>
      <c r="BJ244" s="36" t="s">
        <v>477</v>
      </c>
      <c r="BK244" s="32">
        <v>0</v>
      </c>
      <c r="BL244" s="36" t="s">
        <v>477</v>
      </c>
      <c r="BM244" s="32">
        <v>6</v>
      </c>
      <c r="BN244" s="36">
        <v>1.6025393399813506E-4</v>
      </c>
      <c r="BO244" s="33" t="s">
        <v>477</v>
      </c>
      <c r="BP244" s="33" t="s">
        <v>477</v>
      </c>
      <c r="BQ244" t="s">
        <v>477</v>
      </c>
      <c r="BR244" t="s">
        <v>477</v>
      </c>
      <c r="BS244" t="s">
        <v>479</v>
      </c>
      <c r="BT244" s="37">
        <v>44196</v>
      </c>
      <c r="BU244" s="32" t="s">
        <v>477</v>
      </c>
      <c r="BV244" s="38" t="s">
        <v>477</v>
      </c>
      <c r="BW244" t="s">
        <v>477</v>
      </c>
      <c r="BX244" s="39" t="s">
        <v>477</v>
      </c>
      <c r="BY244" s="39"/>
      <c r="BZ244" s="39"/>
      <c r="CA244" s="39"/>
      <c r="CB244" s="39"/>
      <c r="CC244" s="39"/>
      <c r="CD244" s="39"/>
      <c r="CE244" s="39"/>
      <c r="CF244" s="39"/>
      <c r="CG244">
        <v>21</v>
      </c>
      <c r="CH244" s="39"/>
      <c r="CI244" s="39"/>
      <c r="CJ244" s="39"/>
      <c r="CK244" s="39"/>
      <c r="CL244" t="s">
        <v>477</v>
      </c>
      <c r="CM244" t="s">
        <v>477</v>
      </c>
      <c r="CN244" s="46" t="s">
        <v>477</v>
      </c>
      <c r="CO244" s="46">
        <v>0</v>
      </c>
      <c r="CP244" s="46" t="s">
        <v>477</v>
      </c>
      <c r="CQ244" s="46" t="s">
        <v>477</v>
      </c>
      <c r="CR244" s="46" t="s">
        <v>477</v>
      </c>
      <c r="CS244" s="46">
        <v>0</v>
      </c>
      <c r="CT244">
        <v>0</v>
      </c>
      <c r="CU244">
        <v>0</v>
      </c>
      <c r="CV244" s="47">
        <v>0</v>
      </c>
      <c r="CW244">
        <v>0</v>
      </c>
      <c r="CX244" s="48">
        <v>0</v>
      </c>
      <c r="CY244" s="48">
        <v>0</v>
      </c>
      <c r="CZ244">
        <v>0</v>
      </c>
      <c r="DA244" s="37">
        <v>44196</v>
      </c>
      <c r="DB244" t="s">
        <v>477</v>
      </c>
      <c r="DC244">
        <v>1</v>
      </c>
      <c r="DD244" s="52" t="s">
        <v>477</v>
      </c>
      <c r="DE244" t="s">
        <v>477</v>
      </c>
      <c r="DF244" s="52" t="s">
        <v>477</v>
      </c>
      <c r="DG244" s="52" t="s">
        <v>477</v>
      </c>
      <c r="DH244" s="52" t="s">
        <v>477</v>
      </c>
      <c r="DI244" s="52" t="s">
        <v>477</v>
      </c>
      <c r="DJ244" s="52" t="s">
        <v>477</v>
      </c>
      <c r="DK244" s="52" t="s">
        <v>477</v>
      </c>
      <c r="DL244" s="52" t="s">
        <v>477</v>
      </c>
      <c r="DM244" s="52" t="s">
        <v>477</v>
      </c>
      <c r="DN244" s="52" t="s">
        <v>477</v>
      </c>
      <c r="DO244" s="33" t="s">
        <v>477</v>
      </c>
      <c r="DP244" s="33" t="s">
        <v>477</v>
      </c>
      <c r="DQ244" s="32" t="s">
        <v>477</v>
      </c>
      <c r="DR244" s="33" t="s">
        <v>477</v>
      </c>
      <c r="DS244" s="58" t="s">
        <v>477</v>
      </c>
      <c r="DT244" s="58" t="s">
        <v>477</v>
      </c>
      <c r="DU244" s="58" t="s">
        <v>477</v>
      </c>
    </row>
    <row r="245" spans="1:125" x14ac:dyDescent="0.25">
      <c r="A245" s="31">
        <v>44196</v>
      </c>
      <c r="B245" t="s">
        <v>1140</v>
      </c>
      <c r="C245" t="s">
        <v>1141</v>
      </c>
      <c r="D245" t="s">
        <v>471</v>
      </c>
      <c r="E245" t="s">
        <v>494</v>
      </c>
      <c r="F245" t="s">
        <v>1316</v>
      </c>
      <c r="G245" t="s">
        <v>1317</v>
      </c>
      <c r="H245" t="s">
        <v>293</v>
      </c>
      <c r="I245" s="37">
        <v>44560</v>
      </c>
      <c r="J245">
        <v>0</v>
      </c>
      <c r="K245" s="43">
        <v>484</v>
      </c>
      <c r="L245" s="43">
        <v>0</v>
      </c>
      <c r="M245" s="43">
        <v>0</v>
      </c>
      <c r="N245" s="43">
        <v>1.0000000000000001E-5</v>
      </c>
      <c r="O245" t="s">
        <v>473</v>
      </c>
      <c r="P245" t="s">
        <v>395</v>
      </c>
      <c r="Q245" t="s">
        <v>1318</v>
      </c>
      <c r="R245" t="s">
        <v>475</v>
      </c>
      <c r="S245" t="s">
        <v>1142</v>
      </c>
      <c r="T245" t="s">
        <v>1317</v>
      </c>
      <c r="U245" t="s">
        <v>203</v>
      </c>
      <c r="V245" t="s">
        <v>203</v>
      </c>
      <c r="W245" t="s">
        <v>1319</v>
      </c>
      <c r="X245" t="s">
        <v>1147</v>
      </c>
      <c r="Y245" s="32" t="s">
        <v>652</v>
      </c>
      <c r="Z245" t="s">
        <v>359</v>
      </c>
      <c r="AA245" s="32" t="s">
        <v>477</v>
      </c>
      <c r="AB245" s="32" t="s">
        <v>476</v>
      </c>
      <c r="AC245" s="33" t="s">
        <v>477</v>
      </c>
      <c r="AD245" s="33" t="s">
        <v>477</v>
      </c>
      <c r="AE245" t="s">
        <v>477</v>
      </c>
      <c r="AF245" s="33" t="s">
        <v>477</v>
      </c>
      <c r="AG245" s="33" t="s">
        <v>477</v>
      </c>
      <c r="AH245" t="s">
        <v>477</v>
      </c>
      <c r="AI245" s="33" t="s">
        <v>477</v>
      </c>
      <c r="AJ245" s="33" t="s">
        <v>477</v>
      </c>
      <c r="AK245" t="s">
        <v>477</v>
      </c>
      <c r="AL245" s="33" t="s">
        <v>477</v>
      </c>
      <c r="AM245" t="s">
        <v>477</v>
      </c>
      <c r="AN245" s="33" t="s">
        <v>477</v>
      </c>
      <c r="AO245" s="33" t="s">
        <v>477</v>
      </c>
      <c r="AP245" s="33" t="s">
        <v>477</v>
      </c>
      <c r="AQ245" s="33" t="s">
        <v>477</v>
      </c>
      <c r="AR245" s="33" t="s">
        <v>477</v>
      </c>
      <c r="AS245" s="34" t="s">
        <v>477</v>
      </c>
      <c r="AT245" s="34" t="s">
        <v>477</v>
      </c>
      <c r="AU245" s="35" t="s">
        <v>477</v>
      </c>
      <c r="AV245" s="35" t="s">
        <v>477</v>
      </c>
      <c r="AW245" s="34" t="s">
        <v>477</v>
      </c>
      <c r="AX245" t="s">
        <v>395</v>
      </c>
      <c r="AY245" s="32" t="s">
        <v>477</v>
      </c>
      <c r="AZ245" s="32" t="s">
        <v>477</v>
      </c>
      <c r="BA245" s="32" t="s">
        <v>477</v>
      </c>
      <c r="BB245" s="32" t="s">
        <v>477</v>
      </c>
      <c r="BC245" s="32" t="s">
        <v>477</v>
      </c>
      <c r="BD245">
        <v>15395565.890000002</v>
      </c>
      <c r="BE245">
        <v>0</v>
      </c>
      <c r="BF245" s="32" t="s">
        <v>293</v>
      </c>
      <c r="BG245" s="32" t="s">
        <v>477</v>
      </c>
      <c r="BH245" s="32" t="s">
        <v>477</v>
      </c>
      <c r="BI245" s="32">
        <v>0</v>
      </c>
      <c r="BJ245" s="36" t="s">
        <v>477</v>
      </c>
      <c r="BK245" s="32">
        <v>0</v>
      </c>
      <c r="BL245" s="36" t="s">
        <v>477</v>
      </c>
      <c r="BM245" s="32">
        <v>0</v>
      </c>
      <c r="BN245" s="36" t="s">
        <v>477</v>
      </c>
      <c r="BO245" s="33" t="s">
        <v>477</v>
      </c>
      <c r="BP245" s="33" t="s">
        <v>477</v>
      </c>
      <c r="BQ245" t="s">
        <v>477</v>
      </c>
      <c r="BR245" t="s">
        <v>477</v>
      </c>
      <c r="BS245" t="s">
        <v>395</v>
      </c>
      <c r="BT245" s="37">
        <v>44560</v>
      </c>
      <c r="BU245" s="32" t="s">
        <v>477</v>
      </c>
      <c r="BV245" s="38" t="s">
        <v>477</v>
      </c>
      <c r="BW245" t="s">
        <v>477</v>
      </c>
      <c r="BX245" s="39" t="s">
        <v>477</v>
      </c>
      <c r="BY245" s="39"/>
      <c r="BZ245" s="39"/>
      <c r="CA245" s="39"/>
      <c r="CB245" s="39"/>
      <c r="CC245" s="39"/>
      <c r="CD245" s="39"/>
      <c r="CE245" s="39"/>
      <c r="CF245" s="39"/>
      <c r="CG245">
        <v>21</v>
      </c>
      <c r="CH245" s="39"/>
      <c r="CI245" s="39"/>
      <c r="CJ245" s="39"/>
      <c r="CK245" s="39"/>
      <c r="CN245" s="46" t="s">
        <v>477</v>
      </c>
      <c r="CO245" s="46" t="s">
        <v>477</v>
      </c>
      <c r="CP245" s="46" t="s">
        <v>477</v>
      </c>
      <c r="CQ245" s="46" t="s">
        <v>477</v>
      </c>
      <c r="CR245" s="46" t="s">
        <v>477</v>
      </c>
      <c r="CS245" s="46" t="s">
        <v>477</v>
      </c>
      <c r="CU245">
        <v>1</v>
      </c>
      <c r="CV245" s="47">
        <v>0</v>
      </c>
      <c r="CW245">
        <v>0</v>
      </c>
      <c r="CX245" s="48">
        <v>0</v>
      </c>
      <c r="CY245" s="48">
        <v>0</v>
      </c>
      <c r="CZ245">
        <v>0</v>
      </c>
      <c r="DA245" s="37">
        <v>44560</v>
      </c>
      <c r="DB245" t="s">
        <v>477</v>
      </c>
      <c r="DC245">
        <v>1</v>
      </c>
      <c r="DD245" s="52" t="s">
        <v>477</v>
      </c>
      <c r="DE245">
        <v>100</v>
      </c>
      <c r="DF245" s="52" t="s">
        <v>477</v>
      </c>
      <c r="DG245" s="52" t="s">
        <v>477</v>
      </c>
      <c r="DH245" s="52" t="s">
        <v>477</v>
      </c>
      <c r="DI245" s="52" t="s">
        <v>477</v>
      </c>
      <c r="DJ245" s="52" t="s">
        <v>477</v>
      </c>
      <c r="DK245" s="52" t="s">
        <v>477</v>
      </c>
      <c r="DL245" s="52" t="s">
        <v>477</v>
      </c>
      <c r="DM245" s="52" t="s">
        <v>477</v>
      </c>
      <c r="DN245" s="52" t="s">
        <v>477</v>
      </c>
      <c r="DO245" s="33" t="s">
        <v>477</v>
      </c>
      <c r="DP245" s="33" t="s">
        <v>477</v>
      </c>
      <c r="DQ245" s="32" t="s">
        <v>699</v>
      </c>
      <c r="DR245" s="33" t="s">
        <v>477</v>
      </c>
      <c r="DS245" s="58" t="s">
        <v>477</v>
      </c>
      <c r="DT245" s="58" t="s">
        <v>477</v>
      </c>
      <c r="DU245" s="58" t="s">
        <v>477</v>
      </c>
    </row>
    <row r="246" spans="1:125" x14ac:dyDescent="0.25">
      <c r="A246" s="31">
        <v>44196</v>
      </c>
      <c r="B246" t="s">
        <v>1140</v>
      </c>
      <c r="C246" t="s">
        <v>1141</v>
      </c>
      <c r="D246" t="s">
        <v>862</v>
      </c>
      <c r="E246" t="s">
        <v>865</v>
      </c>
      <c r="F246" t="s">
        <v>108</v>
      </c>
      <c r="G246" t="s">
        <v>866</v>
      </c>
      <c r="H246" t="s">
        <v>296</v>
      </c>
      <c r="I246"/>
      <c r="K246" s="43">
        <v>4241.75</v>
      </c>
      <c r="L246" s="43">
        <v>3921.89</v>
      </c>
      <c r="M246" s="43">
        <v>2.53745218845331E-2</v>
      </c>
      <c r="N246" s="43"/>
      <c r="O246" t="s">
        <v>848</v>
      </c>
      <c r="P246" t="s">
        <v>479</v>
      </c>
      <c r="Q246" t="s">
        <v>849</v>
      </c>
      <c r="R246" t="s">
        <v>475</v>
      </c>
      <c r="S246" t="s">
        <v>1142</v>
      </c>
      <c r="T246" t="s">
        <v>849</v>
      </c>
      <c r="U246" t="s">
        <v>479</v>
      </c>
      <c r="V246" t="s">
        <v>479</v>
      </c>
      <c r="W246" t="s">
        <v>479</v>
      </c>
      <c r="X246" t="s">
        <v>479</v>
      </c>
      <c r="Y246" s="32" t="s">
        <v>479</v>
      </c>
      <c r="Z246" t="s">
        <v>479</v>
      </c>
      <c r="AA246" s="32" t="s">
        <v>366</v>
      </c>
      <c r="AB246" s="32" t="s">
        <v>479</v>
      </c>
      <c r="AC246" s="33" t="s">
        <v>477</v>
      </c>
      <c r="AD246" s="33" t="s">
        <v>477</v>
      </c>
      <c r="AE246" t="s">
        <v>477</v>
      </c>
      <c r="AF246" s="33" t="s">
        <v>477</v>
      </c>
      <c r="AG246" s="33" t="s">
        <v>477</v>
      </c>
      <c r="AH246" t="s">
        <v>477</v>
      </c>
      <c r="AI246" s="33" t="s">
        <v>477</v>
      </c>
      <c r="AJ246" s="33" t="s">
        <v>477</v>
      </c>
      <c r="AK246" t="s">
        <v>477</v>
      </c>
      <c r="AL246" s="33" t="s">
        <v>477</v>
      </c>
      <c r="AM246" t="s">
        <v>477</v>
      </c>
      <c r="AN246" s="33" t="s">
        <v>477</v>
      </c>
      <c r="AO246" s="33" t="s">
        <v>477</v>
      </c>
      <c r="AP246" s="33" t="s">
        <v>477</v>
      </c>
      <c r="AQ246" s="33" t="s">
        <v>477</v>
      </c>
      <c r="AR246" s="33" t="s">
        <v>477</v>
      </c>
      <c r="AS246" s="34" t="s">
        <v>477</v>
      </c>
      <c r="AT246" s="34" t="s">
        <v>477</v>
      </c>
      <c r="AU246" s="35" t="s">
        <v>477</v>
      </c>
      <c r="AV246" s="35" t="s">
        <v>477</v>
      </c>
      <c r="AW246" s="34" t="s">
        <v>477</v>
      </c>
      <c r="AX246" t="s">
        <v>479</v>
      </c>
      <c r="AY246" s="32" t="s">
        <v>477</v>
      </c>
      <c r="AZ246" s="32" t="s">
        <v>477</v>
      </c>
      <c r="BA246" s="32" t="s">
        <v>477</v>
      </c>
      <c r="BB246" s="32" t="s">
        <v>477</v>
      </c>
      <c r="BC246" s="32" t="s">
        <v>366</v>
      </c>
      <c r="BD246">
        <v>15395565.890000002</v>
      </c>
      <c r="BE246">
        <v>2.53745218845331E-2</v>
      </c>
      <c r="BF246" s="32" t="s">
        <v>296</v>
      </c>
      <c r="BG246" s="32" t="s">
        <v>477</v>
      </c>
      <c r="BH246" s="32" t="s">
        <v>479</v>
      </c>
      <c r="BI246" s="32">
        <v>0</v>
      </c>
      <c r="BJ246" s="36" t="s">
        <v>477</v>
      </c>
      <c r="BK246" s="32">
        <v>0</v>
      </c>
      <c r="BL246" s="36" t="s">
        <v>477</v>
      </c>
      <c r="BM246" s="32">
        <v>6</v>
      </c>
      <c r="BN246" s="36">
        <v>2.547415293482271E-4</v>
      </c>
      <c r="BO246" s="33" t="s">
        <v>477</v>
      </c>
      <c r="BP246" s="33" t="s">
        <v>477</v>
      </c>
      <c r="BQ246" t="s">
        <v>477</v>
      </c>
      <c r="BR246" t="s">
        <v>477</v>
      </c>
      <c r="BS246" t="s">
        <v>479</v>
      </c>
      <c r="BT246" s="37">
        <v>44196</v>
      </c>
      <c r="BU246" s="32" t="s">
        <v>477</v>
      </c>
      <c r="BV246" s="38" t="s">
        <v>477</v>
      </c>
      <c r="BW246" t="s">
        <v>477</v>
      </c>
      <c r="BX246" s="39" t="s">
        <v>477</v>
      </c>
      <c r="BY246" s="39"/>
      <c r="BZ246" s="39"/>
      <c r="CA246" s="39"/>
      <c r="CB246" s="39"/>
      <c r="CC246" s="39"/>
      <c r="CD246" s="39"/>
      <c r="CE246" s="39"/>
      <c r="CF246" s="39"/>
      <c r="CG246">
        <v>21</v>
      </c>
      <c r="CH246" s="39"/>
      <c r="CI246" s="39"/>
      <c r="CJ246" s="39"/>
      <c r="CK246" s="39"/>
      <c r="CL246" t="s">
        <v>477</v>
      </c>
      <c r="CM246" t="s">
        <v>477</v>
      </c>
      <c r="CN246" s="46" t="s">
        <v>477</v>
      </c>
      <c r="CO246" s="46">
        <v>0</v>
      </c>
      <c r="CP246" s="46" t="s">
        <v>477</v>
      </c>
      <c r="CQ246" s="46" t="s">
        <v>477</v>
      </c>
      <c r="CR246" s="46" t="s">
        <v>477</v>
      </c>
      <c r="CS246" s="46">
        <v>0</v>
      </c>
      <c r="CT246">
        <v>0</v>
      </c>
      <c r="CU246">
        <v>0</v>
      </c>
      <c r="CV246" s="47">
        <v>0</v>
      </c>
      <c r="CW246">
        <v>0</v>
      </c>
      <c r="CX246" s="48">
        <v>0</v>
      </c>
      <c r="CY246" s="48">
        <v>0</v>
      </c>
      <c r="CZ246">
        <v>0</v>
      </c>
      <c r="DA246" s="37">
        <v>44196</v>
      </c>
      <c r="DB246" t="s">
        <v>477</v>
      </c>
      <c r="DC246">
        <v>1</v>
      </c>
      <c r="DD246" s="52" t="s">
        <v>477</v>
      </c>
      <c r="DE246" t="s">
        <v>477</v>
      </c>
      <c r="DF246" s="52" t="s">
        <v>477</v>
      </c>
      <c r="DG246" s="52" t="s">
        <v>477</v>
      </c>
      <c r="DH246" s="52" t="s">
        <v>477</v>
      </c>
      <c r="DI246" s="52" t="s">
        <v>477</v>
      </c>
      <c r="DJ246" s="52" t="s">
        <v>477</v>
      </c>
      <c r="DK246" s="52" t="s">
        <v>477</v>
      </c>
      <c r="DL246" s="52" t="s">
        <v>477</v>
      </c>
      <c r="DM246" s="52" t="s">
        <v>477</v>
      </c>
      <c r="DN246" s="52" t="s">
        <v>477</v>
      </c>
      <c r="DO246" s="33" t="s">
        <v>477</v>
      </c>
      <c r="DP246" s="33" t="s">
        <v>477</v>
      </c>
      <c r="DQ246" s="32" t="s">
        <v>477</v>
      </c>
      <c r="DR246" s="33" t="s">
        <v>477</v>
      </c>
      <c r="DS246" s="58" t="s">
        <v>477</v>
      </c>
      <c r="DT246" s="58" t="s">
        <v>477</v>
      </c>
      <c r="DU246" s="58" t="s">
        <v>477</v>
      </c>
    </row>
    <row r="247" spans="1:125" x14ac:dyDescent="0.25">
      <c r="A247" s="31">
        <v>44196</v>
      </c>
      <c r="B247" t="s">
        <v>1140</v>
      </c>
      <c r="C247" t="s">
        <v>1141</v>
      </c>
      <c r="D247" t="s">
        <v>862</v>
      </c>
      <c r="E247" t="s">
        <v>865</v>
      </c>
      <c r="F247" t="s">
        <v>108</v>
      </c>
      <c r="G247" t="s">
        <v>866</v>
      </c>
      <c r="H247" t="s">
        <v>293</v>
      </c>
      <c r="I247"/>
      <c r="K247" s="43">
        <v>-59363.03</v>
      </c>
      <c r="L247" s="43">
        <v>-59363.03</v>
      </c>
      <c r="M247" s="43">
        <v>-0.38407719336013879</v>
      </c>
      <c r="N247" s="43"/>
      <c r="O247" t="s">
        <v>848</v>
      </c>
      <c r="P247" t="s">
        <v>479</v>
      </c>
      <c r="Q247" t="s">
        <v>850</v>
      </c>
      <c r="R247" t="s">
        <v>475</v>
      </c>
      <c r="S247" t="s">
        <v>1142</v>
      </c>
      <c r="T247" t="s">
        <v>850</v>
      </c>
      <c r="U247" t="s">
        <v>479</v>
      </c>
      <c r="V247" t="s">
        <v>479</v>
      </c>
      <c r="W247" t="s">
        <v>479</v>
      </c>
      <c r="X247" t="s">
        <v>479</v>
      </c>
      <c r="Y247" s="32" t="s">
        <v>479</v>
      </c>
      <c r="Z247" t="s">
        <v>479</v>
      </c>
      <c r="AA247" s="32" t="s">
        <v>366</v>
      </c>
      <c r="AB247" s="32" t="s">
        <v>479</v>
      </c>
      <c r="AC247" s="33" t="s">
        <v>477</v>
      </c>
      <c r="AD247" s="33" t="s">
        <v>477</v>
      </c>
      <c r="AE247" t="s">
        <v>477</v>
      </c>
      <c r="AF247" s="33" t="s">
        <v>477</v>
      </c>
      <c r="AG247" s="33" t="s">
        <v>477</v>
      </c>
      <c r="AH247" t="s">
        <v>477</v>
      </c>
      <c r="AI247" s="33" t="s">
        <v>477</v>
      </c>
      <c r="AJ247" s="33" t="s">
        <v>477</v>
      </c>
      <c r="AK247" t="s">
        <v>477</v>
      </c>
      <c r="AL247" s="33" t="s">
        <v>477</v>
      </c>
      <c r="AM247" t="s">
        <v>477</v>
      </c>
      <c r="AN247" s="33" t="s">
        <v>477</v>
      </c>
      <c r="AO247" s="33" t="s">
        <v>477</v>
      </c>
      <c r="AP247" s="33" t="s">
        <v>477</v>
      </c>
      <c r="AQ247" s="33" t="s">
        <v>477</v>
      </c>
      <c r="AR247" s="33" t="s">
        <v>477</v>
      </c>
      <c r="AS247" s="34" t="s">
        <v>477</v>
      </c>
      <c r="AT247" s="34" t="s">
        <v>477</v>
      </c>
      <c r="AU247" s="35" t="s">
        <v>477</v>
      </c>
      <c r="AV247" s="35" t="s">
        <v>477</v>
      </c>
      <c r="AW247" s="34" t="s">
        <v>477</v>
      </c>
      <c r="AX247" t="s">
        <v>479</v>
      </c>
      <c r="AY247" s="32" t="s">
        <v>477</v>
      </c>
      <c r="AZ247" s="32" t="s">
        <v>477</v>
      </c>
      <c r="BA247" s="32" t="s">
        <v>477</v>
      </c>
      <c r="BB247" s="32" t="s">
        <v>477</v>
      </c>
      <c r="BC247" s="32" t="s">
        <v>366</v>
      </c>
      <c r="BD247">
        <v>15395565.890000002</v>
      </c>
      <c r="BE247">
        <v>-0.38407719336013879</v>
      </c>
      <c r="BF247" s="32" t="s">
        <v>293</v>
      </c>
      <c r="BG247" s="32" t="s">
        <v>477</v>
      </c>
      <c r="BH247" s="32" t="s">
        <v>479</v>
      </c>
      <c r="BI247" s="32">
        <v>0</v>
      </c>
      <c r="BJ247" s="36" t="s">
        <v>477</v>
      </c>
      <c r="BK247" s="32">
        <v>0</v>
      </c>
      <c r="BL247" s="36" t="s">
        <v>477</v>
      </c>
      <c r="BM247" s="32">
        <v>6</v>
      </c>
      <c r="BN247" s="36">
        <v>-3.8558524203750454E-3</v>
      </c>
      <c r="BO247" s="33" t="s">
        <v>477</v>
      </c>
      <c r="BP247" s="33" t="s">
        <v>477</v>
      </c>
      <c r="BQ247" t="s">
        <v>477</v>
      </c>
      <c r="BR247" t="s">
        <v>477</v>
      </c>
      <c r="BS247" t="s">
        <v>479</v>
      </c>
      <c r="BT247" s="37">
        <v>44196</v>
      </c>
      <c r="BU247" s="32" t="s">
        <v>477</v>
      </c>
      <c r="BV247" s="38" t="s">
        <v>477</v>
      </c>
      <c r="BW247" t="s">
        <v>477</v>
      </c>
      <c r="BX247" s="39" t="s">
        <v>477</v>
      </c>
      <c r="BY247" s="39"/>
      <c r="BZ247" s="39"/>
      <c r="CA247" s="39"/>
      <c r="CB247" s="39"/>
      <c r="CC247" s="39"/>
      <c r="CD247" s="39"/>
      <c r="CE247" s="39"/>
      <c r="CF247" s="39"/>
      <c r="CG247">
        <v>21</v>
      </c>
      <c r="CH247" s="39"/>
      <c r="CI247" s="39"/>
      <c r="CJ247" s="39"/>
      <c r="CK247" s="39"/>
      <c r="CL247" t="s">
        <v>477</v>
      </c>
      <c r="CM247" t="s">
        <v>477</v>
      </c>
      <c r="CN247" s="46" t="s">
        <v>477</v>
      </c>
      <c r="CO247" s="46">
        <v>0</v>
      </c>
      <c r="CP247" s="46" t="s">
        <v>477</v>
      </c>
      <c r="CQ247" s="46" t="s">
        <v>477</v>
      </c>
      <c r="CR247" s="46" t="s">
        <v>477</v>
      </c>
      <c r="CS247" s="46">
        <v>0</v>
      </c>
      <c r="CT247">
        <v>0</v>
      </c>
      <c r="CU247">
        <v>0</v>
      </c>
      <c r="CV247" s="47">
        <v>0</v>
      </c>
      <c r="CW247">
        <v>0</v>
      </c>
      <c r="CX247" s="48">
        <v>0</v>
      </c>
      <c r="CY247" s="48">
        <v>0</v>
      </c>
      <c r="CZ247">
        <v>0</v>
      </c>
      <c r="DA247" s="37">
        <v>44196</v>
      </c>
      <c r="DB247" t="s">
        <v>477</v>
      </c>
      <c r="DC247">
        <v>1</v>
      </c>
      <c r="DD247" s="52" t="s">
        <v>477</v>
      </c>
      <c r="DE247" t="s">
        <v>477</v>
      </c>
      <c r="DF247" s="52" t="s">
        <v>477</v>
      </c>
      <c r="DG247" s="52" t="s">
        <v>477</v>
      </c>
      <c r="DH247" s="52" t="s">
        <v>477</v>
      </c>
      <c r="DI247" s="52" t="s">
        <v>477</v>
      </c>
      <c r="DJ247" s="52" t="s">
        <v>477</v>
      </c>
      <c r="DK247" s="52" t="s">
        <v>477</v>
      </c>
      <c r="DL247" s="52" t="s">
        <v>477</v>
      </c>
      <c r="DM247" s="52" t="s">
        <v>477</v>
      </c>
      <c r="DN247" s="52" t="s">
        <v>477</v>
      </c>
      <c r="DO247" s="33" t="s">
        <v>477</v>
      </c>
      <c r="DP247" s="33" t="s">
        <v>477</v>
      </c>
      <c r="DQ247" s="32" t="s">
        <v>477</v>
      </c>
      <c r="DR247" s="33" t="s">
        <v>477</v>
      </c>
      <c r="DS247" s="58" t="s">
        <v>477</v>
      </c>
      <c r="DT247" s="58" t="s">
        <v>477</v>
      </c>
      <c r="DU247" s="58" t="s">
        <v>477</v>
      </c>
    </row>
    <row r="248" spans="1:125" x14ac:dyDescent="0.25">
      <c r="A248" s="31">
        <v>44196</v>
      </c>
      <c r="B248" t="s">
        <v>1140</v>
      </c>
      <c r="C248" t="s">
        <v>1141</v>
      </c>
      <c r="D248" t="s">
        <v>862</v>
      </c>
      <c r="E248" t="s">
        <v>865</v>
      </c>
      <c r="F248" t="s">
        <v>108</v>
      </c>
      <c r="G248" t="s">
        <v>866</v>
      </c>
      <c r="H248" t="s">
        <v>294</v>
      </c>
      <c r="I248"/>
      <c r="K248" s="43">
        <v>-267.88</v>
      </c>
      <c r="L248" s="43">
        <v>-218.94</v>
      </c>
      <c r="M248" s="43">
        <v>-1.416535859343245E-3</v>
      </c>
      <c r="N248" s="43"/>
      <c r="O248" t="s">
        <v>848</v>
      </c>
      <c r="P248" t="s">
        <v>479</v>
      </c>
      <c r="Q248" t="s">
        <v>851</v>
      </c>
      <c r="R248" t="s">
        <v>475</v>
      </c>
      <c r="S248" t="s">
        <v>1142</v>
      </c>
      <c r="T248" t="s">
        <v>851</v>
      </c>
      <c r="U248" t="s">
        <v>479</v>
      </c>
      <c r="V248" t="s">
        <v>479</v>
      </c>
      <c r="W248" t="s">
        <v>479</v>
      </c>
      <c r="X248" t="s">
        <v>479</v>
      </c>
      <c r="Y248" s="32" t="s">
        <v>479</v>
      </c>
      <c r="Z248" t="s">
        <v>479</v>
      </c>
      <c r="AA248" s="32" t="s">
        <v>366</v>
      </c>
      <c r="AB248" s="32" t="s">
        <v>479</v>
      </c>
      <c r="AC248" s="33" t="s">
        <v>477</v>
      </c>
      <c r="AD248" s="33" t="s">
        <v>477</v>
      </c>
      <c r="AE248" t="s">
        <v>477</v>
      </c>
      <c r="AF248" s="33" t="s">
        <v>477</v>
      </c>
      <c r="AG248" s="33" t="s">
        <v>477</v>
      </c>
      <c r="AH248" t="s">
        <v>477</v>
      </c>
      <c r="AI248" s="33" t="s">
        <v>477</v>
      </c>
      <c r="AJ248" s="33" t="s">
        <v>477</v>
      </c>
      <c r="AK248" t="s">
        <v>477</v>
      </c>
      <c r="AL248" s="33" t="s">
        <v>477</v>
      </c>
      <c r="AM248" t="s">
        <v>477</v>
      </c>
      <c r="AN248" s="33" t="s">
        <v>477</v>
      </c>
      <c r="AO248" s="33" t="s">
        <v>477</v>
      </c>
      <c r="AP248" s="33" t="s">
        <v>477</v>
      </c>
      <c r="AQ248" s="33" t="s">
        <v>477</v>
      </c>
      <c r="AR248" s="33" t="s">
        <v>477</v>
      </c>
      <c r="AS248" s="34" t="s">
        <v>477</v>
      </c>
      <c r="AT248" s="34" t="s">
        <v>477</v>
      </c>
      <c r="AU248" s="35" t="s">
        <v>477</v>
      </c>
      <c r="AV248" s="35" t="s">
        <v>477</v>
      </c>
      <c r="AW248" s="34" t="s">
        <v>477</v>
      </c>
      <c r="AX248" t="s">
        <v>479</v>
      </c>
      <c r="AY248" s="32" t="s">
        <v>477</v>
      </c>
      <c r="AZ248" s="32" t="s">
        <v>477</v>
      </c>
      <c r="BA248" s="32" t="s">
        <v>477</v>
      </c>
      <c r="BB248" s="32" t="s">
        <v>477</v>
      </c>
      <c r="BC248" s="32" t="s">
        <v>366</v>
      </c>
      <c r="BD248">
        <v>15395565.890000002</v>
      </c>
      <c r="BE248">
        <v>-1.416535859343245E-3</v>
      </c>
      <c r="BF248" s="32" t="s">
        <v>294</v>
      </c>
      <c r="BG248" s="32" t="s">
        <v>477</v>
      </c>
      <c r="BH248" s="32" t="s">
        <v>479</v>
      </c>
      <c r="BI248" s="32">
        <v>0</v>
      </c>
      <c r="BJ248" s="36" t="s">
        <v>477</v>
      </c>
      <c r="BK248" s="32">
        <v>0</v>
      </c>
      <c r="BL248" s="36" t="s">
        <v>477</v>
      </c>
      <c r="BM248" s="32">
        <v>6</v>
      </c>
      <c r="BN248" s="36">
        <v>-1.4220977751925945E-5</v>
      </c>
      <c r="BO248" s="33" t="s">
        <v>477</v>
      </c>
      <c r="BP248" s="33" t="s">
        <v>477</v>
      </c>
      <c r="BQ248" t="s">
        <v>477</v>
      </c>
      <c r="BR248" t="s">
        <v>477</v>
      </c>
      <c r="BS248" t="s">
        <v>479</v>
      </c>
      <c r="BT248" s="37">
        <v>44196</v>
      </c>
      <c r="BU248" s="32" t="s">
        <v>477</v>
      </c>
      <c r="BV248" s="38" t="s">
        <v>477</v>
      </c>
      <c r="BW248" t="s">
        <v>477</v>
      </c>
      <c r="BX248" s="39" t="s">
        <v>477</v>
      </c>
      <c r="BY248" s="39"/>
      <c r="BZ248" s="39"/>
      <c r="CA248" s="39"/>
      <c r="CB248" s="39"/>
      <c r="CC248" s="39"/>
      <c r="CD248" s="39"/>
      <c r="CE248" s="39"/>
      <c r="CF248" s="39"/>
      <c r="CG248">
        <v>21</v>
      </c>
      <c r="CH248" s="39"/>
      <c r="CI248" s="39"/>
      <c r="CJ248" s="39"/>
      <c r="CK248" s="39"/>
      <c r="CL248" t="s">
        <v>477</v>
      </c>
      <c r="CM248" t="s">
        <v>477</v>
      </c>
      <c r="CN248" s="46" t="s">
        <v>477</v>
      </c>
      <c r="CO248" s="46">
        <v>0</v>
      </c>
      <c r="CP248" s="46" t="s">
        <v>477</v>
      </c>
      <c r="CQ248" s="46" t="s">
        <v>477</v>
      </c>
      <c r="CR248" s="46" t="s">
        <v>477</v>
      </c>
      <c r="CS248" s="46">
        <v>0</v>
      </c>
      <c r="CT248">
        <v>0</v>
      </c>
      <c r="CU248">
        <v>0</v>
      </c>
      <c r="CV248" s="47">
        <v>0</v>
      </c>
      <c r="CW248">
        <v>0</v>
      </c>
      <c r="CX248" s="48">
        <v>0</v>
      </c>
      <c r="CY248" s="48">
        <v>0</v>
      </c>
      <c r="CZ248">
        <v>0</v>
      </c>
      <c r="DA248" s="37">
        <v>44196</v>
      </c>
      <c r="DB248" t="s">
        <v>477</v>
      </c>
      <c r="DC248">
        <v>1</v>
      </c>
      <c r="DD248" s="52" t="s">
        <v>477</v>
      </c>
      <c r="DE248" t="s">
        <v>477</v>
      </c>
      <c r="DF248" s="52" t="s">
        <v>477</v>
      </c>
      <c r="DG248" s="52" t="s">
        <v>477</v>
      </c>
      <c r="DH248" s="52" t="s">
        <v>477</v>
      </c>
      <c r="DI248" s="52" t="s">
        <v>477</v>
      </c>
      <c r="DJ248" s="52" t="s">
        <v>477</v>
      </c>
      <c r="DK248" s="52" t="s">
        <v>477</v>
      </c>
      <c r="DL248" s="52" t="s">
        <v>477</v>
      </c>
      <c r="DM248" s="52" t="s">
        <v>477</v>
      </c>
      <c r="DN248" s="52" t="s">
        <v>477</v>
      </c>
      <c r="DO248" s="33" t="s">
        <v>477</v>
      </c>
      <c r="DP248" s="33" t="s">
        <v>477</v>
      </c>
      <c r="DQ248" s="32" t="s">
        <v>477</v>
      </c>
      <c r="DR248" s="33" t="s">
        <v>477</v>
      </c>
      <c r="DS248" s="58" t="s">
        <v>477</v>
      </c>
      <c r="DT248" s="58" t="s">
        <v>477</v>
      </c>
      <c r="DU248" s="58" t="s">
        <v>477</v>
      </c>
    </row>
    <row r="249" spans="1:125" x14ac:dyDescent="0.25">
      <c r="A249" s="31">
        <v>44196</v>
      </c>
      <c r="B249" t="s">
        <v>1140</v>
      </c>
      <c r="C249" t="s">
        <v>1141</v>
      </c>
      <c r="D249" t="s">
        <v>862</v>
      </c>
      <c r="E249" t="s">
        <v>1139</v>
      </c>
      <c r="F249" t="s">
        <v>108</v>
      </c>
      <c r="G249" t="s">
        <v>866</v>
      </c>
      <c r="H249" t="s">
        <v>293</v>
      </c>
      <c r="I249"/>
      <c r="K249" s="43">
        <v>0</v>
      </c>
      <c r="L249" s="43">
        <v>0</v>
      </c>
      <c r="M249" s="43">
        <v>0</v>
      </c>
      <c r="N249" s="43"/>
      <c r="O249" t="s">
        <v>848</v>
      </c>
      <c r="P249" t="s">
        <v>479</v>
      </c>
      <c r="Q249" t="s">
        <v>850</v>
      </c>
      <c r="R249" t="s">
        <v>475</v>
      </c>
      <c r="S249" t="s">
        <v>1142</v>
      </c>
      <c r="T249" t="s">
        <v>850</v>
      </c>
      <c r="U249" t="s">
        <v>479</v>
      </c>
      <c r="V249" t="s">
        <v>479</v>
      </c>
      <c r="W249" t="s">
        <v>479</v>
      </c>
      <c r="X249" t="s">
        <v>479</v>
      </c>
      <c r="Y249" s="32" t="s">
        <v>479</v>
      </c>
      <c r="Z249" t="s">
        <v>479</v>
      </c>
      <c r="AA249" s="32" t="s">
        <v>366</v>
      </c>
      <c r="AB249" s="32" t="s">
        <v>479</v>
      </c>
      <c r="AC249" s="33" t="s">
        <v>477</v>
      </c>
      <c r="AD249" s="33" t="s">
        <v>477</v>
      </c>
      <c r="AE249" t="s">
        <v>477</v>
      </c>
      <c r="AF249" s="33" t="s">
        <v>477</v>
      </c>
      <c r="AG249" s="33" t="s">
        <v>477</v>
      </c>
      <c r="AH249" t="s">
        <v>477</v>
      </c>
      <c r="AI249" s="33" t="s">
        <v>477</v>
      </c>
      <c r="AJ249" s="33" t="s">
        <v>477</v>
      </c>
      <c r="AK249" t="s">
        <v>477</v>
      </c>
      <c r="AL249" s="33" t="s">
        <v>477</v>
      </c>
      <c r="AM249" t="s">
        <v>477</v>
      </c>
      <c r="AN249" s="33" t="s">
        <v>477</v>
      </c>
      <c r="AO249" s="33" t="s">
        <v>477</v>
      </c>
      <c r="AP249" s="33" t="s">
        <v>477</v>
      </c>
      <c r="AQ249" s="33" t="s">
        <v>477</v>
      </c>
      <c r="AR249" s="33" t="s">
        <v>477</v>
      </c>
      <c r="AS249" s="34" t="s">
        <v>477</v>
      </c>
      <c r="AT249" s="34" t="s">
        <v>477</v>
      </c>
      <c r="AU249" s="35" t="s">
        <v>477</v>
      </c>
      <c r="AV249" s="35" t="s">
        <v>477</v>
      </c>
      <c r="AW249" s="34" t="s">
        <v>477</v>
      </c>
      <c r="AX249" t="s">
        <v>479</v>
      </c>
      <c r="AY249" s="32" t="s">
        <v>477</v>
      </c>
      <c r="AZ249" s="32" t="s">
        <v>477</v>
      </c>
      <c r="BA249" s="32" t="s">
        <v>477</v>
      </c>
      <c r="BB249" s="32" t="s">
        <v>477</v>
      </c>
      <c r="BC249" s="32" t="s">
        <v>366</v>
      </c>
      <c r="BD249">
        <v>15395565.890000002</v>
      </c>
      <c r="BE249">
        <v>0</v>
      </c>
      <c r="BF249" s="32" t="s">
        <v>293</v>
      </c>
      <c r="BG249" s="32" t="s">
        <v>477</v>
      </c>
      <c r="BH249" s="32" t="s">
        <v>479</v>
      </c>
      <c r="BI249" s="32">
        <v>0</v>
      </c>
      <c r="BJ249" s="36" t="s">
        <v>477</v>
      </c>
      <c r="BK249" s="32">
        <v>0</v>
      </c>
      <c r="BL249" s="36" t="s">
        <v>477</v>
      </c>
      <c r="BM249" s="32">
        <v>6</v>
      </c>
      <c r="BN249" s="36">
        <v>0</v>
      </c>
      <c r="BO249" s="33" t="s">
        <v>477</v>
      </c>
      <c r="BP249" s="33" t="s">
        <v>477</v>
      </c>
      <c r="BQ249" t="s">
        <v>477</v>
      </c>
      <c r="BR249" t="s">
        <v>477</v>
      </c>
      <c r="BS249" t="s">
        <v>479</v>
      </c>
      <c r="BT249" s="37">
        <v>44196</v>
      </c>
      <c r="BU249" s="32" t="s">
        <v>477</v>
      </c>
      <c r="BV249" s="38" t="s">
        <v>477</v>
      </c>
      <c r="BW249" t="s">
        <v>477</v>
      </c>
      <c r="BX249" s="39" t="s">
        <v>477</v>
      </c>
      <c r="BY249" s="39"/>
      <c r="BZ249" s="39"/>
      <c r="CA249" s="39"/>
      <c r="CB249" s="39"/>
      <c r="CC249" s="39"/>
      <c r="CD249" s="39"/>
      <c r="CE249" s="39"/>
      <c r="CF249" s="39"/>
      <c r="CG249">
        <v>21</v>
      </c>
      <c r="CH249" s="39"/>
      <c r="CI249" s="39"/>
      <c r="CJ249" s="39"/>
      <c r="CK249" s="39"/>
      <c r="CL249" t="s">
        <v>477</v>
      </c>
      <c r="CM249" t="s">
        <v>477</v>
      </c>
      <c r="CN249" s="46" t="s">
        <v>477</v>
      </c>
      <c r="CO249" s="46">
        <v>0</v>
      </c>
      <c r="CP249" s="46" t="s">
        <v>477</v>
      </c>
      <c r="CQ249" s="46" t="s">
        <v>477</v>
      </c>
      <c r="CR249" s="46" t="s">
        <v>477</v>
      </c>
      <c r="CS249" s="46">
        <v>0</v>
      </c>
      <c r="CT249">
        <v>0</v>
      </c>
      <c r="CU249">
        <v>0</v>
      </c>
      <c r="CV249" s="47">
        <v>0</v>
      </c>
      <c r="CW249">
        <v>0</v>
      </c>
      <c r="CX249" s="48">
        <v>0</v>
      </c>
      <c r="CY249" s="48">
        <v>0</v>
      </c>
      <c r="CZ249">
        <v>0</v>
      </c>
      <c r="DA249" s="37">
        <v>44196</v>
      </c>
      <c r="DB249" t="s">
        <v>477</v>
      </c>
      <c r="DC249">
        <v>1</v>
      </c>
      <c r="DD249" s="52" t="s">
        <v>477</v>
      </c>
      <c r="DE249" t="s">
        <v>477</v>
      </c>
      <c r="DF249" s="52" t="s">
        <v>477</v>
      </c>
      <c r="DG249" s="52" t="s">
        <v>477</v>
      </c>
      <c r="DH249" s="52" t="s">
        <v>477</v>
      </c>
      <c r="DI249" s="52" t="s">
        <v>477</v>
      </c>
      <c r="DJ249" s="52" t="s">
        <v>477</v>
      </c>
      <c r="DK249" s="52" t="s">
        <v>477</v>
      </c>
      <c r="DL249" s="52" t="s">
        <v>477</v>
      </c>
      <c r="DM249" s="52" t="s">
        <v>477</v>
      </c>
      <c r="DN249" s="52" t="s">
        <v>477</v>
      </c>
      <c r="DO249" s="33" t="s">
        <v>477</v>
      </c>
      <c r="DP249" s="33" t="s">
        <v>477</v>
      </c>
      <c r="DQ249" s="32" t="s">
        <v>477</v>
      </c>
      <c r="DR249" s="33" t="s">
        <v>477</v>
      </c>
      <c r="DS249" s="58" t="s">
        <v>477</v>
      </c>
      <c r="DT249" s="58" t="s">
        <v>477</v>
      </c>
      <c r="DU249" s="58" t="s">
        <v>477</v>
      </c>
    </row>
    <row r="250" spans="1:125" x14ac:dyDescent="0.25">
      <c r="A250" s="31">
        <v>44196</v>
      </c>
      <c r="B250" t="s">
        <v>1140</v>
      </c>
      <c r="C250" t="s">
        <v>1141</v>
      </c>
      <c r="D250" t="s">
        <v>862</v>
      </c>
      <c r="E250" t="s">
        <v>867</v>
      </c>
      <c r="F250" t="s">
        <v>108</v>
      </c>
      <c r="G250" t="s">
        <v>868</v>
      </c>
      <c r="H250" t="s">
        <v>293</v>
      </c>
      <c r="I250"/>
      <c r="K250" s="43">
        <v>987747</v>
      </c>
      <c r="L250" s="43">
        <v>0</v>
      </c>
      <c r="M250" s="43">
        <v>0</v>
      </c>
      <c r="N250" s="43"/>
      <c r="O250" t="s">
        <v>869</v>
      </c>
      <c r="P250" t="s">
        <v>479</v>
      </c>
      <c r="Q250" t="s">
        <v>850</v>
      </c>
      <c r="R250" t="s">
        <v>475</v>
      </c>
      <c r="S250" t="s">
        <v>1142</v>
      </c>
      <c r="T250" t="s">
        <v>850</v>
      </c>
      <c r="U250" t="s">
        <v>479</v>
      </c>
      <c r="V250" t="s">
        <v>479</v>
      </c>
      <c r="W250" t="s">
        <v>479</v>
      </c>
      <c r="X250" t="s">
        <v>479</v>
      </c>
      <c r="Y250" s="32" t="s">
        <v>479</v>
      </c>
      <c r="Z250" t="s">
        <v>479</v>
      </c>
      <c r="AA250" s="32" t="s">
        <v>366</v>
      </c>
      <c r="AB250" s="32" t="s">
        <v>479</v>
      </c>
      <c r="AC250" s="33" t="s">
        <v>477</v>
      </c>
      <c r="AD250" s="33" t="s">
        <v>477</v>
      </c>
      <c r="AE250" t="s">
        <v>477</v>
      </c>
      <c r="AF250" s="33" t="s">
        <v>477</v>
      </c>
      <c r="AG250" s="33" t="s">
        <v>477</v>
      </c>
      <c r="AH250" t="s">
        <v>477</v>
      </c>
      <c r="AI250" s="33" t="s">
        <v>477</v>
      </c>
      <c r="AJ250" s="33" t="s">
        <v>477</v>
      </c>
      <c r="AK250" t="s">
        <v>477</v>
      </c>
      <c r="AL250" s="33" t="s">
        <v>477</v>
      </c>
      <c r="AM250" t="s">
        <v>477</v>
      </c>
      <c r="AN250" s="33" t="s">
        <v>477</v>
      </c>
      <c r="AO250" s="33" t="s">
        <v>477</v>
      </c>
      <c r="AP250" s="33" t="s">
        <v>477</v>
      </c>
      <c r="AQ250" s="33" t="s">
        <v>477</v>
      </c>
      <c r="AR250" s="33" t="s">
        <v>477</v>
      </c>
      <c r="AS250" s="34" t="s">
        <v>477</v>
      </c>
      <c r="AT250" s="34" t="s">
        <v>477</v>
      </c>
      <c r="AU250" s="35" t="s">
        <v>477</v>
      </c>
      <c r="AV250" s="35" t="s">
        <v>477</v>
      </c>
      <c r="AW250" s="34" t="s">
        <v>477</v>
      </c>
      <c r="AX250" t="s">
        <v>479</v>
      </c>
      <c r="AY250" s="32" t="s">
        <v>477</v>
      </c>
      <c r="AZ250" s="32" t="s">
        <v>477</v>
      </c>
      <c r="BA250" s="32" t="s">
        <v>477</v>
      </c>
      <c r="BB250" s="32" t="s">
        <v>477</v>
      </c>
      <c r="BC250" s="32" t="s">
        <v>366</v>
      </c>
      <c r="BD250">
        <v>15395565.890000002</v>
      </c>
      <c r="BE250">
        <v>0</v>
      </c>
      <c r="BF250" s="32" t="s">
        <v>293</v>
      </c>
      <c r="BG250" s="32" t="s">
        <v>477</v>
      </c>
      <c r="BH250" s="32" t="s">
        <v>479</v>
      </c>
      <c r="BI250" s="32">
        <v>0</v>
      </c>
      <c r="BJ250" s="36" t="s">
        <v>477</v>
      </c>
      <c r="BK250" s="32">
        <v>0</v>
      </c>
      <c r="BL250" s="36" t="s">
        <v>477</v>
      </c>
      <c r="BM250" s="32">
        <v>6</v>
      </c>
      <c r="BN250" s="36">
        <v>0</v>
      </c>
      <c r="BO250" s="33" t="s">
        <v>477</v>
      </c>
      <c r="BP250" s="33" t="s">
        <v>477</v>
      </c>
      <c r="BQ250" t="s">
        <v>477</v>
      </c>
      <c r="BR250" t="s">
        <v>477</v>
      </c>
      <c r="BS250" t="s">
        <v>479</v>
      </c>
      <c r="BT250" s="37">
        <v>44196</v>
      </c>
      <c r="BU250" s="32" t="s">
        <v>477</v>
      </c>
      <c r="BV250" s="38" t="s">
        <v>477</v>
      </c>
      <c r="BW250" t="s">
        <v>477</v>
      </c>
      <c r="BX250" s="39" t="s">
        <v>477</v>
      </c>
      <c r="BY250" s="39"/>
      <c r="BZ250" s="39"/>
      <c r="CA250" s="39"/>
      <c r="CB250" s="39"/>
      <c r="CC250" s="39"/>
      <c r="CD250" s="39"/>
      <c r="CE250" s="39"/>
      <c r="CF250" s="39"/>
      <c r="CG250">
        <v>21</v>
      </c>
      <c r="CH250" s="39"/>
      <c r="CI250" s="39"/>
      <c r="CJ250" s="39"/>
      <c r="CK250" s="39"/>
      <c r="CL250" t="s">
        <v>477</v>
      </c>
      <c r="CM250" t="s">
        <v>477</v>
      </c>
      <c r="CN250" s="46" t="s">
        <v>477</v>
      </c>
      <c r="CO250" s="46">
        <v>0</v>
      </c>
      <c r="CP250" s="46" t="s">
        <v>477</v>
      </c>
      <c r="CQ250" s="46" t="s">
        <v>477</v>
      </c>
      <c r="CR250" s="46" t="s">
        <v>477</v>
      </c>
      <c r="CS250" s="46">
        <v>0</v>
      </c>
      <c r="CT250">
        <v>0</v>
      </c>
      <c r="CU250">
        <v>0</v>
      </c>
      <c r="CV250" s="47">
        <v>0</v>
      </c>
      <c r="CW250">
        <v>0</v>
      </c>
      <c r="CX250" s="48">
        <v>0</v>
      </c>
      <c r="CY250" s="48">
        <v>0</v>
      </c>
      <c r="CZ250">
        <v>0</v>
      </c>
      <c r="DA250" s="37">
        <v>44196</v>
      </c>
      <c r="DB250" t="s">
        <v>477</v>
      </c>
      <c r="DC250">
        <v>1</v>
      </c>
      <c r="DD250" s="52" t="s">
        <v>477</v>
      </c>
      <c r="DE250" t="s">
        <v>477</v>
      </c>
      <c r="DF250" s="52" t="s">
        <v>477</v>
      </c>
      <c r="DG250" s="52" t="s">
        <v>477</v>
      </c>
      <c r="DH250" s="52" t="s">
        <v>477</v>
      </c>
      <c r="DI250" s="52" t="s">
        <v>477</v>
      </c>
      <c r="DJ250" s="52" t="s">
        <v>477</v>
      </c>
      <c r="DK250" s="52" t="s">
        <v>477</v>
      </c>
      <c r="DL250" s="52" t="s">
        <v>477</v>
      </c>
      <c r="DM250" s="52" t="s">
        <v>477</v>
      </c>
      <c r="DN250" s="52" t="s">
        <v>477</v>
      </c>
      <c r="DO250" s="33" t="s">
        <v>477</v>
      </c>
      <c r="DP250" s="33" t="s">
        <v>477</v>
      </c>
      <c r="DQ250" s="32" t="s">
        <v>477</v>
      </c>
      <c r="DR250" s="33" t="s">
        <v>477</v>
      </c>
      <c r="DS250" s="58" t="s">
        <v>477</v>
      </c>
      <c r="DT250" s="58" t="s">
        <v>477</v>
      </c>
      <c r="DU250" s="58" t="s">
        <v>477</v>
      </c>
    </row>
    <row r="251" spans="1:125" x14ac:dyDescent="0.25">
      <c r="A251" s="31">
        <v>44196</v>
      </c>
      <c r="B251" t="s">
        <v>1140</v>
      </c>
      <c r="C251" t="s">
        <v>1141</v>
      </c>
      <c r="D251" t="s">
        <v>872</v>
      </c>
      <c r="E251" t="s">
        <v>873</v>
      </c>
      <c r="F251" t="s">
        <v>108</v>
      </c>
      <c r="G251" t="s">
        <v>2816</v>
      </c>
      <c r="H251" t="s">
        <v>294</v>
      </c>
      <c r="I251" s="37">
        <v>44364</v>
      </c>
      <c r="J251">
        <v>0</v>
      </c>
      <c r="K251" s="43">
        <v>-743000</v>
      </c>
      <c r="L251" s="43">
        <v>-604994.88</v>
      </c>
      <c r="M251" s="43">
        <v>-3.91430045783805</v>
      </c>
      <c r="N251" s="43">
        <v>1</v>
      </c>
      <c r="O251" t="s">
        <v>874</v>
      </c>
      <c r="P251" t="s">
        <v>875</v>
      </c>
      <c r="Q251" t="s">
        <v>886</v>
      </c>
      <c r="R251" t="s">
        <v>475</v>
      </c>
      <c r="S251" t="s">
        <v>1142</v>
      </c>
      <c r="T251" t="s">
        <v>875</v>
      </c>
      <c r="U251" t="s">
        <v>875</v>
      </c>
      <c r="V251" t="s">
        <v>875</v>
      </c>
      <c r="W251" t="s">
        <v>875</v>
      </c>
      <c r="X251" t="s">
        <v>875</v>
      </c>
      <c r="Y251" s="32" t="s">
        <v>479</v>
      </c>
      <c r="Z251" t="s">
        <v>479</v>
      </c>
      <c r="AA251" s="32" t="s">
        <v>366</v>
      </c>
      <c r="AB251" s="32" t="s">
        <v>875</v>
      </c>
      <c r="AC251" s="33" t="s">
        <v>477</v>
      </c>
      <c r="AD251" s="33" t="s">
        <v>477</v>
      </c>
      <c r="AE251" t="s">
        <v>477</v>
      </c>
      <c r="AF251" s="33" t="s">
        <v>477</v>
      </c>
      <c r="AG251" s="33" t="s">
        <v>477</v>
      </c>
      <c r="AH251" t="s">
        <v>477</v>
      </c>
      <c r="AI251" s="33" t="s">
        <v>477</v>
      </c>
      <c r="AJ251" s="33" t="s">
        <v>477</v>
      </c>
      <c r="AK251" t="s">
        <v>477</v>
      </c>
      <c r="AL251" s="33" t="s">
        <v>477</v>
      </c>
      <c r="AM251" t="s">
        <v>477</v>
      </c>
      <c r="AN251" s="33" t="s">
        <v>477</v>
      </c>
      <c r="AO251" s="33" t="s">
        <v>477</v>
      </c>
      <c r="AP251" s="33" t="s">
        <v>477</v>
      </c>
      <c r="AQ251" s="33" t="s">
        <v>477</v>
      </c>
      <c r="AR251" s="33" t="s">
        <v>477</v>
      </c>
      <c r="AS251" s="34" t="s">
        <v>477</v>
      </c>
      <c r="AT251" s="34" t="s">
        <v>477</v>
      </c>
      <c r="AU251" s="35" t="s">
        <v>477</v>
      </c>
      <c r="AV251" s="35" t="s">
        <v>477</v>
      </c>
      <c r="AW251" s="34" t="s">
        <v>477</v>
      </c>
      <c r="AX251" t="s">
        <v>875</v>
      </c>
      <c r="AY251" s="32" t="s">
        <v>477</v>
      </c>
      <c r="AZ251" s="32" t="s">
        <v>477</v>
      </c>
      <c r="BA251" s="32" t="s">
        <v>477</v>
      </c>
      <c r="BB251" s="32" t="s">
        <v>477</v>
      </c>
      <c r="BC251" s="32" t="s">
        <v>366</v>
      </c>
      <c r="BD251">
        <v>15395565.890000002</v>
      </c>
      <c r="BE251">
        <v>-3.91430045783805</v>
      </c>
      <c r="BF251" s="32" t="s">
        <v>293</v>
      </c>
      <c r="BG251" s="32" t="s">
        <v>477</v>
      </c>
      <c r="BH251" s="32" t="s">
        <v>477</v>
      </c>
      <c r="BI251" s="32">
        <v>0</v>
      </c>
      <c r="BJ251" s="36" t="s">
        <v>477</v>
      </c>
      <c r="BK251" s="32">
        <v>0</v>
      </c>
      <c r="BL251" s="36" t="s">
        <v>477</v>
      </c>
      <c r="BM251" s="32">
        <v>6</v>
      </c>
      <c r="BN251" s="36">
        <v>-3.9296696485380048E-2</v>
      </c>
      <c r="BO251" s="33" t="s">
        <v>477</v>
      </c>
      <c r="BP251" s="33" t="s">
        <v>477</v>
      </c>
      <c r="BQ251" t="s">
        <v>477</v>
      </c>
      <c r="BR251" t="s">
        <v>477</v>
      </c>
      <c r="BS251" t="s">
        <v>479</v>
      </c>
      <c r="BT251" s="37">
        <v>44364</v>
      </c>
      <c r="BU251" s="32" t="s">
        <v>887</v>
      </c>
      <c r="BV251" s="38" t="s">
        <v>477</v>
      </c>
      <c r="BW251" t="s">
        <v>477</v>
      </c>
      <c r="BX251" s="39" t="s">
        <v>477</v>
      </c>
      <c r="BY251" s="39"/>
      <c r="BZ251" s="39"/>
      <c r="CA251" s="39"/>
      <c r="CB251" s="39"/>
      <c r="CC251" s="39"/>
      <c r="CD251" s="39"/>
      <c r="CE251" s="39"/>
      <c r="CF251" s="39"/>
      <c r="CG251">
        <v>21</v>
      </c>
      <c r="CH251" s="39"/>
      <c r="CI251" s="39"/>
      <c r="CJ251" s="39"/>
      <c r="CK251" s="39"/>
      <c r="CL251" t="s">
        <v>477</v>
      </c>
      <c r="CM251" t="s">
        <v>477</v>
      </c>
      <c r="CN251" s="46" t="s">
        <v>477</v>
      </c>
      <c r="CO251" s="46">
        <v>0</v>
      </c>
      <c r="CP251" s="46" t="s">
        <v>477</v>
      </c>
      <c r="CQ251" s="46" t="s">
        <v>477</v>
      </c>
      <c r="CR251" s="46" t="s">
        <v>477</v>
      </c>
      <c r="CS251" s="46">
        <v>0</v>
      </c>
      <c r="CT251">
        <v>0</v>
      </c>
      <c r="CU251">
        <v>0</v>
      </c>
      <c r="CV251" s="47">
        <v>0</v>
      </c>
      <c r="CW251">
        <v>0</v>
      </c>
      <c r="CX251" s="48">
        <v>-605295.31568228104</v>
      </c>
      <c r="CY251" s="48">
        <v>605295.31568228104</v>
      </c>
      <c r="CZ251">
        <v>-605295.31568228104</v>
      </c>
      <c r="DA251" s="37">
        <v>44364</v>
      </c>
      <c r="DB251" t="s">
        <v>477</v>
      </c>
      <c r="DC251">
        <v>1</v>
      </c>
      <c r="DD251" s="52" t="s">
        <v>477</v>
      </c>
      <c r="DE251" t="s">
        <v>477</v>
      </c>
      <c r="DF251" s="52" t="s">
        <v>477</v>
      </c>
      <c r="DG251" s="52" t="s">
        <v>477</v>
      </c>
      <c r="DH251" s="52" t="s">
        <v>477</v>
      </c>
      <c r="DI251" s="52" t="s">
        <v>477</v>
      </c>
      <c r="DJ251" s="52" t="s">
        <v>477</v>
      </c>
      <c r="DK251" s="52" t="s">
        <v>477</v>
      </c>
      <c r="DL251" s="52" t="s">
        <v>477</v>
      </c>
      <c r="DM251" s="52" t="s">
        <v>477</v>
      </c>
      <c r="DN251" s="52" t="s">
        <v>477</v>
      </c>
      <c r="DO251" s="33" t="s">
        <v>477</v>
      </c>
      <c r="DP251" s="33" t="s">
        <v>477</v>
      </c>
      <c r="DQ251" s="32" t="s">
        <v>477</v>
      </c>
      <c r="DR251" s="33" t="s">
        <v>477</v>
      </c>
      <c r="DS251" s="58" t="s">
        <v>477</v>
      </c>
      <c r="DT251" s="58" t="s">
        <v>477</v>
      </c>
      <c r="DU251" s="58" t="s">
        <v>477</v>
      </c>
    </row>
    <row r="252" spans="1:125" x14ac:dyDescent="0.25">
      <c r="A252" s="31">
        <v>44196</v>
      </c>
      <c r="B252" t="s">
        <v>1140</v>
      </c>
      <c r="C252" t="s">
        <v>1141</v>
      </c>
      <c r="D252" t="s">
        <v>890</v>
      </c>
      <c r="E252" t="s">
        <v>873</v>
      </c>
      <c r="F252" t="s">
        <v>108</v>
      </c>
      <c r="G252" t="s">
        <v>2816</v>
      </c>
      <c r="H252" t="s">
        <v>293</v>
      </c>
      <c r="I252" s="37">
        <v>44364</v>
      </c>
      <c r="J252">
        <v>0</v>
      </c>
      <c r="K252" s="43">
        <v>608518.01</v>
      </c>
      <c r="L252" s="43">
        <v>608518.01</v>
      </c>
      <c r="M252" s="43">
        <v>3.9370950133424301</v>
      </c>
      <c r="N252" s="43">
        <v>1.22810956</v>
      </c>
      <c r="O252" t="s">
        <v>874</v>
      </c>
      <c r="P252" t="s">
        <v>875</v>
      </c>
      <c r="Q252" t="s">
        <v>888</v>
      </c>
      <c r="R252" t="s">
        <v>475</v>
      </c>
      <c r="S252" t="s">
        <v>1142</v>
      </c>
      <c r="T252" t="s">
        <v>875</v>
      </c>
      <c r="U252" t="s">
        <v>875</v>
      </c>
      <c r="V252" t="s">
        <v>875</v>
      </c>
      <c r="W252" t="s">
        <v>875</v>
      </c>
      <c r="X252" t="s">
        <v>875</v>
      </c>
      <c r="Y252" s="32" t="s">
        <v>479</v>
      </c>
      <c r="Z252" t="s">
        <v>479</v>
      </c>
      <c r="AA252" s="32" t="s">
        <v>366</v>
      </c>
      <c r="AB252" s="32" t="s">
        <v>875</v>
      </c>
      <c r="AC252" s="33" t="s">
        <v>477</v>
      </c>
      <c r="AD252" s="33" t="s">
        <v>477</v>
      </c>
      <c r="AE252" t="s">
        <v>477</v>
      </c>
      <c r="AF252" s="33" t="s">
        <v>477</v>
      </c>
      <c r="AG252" s="33" t="s">
        <v>477</v>
      </c>
      <c r="AH252" t="s">
        <v>477</v>
      </c>
      <c r="AI252" s="33" t="s">
        <v>477</v>
      </c>
      <c r="AJ252" s="33" t="s">
        <v>477</v>
      </c>
      <c r="AK252" t="s">
        <v>477</v>
      </c>
      <c r="AL252" s="33" t="s">
        <v>477</v>
      </c>
      <c r="AM252" t="s">
        <v>477</v>
      </c>
      <c r="AN252" s="33" t="s">
        <v>477</v>
      </c>
      <c r="AO252" s="33" t="s">
        <v>477</v>
      </c>
      <c r="AP252" s="33" t="s">
        <v>477</v>
      </c>
      <c r="AQ252" s="33" t="s">
        <v>477</v>
      </c>
      <c r="AR252" s="33" t="s">
        <v>477</v>
      </c>
      <c r="AS252" s="34" t="s">
        <v>477</v>
      </c>
      <c r="AT252" s="34" t="s">
        <v>477</v>
      </c>
      <c r="AU252" s="35" t="s">
        <v>477</v>
      </c>
      <c r="AV252" s="35" t="s">
        <v>477</v>
      </c>
      <c r="AW252" s="34" t="s">
        <v>477</v>
      </c>
      <c r="AX252" t="s">
        <v>875</v>
      </c>
      <c r="AY252" s="32" t="s">
        <v>477</v>
      </c>
      <c r="AZ252" s="32" t="s">
        <v>477</v>
      </c>
      <c r="BA252" s="32" t="s">
        <v>477</v>
      </c>
      <c r="BB252" s="32" t="s">
        <v>477</v>
      </c>
      <c r="BC252" s="32" t="s">
        <v>366</v>
      </c>
      <c r="BD252">
        <v>15395565.890000002</v>
      </c>
      <c r="BE252">
        <v>3.9370950133424301</v>
      </c>
      <c r="BF252" s="32" t="s">
        <v>293</v>
      </c>
      <c r="BG252" s="32" t="s">
        <v>477</v>
      </c>
      <c r="BH252" s="32" t="s">
        <v>477</v>
      </c>
      <c r="BI252" s="32">
        <v>0</v>
      </c>
      <c r="BJ252" s="36" t="s">
        <v>477</v>
      </c>
      <c r="BK252" s="32">
        <v>0</v>
      </c>
      <c r="BL252" s="36" t="s">
        <v>477</v>
      </c>
      <c r="BM252" s="32">
        <v>6</v>
      </c>
      <c r="BN252" s="36">
        <v>3.9525537050590344E-2</v>
      </c>
      <c r="BO252" s="33" t="s">
        <v>477</v>
      </c>
      <c r="BP252" s="33" t="s">
        <v>477</v>
      </c>
      <c r="BQ252" t="s">
        <v>477</v>
      </c>
      <c r="BR252" t="s">
        <v>477</v>
      </c>
      <c r="BS252" t="s">
        <v>479</v>
      </c>
      <c r="BT252" s="37">
        <v>44364</v>
      </c>
      <c r="BU252" s="32" t="s">
        <v>889</v>
      </c>
      <c r="BV252" s="38" t="s">
        <v>477</v>
      </c>
      <c r="BW252" t="s">
        <v>477</v>
      </c>
      <c r="BX252" s="39" t="s">
        <v>477</v>
      </c>
      <c r="BY252" s="39"/>
      <c r="BZ252" s="39"/>
      <c r="CA252" s="39"/>
      <c r="CB252" s="39"/>
      <c r="CC252" s="39"/>
      <c r="CD252" s="39"/>
      <c r="CE252" s="39"/>
      <c r="CF252" s="39"/>
      <c r="CG252">
        <v>21</v>
      </c>
      <c r="CH252" s="39"/>
      <c r="CI252" s="39"/>
      <c r="CJ252" s="39"/>
      <c r="CK252" s="39"/>
      <c r="CL252" t="s">
        <v>477</v>
      </c>
      <c r="CM252" t="s">
        <v>477</v>
      </c>
      <c r="CN252" s="46" t="s">
        <v>477</v>
      </c>
      <c r="CO252" s="46">
        <v>0</v>
      </c>
      <c r="CP252" s="46" t="s">
        <v>477</v>
      </c>
      <c r="CQ252" s="46" t="s">
        <v>477</v>
      </c>
      <c r="CR252" s="46" t="s">
        <v>477</v>
      </c>
      <c r="CS252" s="46">
        <v>0</v>
      </c>
      <c r="CT252">
        <v>0</v>
      </c>
      <c r="CU252">
        <v>0</v>
      </c>
      <c r="CV252" s="47">
        <v>0</v>
      </c>
      <c r="CW252">
        <v>0</v>
      </c>
      <c r="CX252" s="48">
        <v>608518.01</v>
      </c>
      <c r="CY252" s="48">
        <v>608518.01</v>
      </c>
      <c r="CZ252">
        <v>608518.01</v>
      </c>
      <c r="DA252" s="37">
        <v>44364</v>
      </c>
      <c r="DB252" t="s">
        <v>477</v>
      </c>
      <c r="DC252">
        <v>1</v>
      </c>
      <c r="DD252" s="52" t="s">
        <v>477</v>
      </c>
      <c r="DE252" t="s">
        <v>477</v>
      </c>
      <c r="DF252" s="52" t="s">
        <v>477</v>
      </c>
      <c r="DG252" s="52" t="s">
        <v>477</v>
      </c>
      <c r="DH252" s="52" t="s">
        <v>477</v>
      </c>
      <c r="DI252" s="52" t="s">
        <v>477</v>
      </c>
      <c r="DJ252" s="52" t="s">
        <v>477</v>
      </c>
      <c r="DK252" s="52" t="s">
        <v>477</v>
      </c>
      <c r="DL252" s="52" t="s">
        <v>477</v>
      </c>
      <c r="DM252" s="52" t="s">
        <v>477</v>
      </c>
      <c r="DN252" s="52" t="s">
        <v>477</v>
      </c>
      <c r="DO252" s="33" t="s">
        <v>477</v>
      </c>
      <c r="DP252" s="33" t="s">
        <v>477</v>
      </c>
      <c r="DQ252" s="32" t="s">
        <v>477</v>
      </c>
      <c r="DR252" s="33" t="s">
        <v>477</v>
      </c>
      <c r="DS252" s="58" t="s">
        <v>477</v>
      </c>
      <c r="DT252" s="58" t="s">
        <v>477</v>
      </c>
      <c r="DU252" s="58" t="s">
        <v>477</v>
      </c>
    </row>
    <row r="253" spans="1:125" x14ac:dyDescent="0.25">
      <c r="A253" s="31">
        <v>44196</v>
      </c>
      <c r="B253" t="s">
        <v>1140</v>
      </c>
      <c r="C253" t="s">
        <v>1141</v>
      </c>
      <c r="D253" t="s">
        <v>891</v>
      </c>
      <c r="E253" t="s">
        <v>892</v>
      </c>
      <c r="F253" t="s">
        <v>108</v>
      </c>
      <c r="G253" t="s">
        <v>893</v>
      </c>
      <c r="H253" t="s">
        <v>294</v>
      </c>
      <c r="I253"/>
      <c r="J253">
        <v>0</v>
      </c>
      <c r="K253" s="43">
        <v>-3018.74</v>
      </c>
      <c r="L253" s="43">
        <v>-2467.1999999999998</v>
      </c>
      <c r="M253" s="43">
        <v>-1.5962717055684899E-2</v>
      </c>
      <c r="N253" s="43">
        <v>0.81729394</v>
      </c>
      <c r="O253" t="s">
        <v>848</v>
      </c>
      <c r="P253" t="s">
        <v>479</v>
      </c>
      <c r="Q253" t="s">
        <v>851</v>
      </c>
      <c r="R253" t="s">
        <v>475</v>
      </c>
      <c r="S253" t="s">
        <v>1142</v>
      </c>
      <c r="T253" t="s">
        <v>851</v>
      </c>
      <c r="U253" t="s">
        <v>479</v>
      </c>
      <c r="V253" t="s">
        <v>479</v>
      </c>
      <c r="W253" t="s">
        <v>479</v>
      </c>
      <c r="X253" t="s">
        <v>479</v>
      </c>
      <c r="Y253" s="32" t="s">
        <v>479</v>
      </c>
      <c r="Z253" t="s">
        <v>479</v>
      </c>
      <c r="AA253" s="32" t="s">
        <v>366</v>
      </c>
      <c r="AB253" s="32" t="s">
        <v>479</v>
      </c>
      <c r="AC253" s="33" t="s">
        <v>477</v>
      </c>
      <c r="AD253" s="33" t="s">
        <v>477</v>
      </c>
      <c r="AE253" t="s">
        <v>477</v>
      </c>
      <c r="AF253" s="33" t="s">
        <v>477</v>
      </c>
      <c r="AG253" s="33" t="s">
        <v>477</v>
      </c>
      <c r="AH253" t="s">
        <v>477</v>
      </c>
      <c r="AI253" s="33" t="s">
        <v>477</v>
      </c>
      <c r="AJ253" s="33" t="s">
        <v>477</v>
      </c>
      <c r="AK253" t="s">
        <v>477</v>
      </c>
      <c r="AL253" s="33" t="s">
        <v>477</v>
      </c>
      <c r="AM253" t="s">
        <v>477</v>
      </c>
      <c r="AN253" s="33" t="s">
        <v>477</v>
      </c>
      <c r="AO253" s="33" t="s">
        <v>477</v>
      </c>
      <c r="AP253" s="33" t="s">
        <v>477</v>
      </c>
      <c r="AQ253" s="33" t="s">
        <v>477</v>
      </c>
      <c r="AR253" s="33" t="s">
        <v>477</v>
      </c>
      <c r="AS253" s="34" t="s">
        <v>477</v>
      </c>
      <c r="AT253" s="34" t="s">
        <v>477</v>
      </c>
      <c r="AU253" s="35" t="s">
        <v>477</v>
      </c>
      <c r="AV253" s="35" t="s">
        <v>477</v>
      </c>
      <c r="AW253" s="34" t="s">
        <v>477</v>
      </c>
      <c r="AX253" t="s">
        <v>479</v>
      </c>
      <c r="AY253" s="32" t="s">
        <v>477</v>
      </c>
      <c r="AZ253" s="32" t="s">
        <v>477</v>
      </c>
      <c r="BA253" s="32" t="s">
        <v>477</v>
      </c>
      <c r="BB253" s="32" t="s">
        <v>477</v>
      </c>
      <c r="BC253" s="32" t="s">
        <v>366</v>
      </c>
      <c r="BD253">
        <v>15395565.890000002</v>
      </c>
      <c r="BE253">
        <v>-1.5962717055684899E-2</v>
      </c>
      <c r="BF253" s="32" t="s">
        <v>294</v>
      </c>
      <c r="BG253" s="32" t="s">
        <v>477</v>
      </c>
      <c r="BH253" s="32" t="s">
        <v>479</v>
      </c>
      <c r="BI253" s="32">
        <v>0</v>
      </c>
      <c r="BJ253" s="36" t="s">
        <v>477</v>
      </c>
      <c r="BK253" s="32">
        <v>0</v>
      </c>
      <c r="BL253" s="36" t="s">
        <v>477</v>
      </c>
      <c r="BM253" s="32">
        <v>6</v>
      </c>
      <c r="BN253" s="36">
        <v>-1.6025393399813506E-4</v>
      </c>
      <c r="BO253" s="33" t="s">
        <v>477</v>
      </c>
      <c r="BP253" s="33" t="s">
        <v>477</v>
      </c>
      <c r="BQ253" t="s">
        <v>477</v>
      </c>
      <c r="BR253" t="s">
        <v>477</v>
      </c>
      <c r="BS253" t="s">
        <v>479</v>
      </c>
      <c r="BT253" s="37">
        <v>44196</v>
      </c>
      <c r="BU253" s="32" t="s">
        <v>477</v>
      </c>
      <c r="BV253" s="38" t="s">
        <v>477</v>
      </c>
      <c r="BW253" t="s">
        <v>477</v>
      </c>
      <c r="BX253" s="39" t="s">
        <v>477</v>
      </c>
      <c r="BY253" s="39"/>
      <c r="BZ253" s="39"/>
      <c r="CA253" s="39"/>
      <c r="CB253" s="39"/>
      <c r="CC253" s="39"/>
      <c r="CD253" s="39"/>
      <c r="CE253" s="39"/>
      <c r="CF253" s="39"/>
      <c r="CG253">
        <v>21</v>
      </c>
      <c r="CH253" s="39"/>
      <c r="CI253" s="39"/>
      <c r="CJ253" s="39"/>
      <c r="CK253" s="39"/>
      <c r="CL253" t="s">
        <v>477</v>
      </c>
      <c r="CM253" t="s">
        <v>477</v>
      </c>
      <c r="CN253" s="46" t="s">
        <v>477</v>
      </c>
      <c r="CO253" s="46">
        <v>0</v>
      </c>
      <c r="CP253" s="46" t="s">
        <v>477</v>
      </c>
      <c r="CQ253" s="46" t="s">
        <v>477</v>
      </c>
      <c r="CR253" s="46" t="s">
        <v>477</v>
      </c>
      <c r="CS253" s="46">
        <v>0</v>
      </c>
      <c r="CT253">
        <v>0</v>
      </c>
      <c r="CU253">
        <v>0</v>
      </c>
      <c r="CV253" s="47">
        <v>0</v>
      </c>
      <c r="CW253">
        <v>0</v>
      </c>
      <c r="CX253" s="48">
        <v>0</v>
      </c>
      <c r="CY253" s="48">
        <v>0</v>
      </c>
      <c r="CZ253">
        <v>0</v>
      </c>
      <c r="DA253" s="37">
        <v>44196</v>
      </c>
      <c r="DB253" t="s">
        <v>477</v>
      </c>
      <c r="DC253">
        <v>1</v>
      </c>
      <c r="DD253" s="52" t="s">
        <v>477</v>
      </c>
      <c r="DE253" t="s">
        <v>477</v>
      </c>
      <c r="DF253" s="52" t="s">
        <v>477</v>
      </c>
      <c r="DG253" s="52" t="s">
        <v>477</v>
      </c>
      <c r="DH253" s="52" t="s">
        <v>477</v>
      </c>
      <c r="DI253" s="52" t="s">
        <v>477</v>
      </c>
      <c r="DJ253" s="52" t="s">
        <v>477</v>
      </c>
      <c r="DK253" s="52" t="s">
        <v>477</v>
      </c>
      <c r="DL253" s="52" t="s">
        <v>477</v>
      </c>
      <c r="DM253" s="52" t="s">
        <v>477</v>
      </c>
      <c r="DN253" s="52" t="s">
        <v>477</v>
      </c>
      <c r="DO253" s="33" t="s">
        <v>477</v>
      </c>
      <c r="DP253" s="33" t="s">
        <v>477</v>
      </c>
      <c r="DQ253" s="32" t="s">
        <v>477</v>
      </c>
      <c r="DR253" s="33" t="s">
        <v>477</v>
      </c>
      <c r="DS253" s="58" t="s">
        <v>477</v>
      </c>
      <c r="DT253" s="58" t="s">
        <v>477</v>
      </c>
      <c r="DU253" s="58" t="s">
        <v>477</v>
      </c>
    </row>
    <row r="254" spans="1:125" x14ac:dyDescent="0.25">
      <c r="A254" s="31">
        <v>44196</v>
      </c>
      <c r="B254" t="s">
        <v>1140</v>
      </c>
      <c r="C254" t="s">
        <v>1320</v>
      </c>
      <c r="D254" t="s">
        <v>471</v>
      </c>
      <c r="E254" t="s">
        <v>846</v>
      </c>
      <c r="F254" t="s">
        <v>108</v>
      </c>
      <c r="G254" t="s">
        <v>847</v>
      </c>
      <c r="H254" t="s">
        <v>293</v>
      </c>
      <c r="I254"/>
      <c r="J254">
        <v>0</v>
      </c>
      <c r="K254" s="43">
        <v>60449.47</v>
      </c>
      <c r="L254" s="43">
        <v>60449.47</v>
      </c>
      <c r="M254" s="43">
        <v>0.39110643068098</v>
      </c>
      <c r="N254" s="43">
        <v>1</v>
      </c>
      <c r="O254" t="s">
        <v>848</v>
      </c>
      <c r="P254" t="s">
        <v>479</v>
      </c>
      <c r="Q254" t="s">
        <v>850</v>
      </c>
      <c r="R254" t="s">
        <v>895</v>
      </c>
      <c r="S254" t="s">
        <v>1142</v>
      </c>
      <c r="T254" t="s">
        <v>850</v>
      </c>
      <c r="U254" t="s">
        <v>479</v>
      </c>
      <c r="V254" t="s">
        <v>479</v>
      </c>
      <c r="W254" t="s">
        <v>479</v>
      </c>
      <c r="X254" t="s">
        <v>479</v>
      </c>
      <c r="Y254" s="32" t="s">
        <v>479</v>
      </c>
      <c r="Z254" t="s">
        <v>479</v>
      </c>
      <c r="AA254" s="32" t="s">
        <v>366</v>
      </c>
      <c r="AB254" s="32" t="s">
        <v>479</v>
      </c>
      <c r="AC254" s="33" t="s">
        <v>477</v>
      </c>
      <c r="AD254" s="33" t="s">
        <v>477</v>
      </c>
      <c r="AE254" t="s">
        <v>477</v>
      </c>
      <c r="AF254" s="33" t="s">
        <v>477</v>
      </c>
      <c r="AG254" s="33" t="s">
        <v>477</v>
      </c>
      <c r="AH254" t="s">
        <v>477</v>
      </c>
      <c r="AI254" s="33" t="s">
        <v>477</v>
      </c>
      <c r="AJ254" s="33" t="s">
        <v>477</v>
      </c>
      <c r="AK254" t="s">
        <v>477</v>
      </c>
      <c r="AL254" s="33" t="s">
        <v>477</v>
      </c>
      <c r="AM254" t="s">
        <v>477</v>
      </c>
      <c r="AN254" s="33" t="s">
        <v>477</v>
      </c>
      <c r="AO254" s="33" t="s">
        <v>477</v>
      </c>
      <c r="AP254" s="33" t="s">
        <v>477</v>
      </c>
      <c r="AQ254" s="33" t="s">
        <v>477</v>
      </c>
      <c r="AR254" s="33" t="s">
        <v>477</v>
      </c>
      <c r="AS254" s="34" t="s">
        <v>477</v>
      </c>
      <c r="AT254" s="34" t="s">
        <v>477</v>
      </c>
      <c r="AU254" s="35" t="s">
        <v>477</v>
      </c>
      <c r="AV254" s="35" t="s">
        <v>477</v>
      </c>
      <c r="AW254" s="34" t="s">
        <v>477</v>
      </c>
      <c r="AX254" t="s">
        <v>479</v>
      </c>
      <c r="AY254" s="32" t="s">
        <v>477</v>
      </c>
      <c r="AZ254" s="32" t="s">
        <v>477</v>
      </c>
      <c r="BA254" s="32" t="s">
        <v>477</v>
      </c>
      <c r="BB254" s="32" t="s">
        <v>477</v>
      </c>
      <c r="BC254" s="32" t="s">
        <v>366</v>
      </c>
      <c r="BD254">
        <v>15395565.890000002</v>
      </c>
      <c r="BE254">
        <v>0.39110643068098</v>
      </c>
      <c r="BF254" s="32" t="s">
        <v>293</v>
      </c>
      <c r="BG254" s="32" t="s">
        <v>477</v>
      </c>
      <c r="BH254" s="32" t="s">
        <v>479</v>
      </c>
      <c r="BI254" s="32">
        <v>0</v>
      </c>
      <c r="BJ254" s="36" t="s">
        <v>477</v>
      </c>
      <c r="BK254" s="32">
        <v>0</v>
      </c>
      <c r="BL254" s="36" t="s">
        <v>477</v>
      </c>
      <c r="BM254" s="32">
        <v>6</v>
      </c>
      <c r="BN254" s="36">
        <v>3.9264207910190687E-3</v>
      </c>
      <c r="BO254" s="33" t="s">
        <v>477</v>
      </c>
      <c r="BP254" s="33" t="s">
        <v>477</v>
      </c>
      <c r="BQ254" t="s">
        <v>477</v>
      </c>
      <c r="BR254" t="s">
        <v>477</v>
      </c>
      <c r="BS254" t="s">
        <v>479</v>
      </c>
      <c r="BT254" s="37">
        <v>44196</v>
      </c>
      <c r="BU254" s="32" t="s">
        <v>477</v>
      </c>
      <c r="BV254" s="38" t="s">
        <v>477</v>
      </c>
      <c r="BW254" t="s">
        <v>477</v>
      </c>
      <c r="BX254" s="39" t="s">
        <v>477</v>
      </c>
      <c r="BY254" s="39"/>
      <c r="BZ254" s="39"/>
      <c r="CA254" s="39"/>
      <c r="CB254" s="39"/>
      <c r="CC254" s="39"/>
      <c r="CD254" s="39"/>
      <c r="CE254" s="39"/>
      <c r="CF254" s="39"/>
      <c r="CG254">
        <v>21</v>
      </c>
      <c r="CH254" s="39"/>
      <c r="CI254" s="39"/>
      <c r="CJ254" s="39"/>
      <c r="CK254" s="39"/>
      <c r="CL254" t="s">
        <v>477</v>
      </c>
      <c r="CM254" t="s">
        <v>477</v>
      </c>
      <c r="CN254" s="46" t="s">
        <v>477</v>
      </c>
      <c r="CO254" s="46">
        <v>0</v>
      </c>
      <c r="CP254" s="46" t="s">
        <v>477</v>
      </c>
      <c r="CQ254" s="46" t="s">
        <v>477</v>
      </c>
      <c r="CR254" s="46" t="s">
        <v>477</v>
      </c>
      <c r="CS254" s="46">
        <v>0</v>
      </c>
      <c r="CT254">
        <v>0</v>
      </c>
      <c r="CU254">
        <v>0</v>
      </c>
      <c r="CV254" s="47">
        <v>0</v>
      </c>
      <c r="CW254">
        <v>0</v>
      </c>
      <c r="CX254" s="48">
        <v>0</v>
      </c>
      <c r="CY254" s="48">
        <v>0</v>
      </c>
      <c r="CZ254">
        <v>0</v>
      </c>
      <c r="DA254" s="37">
        <v>44196</v>
      </c>
      <c r="DB254" t="s">
        <v>477</v>
      </c>
      <c r="DC254">
        <v>1</v>
      </c>
      <c r="DD254" s="52" t="s">
        <v>477</v>
      </c>
      <c r="DE254" t="s">
        <v>477</v>
      </c>
      <c r="DF254" s="52" t="s">
        <v>477</v>
      </c>
      <c r="DG254" s="52" t="s">
        <v>477</v>
      </c>
      <c r="DH254" s="52" t="s">
        <v>477</v>
      </c>
      <c r="DI254" s="52" t="s">
        <v>477</v>
      </c>
      <c r="DJ254" s="52" t="s">
        <v>477</v>
      </c>
      <c r="DK254" s="52" t="s">
        <v>477</v>
      </c>
      <c r="DL254" s="52" t="s">
        <v>477</v>
      </c>
      <c r="DM254" s="52" t="s">
        <v>477</v>
      </c>
      <c r="DN254" s="52" t="s">
        <v>477</v>
      </c>
      <c r="DO254" s="33" t="s">
        <v>477</v>
      </c>
      <c r="DP254" s="33" t="s">
        <v>477</v>
      </c>
      <c r="DQ254" s="32" t="s">
        <v>477</v>
      </c>
      <c r="DR254" s="33" t="s">
        <v>477</v>
      </c>
      <c r="DS254" s="58" t="s">
        <v>477</v>
      </c>
      <c r="DT254" s="58" t="s">
        <v>477</v>
      </c>
      <c r="DU254" s="58" t="s">
        <v>477</v>
      </c>
    </row>
    <row r="255" spans="1:125" x14ac:dyDescent="0.25">
      <c r="A255" s="31">
        <v>44196</v>
      </c>
      <c r="B255" t="s">
        <v>1140</v>
      </c>
      <c r="C255" t="s">
        <v>1320</v>
      </c>
      <c r="D255" t="s">
        <v>471</v>
      </c>
      <c r="E255" t="s">
        <v>846</v>
      </c>
      <c r="F255" t="s">
        <v>108</v>
      </c>
      <c r="G255" t="s">
        <v>847</v>
      </c>
      <c r="H255" t="s">
        <v>294</v>
      </c>
      <c r="I255"/>
      <c r="J255">
        <v>0</v>
      </c>
      <c r="K255" s="43">
        <v>707.85</v>
      </c>
      <c r="L255" s="43">
        <v>578.52</v>
      </c>
      <c r="M255" s="43">
        <v>3.7430087026000501E-3</v>
      </c>
      <c r="N255" s="43">
        <v>0.81729394</v>
      </c>
      <c r="O255" t="s">
        <v>848</v>
      </c>
      <c r="P255" t="s">
        <v>479</v>
      </c>
      <c r="Q255" t="s">
        <v>851</v>
      </c>
      <c r="R255" t="s">
        <v>895</v>
      </c>
      <c r="S255" t="s">
        <v>1142</v>
      </c>
      <c r="T255" t="s">
        <v>851</v>
      </c>
      <c r="U255" t="s">
        <v>479</v>
      </c>
      <c r="V255" t="s">
        <v>479</v>
      </c>
      <c r="W255" t="s">
        <v>479</v>
      </c>
      <c r="X255" t="s">
        <v>479</v>
      </c>
      <c r="Y255" s="32" t="s">
        <v>479</v>
      </c>
      <c r="Z255" t="s">
        <v>479</v>
      </c>
      <c r="AA255" s="32" t="s">
        <v>366</v>
      </c>
      <c r="AB255" s="32" t="s">
        <v>479</v>
      </c>
      <c r="AC255" s="33" t="s">
        <v>477</v>
      </c>
      <c r="AD255" s="33" t="s">
        <v>477</v>
      </c>
      <c r="AE255" t="s">
        <v>477</v>
      </c>
      <c r="AF255" s="33" t="s">
        <v>477</v>
      </c>
      <c r="AG255" s="33" t="s">
        <v>477</v>
      </c>
      <c r="AH255" t="s">
        <v>477</v>
      </c>
      <c r="AI255" s="33" t="s">
        <v>477</v>
      </c>
      <c r="AJ255" s="33" t="s">
        <v>477</v>
      </c>
      <c r="AK255" t="s">
        <v>477</v>
      </c>
      <c r="AL255" s="33" t="s">
        <v>477</v>
      </c>
      <c r="AM255" t="s">
        <v>477</v>
      </c>
      <c r="AN255" s="33" t="s">
        <v>477</v>
      </c>
      <c r="AO255" s="33" t="s">
        <v>477</v>
      </c>
      <c r="AP255" s="33" t="s">
        <v>477</v>
      </c>
      <c r="AQ255" s="33" t="s">
        <v>477</v>
      </c>
      <c r="AR255" s="33" t="s">
        <v>477</v>
      </c>
      <c r="AS255" s="34" t="s">
        <v>477</v>
      </c>
      <c r="AT255" s="34" t="s">
        <v>477</v>
      </c>
      <c r="AU255" s="35" t="s">
        <v>477</v>
      </c>
      <c r="AV255" s="35" t="s">
        <v>477</v>
      </c>
      <c r="AW255" s="34" t="s">
        <v>477</v>
      </c>
      <c r="AX255" t="s">
        <v>479</v>
      </c>
      <c r="AY255" s="32" t="s">
        <v>477</v>
      </c>
      <c r="AZ255" s="32" t="s">
        <v>477</v>
      </c>
      <c r="BA255" s="32" t="s">
        <v>477</v>
      </c>
      <c r="BB255" s="32" t="s">
        <v>477</v>
      </c>
      <c r="BC255" s="32" t="s">
        <v>366</v>
      </c>
      <c r="BD255">
        <v>15395565.890000002</v>
      </c>
      <c r="BE255">
        <v>3.7430087026000501E-3</v>
      </c>
      <c r="BF255" s="32" t="s">
        <v>293</v>
      </c>
      <c r="BG255" s="32" t="s">
        <v>477</v>
      </c>
      <c r="BH255" s="32" t="s">
        <v>479</v>
      </c>
      <c r="BI255" s="32">
        <v>0</v>
      </c>
      <c r="BJ255" s="36" t="s">
        <v>477</v>
      </c>
      <c r="BK255" s="32">
        <v>0</v>
      </c>
      <c r="BL255" s="36" t="s">
        <v>477</v>
      </c>
      <c r="BM255" s="32">
        <v>6</v>
      </c>
      <c r="BN255" s="36">
        <v>3.7577053297909004E-5</v>
      </c>
      <c r="BO255" s="33" t="s">
        <v>477</v>
      </c>
      <c r="BP255" s="33" t="s">
        <v>477</v>
      </c>
      <c r="BQ255" t="s">
        <v>477</v>
      </c>
      <c r="BR255" t="s">
        <v>477</v>
      </c>
      <c r="BS255" t="s">
        <v>479</v>
      </c>
      <c r="BT255" s="37">
        <v>44196</v>
      </c>
      <c r="BU255" s="32" t="s">
        <v>477</v>
      </c>
      <c r="BV255" s="38" t="s">
        <v>477</v>
      </c>
      <c r="BW255" t="s">
        <v>477</v>
      </c>
      <c r="BX255" s="39" t="s">
        <v>477</v>
      </c>
      <c r="BY255" s="39"/>
      <c r="BZ255" s="39"/>
      <c r="CA255" s="39"/>
      <c r="CB255" s="39"/>
      <c r="CC255" s="39"/>
      <c r="CD255" s="39"/>
      <c r="CE255" s="39"/>
      <c r="CF255" s="39"/>
      <c r="CG255">
        <v>21</v>
      </c>
      <c r="CH255" s="39"/>
      <c r="CI255" s="39"/>
      <c r="CJ255" s="39"/>
      <c r="CK255" s="39"/>
      <c r="CL255" t="s">
        <v>477</v>
      </c>
      <c r="CM255" t="s">
        <v>477</v>
      </c>
      <c r="CN255" s="46" t="s">
        <v>477</v>
      </c>
      <c r="CO255" s="46">
        <v>0</v>
      </c>
      <c r="CP255" s="46" t="s">
        <v>477</v>
      </c>
      <c r="CQ255" s="46" t="s">
        <v>477</v>
      </c>
      <c r="CR255" s="46" t="s">
        <v>477</v>
      </c>
      <c r="CS255" s="46">
        <v>0</v>
      </c>
      <c r="CT255">
        <v>0</v>
      </c>
      <c r="CU255">
        <v>0</v>
      </c>
      <c r="CV255" s="47">
        <v>0</v>
      </c>
      <c r="CW255">
        <v>0</v>
      </c>
      <c r="CX255" s="48">
        <v>0</v>
      </c>
      <c r="CY255" s="48">
        <v>0</v>
      </c>
      <c r="CZ255">
        <v>0</v>
      </c>
      <c r="DA255" s="37">
        <v>44196</v>
      </c>
      <c r="DB255" t="s">
        <v>477</v>
      </c>
      <c r="DC255">
        <v>1</v>
      </c>
      <c r="DD255" s="52" t="s">
        <v>477</v>
      </c>
      <c r="DE255" t="s">
        <v>477</v>
      </c>
      <c r="DF255" s="52" t="s">
        <v>477</v>
      </c>
      <c r="DG255" s="52" t="s">
        <v>477</v>
      </c>
      <c r="DH255" s="52" t="s">
        <v>477</v>
      </c>
      <c r="DI255" s="52" t="s">
        <v>477</v>
      </c>
      <c r="DJ255" s="52" t="s">
        <v>477</v>
      </c>
      <c r="DK255" s="52" t="s">
        <v>477</v>
      </c>
      <c r="DL255" s="52" t="s">
        <v>477</v>
      </c>
      <c r="DM255" s="52" t="s">
        <v>477</v>
      </c>
      <c r="DN255" s="52" t="s">
        <v>477</v>
      </c>
      <c r="DO255" s="33" t="s">
        <v>477</v>
      </c>
      <c r="DP255" s="33" t="s">
        <v>477</v>
      </c>
      <c r="DQ255" s="32" t="s">
        <v>477</v>
      </c>
      <c r="DR255" s="33" t="s">
        <v>477</v>
      </c>
      <c r="DS255" s="58" t="s">
        <v>477</v>
      </c>
      <c r="DT255" s="58" t="s">
        <v>477</v>
      </c>
      <c r="DU255" s="58" t="s">
        <v>477</v>
      </c>
    </row>
    <row r="256" spans="1:125" x14ac:dyDescent="0.25">
      <c r="A256" s="31">
        <v>44196</v>
      </c>
      <c r="B256" t="s">
        <v>1140</v>
      </c>
      <c r="C256" t="s">
        <v>1320</v>
      </c>
      <c r="D256" t="s">
        <v>872</v>
      </c>
      <c r="E256" t="s">
        <v>873</v>
      </c>
      <c r="F256" t="s">
        <v>108</v>
      </c>
      <c r="G256" t="s">
        <v>2817</v>
      </c>
      <c r="H256" t="s">
        <v>293</v>
      </c>
      <c r="I256" s="37">
        <v>44364</v>
      </c>
      <c r="J256">
        <v>0</v>
      </c>
      <c r="K256" s="43">
        <v>-39876.699999999997</v>
      </c>
      <c r="L256" s="43">
        <v>-39876.699999999997</v>
      </c>
      <c r="M256" s="43">
        <v>-0.25800116699677</v>
      </c>
      <c r="N256" s="43">
        <v>1.22810956</v>
      </c>
      <c r="O256" t="s">
        <v>874</v>
      </c>
      <c r="P256" t="s">
        <v>875</v>
      </c>
      <c r="Q256" t="s">
        <v>888</v>
      </c>
      <c r="R256" t="s">
        <v>895</v>
      </c>
      <c r="S256" t="s">
        <v>1142</v>
      </c>
      <c r="T256" t="s">
        <v>875</v>
      </c>
      <c r="U256" t="s">
        <v>875</v>
      </c>
      <c r="V256" t="s">
        <v>875</v>
      </c>
      <c r="W256" t="s">
        <v>875</v>
      </c>
      <c r="X256" t="s">
        <v>875</v>
      </c>
      <c r="Y256" s="32" t="s">
        <v>479</v>
      </c>
      <c r="Z256" t="s">
        <v>479</v>
      </c>
      <c r="AA256" s="32" t="s">
        <v>366</v>
      </c>
      <c r="AB256" s="32" t="s">
        <v>875</v>
      </c>
      <c r="AC256" s="33" t="s">
        <v>477</v>
      </c>
      <c r="AD256" s="33" t="s">
        <v>477</v>
      </c>
      <c r="AE256" t="s">
        <v>477</v>
      </c>
      <c r="AF256" s="33" t="s">
        <v>477</v>
      </c>
      <c r="AG256" s="33" t="s">
        <v>477</v>
      </c>
      <c r="AH256" t="s">
        <v>477</v>
      </c>
      <c r="AI256" s="33" t="s">
        <v>477</v>
      </c>
      <c r="AJ256" s="33" t="s">
        <v>477</v>
      </c>
      <c r="AK256" t="s">
        <v>477</v>
      </c>
      <c r="AL256" s="33" t="s">
        <v>477</v>
      </c>
      <c r="AM256" t="s">
        <v>477</v>
      </c>
      <c r="AN256" s="33" t="s">
        <v>477</v>
      </c>
      <c r="AO256" s="33" t="s">
        <v>477</v>
      </c>
      <c r="AP256" s="33" t="s">
        <v>477</v>
      </c>
      <c r="AQ256" s="33" t="s">
        <v>477</v>
      </c>
      <c r="AR256" s="33" t="s">
        <v>477</v>
      </c>
      <c r="AS256" s="34" t="s">
        <v>477</v>
      </c>
      <c r="AT256" s="34" t="s">
        <v>477</v>
      </c>
      <c r="AU256" s="35" t="s">
        <v>477</v>
      </c>
      <c r="AV256" s="35" t="s">
        <v>477</v>
      </c>
      <c r="AW256" s="34" t="s">
        <v>477</v>
      </c>
      <c r="AX256" t="s">
        <v>875</v>
      </c>
      <c r="AY256" s="32" t="s">
        <v>477</v>
      </c>
      <c r="AZ256" s="32" t="s">
        <v>477</v>
      </c>
      <c r="BA256" s="32" t="s">
        <v>477</v>
      </c>
      <c r="BB256" s="32" t="s">
        <v>477</v>
      </c>
      <c r="BC256" s="32" t="s">
        <v>366</v>
      </c>
      <c r="BD256">
        <v>15395565.890000002</v>
      </c>
      <c r="BE256">
        <v>-0.25800116699677</v>
      </c>
      <c r="BF256" s="32" t="s">
        <v>293</v>
      </c>
      <c r="BG256" s="32" t="s">
        <v>477</v>
      </c>
      <c r="BH256" s="32" t="s">
        <v>477</v>
      </c>
      <c r="BI256" s="32">
        <v>0</v>
      </c>
      <c r="BJ256" s="36" t="s">
        <v>477</v>
      </c>
      <c r="BK256" s="32">
        <v>0</v>
      </c>
      <c r="BL256" s="36" t="s">
        <v>477</v>
      </c>
      <c r="BM256" s="32">
        <v>6</v>
      </c>
      <c r="BN256" s="36">
        <v>-2.5901418814297311E-3</v>
      </c>
      <c r="BO256" s="33" t="s">
        <v>477</v>
      </c>
      <c r="BP256" s="33" t="s">
        <v>477</v>
      </c>
      <c r="BQ256" t="s">
        <v>477</v>
      </c>
      <c r="BR256" t="s">
        <v>477</v>
      </c>
      <c r="BS256" t="s">
        <v>479</v>
      </c>
      <c r="BT256" s="37">
        <v>44364</v>
      </c>
      <c r="BU256" s="32" t="s">
        <v>477</v>
      </c>
      <c r="BV256" s="38" t="s">
        <v>477</v>
      </c>
      <c r="BW256" t="s">
        <v>477</v>
      </c>
      <c r="BX256" s="39" t="s">
        <v>477</v>
      </c>
      <c r="BY256" s="39"/>
      <c r="BZ256" s="39"/>
      <c r="CA256" s="39"/>
      <c r="CB256" s="39"/>
      <c r="CC256" s="39"/>
      <c r="CD256" s="39"/>
      <c r="CE256" s="39"/>
      <c r="CF256" s="39"/>
      <c r="CG256">
        <v>21</v>
      </c>
      <c r="CH256" s="39"/>
      <c r="CI256" s="39"/>
      <c r="CJ256" s="39"/>
      <c r="CK256" s="39"/>
      <c r="CL256" t="s">
        <v>477</v>
      </c>
      <c r="CM256" t="s">
        <v>477</v>
      </c>
      <c r="CN256" s="46" t="s">
        <v>477</v>
      </c>
      <c r="CO256" s="46">
        <v>0</v>
      </c>
      <c r="CP256" s="46" t="s">
        <v>477</v>
      </c>
      <c r="CQ256" s="46" t="s">
        <v>477</v>
      </c>
      <c r="CR256" s="46" t="s">
        <v>477</v>
      </c>
      <c r="CS256" s="46">
        <v>0</v>
      </c>
      <c r="CT256">
        <v>0</v>
      </c>
      <c r="CU256">
        <v>0</v>
      </c>
      <c r="CV256" s="47">
        <v>0</v>
      </c>
      <c r="CW256">
        <v>0</v>
      </c>
      <c r="CX256" s="48">
        <v>-39876.699999999997</v>
      </c>
      <c r="CY256" s="48">
        <v>39876.699999999997</v>
      </c>
      <c r="CZ256">
        <v>-39876.699999999997</v>
      </c>
      <c r="DA256" s="37">
        <v>44364</v>
      </c>
      <c r="DB256" t="s">
        <v>477</v>
      </c>
      <c r="DC256">
        <v>1</v>
      </c>
      <c r="DD256" s="52" t="s">
        <v>477</v>
      </c>
      <c r="DE256" t="s">
        <v>477</v>
      </c>
      <c r="DF256" s="52" t="s">
        <v>477</v>
      </c>
      <c r="DG256" s="52" t="s">
        <v>477</v>
      </c>
      <c r="DH256" s="52" t="s">
        <v>477</v>
      </c>
      <c r="DI256" s="52" t="s">
        <v>477</v>
      </c>
      <c r="DJ256" s="52" t="s">
        <v>477</v>
      </c>
      <c r="DK256" s="52" t="s">
        <v>477</v>
      </c>
      <c r="DL256" s="52" t="s">
        <v>477</v>
      </c>
      <c r="DM256" s="52" t="s">
        <v>477</v>
      </c>
      <c r="DN256" s="52" t="s">
        <v>477</v>
      </c>
      <c r="DO256" s="33" t="s">
        <v>477</v>
      </c>
      <c r="DP256" s="33" t="s">
        <v>477</v>
      </c>
      <c r="DQ256" s="32" t="s">
        <v>477</v>
      </c>
      <c r="DR256" s="33" t="s">
        <v>477</v>
      </c>
      <c r="DS256" s="58" t="s">
        <v>477</v>
      </c>
      <c r="DT256" s="58" t="s">
        <v>477</v>
      </c>
      <c r="DU256" s="58" t="s">
        <v>477</v>
      </c>
    </row>
    <row r="257" spans="1:125" x14ac:dyDescent="0.25">
      <c r="A257" s="31">
        <v>44196</v>
      </c>
      <c r="B257" t="s">
        <v>1140</v>
      </c>
      <c r="C257" t="s">
        <v>1320</v>
      </c>
      <c r="D257" t="s">
        <v>890</v>
      </c>
      <c r="E257" t="s">
        <v>873</v>
      </c>
      <c r="F257" t="s">
        <v>108</v>
      </c>
      <c r="G257" t="s">
        <v>2817</v>
      </c>
      <c r="H257" t="s">
        <v>294</v>
      </c>
      <c r="I257" s="37">
        <v>44364</v>
      </c>
      <c r="J257">
        <v>0</v>
      </c>
      <c r="K257" s="43">
        <v>48650</v>
      </c>
      <c r="L257" s="43">
        <v>39613.730000000003</v>
      </c>
      <c r="M257" s="43">
        <v>0.25629975823212398</v>
      </c>
      <c r="N257" s="43">
        <v>1</v>
      </c>
      <c r="O257" t="s">
        <v>874</v>
      </c>
      <c r="P257" t="s">
        <v>875</v>
      </c>
      <c r="Q257" t="s">
        <v>886</v>
      </c>
      <c r="R257" t="s">
        <v>895</v>
      </c>
      <c r="S257" t="s">
        <v>1142</v>
      </c>
      <c r="T257" t="s">
        <v>875</v>
      </c>
      <c r="U257" t="s">
        <v>875</v>
      </c>
      <c r="V257" t="s">
        <v>875</v>
      </c>
      <c r="W257" t="s">
        <v>875</v>
      </c>
      <c r="X257" t="s">
        <v>875</v>
      </c>
      <c r="Y257" s="32" t="s">
        <v>479</v>
      </c>
      <c r="Z257" t="s">
        <v>479</v>
      </c>
      <c r="AA257" s="32" t="s">
        <v>366</v>
      </c>
      <c r="AB257" s="32" t="s">
        <v>875</v>
      </c>
      <c r="AC257" s="33" t="s">
        <v>477</v>
      </c>
      <c r="AD257" s="33" t="s">
        <v>477</v>
      </c>
      <c r="AE257" t="s">
        <v>477</v>
      </c>
      <c r="AF257" s="33" t="s">
        <v>477</v>
      </c>
      <c r="AG257" s="33" t="s">
        <v>477</v>
      </c>
      <c r="AH257" t="s">
        <v>477</v>
      </c>
      <c r="AI257" s="33" t="s">
        <v>477</v>
      </c>
      <c r="AJ257" s="33" t="s">
        <v>477</v>
      </c>
      <c r="AK257" t="s">
        <v>477</v>
      </c>
      <c r="AL257" s="33" t="s">
        <v>477</v>
      </c>
      <c r="AM257" t="s">
        <v>477</v>
      </c>
      <c r="AN257" s="33" t="s">
        <v>477</v>
      </c>
      <c r="AO257" s="33" t="s">
        <v>477</v>
      </c>
      <c r="AP257" s="33" t="s">
        <v>477</v>
      </c>
      <c r="AQ257" s="33" t="s">
        <v>477</v>
      </c>
      <c r="AR257" s="33" t="s">
        <v>477</v>
      </c>
      <c r="AS257" s="34" t="s">
        <v>477</v>
      </c>
      <c r="AT257" s="34" t="s">
        <v>477</v>
      </c>
      <c r="AU257" s="35" t="s">
        <v>477</v>
      </c>
      <c r="AV257" s="35" t="s">
        <v>477</v>
      </c>
      <c r="AW257" s="34" t="s">
        <v>477</v>
      </c>
      <c r="AX257" t="s">
        <v>875</v>
      </c>
      <c r="AY257" s="32" t="s">
        <v>477</v>
      </c>
      <c r="AZ257" s="32" t="s">
        <v>477</v>
      </c>
      <c r="BA257" s="32" t="s">
        <v>477</v>
      </c>
      <c r="BB257" s="32" t="s">
        <v>477</v>
      </c>
      <c r="BC257" s="32" t="s">
        <v>366</v>
      </c>
      <c r="BD257">
        <v>15395565.890000002</v>
      </c>
      <c r="BE257">
        <v>0.25629975823212398</v>
      </c>
      <c r="BF257" s="32" t="s">
        <v>293</v>
      </c>
      <c r="BG257" s="32" t="s">
        <v>477</v>
      </c>
      <c r="BH257" s="32" t="s">
        <v>477</v>
      </c>
      <c r="BI257" s="32">
        <v>0</v>
      </c>
      <c r="BJ257" s="36" t="s">
        <v>477</v>
      </c>
      <c r="BK257" s="32">
        <v>0</v>
      </c>
      <c r="BL257" s="36" t="s">
        <v>477</v>
      </c>
      <c r="BM257" s="32">
        <v>6</v>
      </c>
      <c r="BN257" s="36">
        <v>2.5730609893158006E-3</v>
      </c>
      <c r="BO257" s="33" t="s">
        <v>477</v>
      </c>
      <c r="BP257" s="33" t="s">
        <v>477</v>
      </c>
      <c r="BQ257" t="s">
        <v>477</v>
      </c>
      <c r="BR257" t="s">
        <v>477</v>
      </c>
      <c r="BS257" t="s">
        <v>479</v>
      </c>
      <c r="BT257" s="37">
        <v>44364</v>
      </c>
      <c r="BU257" s="32" t="s">
        <v>477</v>
      </c>
      <c r="BV257" s="38" t="s">
        <v>477</v>
      </c>
      <c r="BW257" t="s">
        <v>477</v>
      </c>
      <c r="BX257" s="39" t="s">
        <v>477</v>
      </c>
      <c r="BY257" s="39"/>
      <c r="BZ257" s="39"/>
      <c r="CA257" s="39"/>
      <c r="CB257" s="39"/>
      <c r="CC257" s="39"/>
      <c r="CD257" s="39"/>
      <c r="CE257" s="39"/>
      <c r="CF257" s="39"/>
      <c r="CG257">
        <v>21</v>
      </c>
      <c r="CH257" s="39"/>
      <c r="CI257" s="39"/>
      <c r="CJ257" s="39"/>
      <c r="CK257" s="39"/>
      <c r="CL257" t="s">
        <v>477</v>
      </c>
      <c r="CM257" t="s">
        <v>477</v>
      </c>
      <c r="CN257" s="46" t="s">
        <v>477</v>
      </c>
      <c r="CO257" s="46">
        <v>0</v>
      </c>
      <c r="CP257" s="46" t="s">
        <v>477</v>
      </c>
      <c r="CQ257" s="46" t="s">
        <v>477</v>
      </c>
      <c r="CR257" s="46" t="s">
        <v>477</v>
      </c>
      <c r="CS257" s="46">
        <v>0</v>
      </c>
      <c r="CT257">
        <v>0</v>
      </c>
      <c r="CU257">
        <v>0</v>
      </c>
      <c r="CV257" s="47">
        <v>0</v>
      </c>
      <c r="CW257">
        <v>0</v>
      </c>
      <c r="CX257" s="48">
        <v>39633.401221995926</v>
      </c>
      <c r="CY257" s="48">
        <v>39633.401221995926</v>
      </c>
      <c r="CZ257">
        <v>39633.401221995926</v>
      </c>
      <c r="DA257" s="37">
        <v>44364</v>
      </c>
      <c r="DB257" t="s">
        <v>477</v>
      </c>
      <c r="DC257">
        <v>1</v>
      </c>
      <c r="DD257" s="52" t="s">
        <v>477</v>
      </c>
      <c r="DE257" t="s">
        <v>477</v>
      </c>
      <c r="DF257" s="52" t="s">
        <v>477</v>
      </c>
      <c r="DG257" s="52" t="s">
        <v>477</v>
      </c>
      <c r="DH257" s="52" t="s">
        <v>477</v>
      </c>
      <c r="DI257" s="52" t="s">
        <v>477</v>
      </c>
      <c r="DJ257" s="52" t="s">
        <v>477</v>
      </c>
      <c r="DK257" s="52" t="s">
        <v>477</v>
      </c>
      <c r="DL257" s="52" t="s">
        <v>477</v>
      </c>
      <c r="DM257" s="52" t="s">
        <v>477</v>
      </c>
      <c r="DN257" s="52" t="s">
        <v>477</v>
      </c>
      <c r="DO257" s="33" t="s">
        <v>477</v>
      </c>
      <c r="DP257" s="33" t="s">
        <v>477</v>
      </c>
      <c r="DQ257" s="32" t="s">
        <v>477</v>
      </c>
      <c r="DR257" s="33" t="s">
        <v>477</v>
      </c>
      <c r="DS257" s="58" t="s">
        <v>477</v>
      </c>
      <c r="DT257" s="58" t="s">
        <v>477</v>
      </c>
      <c r="DU257" s="58" t="s">
        <v>477</v>
      </c>
    </row>
    <row r="258" spans="1:125" x14ac:dyDescent="0.25">
      <c r="A258" s="31">
        <v>44196</v>
      </c>
      <c r="B258" t="s">
        <v>1140</v>
      </c>
      <c r="C258" t="s">
        <v>1320</v>
      </c>
      <c r="E258" t="s">
        <v>846</v>
      </c>
      <c r="F258" t="s">
        <v>108</v>
      </c>
      <c r="G258" t="s">
        <v>2807</v>
      </c>
      <c r="H258" t="s">
        <v>294</v>
      </c>
      <c r="I258"/>
      <c r="K258" s="43">
        <v>-59870.950000000004</v>
      </c>
      <c r="L258" s="43">
        <v>-59870.950000000004</v>
      </c>
      <c r="M258" s="43"/>
      <c r="N258" s="43"/>
      <c r="O258" t="s">
        <v>848</v>
      </c>
      <c r="P258" t="s">
        <v>479</v>
      </c>
      <c r="Q258" t="s">
        <v>851</v>
      </c>
      <c r="R258" t="s">
        <v>895</v>
      </c>
      <c r="S258" t="s">
        <v>1142</v>
      </c>
      <c r="T258" t="s">
        <v>851</v>
      </c>
      <c r="U258" t="s">
        <v>479</v>
      </c>
      <c r="V258" t="s">
        <v>479</v>
      </c>
      <c r="W258" t="s">
        <v>479</v>
      </c>
      <c r="X258" t="s">
        <v>479</v>
      </c>
      <c r="Y258" s="32" t="s">
        <v>479</v>
      </c>
      <c r="Z258" t="s">
        <v>479</v>
      </c>
      <c r="AA258" s="32" t="s">
        <v>366</v>
      </c>
      <c r="AB258" s="32" t="s">
        <v>479</v>
      </c>
      <c r="AC258" s="33" t="s">
        <v>477</v>
      </c>
      <c r="AD258" s="33" t="s">
        <v>477</v>
      </c>
      <c r="AE258" t="s">
        <v>477</v>
      </c>
      <c r="AF258" s="33" t="s">
        <v>477</v>
      </c>
      <c r="AG258" s="33" t="s">
        <v>477</v>
      </c>
      <c r="AH258" t="s">
        <v>477</v>
      </c>
      <c r="AI258" s="33" t="s">
        <v>477</v>
      </c>
      <c r="AJ258" s="33" t="s">
        <v>477</v>
      </c>
      <c r="AK258" t="s">
        <v>477</v>
      </c>
      <c r="AL258" s="33" t="s">
        <v>477</v>
      </c>
      <c r="AM258" t="s">
        <v>477</v>
      </c>
      <c r="AN258" s="33" t="s">
        <v>477</v>
      </c>
      <c r="AO258" s="33" t="s">
        <v>477</v>
      </c>
      <c r="AP258" s="33" t="s">
        <v>477</v>
      </c>
      <c r="AQ258" s="33" t="s">
        <v>477</v>
      </c>
      <c r="AR258" s="33" t="s">
        <v>477</v>
      </c>
      <c r="AS258" s="34" t="s">
        <v>477</v>
      </c>
      <c r="AT258" s="34" t="s">
        <v>477</v>
      </c>
      <c r="AU258" s="35" t="s">
        <v>477</v>
      </c>
      <c r="AV258" s="35" t="s">
        <v>477</v>
      </c>
      <c r="AW258" s="34" t="s">
        <v>477</v>
      </c>
      <c r="AX258" t="s">
        <v>479</v>
      </c>
      <c r="AY258" s="32" t="s">
        <v>477</v>
      </c>
      <c r="AZ258" s="32" t="s">
        <v>477</v>
      </c>
      <c r="BA258" s="32" t="s">
        <v>477</v>
      </c>
      <c r="BB258" s="32" t="s">
        <v>477</v>
      </c>
      <c r="BC258" s="32" t="s">
        <v>366</v>
      </c>
      <c r="BD258">
        <v>15395565.890000002</v>
      </c>
      <c r="BE258">
        <v>0</v>
      </c>
      <c r="BF258" s="32" t="s">
        <v>293</v>
      </c>
      <c r="BG258" s="32" t="s">
        <v>477</v>
      </c>
      <c r="BH258" s="32" t="s">
        <v>479</v>
      </c>
      <c r="BI258" s="32">
        <v>0</v>
      </c>
      <c r="BJ258" s="36" t="s">
        <v>477</v>
      </c>
      <c r="BK258" s="32">
        <v>0</v>
      </c>
      <c r="BL258" s="36" t="s">
        <v>477</v>
      </c>
      <c r="BM258" s="32">
        <v>6</v>
      </c>
      <c r="BN258" s="36">
        <v>-3.8888437377211597E-3</v>
      </c>
      <c r="BO258" s="33" t="s">
        <v>477</v>
      </c>
      <c r="BP258" s="33" t="s">
        <v>477</v>
      </c>
      <c r="BQ258" t="s">
        <v>477</v>
      </c>
      <c r="BR258" t="s">
        <v>477</v>
      </c>
      <c r="BS258" t="s">
        <v>479</v>
      </c>
      <c r="BT258" s="37">
        <v>44196</v>
      </c>
      <c r="BU258" s="32" t="s">
        <v>477</v>
      </c>
      <c r="BV258" s="38" t="s">
        <v>477</v>
      </c>
      <c r="BW258" t="s">
        <v>477</v>
      </c>
      <c r="BX258" s="39" t="s">
        <v>477</v>
      </c>
      <c r="BY258" s="39"/>
      <c r="BZ258" s="39"/>
      <c r="CA258" s="39"/>
      <c r="CB258" s="39"/>
      <c r="CC258" s="39"/>
      <c r="CD258" s="39"/>
      <c r="CE258" s="39"/>
      <c r="CF258" s="39"/>
      <c r="CG258">
        <v>21</v>
      </c>
      <c r="CH258" s="39"/>
      <c r="CI258" s="39"/>
      <c r="CJ258" s="39"/>
      <c r="CK258" s="39"/>
      <c r="CL258" t="s">
        <v>477</v>
      </c>
      <c r="CM258" t="s">
        <v>477</v>
      </c>
      <c r="CN258" s="46" t="s">
        <v>477</v>
      </c>
      <c r="CO258" s="46">
        <v>0</v>
      </c>
      <c r="CP258" s="46" t="s">
        <v>477</v>
      </c>
      <c r="CQ258" s="46" t="s">
        <v>477</v>
      </c>
      <c r="CR258" s="46" t="s">
        <v>477</v>
      </c>
      <c r="CS258" s="46">
        <v>0</v>
      </c>
      <c r="CT258">
        <v>0</v>
      </c>
      <c r="CU258">
        <v>0</v>
      </c>
      <c r="CV258" s="47">
        <v>0</v>
      </c>
      <c r="CW258">
        <v>0</v>
      </c>
      <c r="CX258" s="48">
        <v>0</v>
      </c>
      <c r="CY258" s="48">
        <v>0</v>
      </c>
      <c r="CZ258">
        <v>0</v>
      </c>
      <c r="DA258" s="37">
        <v>44196</v>
      </c>
      <c r="DB258" t="s">
        <v>477</v>
      </c>
      <c r="DC258">
        <v>1</v>
      </c>
      <c r="DD258" s="52" t="s">
        <v>477</v>
      </c>
      <c r="DE258" t="s">
        <v>477</v>
      </c>
      <c r="DF258" s="52" t="s">
        <v>477</v>
      </c>
      <c r="DG258" s="52" t="s">
        <v>477</v>
      </c>
      <c r="DH258" s="52" t="s">
        <v>477</v>
      </c>
      <c r="DI258" s="52" t="s">
        <v>477</v>
      </c>
      <c r="DJ258" s="52" t="s">
        <v>477</v>
      </c>
      <c r="DK258" s="52" t="s">
        <v>477</v>
      </c>
      <c r="DL258" s="52" t="s">
        <v>477</v>
      </c>
      <c r="DM258" s="52" t="s">
        <v>477</v>
      </c>
      <c r="DN258" s="52" t="s">
        <v>477</v>
      </c>
      <c r="DO258" s="33" t="s">
        <v>477</v>
      </c>
      <c r="DP258" s="33" t="s">
        <v>477</v>
      </c>
      <c r="DQ258" s="32" t="s">
        <v>477</v>
      </c>
      <c r="DR258" s="33" t="s">
        <v>477</v>
      </c>
      <c r="DS258" s="58" t="s">
        <v>477</v>
      </c>
      <c r="DT258" s="58" t="s">
        <v>477</v>
      </c>
      <c r="DU258" s="58" t="s">
        <v>477</v>
      </c>
    </row>
    <row r="259" spans="1:125" x14ac:dyDescent="0.25">
      <c r="A259" s="31">
        <v>44196</v>
      </c>
      <c r="B259" t="s">
        <v>1140</v>
      </c>
      <c r="C259" t="s">
        <v>1320</v>
      </c>
      <c r="E259" t="s">
        <v>846</v>
      </c>
      <c r="F259" t="s">
        <v>108</v>
      </c>
      <c r="G259" t="s">
        <v>2808</v>
      </c>
      <c r="H259" t="s">
        <v>293</v>
      </c>
      <c r="I259"/>
      <c r="K259" s="43">
        <v>-578.52</v>
      </c>
      <c r="L259" s="43">
        <v>-578.52</v>
      </c>
      <c r="M259" s="43"/>
      <c r="N259" s="43"/>
      <c r="O259" t="s">
        <v>848</v>
      </c>
      <c r="P259" t="s">
        <v>479</v>
      </c>
      <c r="Q259" t="s">
        <v>850</v>
      </c>
      <c r="R259" t="s">
        <v>895</v>
      </c>
      <c r="S259" t="s">
        <v>1142</v>
      </c>
      <c r="T259" t="s">
        <v>850</v>
      </c>
      <c r="U259" t="s">
        <v>479</v>
      </c>
      <c r="V259" t="s">
        <v>479</v>
      </c>
      <c r="W259" t="s">
        <v>479</v>
      </c>
      <c r="X259" t="s">
        <v>479</v>
      </c>
      <c r="Y259" s="32" t="s">
        <v>479</v>
      </c>
      <c r="Z259" t="s">
        <v>479</v>
      </c>
      <c r="AA259" s="32" t="s">
        <v>366</v>
      </c>
      <c r="AB259" s="32" t="s">
        <v>479</v>
      </c>
      <c r="AC259" s="33" t="s">
        <v>477</v>
      </c>
      <c r="AD259" s="33" t="s">
        <v>477</v>
      </c>
      <c r="AE259" t="s">
        <v>477</v>
      </c>
      <c r="AF259" s="33" t="s">
        <v>477</v>
      </c>
      <c r="AG259" s="33" t="s">
        <v>477</v>
      </c>
      <c r="AH259" t="s">
        <v>477</v>
      </c>
      <c r="AI259" s="33" t="s">
        <v>477</v>
      </c>
      <c r="AJ259" s="33" t="s">
        <v>477</v>
      </c>
      <c r="AK259" t="s">
        <v>477</v>
      </c>
      <c r="AL259" s="33" t="s">
        <v>477</v>
      </c>
      <c r="AM259" t="s">
        <v>477</v>
      </c>
      <c r="AN259" s="33" t="s">
        <v>477</v>
      </c>
      <c r="AO259" s="33" t="s">
        <v>477</v>
      </c>
      <c r="AP259" s="33" t="s">
        <v>477</v>
      </c>
      <c r="AQ259" s="33" t="s">
        <v>477</v>
      </c>
      <c r="AR259" s="33" t="s">
        <v>477</v>
      </c>
      <c r="AS259" s="34" t="s">
        <v>477</v>
      </c>
      <c r="AT259" s="34" t="s">
        <v>477</v>
      </c>
      <c r="AU259" s="35" t="s">
        <v>477</v>
      </c>
      <c r="AV259" s="35" t="s">
        <v>477</v>
      </c>
      <c r="AW259" s="34" t="s">
        <v>477</v>
      </c>
      <c r="AX259" t="s">
        <v>479</v>
      </c>
      <c r="AY259" s="32" t="s">
        <v>477</v>
      </c>
      <c r="AZ259" s="32" t="s">
        <v>477</v>
      </c>
      <c r="BA259" s="32" t="s">
        <v>477</v>
      </c>
      <c r="BB259" s="32" t="s">
        <v>477</v>
      </c>
      <c r="BC259" s="32" t="s">
        <v>366</v>
      </c>
      <c r="BD259">
        <v>15395565.890000002</v>
      </c>
      <c r="BE259">
        <v>0</v>
      </c>
      <c r="BF259" s="32" t="s">
        <v>293</v>
      </c>
      <c r="BG259" s="32" t="s">
        <v>477</v>
      </c>
      <c r="BH259" s="32" t="s">
        <v>479</v>
      </c>
      <c r="BI259" s="32">
        <v>0</v>
      </c>
      <c r="BJ259" s="36" t="s">
        <v>477</v>
      </c>
      <c r="BK259" s="32">
        <v>0</v>
      </c>
      <c r="BL259" s="36" t="s">
        <v>477</v>
      </c>
      <c r="BM259" s="32">
        <v>6</v>
      </c>
      <c r="BN259" s="36">
        <v>-3.7577053297909004E-5</v>
      </c>
      <c r="BO259" s="33" t="s">
        <v>477</v>
      </c>
      <c r="BP259" s="33" t="s">
        <v>477</v>
      </c>
      <c r="BQ259" t="s">
        <v>477</v>
      </c>
      <c r="BR259" t="s">
        <v>477</v>
      </c>
      <c r="BS259" t="s">
        <v>479</v>
      </c>
      <c r="BT259" s="37">
        <v>44196</v>
      </c>
      <c r="BU259" s="32" t="s">
        <v>477</v>
      </c>
      <c r="BV259" s="38" t="s">
        <v>477</v>
      </c>
      <c r="BW259" t="s">
        <v>477</v>
      </c>
      <c r="BX259" s="39" t="s">
        <v>477</v>
      </c>
      <c r="BY259" s="39"/>
      <c r="BZ259" s="39"/>
      <c r="CA259" s="39"/>
      <c r="CB259" s="39"/>
      <c r="CC259" s="39"/>
      <c r="CD259" s="39"/>
      <c r="CE259" s="39"/>
      <c r="CF259" s="39"/>
      <c r="CG259">
        <v>21</v>
      </c>
      <c r="CH259" s="39"/>
      <c r="CI259" s="39"/>
      <c r="CJ259" s="39"/>
      <c r="CK259" s="39"/>
      <c r="CL259" t="s">
        <v>477</v>
      </c>
      <c r="CM259" t="s">
        <v>477</v>
      </c>
      <c r="CN259" s="46" t="s">
        <v>477</v>
      </c>
      <c r="CO259" s="46">
        <v>0</v>
      </c>
      <c r="CP259" s="46" t="s">
        <v>477</v>
      </c>
      <c r="CQ259" s="46" t="s">
        <v>477</v>
      </c>
      <c r="CR259" s="46" t="s">
        <v>477</v>
      </c>
      <c r="CS259" s="46">
        <v>0</v>
      </c>
      <c r="CT259">
        <v>0</v>
      </c>
      <c r="CU259">
        <v>0</v>
      </c>
      <c r="CV259" s="47">
        <v>0</v>
      </c>
      <c r="CW259">
        <v>0</v>
      </c>
      <c r="CX259" s="48">
        <v>0</v>
      </c>
      <c r="CY259" s="48">
        <v>0</v>
      </c>
      <c r="CZ259">
        <v>0</v>
      </c>
      <c r="DA259" s="37">
        <v>44196</v>
      </c>
      <c r="DB259" t="s">
        <v>477</v>
      </c>
      <c r="DC259">
        <v>1</v>
      </c>
      <c r="DD259" s="52" t="s">
        <v>477</v>
      </c>
      <c r="DE259" t="s">
        <v>477</v>
      </c>
      <c r="DF259" s="52" t="s">
        <v>477</v>
      </c>
      <c r="DG259" s="52" t="s">
        <v>477</v>
      </c>
      <c r="DH259" s="52" t="s">
        <v>477</v>
      </c>
      <c r="DI259" s="52" t="s">
        <v>477</v>
      </c>
      <c r="DJ259" s="52" t="s">
        <v>477</v>
      </c>
      <c r="DK259" s="52" t="s">
        <v>477</v>
      </c>
      <c r="DL259" s="52" t="s">
        <v>477</v>
      </c>
      <c r="DM259" s="52" t="s">
        <v>477</v>
      </c>
      <c r="DN259" s="52" t="s">
        <v>477</v>
      </c>
      <c r="DO259" s="33" t="s">
        <v>477</v>
      </c>
      <c r="DP259" s="33" t="s">
        <v>477</v>
      </c>
      <c r="DQ259" s="32" t="s">
        <v>477</v>
      </c>
      <c r="DR259" s="33" t="s">
        <v>477</v>
      </c>
      <c r="DS259" s="58" t="s">
        <v>477</v>
      </c>
      <c r="DT259" s="58" t="s">
        <v>477</v>
      </c>
      <c r="DU259" s="58" t="s">
        <v>477</v>
      </c>
    </row>
    <row r="260" spans="1:125" x14ac:dyDescent="0.25">
      <c r="A260" s="37">
        <v>44196</v>
      </c>
      <c r="B260" t="s">
        <v>1321</v>
      </c>
      <c r="C260" t="s">
        <v>1322</v>
      </c>
      <c r="D260" t="s">
        <v>1327</v>
      </c>
      <c r="E260" t="s">
        <v>1328</v>
      </c>
      <c r="F260" t="s">
        <v>1330</v>
      </c>
      <c r="G260" t="s">
        <v>1331</v>
      </c>
      <c r="H260" t="s">
        <v>293</v>
      </c>
      <c r="I260" s="37">
        <v>44222</v>
      </c>
      <c r="J260">
        <v>0</v>
      </c>
      <c r="K260" s="43">
        <v>2000000</v>
      </c>
      <c r="L260" s="43">
        <v>1999883.92</v>
      </c>
      <c r="M260" s="43">
        <v>1.32202</v>
      </c>
      <c r="N260" s="43">
        <v>-0.50900000000000001</v>
      </c>
      <c r="O260" t="s">
        <v>1327</v>
      </c>
      <c r="P260" t="s">
        <v>1329</v>
      </c>
      <c r="Q260" t="s">
        <v>1330</v>
      </c>
      <c r="R260" t="s">
        <v>475</v>
      </c>
      <c r="S260" t="s">
        <v>1326</v>
      </c>
      <c r="T260" t="s">
        <v>1331</v>
      </c>
      <c r="U260" t="s">
        <v>203</v>
      </c>
      <c r="V260" t="s">
        <v>203</v>
      </c>
      <c r="W260" t="s">
        <v>1332</v>
      </c>
      <c r="X260" t="s">
        <v>1333</v>
      </c>
      <c r="Y260" s="32" t="s">
        <v>373</v>
      </c>
      <c r="Z260" t="s">
        <v>1213</v>
      </c>
      <c r="AA260" s="32" t="s">
        <v>386</v>
      </c>
      <c r="AB260" s="32" t="s">
        <v>476</v>
      </c>
      <c r="AC260" s="33" t="s">
        <v>477</v>
      </c>
      <c r="AD260" s="33" t="s">
        <v>477</v>
      </c>
      <c r="AE260" t="s">
        <v>477</v>
      </c>
      <c r="AF260" s="33" t="s">
        <v>477</v>
      </c>
      <c r="AG260" s="33" t="s">
        <v>477</v>
      </c>
      <c r="AH260" t="s">
        <v>477</v>
      </c>
      <c r="AI260" s="33">
        <v>7.2222222222222215E-2</v>
      </c>
      <c r="AJ260" s="33">
        <v>-0.50900000000000001</v>
      </c>
      <c r="AK260">
        <v>-0.50900000000000001</v>
      </c>
      <c r="AL260" s="33">
        <v>-0.50900000000000001</v>
      </c>
      <c r="AM260">
        <v>-0.50900000000000001</v>
      </c>
      <c r="AN260" s="33" t="s">
        <v>477</v>
      </c>
      <c r="AO260" s="33" t="s">
        <v>477</v>
      </c>
      <c r="AP260" s="33" t="s">
        <v>477</v>
      </c>
      <c r="AQ260" s="33" t="s">
        <v>477</v>
      </c>
      <c r="AR260" s="33" t="s">
        <v>477</v>
      </c>
      <c r="AS260" s="34" t="s">
        <v>477</v>
      </c>
      <c r="AT260" s="34" t="s">
        <v>477</v>
      </c>
      <c r="AU260" s="35">
        <v>26</v>
      </c>
      <c r="AV260" s="35">
        <v>26</v>
      </c>
      <c r="AW260" s="34" t="s">
        <v>477</v>
      </c>
      <c r="AX260" t="s">
        <v>1329</v>
      </c>
      <c r="AY260" s="32">
        <v>2021</v>
      </c>
      <c r="AZ260" s="32" t="s">
        <v>480</v>
      </c>
      <c r="BA260" s="32" t="s">
        <v>480</v>
      </c>
      <c r="BB260" s="32" t="s">
        <v>376</v>
      </c>
      <c r="BC260" s="32" t="s">
        <v>376</v>
      </c>
      <c r="BD260">
        <v>151274333.29999998</v>
      </c>
      <c r="BE260">
        <v>1.32202</v>
      </c>
      <c r="BF260" s="32" t="s">
        <v>293</v>
      </c>
      <c r="BG260" s="32" t="s">
        <v>478</v>
      </c>
      <c r="BH260" s="32" t="s">
        <v>479</v>
      </c>
      <c r="BI260" s="32" t="s">
        <v>480</v>
      </c>
      <c r="BJ260" s="36">
        <v>1.4248287541055992E-2</v>
      </c>
      <c r="BK260" s="32">
        <v>10</v>
      </c>
      <c r="BL260" s="36">
        <v>1.4248287541055992E-2</v>
      </c>
      <c r="BM260" s="32">
        <v>10</v>
      </c>
      <c r="BN260" s="36">
        <v>1.3220246134114017E-2</v>
      </c>
      <c r="BO260" s="33" t="s">
        <v>477</v>
      </c>
      <c r="BP260" s="33" t="s">
        <v>477</v>
      </c>
      <c r="BQ260">
        <v>7.2222222222222215E-2</v>
      </c>
      <c r="BR260">
        <v>-0.50900000000000001</v>
      </c>
      <c r="BS260" t="s">
        <v>1329</v>
      </c>
      <c r="BT260" s="37">
        <v>44222</v>
      </c>
      <c r="BU260" s="32" t="s">
        <v>477</v>
      </c>
      <c r="BV260" s="38" t="s">
        <v>477</v>
      </c>
      <c r="BW260" t="s">
        <v>477</v>
      </c>
      <c r="BX260" s="39">
        <v>7.2222222222222215E-2</v>
      </c>
      <c r="BY260" s="39"/>
      <c r="BZ260" s="39"/>
      <c r="CA260" s="39"/>
      <c r="CB260" s="39"/>
      <c r="CC260" s="39"/>
      <c r="CD260" s="39"/>
      <c r="CE260" s="39"/>
      <c r="CF260" s="39"/>
      <c r="CG260">
        <v>-0.50900000000000001</v>
      </c>
      <c r="CH260" s="39"/>
      <c r="CI260" s="39"/>
      <c r="CJ260" s="39"/>
      <c r="CK260" s="39"/>
      <c r="CL260" t="s">
        <v>477</v>
      </c>
      <c r="CM260" t="s">
        <v>477</v>
      </c>
      <c r="CN260" s="46" t="s">
        <v>477</v>
      </c>
      <c r="CO260" s="46">
        <v>0</v>
      </c>
      <c r="CP260" s="46" t="s">
        <v>477</v>
      </c>
      <c r="CQ260" s="46" t="s">
        <v>477</v>
      </c>
      <c r="CR260" s="46" t="s">
        <v>477</v>
      </c>
      <c r="CS260" s="46">
        <v>0</v>
      </c>
      <c r="CT260">
        <v>0</v>
      </c>
      <c r="CU260">
        <v>0</v>
      </c>
      <c r="CV260" s="47">
        <v>0</v>
      </c>
      <c r="CW260">
        <v>0</v>
      </c>
      <c r="CX260" s="48">
        <v>0</v>
      </c>
      <c r="CY260" s="48">
        <v>0</v>
      </c>
      <c r="CZ260">
        <v>0</v>
      </c>
      <c r="DA260" s="37">
        <v>44222</v>
      </c>
      <c r="DB260">
        <v>-0.50900000000000001</v>
      </c>
      <c r="DC260">
        <v>1</v>
      </c>
      <c r="DD260" s="52" t="s">
        <v>477</v>
      </c>
      <c r="DE260" t="s">
        <v>477</v>
      </c>
      <c r="DF260" s="52" t="s">
        <v>477</v>
      </c>
      <c r="DG260" s="52" t="s">
        <v>477</v>
      </c>
      <c r="DH260" s="52" t="s">
        <v>477</v>
      </c>
      <c r="DI260" s="52" t="s">
        <v>477</v>
      </c>
      <c r="DJ260" s="52" t="s">
        <v>477</v>
      </c>
      <c r="DK260" s="52" t="s">
        <v>477</v>
      </c>
      <c r="DL260" s="52" t="s">
        <v>477</v>
      </c>
      <c r="DM260" s="52" t="s">
        <v>477</v>
      </c>
      <c r="DN260" s="52" t="s">
        <v>477</v>
      </c>
      <c r="DO260" s="33" t="s">
        <v>477</v>
      </c>
      <c r="DP260" s="33" t="s">
        <v>477</v>
      </c>
      <c r="DQ260" s="32" t="s">
        <v>699</v>
      </c>
      <c r="DR260" s="33" t="s">
        <v>477</v>
      </c>
      <c r="DS260" s="58" t="s">
        <v>477</v>
      </c>
      <c r="DT260" s="58" t="s">
        <v>477</v>
      </c>
      <c r="DU260" s="58" t="s">
        <v>477</v>
      </c>
    </row>
    <row r="261" spans="1:125" x14ac:dyDescent="0.25">
      <c r="A261" s="37">
        <v>44196</v>
      </c>
      <c r="B261" t="s">
        <v>1321</v>
      </c>
      <c r="C261" t="s">
        <v>1322</v>
      </c>
      <c r="D261" t="s">
        <v>1327</v>
      </c>
      <c r="E261" t="s">
        <v>1328</v>
      </c>
      <c r="F261" t="s">
        <v>2818</v>
      </c>
      <c r="G261" t="s">
        <v>2819</v>
      </c>
      <c r="H261" t="s">
        <v>293</v>
      </c>
      <c r="I261" s="37">
        <v>44273</v>
      </c>
      <c r="J261">
        <v>0</v>
      </c>
      <c r="K261" s="43">
        <v>3000000</v>
      </c>
      <c r="L261" s="43">
        <v>3000365.06</v>
      </c>
      <c r="M261" s="43">
        <v>1.98339</v>
      </c>
      <c r="N261" s="43">
        <v>-0.53967390999999998</v>
      </c>
      <c r="O261" t="s">
        <v>1327</v>
      </c>
      <c r="P261" t="s">
        <v>1329</v>
      </c>
      <c r="Q261" t="s">
        <v>2818</v>
      </c>
      <c r="R261" t="s">
        <v>475</v>
      </c>
      <c r="S261" t="s">
        <v>1326</v>
      </c>
      <c r="T261" t="s">
        <v>2819</v>
      </c>
      <c r="U261" t="s">
        <v>203</v>
      </c>
      <c r="V261" t="s">
        <v>203</v>
      </c>
      <c r="W261" t="s">
        <v>2820</v>
      </c>
      <c r="X261" t="s">
        <v>2820</v>
      </c>
      <c r="Y261" s="32" t="s">
        <v>373</v>
      </c>
      <c r="Z261" t="s">
        <v>374</v>
      </c>
      <c r="AA261" s="32" t="s">
        <v>386</v>
      </c>
      <c r="AB261" s="32" t="s">
        <v>476</v>
      </c>
      <c r="AC261" s="33" t="s">
        <v>477</v>
      </c>
      <c r="AD261" s="33" t="s">
        <v>477</v>
      </c>
      <c r="AE261" t="s">
        <v>477</v>
      </c>
      <c r="AF261" s="33" t="s">
        <v>477</v>
      </c>
      <c r="AG261" s="33" t="s">
        <v>477</v>
      </c>
      <c r="AH261" t="s">
        <v>477</v>
      </c>
      <c r="AI261" s="33">
        <v>0.21388888888888888</v>
      </c>
      <c r="AJ261" s="33">
        <v>-0.53967390999999998</v>
      </c>
      <c r="AK261">
        <v>-0.53967390999999998</v>
      </c>
      <c r="AL261" s="33">
        <v>-0.53967390999999998</v>
      </c>
      <c r="AM261">
        <v>-0.53967390999999998</v>
      </c>
      <c r="AN261" s="33" t="s">
        <v>477</v>
      </c>
      <c r="AO261" s="33" t="s">
        <v>477</v>
      </c>
      <c r="AP261" s="33" t="s">
        <v>477</v>
      </c>
      <c r="AQ261" s="33" t="s">
        <v>477</v>
      </c>
      <c r="AR261" s="33" t="s">
        <v>477</v>
      </c>
      <c r="AS261" s="34" t="s">
        <v>477</v>
      </c>
      <c r="AT261" s="34" t="s">
        <v>477</v>
      </c>
      <c r="AU261" s="35">
        <v>77</v>
      </c>
      <c r="AV261" s="35">
        <v>77</v>
      </c>
      <c r="AW261" s="34" t="s">
        <v>477</v>
      </c>
      <c r="AX261" t="s">
        <v>1329</v>
      </c>
      <c r="AY261" s="32">
        <v>2021</v>
      </c>
      <c r="AZ261" s="32" t="s">
        <v>480</v>
      </c>
      <c r="BA261" s="32" t="s">
        <v>480</v>
      </c>
      <c r="BB261" s="32" t="s">
        <v>376</v>
      </c>
      <c r="BC261" s="32" t="s">
        <v>376</v>
      </c>
      <c r="BD261">
        <v>151274333.29999998</v>
      </c>
      <c r="BE261">
        <v>1.98339</v>
      </c>
      <c r="BF261" s="32" t="s">
        <v>293</v>
      </c>
      <c r="BG261" s="32" t="s">
        <v>478</v>
      </c>
      <c r="BH261" s="32" t="s">
        <v>479</v>
      </c>
      <c r="BI261" s="32" t="s">
        <v>480</v>
      </c>
      <c r="BJ261" s="36">
        <v>2.1376272730378128E-2</v>
      </c>
      <c r="BK261" s="32">
        <v>10</v>
      </c>
      <c r="BL261" s="36">
        <v>2.1376272730378128E-2</v>
      </c>
      <c r="BM261" s="32">
        <v>10</v>
      </c>
      <c r="BN261" s="36">
        <v>1.9833933454195568E-2</v>
      </c>
      <c r="BO261" s="33" t="s">
        <v>477</v>
      </c>
      <c r="BP261" s="33" t="s">
        <v>477</v>
      </c>
      <c r="BQ261">
        <v>0.21388888888888888</v>
      </c>
      <c r="BR261">
        <v>-0.53967390999999998</v>
      </c>
      <c r="BS261" t="s">
        <v>1329</v>
      </c>
      <c r="BT261" s="37">
        <v>44273</v>
      </c>
      <c r="BU261" s="32" t="s">
        <v>477</v>
      </c>
      <c r="BV261" s="38" t="s">
        <v>477</v>
      </c>
      <c r="BW261" t="s">
        <v>477</v>
      </c>
      <c r="BX261" s="39">
        <v>0.21388888888888888</v>
      </c>
      <c r="BY261" s="39"/>
      <c r="BZ261" s="39"/>
      <c r="CA261" s="39"/>
      <c r="CB261" s="39"/>
      <c r="CC261" s="39"/>
      <c r="CD261" s="39"/>
      <c r="CE261" s="39"/>
      <c r="CF261" s="39"/>
      <c r="CG261">
        <v>-0.53967390999999998</v>
      </c>
      <c r="CH261" s="39"/>
      <c r="CI261" s="39"/>
      <c r="CJ261" s="39"/>
      <c r="CK261" s="39"/>
      <c r="CL261" t="s">
        <v>477</v>
      </c>
      <c r="CM261" t="s">
        <v>477</v>
      </c>
      <c r="CN261" s="46" t="s">
        <v>477</v>
      </c>
      <c r="CO261" s="46">
        <v>0</v>
      </c>
      <c r="CP261" s="46" t="s">
        <v>477</v>
      </c>
      <c r="CQ261" s="46" t="s">
        <v>477</v>
      </c>
      <c r="CR261" s="46" t="s">
        <v>477</v>
      </c>
      <c r="CS261" s="46">
        <v>0</v>
      </c>
      <c r="CT261">
        <v>0</v>
      </c>
      <c r="CU261">
        <v>0</v>
      </c>
      <c r="CV261" s="47">
        <v>0</v>
      </c>
      <c r="CW261">
        <v>0</v>
      </c>
      <c r="CX261" s="48">
        <v>0</v>
      </c>
      <c r="CY261" s="48">
        <v>0</v>
      </c>
      <c r="CZ261">
        <v>0</v>
      </c>
      <c r="DA261" s="37">
        <v>44273</v>
      </c>
      <c r="DB261">
        <v>-0.53967390999999998</v>
      </c>
      <c r="DC261">
        <v>1</v>
      </c>
      <c r="DD261" s="52" t="s">
        <v>477</v>
      </c>
      <c r="DE261" t="s">
        <v>477</v>
      </c>
      <c r="DF261" s="52" t="s">
        <v>477</v>
      </c>
      <c r="DG261" s="52" t="s">
        <v>477</v>
      </c>
      <c r="DH261" s="52" t="s">
        <v>477</v>
      </c>
      <c r="DI261" s="52" t="s">
        <v>477</v>
      </c>
      <c r="DJ261" s="52" t="s">
        <v>477</v>
      </c>
      <c r="DK261" s="52" t="s">
        <v>477</v>
      </c>
      <c r="DL261" s="52" t="s">
        <v>477</v>
      </c>
      <c r="DM261" s="52" t="s">
        <v>477</v>
      </c>
      <c r="DN261" s="52" t="s">
        <v>477</v>
      </c>
      <c r="DO261" s="33" t="s">
        <v>477</v>
      </c>
      <c r="DP261" s="33" t="s">
        <v>477</v>
      </c>
      <c r="DQ261" s="32" t="s">
        <v>699</v>
      </c>
      <c r="DR261" s="33" t="s">
        <v>477</v>
      </c>
      <c r="DS261" s="58" t="s">
        <v>477</v>
      </c>
      <c r="DT261" s="58" t="s">
        <v>477</v>
      </c>
      <c r="DU261" s="58" t="s">
        <v>477</v>
      </c>
    </row>
    <row r="262" spans="1:125" x14ac:dyDescent="0.25">
      <c r="A262" s="37">
        <v>44196</v>
      </c>
      <c r="B262" t="s">
        <v>1321</v>
      </c>
      <c r="C262" t="s">
        <v>1322</v>
      </c>
      <c r="D262" t="s">
        <v>848</v>
      </c>
      <c r="E262" t="s">
        <v>1334</v>
      </c>
      <c r="F262" t="s">
        <v>1335</v>
      </c>
      <c r="G262" t="s">
        <v>1336</v>
      </c>
      <c r="H262" t="s">
        <v>293</v>
      </c>
      <c r="I262" t="s">
        <v>1337</v>
      </c>
      <c r="J262">
        <v>0</v>
      </c>
      <c r="K262" s="43">
        <v>9087822.5700000003</v>
      </c>
      <c r="L262" s="43">
        <v>9087822.5700000003</v>
      </c>
      <c r="M262" s="43">
        <v>6.0075099999999999</v>
      </c>
      <c r="N262" s="43">
        <v>1</v>
      </c>
      <c r="O262" t="s">
        <v>848</v>
      </c>
      <c r="P262" t="s">
        <v>479</v>
      </c>
      <c r="Q262" t="s">
        <v>850</v>
      </c>
      <c r="R262" t="s">
        <v>475</v>
      </c>
      <c r="S262" t="s">
        <v>1326</v>
      </c>
      <c r="T262" t="s">
        <v>850</v>
      </c>
      <c r="U262" t="s">
        <v>203</v>
      </c>
      <c r="V262" t="s">
        <v>479</v>
      </c>
      <c r="W262" t="s">
        <v>479</v>
      </c>
      <c r="X262" t="s">
        <v>479</v>
      </c>
      <c r="Y262" s="32" t="s">
        <v>479</v>
      </c>
      <c r="Z262" t="s">
        <v>479</v>
      </c>
      <c r="AA262" s="32" t="s">
        <v>366</v>
      </c>
      <c r="AB262" s="32" t="s">
        <v>479</v>
      </c>
      <c r="AC262" s="33" t="s">
        <v>477</v>
      </c>
      <c r="AD262" s="33" t="s">
        <v>477</v>
      </c>
      <c r="AE262" t="s">
        <v>477</v>
      </c>
      <c r="AF262" s="33" t="s">
        <v>477</v>
      </c>
      <c r="AG262" s="33" t="s">
        <v>477</v>
      </c>
      <c r="AH262" t="s">
        <v>477</v>
      </c>
      <c r="AI262" s="33" t="s">
        <v>477</v>
      </c>
      <c r="AJ262" s="33" t="s">
        <v>477</v>
      </c>
      <c r="AK262" t="s">
        <v>477</v>
      </c>
      <c r="AL262" s="33" t="s">
        <v>477</v>
      </c>
      <c r="AM262" t="s">
        <v>477</v>
      </c>
      <c r="AN262" s="33" t="s">
        <v>477</v>
      </c>
      <c r="AO262" s="33" t="s">
        <v>477</v>
      </c>
      <c r="AP262" s="33" t="s">
        <v>477</v>
      </c>
      <c r="AQ262" s="33" t="s">
        <v>477</v>
      </c>
      <c r="AR262" s="33" t="s">
        <v>477</v>
      </c>
      <c r="AS262" s="34" t="s">
        <v>477</v>
      </c>
      <c r="AT262" s="34" t="s">
        <v>477</v>
      </c>
      <c r="AU262" s="35" t="s">
        <v>477</v>
      </c>
      <c r="AV262" s="35" t="s">
        <v>477</v>
      </c>
      <c r="AW262" s="34" t="s">
        <v>477</v>
      </c>
      <c r="AX262" t="s">
        <v>479</v>
      </c>
      <c r="AY262" s="32" t="s">
        <v>477</v>
      </c>
      <c r="AZ262" s="32" t="s">
        <v>477</v>
      </c>
      <c r="BA262" s="32" t="s">
        <v>477</v>
      </c>
      <c r="BB262" s="32" t="s">
        <v>477</v>
      </c>
      <c r="BC262" s="32" t="s">
        <v>366</v>
      </c>
      <c r="BD262">
        <v>151274333.29999998</v>
      </c>
      <c r="BE262">
        <v>6.0075099999999999</v>
      </c>
      <c r="BF262" s="32" t="s">
        <v>293</v>
      </c>
      <c r="BG262" s="32" t="s">
        <v>477</v>
      </c>
      <c r="BH262" s="32" t="s">
        <v>479</v>
      </c>
      <c r="BI262" s="32">
        <v>0</v>
      </c>
      <c r="BJ262" s="36" t="s">
        <v>477</v>
      </c>
      <c r="BK262" s="32">
        <v>0</v>
      </c>
      <c r="BL262" s="36" t="s">
        <v>477</v>
      </c>
      <c r="BM262" s="32">
        <v>6</v>
      </c>
      <c r="BN262" s="36">
        <v>6.0075112358799608E-2</v>
      </c>
      <c r="BO262" s="33" t="s">
        <v>477</v>
      </c>
      <c r="BP262" s="33" t="s">
        <v>477</v>
      </c>
      <c r="BQ262" t="s">
        <v>477</v>
      </c>
      <c r="BR262" t="s">
        <v>477</v>
      </c>
      <c r="BS262" t="s">
        <v>479</v>
      </c>
      <c r="BT262" s="37">
        <v>44196</v>
      </c>
      <c r="BU262" s="32" t="s">
        <v>477</v>
      </c>
      <c r="BV262" s="38" t="s">
        <v>477</v>
      </c>
      <c r="BW262" t="s">
        <v>477</v>
      </c>
      <c r="BX262" s="39" t="s">
        <v>477</v>
      </c>
      <c r="BY262" s="39"/>
      <c r="BZ262" s="39"/>
      <c r="CA262" s="39"/>
      <c r="CB262" s="39"/>
      <c r="CC262" s="39"/>
      <c r="CD262" s="39"/>
      <c r="CE262" s="39"/>
      <c r="CF262" s="39"/>
      <c r="CG262">
        <v>21</v>
      </c>
      <c r="CH262" s="39"/>
      <c r="CI262" s="39"/>
      <c r="CJ262" s="39"/>
      <c r="CK262" s="39"/>
      <c r="CL262" t="s">
        <v>477</v>
      </c>
      <c r="CM262" t="s">
        <v>477</v>
      </c>
      <c r="CN262" s="46" t="s">
        <v>477</v>
      </c>
      <c r="CO262" s="46">
        <v>0</v>
      </c>
      <c r="CP262" s="46" t="s">
        <v>477</v>
      </c>
      <c r="CQ262" s="46" t="s">
        <v>477</v>
      </c>
      <c r="CR262" s="46" t="s">
        <v>477</v>
      </c>
      <c r="CS262" s="46">
        <v>0</v>
      </c>
      <c r="CT262">
        <v>0</v>
      </c>
      <c r="CU262">
        <v>0</v>
      </c>
      <c r="CV262" s="47">
        <v>0</v>
      </c>
      <c r="CW262">
        <v>0</v>
      </c>
      <c r="CX262" s="48">
        <v>0</v>
      </c>
      <c r="CY262" s="48">
        <v>0</v>
      </c>
      <c r="CZ262">
        <v>0</v>
      </c>
      <c r="DA262" s="37">
        <v>44196</v>
      </c>
      <c r="DB262" t="s">
        <v>477</v>
      </c>
      <c r="DC262">
        <v>1</v>
      </c>
      <c r="DD262" s="52" t="s">
        <v>477</v>
      </c>
      <c r="DE262" t="s">
        <v>477</v>
      </c>
      <c r="DF262" s="52" t="s">
        <v>477</v>
      </c>
      <c r="DG262" s="52" t="s">
        <v>477</v>
      </c>
      <c r="DH262" s="52" t="s">
        <v>477</v>
      </c>
      <c r="DI262" s="52" t="s">
        <v>477</v>
      </c>
      <c r="DJ262" s="52" t="s">
        <v>477</v>
      </c>
      <c r="DK262" s="52" t="s">
        <v>477</v>
      </c>
      <c r="DL262" s="52" t="s">
        <v>477</v>
      </c>
      <c r="DM262" s="52" t="s">
        <v>477</v>
      </c>
      <c r="DN262" s="52" t="s">
        <v>477</v>
      </c>
      <c r="DO262" s="33" t="s">
        <v>477</v>
      </c>
      <c r="DP262" s="33" t="s">
        <v>477</v>
      </c>
      <c r="DQ262" s="32" t="s">
        <v>477</v>
      </c>
      <c r="DR262" s="33" t="s">
        <v>477</v>
      </c>
      <c r="DS262" s="58" t="s">
        <v>477</v>
      </c>
      <c r="DT262" s="58" t="s">
        <v>477</v>
      </c>
      <c r="DU262" s="58" t="s">
        <v>477</v>
      </c>
    </row>
    <row r="263" spans="1:125" x14ac:dyDescent="0.25">
      <c r="A263" s="37">
        <v>44196</v>
      </c>
      <c r="B263" t="s">
        <v>1321</v>
      </c>
      <c r="C263" t="s">
        <v>1322</v>
      </c>
      <c r="D263" t="s">
        <v>848</v>
      </c>
      <c r="E263" t="s">
        <v>1338</v>
      </c>
      <c r="F263" t="s">
        <v>1339</v>
      </c>
      <c r="G263" t="s">
        <v>1340</v>
      </c>
      <c r="H263" t="s">
        <v>293</v>
      </c>
      <c r="I263" t="s">
        <v>1337</v>
      </c>
      <c r="J263">
        <v>0</v>
      </c>
      <c r="K263" s="43">
        <v>-10241.780000000001</v>
      </c>
      <c r="L263" s="43">
        <v>-10241.780000000001</v>
      </c>
      <c r="M263" s="43">
        <v>-6.77E-3</v>
      </c>
      <c r="N263" s="43">
        <v>1</v>
      </c>
      <c r="O263" t="s">
        <v>848</v>
      </c>
      <c r="P263" t="s">
        <v>479</v>
      </c>
      <c r="Q263" t="s">
        <v>850</v>
      </c>
      <c r="R263" t="s">
        <v>475</v>
      </c>
      <c r="S263" t="s">
        <v>1326</v>
      </c>
      <c r="T263" t="s">
        <v>850</v>
      </c>
      <c r="U263" t="s">
        <v>203</v>
      </c>
      <c r="V263" t="s">
        <v>479</v>
      </c>
      <c r="W263" t="s">
        <v>479</v>
      </c>
      <c r="X263" t="s">
        <v>479</v>
      </c>
      <c r="Y263" s="32" t="s">
        <v>479</v>
      </c>
      <c r="Z263" t="s">
        <v>479</v>
      </c>
      <c r="AA263" s="32" t="s">
        <v>366</v>
      </c>
      <c r="AB263" s="32" t="s">
        <v>479</v>
      </c>
      <c r="AC263" s="33" t="s">
        <v>477</v>
      </c>
      <c r="AD263" s="33" t="s">
        <v>477</v>
      </c>
      <c r="AE263" t="s">
        <v>477</v>
      </c>
      <c r="AF263" s="33" t="s">
        <v>477</v>
      </c>
      <c r="AG263" s="33" t="s">
        <v>477</v>
      </c>
      <c r="AH263" t="s">
        <v>477</v>
      </c>
      <c r="AI263" s="33" t="s">
        <v>477</v>
      </c>
      <c r="AJ263" s="33" t="s">
        <v>477</v>
      </c>
      <c r="AK263" t="s">
        <v>477</v>
      </c>
      <c r="AL263" s="33" t="s">
        <v>477</v>
      </c>
      <c r="AM263" t="s">
        <v>477</v>
      </c>
      <c r="AN263" s="33" t="s">
        <v>477</v>
      </c>
      <c r="AO263" s="33" t="s">
        <v>477</v>
      </c>
      <c r="AP263" s="33" t="s">
        <v>477</v>
      </c>
      <c r="AQ263" s="33" t="s">
        <v>477</v>
      </c>
      <c r="AR263" s="33" t="s">
        <v>477</v>
      </c>
      <c r="AS263" s="34" t="s">
        <v>477</v>
      </c>
      <c r="AT263" s="34" t="s">
        <v>477</v>
      </c>
      <c r="AU263" s="35" t="s">
        <v>477</v>
      </c>
      <c r="AV263" s="35" t="s">
        <v>477</v>
      </c>
      <c r="AW263" s="34" t="s">
        <v>477</v>
      </c>
      <c r="AX263" t="s">
        <v>479</v>
      </c>
      <c r="AY263" s="32" t="s">
        <v>477</v>
      </c>
      <c r="AZ263" s="32" t="s">
        <v>477</v>
      </c>
      <c r="BA263" s="32" t="s">
        <v>477</v>
      </c>
      <c r="BB263" s="32" t="s">
        <v>477</v>
      </c>
      <c r="BC263" s="32" t="s">
        <v>366</v>
      </c>
      <c r="BD263">
        <v>151274333.29999998</v>
      </c>
      <c r="BE263">
        <v>-6.77E-3</v>
      </c>
      <c r="BF263" s="32" t="s">
        <v>293</v>
      </c>
      <c r="BG263" s="32" t="s">
        <v>477</v>
      </c>
      <c r="BH263" s="32" t="s">
        <v>479</v>
      </c>
      <c r="BI263" s="32">
        <v>0</v>
      </c>
      <c r="BJ263" s="36" t="s">
        <v>477</v>
      </c>
      <c r="BK263" s="32">
        <v>0</v>
      </c>
      <c r="BL263" s="36" t="s">
        <v>477</v>
      </c>
      <c r="BM263" s="32">
        <v>6</v>
      </c>
      <c r="BN263" s="36">
        <v>-6.7703355728489605E-5</v>
      </c>
      <c r="BO263" s="33" t="s">
        <v>477</v>
      </c>
      <c r="BP263" s="33" t="s">
        <v>477</v>
      </c>
      <c r="BQ263" t="s">
        <v>477</v>
      </c>
      <c r="BR263" t="s">
        <v>477</v>
      </c>
      <c r="BS263" t="s">
        <v>479</v>
      </c>
      <c r="BT263" s="37">
        <v>44196</v>
      </c>
      <c r="BU263" s="32" t="s">
        <v>477</v>
      </c>
      <c r="BV263" s="38" t="s">
        <v>477</v>
      </c>
      <c r="BW263" t="s">
        <v>477</v>
      </c>
      <c r="BX263" s="39" t="s">
        <v>477</v>
      </c>
      <c r="BY263" s="39"/>
      <c r="BZ263" s="39"/>
      <c r="CA263" s="39"/>
      <c r="CB263" s="39"/>
      <c r="CC263" s="39"/>
      <c r="CD263" s="39"/>
      <c r="CE263" s="39"/>
      <c r="CF263" s="39"/>
      <c r="CG263">
        <v>21</v>
      </c>
      <c r="CH263" s="39"/>
      <c r="CI263" s="39"/>
      <c r="CJ263" s="39"/>
      <c r="CK263" s="39"/>
      <c r="CL263" t="s">
        <v>477</v>
      </c>
      <c r="CM263" t="s">
        <v>477</v>
      </c>
      <c r="CN263" s="46" t="s">
        <v>477</v>
      </c>
      <c r="CO263" s="46">
        <v>0</v>
      </c>
      <c r="CP263" s="46" t="s">
        <v>477</v>
      </c>
      <c r="CQ263" s="46" t="s">
        <v>477</v>
      </c>
      <c r="CR263" s="46" t="s">
        <v>477</v>
      </c>
      <c r="CS263" s="46">
        <v>0</v>
      </c>
      <c r="CT263">
        <v>0</v>
      </c>
      <c r="CU263">
        <v>0</v>
      </c>
      <c r="CV263" s="47">
        <v>0</v>
      </c>
      <c r="CW263">
        <v>0</v>
      </c>
      <c r="CX263" s="48">
        <v>0</v>
      </c>
      <c r="CY263" s="48">
        <v>0</v>
      </c>
      <c r="CZ263">
        <v>0</v>
      </c>
      <c r="DA263" s="37">
        <v>44196</v>
      </c>
      <c r="DB263" t="s">
        <v>477</v>
      </c>
      <c r="DC263">
        <v>1</v>
      </c>
      <c r="DD263" s="52" t="s">
        <v>477</v>
      </c>
      <c r="DE263" t="s">
        <v>477</v>
      </c>
      <c r="DF263" s="52" t="s">
        <v>477</v>
      </c>
      <c r="DG263" s="52" t="s">
        <v>477</v>
      </c>
      <c r="DH263" s="52" t="s">
        <v>477</v>
      </c>
      <c r="DI263" s="52" t="s">
        <v>477</v>
      </c>
      <c r="DJ263" s="52" t="s">
        <v>477</v>
      </c>
      <c r="DK263" s="52" t="s">
        <v>477</v>
      </c>
      <c r="DL263" s="52" t="s">
        <v>477</v>
      </c>
      <c r="DM263" s="52" t="s">
        <v>477</v>
      </c>
      <c r="DN263" s="52" t="s">
        <v>477</v>
      </c>
      <c r="DO263" s="33" t="s">
        <v>477</v>
      </c>
      <c r="DP263" s="33" t="s">
        <v>477</v>
      </c>
      <c r="DQ263" s="32" t="s">
        <v>477</v>
      </c>
      <c r="DR263" s="33" t="s">
        <v>477</v>
      </c>
      <c r="DS263" s="58" t="s">
        <v>477</v>
      </c>
      <c r="DT263" s="58" t="s">
        <v>477</v>
      </c>
      <c r="DU263" s="58" t="s">
        <v>477</v>
      </c>
    </row>
    <row r="264" spans="1:125" x14ac:dyDescent="0.25">
      <c r="A264" s="37">
        <v>44196</v>
      </c>
      <c r="B264" t="s">
        <v>1321</v>
      </c>
      <c r="C264" t="s">
        <v>1322</v>
      </c>
      <c r="D264" t="s">
        <v>848</v>
      </c>
      <c r="E264" t="s">
        <v>1338</v>
      </c>
      <c r="F264" t="s">
        <v>1341</v>
      </c>
      <c r="G264" t="s">
        <v>1340</v>
      </c>
      <c r="H264" t="s">
        <v>293</v>
      </c>
      <c r="I264" t="s">
        <v>1337</v>
      </c>
      <c r="J264">
        <v>0</v>
      </c>
      <c r="K264" s="43">
        <v>-10509.15</v>
      </c>
      <c r="L264" s="43">
        <v>-10509.15</v>
      </c>
      <c r="M264" s="43">
        <v>-6.9499999999999996E-3</v>
      </c>
      <c r="N264" s="43">
        <v>1</v>
      </c>
      <c r="O264" t="s">
        <v>848</v>
      </c>
      <c r="P264" t="s">
        <v>479</v>
      </c>
      <c r="Q264" t="s">
        <v>850</v>
      </c>
      <c r="R264" t="s">
        <v>475</v>
      </c>
      <c r="S264" t="s">
        <v>1326</v>
      </c>
      <c r="T264" t="s">
        <v>850</v>
      </c>
      <c r="U264" t="s">
        <v>203</v>
      </c>
      <c r="V264" t="s">
        <v>479</v>
      </c>
      <c r="W264" t="s">
        <v>479</v>
      </c>
      <c r="X264" t="s">
        <v>479</v>
      </c>
      <c r="Y264" s="32" t="s">
        <v>479</v>
      </c>
      <c r="Z264" t="s">
        <v>479</v>
      </c>
      <c r="AA264" s="32" t="s">
        <v>366</v>
      </c>
      <c r="AB264" s="32" t="s">
        <v>479</v>
      </c>
      <c r="AC264" s="33" t="s">
        <v>477</v>
      </c>
      <c r="AD264" s="33" t="s">
        <v>477</v>
      </c>
      <c r="AE264" t="s">
        <v>477</v>
      </c>
      <c r="AF264" s="33" t="s">
        <v>477</v>
      </c>
      <c r="AG264" s="33" t="s">
        <v>477</v>
      </c>
      <c r="AH264" t="s">
        <v>477</v>
      </c>
      <c r="AI264" s="33" t="s">
        <v>477</v>
      </c>
      <c r="AJ264" s="33" t="s">
        <v>477</v>
      </c>
      <c r="AK264" t="s">
        <v>477</v>
      </c>
      <c r="AL264" s="33" t="s">
        <v>477</v>
      </c>
      <c r="AM264" t="s">
        <v>477</v>
      </c>
      <c r="AN264" s="33" t="s">
        <v>477</v>
      </c>
      <c r="AO264" s="33" t="s">
        <v>477</v>
      </c>
      <c r="AP264" s="33" t="s">
        <v>477</v>
      </c>
      <c r="AQ264" s="33" t="s">
        <v>477</v>
      </c>
      <c r="AR264" s="33" t="s">
        <v>477</v>
      </c>
      <c r="AS264" s="34" t="s">
        <v>477</v>
      </c>
      <c r="AT264" s="34" t="s">
        <v>477</v>
      </c>
      <c r="AU264" s="35" t="s">
        <v>477</v>
      </c>
      <c r="AV264" s="35" t="s">
        <v>477</v>
      </c>
      <c r="AW264" s="34" t="s">
        <v>477</v>
      </c>
      <c r="AX264" t="s">
        <v>479</v>
      </c>
      <c r="AY264" s="32" t="s">
        <v>477</v>
      </c>
      <c r="AZ264" s="32" t="s">
        <v>477</v>
      </c>
      <c r="BA264" s="32" t="s">
        <v>477</v>
      </c>
      <c r="BB264" s="32" t="s">
        <v>477</v>
      </c>
      <c r="BC264" s="32" t="s">
        <v>366</v>
      </c>
      <c r="BD264">
        <v>151274333.29999998</v>
      </c>
      <c r="BE264">
        <v>-6.9499999999999996E-3</v>
      </c>
      <c r="BF264" s="32" t="s">
        <v>293</v>
      </c>
      <c r="BG264" s="32" t="s">
        <v>477</v>
      </c>
      <c r="BH264" s="32" t="s">
        <v>479</v>
      </c>
      <c r="BI264" s="32">
        <v>0</v>
      </c>
      <c r="BJ264" s="36" t="s">
        <v>477</v>
      </c>
      <c r="BK264" s="32">
        <v>0</v>
      </c>
      <c r="BL264" s="36" t="s">
        <v>477</v>
      </c>
      <c r="BM264" s="32">
        <v>6</v>
      </c>
      <c r="BN264" s="36">
        <v>-6.9470806915795545E-5</v>
      </c>
      <c r="BO264" s="33" t="s">
        <v>477</v>
      </c>
      <c r="BP264" s="33" t="s">
        <v>477</v>
      </c>
      <c r="BQ264" t="s">
        <v>477</v>
      </c>
      <c r="BR264" t="s">
        <v>477</v>
      </c>
      <c r="BS264" t="s">
        <v>479</v>
      </c>
      <c r="BT264" s="37">
        <v>44196</v>
      </c>
      <c r="BU264" s="32" t="s">
        <v>477</v>
      </c>
      <c r="BV264" s="38" t="s">
        <v>477</v>
      </c>
      <c r="BW264" t="s">
        <v>477</v>
      </c>
      <c r="BX264" s="39" t="s">
        <v>477</v>
      </c>
      <c r="BY264" s="39"/>
      <c r="BZ264" s="39"/>
      <c r="CA264" s="39"/>
      <c r="CB264" s="39"/>
      <c r="CC264" s="39"/>
      <c r="CD264" s="39"/>
      <c r="CE264" s="39"/>
      <c r="CF264" s="39"/>
      <c r="CG264">
        <v>21</v>
      </c>
      <c r="CH264" s="39"/>
      <c r="CI264" s="39"/>
      <c r="CJ264" s="39"/>
      <c r="CK264" s="39"/>
      <c r="CL264" t="s">
        <v>477</v>
      </c>
      <c r="CM264" t="s">
        <v>477</v>
      </c>
      <c r="CN264" s="46" t="s">
        <v>477</v>
      </c>
      <c r="CO264" s="46">
        <v>0</v>
      </c>
      <c r="CP264" s="46" t="s">
        <v>477</v>
      </c>
      <c r="CQ264" s="46" t="s">
        <v>477</v>
      </c>
      <c r="CR264" s="46" t="s">
        <v>477</v>
      </c>
      <c r="CS264" s="46">
        <v>0</v>
      </c>
      <c r="CT264">
        <v>0</v>
      </c>
      <c r="CU264">
        <v>0</v>
      </c>
      <c r="CV264" s="47">
        <v>0</v>
      </c>
      <c r="CW264">
        <v>0</v>
      </c>
      <c r="CX264" s="48">
        <v>0</v>
      </c>
      <c r="CY264" s="48">
        <v>0</v>
      </c>
      <c r="CZ264">
        <v>0</v>
      </c>
      <c r="DA264" s="37">
        <v>44196</v>
      </c>
      <c r="DB264" t="s">
        <v>477</v>
      </c>
      <c r="DC264">
        <v>1</v>
      </c>
      <c r="DD264" s="52" t="s">
        <v>477</v>
      </c>
      <c r="DE264" t="s">
        <v>477</v>
      </c>
      <c r="DF264" s="52" t="s">
        <v>477</v>
      </c>
      <c r="DG264" s="52" t="s">
        <v>477</v>
      </c>
      <c r="DH264" s="52" t="s">
        <v>477</v>
      </c>
      <c r="DI264" s="52" t="s">
        <v>477</v>
      </c>
      <c r="DJ264" s="52" t="s">
        <v>477</v>
      </c>
      <c r="DK264" s="52" t="s">
        <v>477</v>
      </c>
      <c r="DL264" s="52" t="s">
        <v>477</v>
      </c>
      <c r="DM264" s="52" t="s">
        <v>477</v>
      </c>
      <c r="DN264" s="52" t="s">
        <v>477</v>
      </c>
      <c r="DO264" s="33" t="s">
        <v>477</v>
      </c>
      <c r="DP264" s="33" t="s">
        <v>477</v>
      </c>
      <c r="DQ264" s="32" t="s">
        <v>477</v>
      </c>
      <c r="DR264" s="33" t="s">
        <v>477</v>
      </c>
      <c r="DS264" s="58" t="s">
        <v>477</v>
      </c>
      <c r="DT264" s="58" t="s">
        <v>477</v>
      </c>
      <c r="DU264" s="58" t="s">
        <v>477</v>
      </c>
    </row>
    <row r="265" spans="1:125" x14ac:dyDescent="0.25">
      <c r="A265" s="37">
        <v>44196</v>
      </c>
      <c r="B265" t="s">
        <v>1321</v>
      </c>
      <c r="C265" t="s">
        <v>1322</v>
      </c>
      <c r="D265" t="s">
        <v>848</v>
      </c>
      <c r="E265" t="s">
        <v>1338</v>
      </c>
      <c r="F265" t="s">
        <v>1342</v>
      </c>
      <c r="G265" t="s">
        <v>1340</v>
      </c>
      <c r="H265" t="s">
        <v>293</v>
      </c>
      <c r="I265" t="s">
        <v>1337</v>
      </c>
      <c r="J265">
        <v>0</v>
      </c>
      <c r="K265" s="43">
        <v>-192.28</v>
      </c>
      <c r="L265" s="43">
        <v>-192.28</v>
      </c>
      <c r="M265" s="43">
        <v>-1.2999999999999999E-4</v>
      </c>
      <c r="N265" s="43">
        <v>1</v>
      </c>
      <c r="O265" t="s">
        <v>848</v>
      </c>
      <c r="P265" t="s">
        <v>479</v>
      </c>
      <c r="Q265" t="s">
        <v>850</v>
      </c>
      <c r="R265" t="s">
        <v>475</v>
      </c>
      <c r="S265" t="s">
        <v>1326</v>
      </c>
      <c r="T265" t="s">
        <v>850</v>
      </c>
      <c r="U265" t="s">
        <v>203</v>
      </c>
      <c r="V265" t="s">
        <v>479</v>
      </c>
      <c r="W265" t="s">
        <v>479</v>
      </c>
      <c r="X265" t="s">
        <v>479</v>
      </c>
      <c r="Y265" s="32" t="s">
        <v>479</v>
      </c>
      <c r="Z265" t="s">
        <v>479</v>
      </c>
      <c r="AA265" s="32" t="s">
        <v>366</v>
      </c>
      <c r="AB265" s="32" t="s">
        <v>479</v>
      </c>
      <c r="AC265" s="33" t="s">
        <v>477</v>
      </c>
      <c r="AD265" s="33" t="s">
        <v>477</v>
      </c>
      <c r="AE265" t="s">
        <v>477</v>
      </c>
      <c r="AF265" s="33" t="s">
        <v>477</v>
      </c>
      <c r="AG265" s="33" t="s">
        <v>477</v>
      </c>
      <c r="AH265" t="s">
        <v>477</v>
      </c>
      <c r="AI265" s="33" t="s">
        <v>477</v>
      </c>
      <c r="AJ265" s="33" t="s">
        <v>477</v>
      </c>
      <c r="AK265" t="s">
        <v>477</v>
      </c>
      <c r="AL265" s="33" t="s">
        <v>477</v>
      </c>
      <c r="AM265" t="s">
        <v>477</v>
      </c>
      <c r="AN265" s="33" t="s">
        <v>477</v>
      </c>
      <c r="AO265" s="33" t="s">
        <v>477</v>
      </c>
      <c r="AP265" s="33" t="s">
        <v>477</v>
      </c>
      <c r="AQ265" s="33" t="s">
        <v>477</v>
      </c>
      <c r="AR265" s="33" t="s">
        <v>477</v>
      </c>
      <c r="AS265" s="34" t="s">
        <v>477</v>
      </c>
      <c r="AT265" s="34" t="s">
        <v>477</v>
      </c>
      <c r="AU265" s="35" t="s">
        <v>477</v>
      </c>
      <c r="AV265" s="35" t="s">
        <v>477</v>
      </c>
      <c r="AW265" s="34" t="s">
        <v>477</v>
      </c>
      <c r="AX265" t="s">
        <v>479</v>
      </c>
      <c r="AY265" s="32" t="s">
        <v>477</v>
      </c>
      <c r="AZ265" s="32" t="s">
        <v>477</v>
      </c>
      <c r="BA265" s="32" t="s">
        <v>477</v>
      </c>
      <c r="BB265" s="32" t="s">
        <v>477</v>
      </c>
      <c r="BC265" s="32" t="s">
        <v>366</v>
      </c>
      <c r="BD265">
        <v>151274333.29999998</v>
      </c>
      <c r="BE265">
        <v>-1.2999999999999999E-4</v>
      </c>
      <c r="BF265" s="32" t="s">
        <v>293</v>
      </c>
      <c r="BG265" s="32" t="s">
        <v>477</v>
      </c>
      <c r="BH265" s="32" t="s">
        <v>479</v>
      </c>
      <c r="BI265" s="32">
        <v>0</v>
      </c>
      <c r="BJ265" s="36" t="s">
        <v>477</v>
      </c>
      <c r="BK265" s="32">
        <v>0</v>
      </c>
      <c r="BL265" s="36" t="s">
        <v>477</v>
      </c>
      <c r="BM265" s="32">
        <v>6</v>
      </c>
      <c r="BN265" s="36">
        <v>-1.2710682361341467E-6</v>
      </c>
      <c r="BO265" s="33" t="s">
        <v>477</v>
      </c>
      <c r="BP265" s="33" t="s">
        <v>477</v>
      </c>
      <c r="BQ265" t="s">
        <v>477</v>
      </c>
      <c r="BR265" t="s">
        <v>477</v>
      </c>
      <c r="BS265" t="s">
        <v>479</v>
      </c>
      <c r="BT265" s="37">
        <v>44196</v>
      </c>
      <c r="BU265" s="32" t="s">
        <v>477</v>
      </c>
      <c r="BV265" s="38" t="s">
        <v>477</v>
      </c>
      <c r="BW265" t="s">
        <v>477</v>
      </c>
      <c r="BX265" s="39" t="s">
        <v>477</v>
      </c>
      <c r="BY265" s="39"/>
      <c r="BZ265" s="39"/>
      <c r="CA265" s="39"/>
      <c r="CB265" s="39"/>
      <c r="CC265" s="39"/>
      <c r="CD265" s="39"/>
      <c r="CE265" s="39"/>
      <c r="CF265" s="39"/>
      <c r="CG265">
        <v>21</v>
      </c>
      <c r="CH265" s="39"/>
      <c r="CI265" s="39"/>
      <c r="CJ265" s="39"/>
      <c r="CK265" s="39"/>
      <c r="CL265" t="s">
        <v>477</v>
      </c>
      <c r="CM265" t="s">
        <v>477</v>
      </c>
      <c r="CN265" s="46" t="s">
        <v>477</v>
      </c>
      <c r="CO265" s="46">
        <v>0</v>
      </c>
      <c r="CP265" s="46" t="s">
        <v>477</v>
      </c>
      <c r="CQ265" s="46" t="s">
        <v>477</v>
      </c>
      <c r="CR265" s="46" t="s">
        <v>477</v>
      </c>
      <c r="CS265" s="46">
        <v>0</v>
      </c>
      <c r="CT265">
        <v>0</v>
      </c>
      <c r="CU265">
        <v>0</v>
      </c>
      <c r="CV265" s="47">
        <v>0</v>
      </c>
      <c r="CW265">
        <v>0</v>
      </c>
      <c r="CX265" s="48">
        <v>0</v>
      </c>
      <c r="CY265" s="48">
        <v>0</v>
      </c>
      <c r="CZ265">
        <v>0</v>
      </c>
      <c r="DA265" s="37">
        <v>44196</v>
      </c>
      <c r="DB265" t="s">
        <v>477</v>
      </c>
      <c r="DC265">
        <v>1</v>
      </c>
      <c r="DD265" s="52" t="s">
        <v>477</v>
      </c>
      <c r="DE265" t="s">
        <v>477</v>
      </c>
      <c r="DF265" s="52" t="s">
        <v>477</v>
      </c>
      <c r="DG265" s="52" t="s">
        <v>477</v>
      </c>
      <c r="DH265" s="52" t="s">
        <v>477</v>
      </c>
      <c r="DI265" s="52" t="s">
        <v>477</v>
      </c>
      <c r="DJ265" s="52" t="s">
        <v>477</v>
      </c>
      <c r="DK265" s="52" t="s">
        <v>477</v>
      </c>
      <c r="DL265" s="52" t="s">
        <v>477</v>
      </c>
      <c r="DM265" s="52" t="s">
        <v>477</v>
      </c>
      <c r="DN265" s="52" t="s">
        <v>477</v>
      </c>
      <c r="DO265" s="33" t="s">
        <v>477</v>
      </c>
      <c r="DP265" s="33" t="s">
        <v>477</v>
      </c>
      <c r="DQ265" s="32" t="s">
        <v>477</v>
      </c>
      <c r="DR265" s="33" t="s">
        <v>477</v>
      </c>
      <c r="DS265" s="58" t="s">
        <v>477</v>
      </c>
      <c r="DT265" s="58" t="s">
        <v>477</v>
      </c>
      <c r="DU265" s="58" t="s">
        <v>477</v>
      </c>
    </row>
    <row r="266" spans="1:125" x14ac:dyDescent="0.25">
      <c r="A266" s="37">
        <v>44196</v>
      </c>
      <c r="B266" t="s">
        <v>1321</v>
      </c>
      <c r="C266" t="s">
        <v>1322</v>
      </c>
      <c r="D266" t="s">
        <v>848</v>
      </c>
      <c r="E266" t="s">
        <v>1343</v>
      </c>
      <c r="F266" t="s">
        <v>2821</v>
      </c>
      <c r="G266" t="s">
        <v>2822</v>
      </c>
      <c r="H266" t="s">
        <v>293</v>
      </c>
      <c r="I266" t="s">
        <v>1337</v>
      </c>
      <c r="J266">
        <v>0</v>
      </c>
      <c r="K266" s="43">
        <v>1847855.34</v>
      </c>
      <c r="L266" s="43">
        <v>1847855.34</v>
      </c>
      <c r="M266" s="43">
        <v>1.22153</v>
      </c>
      <c r="N266" s="43">
        <v>1</v>
      </c>
      <c r="O266" t="s">
        <v>848</v>
      </c>
      <c r="P266" t="s">
        <v>479</v>
      </c>
      <c r="Q266" t="s">
        <v>850</v>
      </c>
      <c r="R266" t="s">
        <v>475</v>
      </c>
      <c r="S266" t="s">
        <v>1326</v>
      </c>
      <c r="T266" t="s">
        <v>850</v>
      </c>
      <c r="U266" t="s">
        <v>203</v>
      </c>
      <c r="V266" t="s">
        <v>479</v>
      </c>
      <c r="W266" t="s">
        <v>479</v>
      </c>
      <c r="X266" t="s">
        <v>479</v>
      </c>
      <c r="Y266" s="32" t="s">
        <v>479</v>
      </c>
      <c r="Z266" t="s">
        <v>479</v>
      </c>
      <c r="AA266" s="32" t="s">
        <v>366</v>
      </c>
      <c r="AB266" s="32" t="s">
        <v>479</v>
      </c>
      <c r="AC266" s="33" t="s">
        <v>477</v>
      </c>
      <c r="AD266" s="33" t="s">
        <v>477</v>
      </c>
      <c r="AE266" t="s">
        <v>477</v>
      </c>
      <c r="AF266" s="33" t="s">
        <v>477</v>
      </c>
      <c r="AG266" s="33" t="s">
        <v>477</v>
      </c>
      <c r="AH266" t="s">
        <v>477</v>
      </c>
      <c r="AI266" s="33" t="s">
        <v>477</v>
      </c>
      <c r="AJ266" s="33" t="s">
        <v>477</v>
      </c>
      <c r="AK266" t="s">
        <v>477</v>
      </c>
      <c r="AL266" s="33" t="s">
        <v>477</v>
      </c>
      <c r="AM266" t="s">
        <v>477</v>
      </c>
      <c r="AN266" s="33" t="s">
        <v>477</v>
      </c>
      <c r="AO266" s="33" t="s">
        <v>477</v>
      </c>
      <c r="AP266" s="33" t="s">
        <v>477</v>
      </c>
      <c r="AQ266" s="33" t="s">
        <v>477</v>
      </c>
      <c r="AR266" s="33" t="s">
        <v>477</v>
      </c>
      <c r="AS266" s="34" t="s">
        <v>477</v>
      </c>
      <c r="AT266" s="34" t="s">
        <v>477</v>
      </c>
      <c r="AU266" s="35" t="s">
        <v>477</v>
      </c>
      <c r="AV266" s="35" t="s">
        <v>477</v>
      </c>
      <c r="AW266" s="34" t="s">
        <v>477</v>
      </c>
      <c r="AX266" t="s">
        <v>479</v>
      </c>
      <c r="AY266" s="32" t="s">
        <v>477</v>
      </c>
      <c r="AZ266" s="32" t="s">
        <v>477</v>
      </c>
      <c r="BA266" s="32" t="s">
        <v>477</v>
      </c>
      <c r="BB266" s="32" t="s">
        <v>477</v>
      </c>
      <c r="BC266" s="32" t="s">
        <v>366</v>
      </c>
      <c r="BD266">
        <v>151274333.29999998</v>
      </c>
      <c r="BE266">
        <v>1.22153</v>
      </c>
      <c r="BF266" s="32" t="s">
        <v>293</v>
      </c>
      <c r="BG266" s="32" t="s">
        <v>477</v>
      </c>
      <c r="BH266" s="32" t="s">
        <v>479</v>
      </c>
      <c r="BI266" s="32">
        <v>0</v>
      </c>
      <c r="BJ266" s="36" t="s">
        <v>477</v>
      </c>
      <c r="BK266" s="32">
        <v>0</v>
      </c>
      <c r="BL266" s="36" t="s">
        <v>477</v>
      </c>
      <c r="BM266" s="32">
        <v>6</v>
      </c>
      <c r="BN266" s="36">
        <v>1.2215260181219389E-2</v>
      </c>
      <c r="BO266" s="33" t="s">
        <v>477</v>
      </c>
      <c r="BP266" s="33" t="s">
        <v>477</v>
      </c>
      <c r="BQ266" t="s">
        <v>477</v>
      </c>
      <c r="BR266" t="s">
        <v>477</v>
      </c>
      <c r="BS266" t="s">
        <v>479</v>
      </c>
      <c r="BT266" s="37">
        <v>44196</v>
      </c>
      <c r="BU266" s="32" t="s">
        <v>477</v>
      </c>
      <c r="BV266" s="38" t="s">
        <v>477</v>
      </c>
      <c r="BW266" t="s">
        <v>477</v>
      </c>
      <c r="BX266" s="39" t="s">
        <v>477</v>
      </c>
      <c r="BY266" s="39"/>
      <c r="BZ266" s="39"/>
      <c r="CA266" s="39"/>
      <c r="CB266" s="39"/>
      <c r="CC266" s="39"/>
      <c r="CD266" s="39"/>
      <c r="CE266" s="39"/>
      <c r="CF266" s="39"/>
      <c r="CG266">
        <v>21</v>
      </c>
      <c r="CH266" s="39"/>
      <c r="CI266" s="39"/>
      <c r="CJ266" s="39"/>
      <c r="CK266" s="39"/>
      <c r="CL266" t="s">
        <v>477</v>
      </c>
      <c r="CM266" t="s">
        <v>477</v>
      </c>
      <c r="CN266" s="46" t="s">
        <v>477</v>
      </c>
      <c r="CO266" s="46">
        <v>0</v>
      </c>
      <c r="CP266" s="46" t="s">
        <v>477</v>
      </c>
      <c r="CQ266" s="46" t="s">
        <v>477</v>
      </c>
      <c r="CR266" s="46" t="s">
        <v>477</v>
      </c>
      <c r="CS266" s="46">
        <v>0</v>
      </c>
      <c r="CT266">
        <v>0</v>
      </c>
      <c r="CU266">
        <v>0</v>
      </c>
      <c r="CV266" s="47">
        <v>0</v>
      </c>
      <c r="CW266">
        <v>0</v>
      </c>
      <c r="CX266" s="48">
        <v>0</v>
      </c>
      <c r="CY266" s="48">
        <v>0</v>
      </c>
      <c r="CZ266">
        <v>0</v>
      </c>
      <c r="DA266" s="37">
        <v>44196</v>
      </c>
      <c r="DB266" t="s">
        <v>477</v>
      </c>
      <c r="DC266">
        <v>1</v>
      </c>
      <c r="DD266" s="52" t="s">
        <v>477</v>
      </c>
      <c r="DE266" t="s">
        <v>477</v>
      </c>
      <c r="DF266" s="52" t="s">
        <v>477</v>
      </c>
      <c r="DG266" s="52" t="s">
        <v>477</v>
      </c>
      <c r="DH266" s="52" t="s">
        <v>477</v>
      </c>
      <c r="DI266" s="52" t="s">
        <v>477</v>
      </c>
      <c r="DJ266" s="52" t="s">
        <v>477</v>
      </c>
      <c r="DK266" s="52" t="s">
        <v>477</v>
      </c>
      <c r="DL266" s="52" t="s">
        <v>477</v>
      </c>
      <c r="DM266" s="52" t="s">
        <v>477</v>
      </c>
      <c r="DN266" s="52" t="s">
        <v>477</v>
      </c>
      <c r="DO266" s="33" t="s">
        <v>477</v>
      </c>
      <c r="DP266" s="33" t="s">
        <v>477</v>
      </c>
      <c r="DQ266" s="32" t="s">
        <v>477</v>
      </c>
      <c r="DR266" s="33" t="s">
        <v>477</v>
      </c>
      <c r="DS266" s="58" t="s">
        <v>477</v>
      </c>
      <c r="DT266" s="58" t="s">
        <v>477</v>
      </c>
      <c r="DU266" s="58" t="s">
        <v>477</v>
      </c>
    </row>
    <row r="267" spans="1:125" x14ac:dyDescent="0.25">
      <c r="A267" s="37">
        <v>44196</v>
      </c>
      <c r="B267" t="s">
        <v>1321</v>
      </c>
      <c r="C267" t="s">
        <v>1322</v>
      </c>
      <c r="D267" t="s">
        <v>473</v>
      </c>
      <c r="E267" t="s">
        <v>1613</v>
      </c>
      <c r="F267" t="s">
        <v>97</v>
      </c>
      <c r="G267" t="s">
        <v>2823</v>
      </c>
      <c r="H267" t="s">
        <v>293</v>
      </c>
      <c r="I267" s="37">
        <v>44227</v>
      </c>
      <c r="J267">
        <v>0.875</v>
      </c>
      <c r="K267" s="43">
        <v>3800000</v>
      </c>
      <c r="L267" s="43">
        <v>3817790.82</v>
      </c>
      <c r="M267" s="43">
        <v>2.5237500000000002</v>
      </c>
      <c r="N267" s="43">
        <v>100.0925</v>
      </c>
      <c r="O267" t="s">
        <v>473</v>
      </c>
      <c r="P267" t="s">
        <v>484</v>
      </c>
      <c r="Q267" t="s">
        <v>681</v>
      </c>
      <c r="R267" t="s">
        <v>475</v>
      </c>
      <c r="S267" t="s">
        <v>1326</v>
      </c>
      <c r="T267" t="s">
        <v>2823</v>
      </c>
      <c r="U267" t="s">
        <v>357</v>
      </c>
      <c r="V267" t="s">
        <v>658</v>
      </c>
      <c r="W267" t="s">
        <v>680</v>
      </c>
      <c r="X267" t="s">
        <v>657</v>
      </c>
      <c r="Y267" s="32" t="s">
        <v>373</v>
      </c>
      <c r="Z267" t="s">
        <v>371</v>
      </c>
      <c r="AA267" s="32" t="s">
        <v>372</v>
      </c>
      <c r="AB267" s="32" t="s">
        <v>476</v>
      </c>
      <c r="AC267" s="33" t="s">
        <v>477</v>
      </c>
      <c r="AD267" s="33">
        <v>200000000</v>
      </c>
      <c r="AE267">
        <v>1.9</v>
      </c>
      <c r="AF267" s="33" t="s">
        <v>477</v>
      </c>
      <c r="AG267" s="33">
        <v>34.137767158464101</v>
      </c>
      <c r="AH267">
        <v>34.137767158464101</v>
      </c>
      <c r="AI267" s="33">
        <v>8.4254890663767304E-2</v>
      </c>
      <c r="AJ267" s="33">
        <v>-0.222051</v>
      </c>
      <c r="AK267">
        <v>-0.222051</v>
      </c>
      <c r="AL267" s="33">
        <v>-0.222051</v>
      </c>
      <c r="AM267">
        <v>-0.222051</v>
      </c>
      <c r="AN267" s="33">
        <v>-3.6850625323527</v>
      </c>
      <c r="AO267" s="33">
        <v>9.6908630720736907E-6</v>
      </c>
      <c r="AP267" s="33">
        <v>42.518834832624059</v>
      </c>
      <c r="AQ267" s="33">
        <v>70.231068137449981</v>
      </c>
      <c r="AR267" s="33">
        <v>42.518834832624059</v>
      </c>
      <c r="AS267" s="34" t="s">
        <v>477</v>
      </c>
      <c r="AT267" s="34" t="s">
        <v>477</v>
      </c>
      <c r="AU267" s="35">
        <v>31</v>
      </c>
      <c r="AV267" s="35">
        <v>31</v>
      </c>
      <c r="AW267" s="34" t="s">
        <v>477</v>
      </c>
      <c r="AX267" t="s">
        <v>484</v>
      </c>
      <c r="AY267" s="32">
        <v>2021</v>
      </c>
      <c r="AZ267" s="32" t="s">
        <v>480</v>
      </c>
      <c r="BA267" s="32" t="s">
        <v>480</v>
      </c>
      <c r="BB267" s="32" t="s">
        <v>372</v>
      </c>
      <c r="BC267" s="32" t="s">
        <v>372</v>
      </c>
      <c r="BD267">
        <v>151274333.29999998</v>
      </c>
      <c r="BE267">
        <v>2.5237500000000002</v>
      </c>
      <c r="BF267" s="32" t="s">
        <v>293</v>
      </c>
      <c r="BG267" s="32" t="s">
        <v>477</v>
      </c>
      <c r="BH267" s="32" t="s">
        <v>477</v>
      </c>
      <c r="BI267" s="32" t="s">
        <v>480</v>
      </c>
      <c r="BJ267" s="36">
        <v>2.7200069379508755E-2</v>
      </c>
      <c r="BK267" s="32">
        <v>12</v>
      </c>
      <c r="BL267" s="36">
        <v>2.7200069379508755E-2</v>
      </c>
      <c r="BM267" s="32">
        <v>12</v>
      </c>
      <c r="BN267" s="36">
        <v>2.5237531950834915E-2</v>
      </c>
      <c r="BO267" s="33" t="s">
        <v>476</v>
      </c>
      <c r="BP267" s="33" t="s">
        <v>477</v>
      </c>
      <c r="BQ267">
        <v>8.4254882498741218E-2</v>
      </c>
      <c r="BR267">
        <v>-0.222051</v>
      </c>
      <c r="BS267" t="s">
        <v>474</v>
      </c>
      <c r="BT267" s="37">
        <v>44227</v>
      </c>
      <c r="BU267" s="32" t="s">
        <v>477</v>
      </c>
      <c r="BV267" s="38" t="s">
        <v>477</v>
      </c>
      <c r="BW267" t="s">
        <v>477</v>
      </c>
      <c r="BX267" s="39">
        <v>8.4254890663767304E-2</v>
      </c>
      <c r="BY267" s="39">
        <v>-0.222051</v>
      </c>
      <c r="BZ267" s="39">
        <v>-0.54077600000000003</v>
      </c>
      <c r="CA267" s="39">
        <v>-0.222051</v>
      </c>
      <c r="CB267" s="39">
        <v>-0.54077600000000003</v>
      </c>
      <c r="CC267" s="39">
        <v>-0.222051</v>
      </c>
      <c r="CD267" s="39">
        <v>-0.54077600000000003</v>
      </c>
      <c r="CE267" s="39">
        <v>-0.222051</v>
      </c>
      <c r="CF267" s="39">
        <v>-0.54077600000000003</v>
      </c>
      <c r="CG267">
        <v>-0.222051</v>
      </c>
      <c r="CH267" s="39">
        <v>8.4254890663767304E-2</v>
      </c>
      <c r="CI267" s="39">
        <v>8.4259922994454506E-2</v>
      </c>
      <c r="CJ267" s="39">
        <v>8.4254890663767304E-2</v>
      </c>
      <c r="CK267" s="39">
        <v>8.4259922994454506E-2</v>
      </c>
      <c r="CL267" t="s">
        <v>477</v>
      </c>
      <c r="CM267" t="s">
        <v>477</v>
      </c>
      <c r="CN267" s="46" t="s">
        <v>477</v>
      </c>
      <c r="CO267" s="46">
        <v>74.550003051757813</v>
      </c>
      <c r="CP267" s="46" t="s">
        <v>293</v>
      </c>
      <c r="CQ267" s="46" t="s">
        <v>477</v>
      </c>
      <c r="CR267" s="46" t="s">
        <v>477</v>
      </c>
      <c r="CS267" s="46">
        <v>35418.455065999995</v>
      </c>
      <c r="CT267">
        <v>0</v>
      </c>
      <c r="CU267">
        <v>9.6908630720736913E-8</v>
      </c>
      <c r="CV267" s="47">
        <v>0.25588199988425309</v>
      </c>
      <c r="CW267">
        <v>0</v>
      </c>
      <c r="CX267" s="48">
        <v>0.25588199988425309</v>
      </c>
      <c r="CY267" s="48">
        <v>2640445.9332588464</v>
      </c>
      <c r="CZ267">
        <v>0.25588199988425309</v>
      </c>
      <c r="DA267" s="37">
        <v>44227</v>
      </c>
      <c r="DB267">
        <v>-0.222051</v>
      </c>
      <c r="DC267">
        <v>0.99999990309136932</v>
      </c>
      <c r="DD267" s="52">
        <v>0.44508518139435405</v>
      </c>
      <c r="DE267">
        <v>6.7997069183555728E-6</v>
      </c>
      <c r="DF267" s="52">
        <v>7.33992056131305E-6</v>
      </c>
      <c r="DG267" s="52">
        <v>0.4</v>
      </c>
      <c r="DH267" s="52">
        <v>27.691845545549299</v>
      </c>
      <c r="DI267" s="52">
        <v>49</v>
      </c>
      <c r="DJ267" s="52">
        <v>38.405529999999999</v>
      </c>
      <c r="DK267" s="52">
        <v>9.6908630720736907E-6</v>
      </c>
      <c r="DL267" s="52">
        <v>9.4397169982500099E-6</v>
      </c>
      <c r="DM267" s="52">
        <v>0.93843990769765595</v>
      </c>
      <c r="DN267" s="52" t="s">
        <v>477</v>
      </c>
      <c r="DO267" s="33">
        <v>8.5061981248202301E-2</v>
      </c>
      <c r="DP267" s="33">
        <v>6.1684266256634106E-8</v>
      </c>
      <c r="DQ267" s="32" t="s">
        <v>700</v>
      </c>
      <c r="DR267" s="33"/>
      <c r="DS267" s="58">
        <v>0.4</v>
      </c>
      <c r="DT267" s="58">
        <v>50</v>
      </c>
      <c r="DU267" s="58">
        <v>9.6912119139209806E-6</v>
      </c>
    </row>
    <row r="268" spans="1:125" x14ac:dyDescent="0.25">
      <c r="A268" s="37">
        <v>44196</v>
      </c>
      <c r="B268" t="s">
        <v>1321</v>
      </c>
      <c r="C268" t="s">
        <v>1322</v>
      </c>
      <c r="D268" t="s">
        <v>473</v>
      </c>
      <c r="E268" t="s">
        <v>1613</v>
      </c>
      <c r="F268" t="s">
        <v>701</v>
      </c>
      <c r="G268" t="s">
        <v>1639</v>
      </c>
      <c r="H268" t="s">
        <v>293</v>
      </c>
      <c r="I268" s="37">
        <v>44361</v>
      </c>
      <c r="J268">
        <v>0</v>
      </c>
      <c r="K268" s="43">
        <v>3000000</v>
      </c>
      <c r="L268" s="43">
        <v>2999550</v>
      </c>
      <c r="M268" s="43">
        <v>1.98285</v>
      </c>
      <c r="N268" s="43">
        <v>99.984999999999999</v>
      </c>
      <c r="O268" t="s">
        <v>473</v>
      </c>
      <c r="P268" t="s">
        <v>484</v>
      </c>
      <c r="Q268" t="s">
        <v>703</v>
      </c>
      <c r="R268" t="s">
        <v>475</v>
      </c>
      <c r="S268" t="s">
        <v>1326</v>
      </c>
      <c r="T268" t="s">
        <v>1639</v>
      </c>
      <c r="U268" t="s">
        <v>357</v>
      </c>
      <c r="V268" t="s">
        <v>704</v>
      </c>
      <c r="W268" t="s">
        <v>705</v>
      </c>
      <c r="X268" t="s">
        <v>706</v>
      </c>
      <c r="Y268" s="32" t="s">
        <v>373</v>
      </c>
      <c r="Z268" t="s">
        <v>359</v>
      </c>
      <c r="AA268" s="32" t="s">
        <v>366</v>
      </c>
      <c r="AB268" s="32" t="s">
        <v>476</v>
      </c>
      <c r="AC268" s="33" t="s">
        <v>477</v>
      </c>
      <c r="AD268" s="33">
        <v>1077900000</v>
      </c>
      <c r="AE268">
        <v>0.27831895352073477</v>
      </c>
      <c r="AF268" s="33" t="s">
        <v>477</v>
      </c>
      <c r="AG268" s="33">
        <v>56.535922915409699</v>
      </c>
      <c r="AH268">
        <v>56.535922915409699</v>
      </c>
      <c r="AI268" s="33">
        <v>0.45198698722403702</v>
      </c>
      <c r="AJ268" s="33">
        <v>3.3187000000000001E-2</v>
      </c>
      <c r="AK268">
        <v>3.3187000000000001E-2</v>
      </c>
      <c r="AL268" s="33">
        <v>3.3187000000000001E-2</v>
      </c>
      <c r="AM268">
        <v>3.3187000000000001E-2</v>
      </c>
      <c r="AN268" s="33">
        <v>-0.36214294272105502</v>
      </c>
      <c r="AO268" s="33">
        <v>1.8261755616861199</v>
      </c>
      <c r="AP268" s="33">
        <v>45.190384774646056</v>
      </c>
      <c r="AQ268" s="33">
        <v>68.864753100000001</v>
      </c>
      <c r="AR268" s="33">
        <v>45.190384774646056</v>
      </c>
      <c r="AS268" s="34" t="s">
        <v>477</v>
      </c>
      <c r="AT268" s="34" t="s">
        <v>477</v>
      </c>
      <c r="AU268" s="35">
        <v>165</v>
      </c>
      <c r="AV268" s="35">
        <v>165</v>
      </c>
      <c r="AW268" s="34" t="s">
        <v>477</v>
      </c>
      <c r="AX268" t="s">
        <v>484</v>
      </c>
      <c r="AY268" s="32">
        <v>2021</v>
      </c>
      <c r="AZ268" s="32" t="s">
        <v>366</v>
      </c>
      <c r="BA268" s="32" t="s">
        <v>366</v>
      </c>
      <c r="BB268" s="32" t="s">
        <v>366</v>
      </c>
      <c r="BC268" s="32" t="s">
        <v>366</v>
      </c>
      <c r="BD268">
        <v>151274333.29999998</v>
      </c>
      <c r="BE268">
        <v>1.98285</v>
      </c>
      <c r="BF268" s="32" t="s">
        <v>293</v>
      </c>
      <c r="BG268" s="32" t="s">
        <v>478</v>
      </c>
      <c r="BH268" s="32" t="s">
        <v>479</v>
      </c>
      <c r="BI268" s="32">
        <v>6</v>
      </c>
      <c r="BJ268" s="36">
        <v>2.1370465788721628E-2</v>
      </c>
      <c r="BK268" s="32">
        <v>6</v>
      </c>
      <c r="BL268" s="36">
        <v>2.1370465788721628E-2</v>
      </c>
      <c r="BM268" s="32">
        <v>6</v>
      </c>
      <c r="BN268" s="36">
        <v>1.9828545494571356E-2</v>
      </c>
      <c r="BO268" s="33" t="s">
        <v>476</v>
      </c>
      <c r="BP268" s="33" t="s">
        <v>477</v>
      </c>
      <c r="BQ268">
        <v>0.44373291132135029</v>
      </c>
      <c r="BR268">
        <v>3.3187000000000001E-2</v>
      </c>
      <c r="BS268" t="s">
        <v>474</v>
      </c>
      <c r="BT268" s="37">
        <v>44361</v>
      </c>
      <c r="BU268" s="32" t="s">
        <v>477</v>
      </c>
      <c r="BV268" s="38" t="s">
        <v>477</v>
      </c>
      <c r="BW268" t="s">
        <v>477</v>
      </c>
      <c r="BX268" s="39">
        <v>0.45198698722403702</v>
      </c>
      <c r="BY268" s="39">
        <v>3.3187000000000001E-2</v>
      </c>
      <c r="BZ268" s="39">
        <v>3.4657E-2</v>
      </c>
      <c r="CA268" s="39">
        <v>3.3187000000000001E-2</v>
      </c>
      <c r="CB268" s="39">
        <v>3.4657E-2</v>
      </c>
      <c r="CC268" s="39">
        <v>3.3187000000000001E-2</v>
      </c>
      <c r="CD268" s="39">
        <v>3.4657E-2</v>
      </c>
      <c r="CE268" s="39">
        <v>3.3187000000000001E-2</v>
      </c>
      <c r="CF268" s="39">
        <v>3.4657E-2</v>
      </c>
      <c r="CG268">
        <v>3.3187000000000001E-2</v>
      </c>
      <c r="CH268" s="39">
        <v>0.45198698722403702</v>
      </c>
      <c r="CI268" s="39">
        <v>0.45205931599293198</v>
      </c>
      <c r="CJ268" s="39">
        <v>0.45198698722403702</v>
      </c>
      <c r="CK268" s="39">
        <v>0.45205931599293198</v>
      </c>
      <c r="CL268" t="s">
        <v>477</v>
      </c>
      <c r="CM268" t="s">
        <v>477</v>
      </c>
      <c r="CN268" s="46" t="s">
        <v>477</v>
      </c>
      <c r="CO268" s="46">
        <v>897</v>
      </c>
      <c r="CP268" s="46" t="s">
        <v>293</v>
      </c>
      <c r="CQ268" s="46" t="s">
        <v>477</v>
      </c>
      <c r="CR268" s="46" t="s">
        <v>477</v>
      </c>
      <c r="CS268" s="46">
        <v>2303.1689999999999</v>
      </c>
      <c r="CT268">
        <v>0</v>
      </c>
      <c r="CU268">
        <v>1.8261755616861199E-2</v>
      </c>
      <c r="CV268" s="47">
        <v>37727.73875183054</v>
      </c>
      <c r="CW268">
        <v>0</v>
      </c>
      <c r="CX268" s="48">
        <v>37727.73875183054</v>
      </c>
      <c r="CY268" s="48">
        <v>2065942.5930000001</v>
      </c>
      <c r="CZ268">
        <v>37727.73875183054</v>
      </c>
      <c r="DA268" s="37">
        <v>44361</v>
      </c>
      <c r="DB268">
        <v>3.3187000000000001E-2</v>
      </c>
      <c r="DC268">
        <v>0.98173824438313884</v>
      </c>
      <c r="DD268" s="52">
        <v>0.454938782028393</v>
      </c>
      <c r="DE268">
        <v>1.2577799587214931</v>
      </c>
      <c r="DF268" s="52">
        <v>1.8275465967442299</v>
      </c>
      <c r="DG268" s="52">
        <v>0.4</v>
      </c>
      <c r="DH268" s="52">
        <v>32.0163214012357</v>
      </c>
      <c r="DI268" s="52">
        <v>24</v>
      </c>
      <c r="DJ268" s="52">
        <v>33.68817</v>
      </c>
      <c r="DK268" s="52">
        <v>1.8261755616861199</v>
      </c>
      <c r="DL268" s="52">
        <v>1.8435498778907899</v>
      </c>
      <c r="DM268" s="52"/>
      <c r="DN268" s="52" t="s">
        <v>477</v>
      </c>
      <c r="DO268" s="33">
        <v>0.45359308819072902</v>
      </c>
      <c r="DP268" s="33">
        <v>1.6333006542765399E-2</v>
      </c>
      <c r="DQ268" s="32" t="s">
        <v>700</v>
      </c>
      <c r="DR268" s="33"/>
      <c r="DS268" s="58">
        <v>0.4</v>
      </c>
      <c r="DT268" s="58">
        <v>33</v>
      </c>
      <c r="DU268" s="58">
        <v>1.82978224708868</v>
      </c>
    </row>
    <row r="269" spans="1:125" x14ac:dyDescent="0.25">
      <c r="A269" s="37">
        <v>44196</v>
      </c>
      <c r="B269" t="s">
        <v>1321</v>
      </c>
      <c r="C269" t="s">
        <v>1322</v>
      </c>
      <c r="D269" t="s">
        <v>473</v>
      </c>
      <c r="E269" t="s">
        <v>1613</v>
      </c>
      <c r="F269" t="s">
        <v>818</v>
      </c>
      <c r="G269" t="s">
        <v>1647</v>
      </c>
      <c r="H269" t="s">
        <v>293</v>
      </c>
      <c r="I269" s="37">
        <v>44264</v>
      </c>
      <c r="J269">
        <v>0</v>
      </c>
      <c r="K269" s="43">
        <v>3500000</v>
      </c>
      <c r="L269" s="43">
        <v>3496360</v>
      </c>
      <c r="M269" s="43">
        <v>2.3112699999999999</v>
      </c>
      <c r="N269" s="43">
        <v>99.896000000000001</v>
      </c>
      <c r="O269" t="s">
        <v>473</v>
      </c>
      <c r="P269" t="s">
        <v>484</v>
      </c>
      <c r="Q269" t="s">
        <v>898</v>
      </c>
      <c r="R269" t="s">
        <v>475</v>
      </c>
      <c r="S269" t="s">
        <v>1326</v>
      </c>
      <c r="T269" t="s">
        <v>1647</v>
      </c>
      <c r="U269" t="s">
        <v>357</v>
      </c>
      <c r="V269" t="s">
        <v>899</v>
      </c>
      <c r="W269" t="s">
        <v>900</v>
      </c>
      <c r="X269" t="s">
        <v>653</v>
      </c>
      <c r="Y269" s="32" t="s">
        <v>652</v>
      </c>
      <c r="Z269" t="s">
        <v>382</v>
      </c>
      <c r="AA269" s="32" t="s">
        <v>386</v>
      </c>
      <c r="AB269" s="32" t="s">
        <v>476</v>
      </c>
      <c r="AC269" s="33" t="s">
        <v>477</v>
      </c>
      <c r="AD269" s="33">
        <v>600000000</v>
      </c>
      <c r="AE269">
        <v>0.58333333333333337</v>
      </c>
      <c r="AF269" s="33" t="s">
        <v>477</v>
      </c>
      <c r="AG269" s="33">
        <v>111.058426651115</v>
      </c>
      <c r="AH269">
        <v>111.058426651115</v>
      </c>
      <c r="AI269" s="33">
        <v>0.18610761650315699</v>
      </c>
      <c r="AJ269" s="33">
        <v>0.55881599999999998</v>
      </c>
      <c r="AK269">
        <v>0.55881599999999998</v>
      </c>
      <c r="AL269" s="33">
        <v>0.55881599999999998</v>
      </c>
      <c r="AM269">
        <v>0.55881599999999998</v>
      </c>
      <c r="AN269" s="33">
        <v>-0.49204208169083402</v>
      </c>
      <c r="AO269" s="33">
        <v>1.4746844809637401E-12</v>
      </c>
      <c r="AP269" s="33">
        <v>360.95616108022261</v>
      </c>
      <c r="AQ269" s="33">
        <v>21.671475171500003</v>
      </c>
      <c r="AR269" s="33">
        <v>360.95616108022261</v>
      </c>
      <c r="AS269" s="34" t="s">
        <v>477</v>
      </c>
      <c r="AT269" s="34" t="s">
        <v>477</v>
      </c>
      <c r="AU269" s="35">
        <v>68</v>
      </c>
      <c r="AV269" s="35">
        <v>68</v>
      </c>
      <c r="AW269" s="34" t="s">
        <v>477</v>
      </c>
      <c r="AX269" t="s">
        <v>484</v>
      </c>
      <c r="AY269" s="32">
        <v>2021</v>
      </c>
      <c r="AZ269" s="32" t="s">
        <v>386</v>
      </c>
      <c r="BA269" s="32" t="s">
        <v>376</v>
      </c>
      <c r="BB269" s="32" t="s">
        <v>376</v>
      </c>
      <c r="BC269" s="32" t="s">
        <v>376</v>
      </c>
      <c r="BD269">
        <v>151274333.29999998</v>
      </c>
      <c r="BE269">
        <v>2.3112699999999999</v>
      </c>
      <c r="BF269" s="32" t="s">
        <v>293</v>
      </c>
      <c r="BG269" s="32" t="s">
        <v>478</v>
      </c>
      <c r="BH269" s="32" t="s">
        <v>479</v>
      </c>
      <c r="BI269" s="32">
        <v>10</v>
      </c>
      <c r="BJ269" s="36">
        <v>2.4910017090915223E-2</v>
      </c>
      <c r="BK269" s="32">
        <v>10</v>
      </c>
      <c r="BL269" s="36">
        <v>2.4910017090915223E-2</v>
      </c>
      <c r="BM269" s="32">
        <v>10</v>
      </c>
      <c r="BN269" s="36">
        <v>2.311271134850211E-2</v>
      </c>
      <c r="BO269" s="33" t="s">
        <v>476</v>
      </c>
      <c r="BP269" s="33" t="s">
        <v>477</v>
      </c>
      <c r="BQ269">
        <v>0.18610761650315424</v>
      </c>
      <c r="BR269">
        <v>0.55881599999999998</v>
      </c>
      <c r="BS269" t="s">
        <v>474</v>
      </c>
      <c r="BT269" s="37">
        <v>44264</v>
      </c>
      <c r="BU269" s="32" t="s">
        <v>477</v>
      </c>
      <c r="BV269" s="38" t="s">
        <v>477</v>
      </c>
      <c r="BW269" t="s">
        <v>477</v>
      </c>
      <c r="BX269" s="39">
        <v>0.18610761650315699</v>
      </c>
      <c r="BY269" s="39">
        <v>0.55881599999999998</v>
      </c>
      <c r="BZ269" s="39">
        <v>0.62294300000000002</v>
      </c>
      <c r="CA269" s="39">
        <v>0.55881599999999998</v>
      </c>
      <c r="CB269" s="39">
        <v>0.62294300000000002</v>
      </c>
      <c r="CC269" s="39">
        <v>0.55881599999999998</v>
      </c>
      <c r="CD269" s="39">
        <v>0.62294300000000002</v>
      </c>
      <c r="CE269" s="39">
        <v>0.55881599999999998</v>
      </c>
      <c r="CF269" s="39">
        <v>0.62294300000000002</v>
      </c>
      <c r="CG269">
        <v>0.55881599999999998</v>
      </c>
      <c r="CH269" s="39">
        <v>0.18610761650315699</v>
      </c>
      <c r="CI269" s="39">
        <v>0.18618865759690401</v>
      </c>
      <c r="CJ269" s="39">
        <v>0.18610761650315699</v>
      </c>
      <c r="CK269" s="39">
        <v>0.18618865759690401</v>
      </c>
      <c r="CL269" t="s">
        <v>477</v>
      </c>
      <c r="CM269" t="s">
        <v>477</v>
      </c>
      <c r="CN269" s="46" t="s">
        <v>477</v>
      </c>
      <c r="CO269" s="46">
        <v>3.3229999542236328</v>
      </c>
      <c r="CP269" s="46" t="s">
        <v>293</v>
      </c>
      <c r="CQ269" s="46" t="s">
        <v>477</v>
      </c>
      <c r="CR269" s="46" t="s">
        <v>477</v>
      </c>
      <c r="CS269" s="46">
        <v>233744.72450000001</v>
      </c>
      <c r="CT269">
        <v>0</v>
      </c>
      <c r="CU269">
        <v>1.47468448096374E-14</v>
      </c>
      <c r="CV269" s="47">
        <v>1.1454371462287002E-8</v>
      </c>
      <c r="CW269">
        <v>0</v>
      </c>
      <c r="CX269" s="48">
        <v>1.1454371462287002E-8</v>
      </c>
      <c r="CY269" s="48">
        <v>776733.70881351572</v>
      </c>
      <c r="CZ269">
        <v>1.1454371462287002E-8</v>
      </c>
      <c r="DA269" s="37">
        <v>44264</v>
      </c>
      <c r="DB269">
        <v>0.55881599999999998</v>
      </c>
      <c r="DC269">
        <v>0.99999999999998523</v>
      </c>
      <c r="DD269" s="52">
        <v>3.5139541663666898</v>
      </c>
      <c r="DE269">
        <v>3.1991859649037057E-13</v>
      </c>
      <c r="DF269" s="52">
        <v>5.4031461336430703E-12</v>
      </c>
      <c r="DG269" s="52">
        <v>0.4</v>
      </c>
      <c r="DH269" s="52">
        <v>40</v>
      </c>
      <c r="DI269" s="52">
        <v>15</v>
      </c>
      <c r="DJ269" s="52">
        <v>32.853610000000003</v>
      </c>
      <c r="DK269" s="52">
        <v>1.4746844809637401E-12</v>
      </c>
      <c r="DL269" s="52">
        <v>-5.6055570243053699E-12</v>
      </c>
      <c r="DM269" s="52"/>
      <c r="DN269" s="52" t="s">
        <v>477</v>
      </c>
      <c r="DO269" s="33">
        <v>0.18669653816019099</v>
      </c>
      <c r="DP269" s="33">
        <v>1.4551915228366899E-14</v>
      </c>
      <c r="DQ269" s="32" t="s">
        <v>700</v>
      </c>
      <c r="DR269" s="33"/>
      <c r="DS269" s="58">
        <v>0.4</v>
      </c>
      <c r="DT269" s="58">
        <v>25</v>
      </c>
      <c r="DU269" s="58">
        <v>2.2310367382427101E-11</v>
      </c>
    </row>
    <row r="270" spans="1:125" x14ac:dyDescent="0.25">
      <c r="A270" s="37">
        <v>44196</v>
      </c>
      <c r="B270" t="s">
        <v>1321</v>
      </c>
      <c r="C270" t="s">
        <v>1322</v>
      </c>
      <c r="D270" t="s">
        <v>473</v>
      </c>
      <c r="E270" t="s">
        <v>1613</v>
      </c>
      <c r="F270" t="s">
        <v>2663</v>
      </c>
      <c r="G270" t="s">
        <v>2824</v>
      </c>
      <c r="H270" t="s">
        <v>293</v>
      </c>
      <c r="I270" s="37">
        <v>44245</v>
      </c>
      <c r="J270">
        <v>0</v>
      </c>
      <c r="K270" s="43">
        <v>1500000</v>
      </c>
      <c r="L270" s="43">
        <v>1500232.5</v>
      </c>
      <c r="M270" s="43">
        <v>0.99173</v>
      </c>
      <c r="N270" s="43">
        <v>100.0155</v>
      </c>
      <c r="O270" t="s">
        <v>473</v>
      </c>
      <c r="P270" t="s">
        <v>484</v>
      </c>
      <c r="Q270" t="s">
        <v>2788</v>
      </c>
      <c r="R270" t="s">
        <v>475</v>
      </c>
      <c r="S270" t="s">
        <v>1326</v>
      </c>
      <c r="T270" t="s">
        <v>2824</v>
      </c>
      <c r="U270" t="s">
        <v>357</v>
      </c>
      <c r="V270" t="s">
        <v>949</v>
      </c>
      <c r="W270" t="s">
        <v>950</v>
      </c>
      <c r="X270" t="s">
        <v>951</v>
      </c>
      <c r="Y270" s="32" t="s">
        <v>362</v>
      </c>
      <c r="Z270" t="s">
        <v>952</v>
      </c>
      <c r="AA270" s="32" t="s">
        <v>376</v>
      </c>
      <c r="AB270" s="32" t="s">
        <v>476</v>
      </c>
      <c r="AC270" s="33" t="s">
        <v>477</v>
      </c>
      <c r="AD270" s="33">
        <v>86199999.999999896</v>
      </c>
      <c r="AE270">
        <v>1.740139211136893</v>
      </c>
      <c r="AF270" s="33" t="s">
        <v>477</v>
      </c>
      <c r="AG270" s="33">
        <v>44.035612486240197</v>
      </c>
      <c r="AH270">
        <v>44.035612486240197</v>
      </c>
      <c r="AI270" s="33">
        <v>0.13390053281039399</v>
      </c>
      <c r="AJ270" s="33">
        <v>-0.115758</v>
      </c>
      <c r="AK270">
        <v>-0.115758</v>
      </c>
      <c r="AL270" s="33">
        <v>-0.115758</v>
      </c>
      <c r="AM270">
        <v>-0.115758</v>
      </c>
      <c r="AN270" s="33">
        <v>-2.1488435860214099</v>
      </c>
      <c r="AO270" s="33">
        <v>1.01938341126805E-3</v>
      </c>
      <c r="AP270" s="33">
        <v>11.745578756519013</v>
      </c>
      <c r="AQ270" s="33">
        <v>89.502869923760002</v>
      </c>
      <c r="AR270" s="33">
        <v>11.745578756519013</v>
      </c>
      <c r="AS270" s="34" t="s">
        <v>477</v>
      </c>
      <c r="AT270" s="34" t="s">
        <v>477</v>
      </c>
      <c r="AU270" s="35">
        <v>49</v>
      </c>
      <c r="AV270" s="35">
        <v>49</v>
      </c>
      <c r="AW270" s="34" t="s">
        <v>477</v>
      </c>
      <c r="AX270" t="s">
        <v>484</v>
      </c>
      <c r="AY270" s="32">
        <v>2021</v>
      </c>
      <c r="AZ270" s="32" t="s">
        <v>376</v>
      </c>
      <c r="BA270" s="32" t="s">
        <v>376</v>
      </c>
      <c r="BB270" s="32" t="s">
        <v>376</v>
      </c>
      <c r="BC270" s="32" t="s">
        <v>376</v>
      </c>
      <c r="BD270">
        <v>151274333.29999998</v>
      </c>
      <c r="BE270">
        <v>0.99173</v>
      </c>
      <c r="BF270" s="32" t="s">
        <v>293</v>
      </c>
      <c r="BG270" s="32" t="s">
        <v>478</v>
      </c>
      <c r="BH270" s="32" t="s">
        <v>479</v>
      </c>
      <c r="BI270" s="32">
        <v>9</v>
      </c>
      <c r="BJ270" s="36">
        <v>1.0688492379316338E-2</v>
      </c>
      <c r="BK270" s="32">
        <v>9</v>
      </c>
      <c r="BL270" s="36">
        <v>1.0688492379316338E-2</v>
      </c>
      <c r="BM270" s="32">
        <v>9</v>
      </c>
      <c r="BN270" s="36">
        <v>9.917297054119624E-3</v>
      </c>
      <c r="BO270" s="33" t="s">
        <v>476</v>
      </c>
      <c r="BP270" s="33" t="s">
        <v>477</v>
      </c>
      <c r="BQ270">
        <v>0.13389916785057493</v>
      </c>
      <c r="BR270">
        <v>-0.115758</v>
      </c>
      <c r="BS270" t="s">
        <v>474</v>
      </c>
      <c r="BT270" s="37">
        <v>44245</v>
      </c>
      <c r="BU270" s="32" t="s">
        <v>477</v>
      </c>
      <c r="BV270" s="38" t="s">
        <v>477</v>
      </c>
      <c r="BW270" t="s">
        <v>477</v>
      </c>
      <c r="BX270" s="39">
        <v>0.13390053281039399</v>
      </c>
      <c r="BY270" s="39">
        <v>-0.115758</v>
      </c>
      <c r="BZ270" s="39">
        <v>-0.13505</v>
      </c>
      <c r="CA270" s="39">
        <v>-0.115758</v>
      </c>
      <c r="CB270" s="39">
        <v>-0.13505</v>
      </c>
      <c r="CC270" s="39">
        <v>-0.115758</v>
      </c>
      <c r="CD270" s="39">
        <v>-0.13505</v>
      </c>
      <c r="CE270" s="39">
        <v>-0.115758</v>
      </c>
      <c r="CF270" s="39">
        <v>-0.13505</v>
      </c>
      <c r="CG270">
        <v>-0.115758</v>
      </c>
      <c r="CH270" s="39">
        <v>0.13390053281039399</v>
      </c>
      <c r="CI270" s="39">
        <v>0.13392329237593001</v>
      </c>
      <c r="CJ270" s="39">
        <v>0.13390053281039399</v>
      </c>
      <c r="CK270" s="39">
        <v>0.13392329237593001</v>
      </c>
      <c r="CL270" t="s">
        <v>477</v>
      </c>
      <c r="CM270" t="s">
        <v>477</v>
      </c>
      <c r="CN270" s="46" t="s">
        <v>477</v>
      </c>
      <c r="CO270" s="46" t="s">
        <v>477</v>
      </c>
      <c r="CP270" s="46" t="s">
        <v>293</v>
      </c>
      <c r="CQ270" s="46" t="s">
        <v>477</v>
      </c>
      <c r="CR270" s="46" t="s">
        <v>477</v>
      </c>
      <c r="CS270" s="46">
        <v>50320.204229999996</v>
      </c>
      <c r="CT270">
        <v>0</v>
      </c>
      <c r="CU270">
        <v>1.01938341126805E-5</v>
      </c>
      <c r="CV270" s="47"/>
      <c r="CW270">
        <v>0</v>
      </c>
      <c r="CX270" s="48">
        <v>0</v>
      </c>
      <c r="CY270" s="48"/>
      <c r="CZ270">
        <v>0</v>
      </c>
      <c r="DA270" s="37">
        <v>44245</v>
      </c>
      <c r="DB270">
        <v>-0.115758</v>
      </c>
      <c r="DC270">
        <v>0.99998980616588728</v>
      </c>
      <c r="DD270" s="52"/>
      <c r="DE270">
        <v>9.1223601202976561E-4</v>
      </c>
      <c r="DF270" s="52">
        <v>8.6224508741446096E-4</v>
      </c>
      <c r="DG270" s="52">
        <v>0.4</v>
      </c>
      <c r="DH270" s="52">
        <v>23.887242375888899</v>
      </c>
      <c r="DI270" s="52">
        <v>20</v>
      </c>
      <c r="DJ270" s="52">
        <v>30.053039999999999</v>
      </c>
      <c r="DK270" s="52">
        <v>1.01938341126805E-3</v>
      </c>
      <c r="DL270" s="52">
        <v>1.05326763828365E-3</v>
      </c>
      <c r="DM270" s="52"/>
      <c r="DN270" s="52" t="s">
        <v>477</v>
      </c>
      <c r="DO270" s="33">
        <v>0.134533911845125</v>
      </c>
      <c r="DP270" s="33">
        <v>7.3428553150733899E-7</v>
      </c>
      <c r="DQ270" s="32" t="s">
        <v>700</v>
      </c>
      <c r="DR270" s="33"/>
      <c r="DS270" s="58">
        <v>-0.54600000000000004</v>
      </c>
      <c r="DT270" s="58"/>
      <c r="DU270" s="58"/>
    </row>
    <row r="271" spans="1:125" x14ac:dyDescent="0.25">
      <c r="A271" s="37">
        <v>44196</v>
      </c>
      <c r="B271" t="s">
        <v>1321</v>
      </c>
      <c r="C271" t="s">
        <v>1322</v>
      </c>
      <c r="D271" t="s">
        <v>473</v>
      </c>
      <c r="E271" t="s">
        <v>1652</v>
      </c>
      <c r="F271" t="s">
        <v>1133</v>
      </c>
      <c r="G271" t="s">
        <v>2825</v>
      </c>
      <c r="H271" t="s">
        <v>293</v>
      </c>
      <c r="I271" s="37">
        <v>44562</v>
      </c>
      <c r="J271">
        <v>0</v>
      </c>
      <c r="K271" s="43">
        <v>8500</v>
      </c>
      <c r="L271" s="43">
        <v>2934854.5</v>
      </c>
      <c r="M271" s="43">
        <v>1.9400900000000001</v>
      </c>
      <c r="N271" s="43">
        <v>345.27699999999999</v>
      </c>
      <c r="O271" t="s">
        <v>473</v>
      </c>
      <c r="P271" t="s">
        <v>484</v>
      </c>
      <c r="Q271" t="s">
        <v>1135</v>
      </c>
      <c r="R271" t="s">
        <v>475</v>
      </c>
      <c r="S271" t="s">
        <v>1326</v>
      </c>
      <c r="T271" t="s">
        <v>2825</v>
      </c>
      <c r="U271" t="s">
        <v>357</v>
      </c>
      <c r="V271" t="s">
        <v>1136</v>
      </c>
      <c r="W271" t="s">
        <v>1137</v>
      </c>
      <c r="X271" t="s">
        <v>1138</v>
      </c>
      <c r="Y271" s="32" t="s">
        <v>373</v>
      </c>
      <c r="Z271" t="s">
        <v>371</v>
      </c>
      <c r="AA271" s="32" t="s">
        <v>366</v>
      </c>
      <c r="AB271" s="32" t="s">
        <v>482</v>
      </c>
      <c r="AC271" s="33" t="s">
        <v>477</v>
      </c>
      <c r="AD271" s="33">
        <v>499999923.94</v>
      </c>
      <c r="AE271">
        <v>1.7000002586040393E-3</v>
      </c>
      <c r="AF271" s="33" t="s">
        <v>477</v>
      </c>
      <c r="AG271" s="33">
        <v>96.921975060829695</v>
      </c>
      <c r="AH271">
        <v>96.921975060829695</v>
      </c>
      <c r="AI271" s="33">
        <v>0.99818525980441097</v>
      </c>
      <c r="AJ271" s="33">
        <v>0.460088</v>
      </c>
      <c r="AK271">
        <v>0.460088</v>
      </c>
      <c r="AL271" s="33">
        <v>0.460088</v>
      </c>
      <c r="AM271">
        <v>0.460088</v>
      </c>
      <c r="AN271" s="33">
        <v>0.132237520542278</v>
      </c>
      <c r="AO271" s="33">
        <v>-2.1583310529016902E-12</v>
      </c>
      <c r="AP271" s="33">
        <v>456.92713172292764</v>
      </c>
      <c r="AQ271" s="33">
        <v>61.996799999999993</v>
      </c>
      <c r="AR271" s="33">
        <v>456.92713172292764</v>
      </c>
      <c r="AS271" s="34" t="s">
        <v>477</v>
      </c>
      <c r="AT271" s="34" t="s">
        <v>477</v>
      </c>
      <c r="AU271" s="35">
        <v>366</v>
      </c>
      <c r="AV271" s="35">
        <v>366</v>
      </c>
      <c r="AW271" s="34" t="s">
        <v>477</v>
      </c>
      <c r="AX271" t="s">
        <v>484</v>
      </c>
      <c r="AY271" s="32">
        <v>2022</v>
      </c>
      <c r="AZ271" s="32" t="s">
        <v>366</v>
      </c>
      <c r="BA271" s="32" t="s">
        <v>366</v>
      </c>
      <c r="BB271" s="32" t="s">
        <v>366</v>
      </c>
      <c r="BC271" s="32" t="s">
        <v>366</v>
      </c>
      <c r="BD271">
        <v>151274333.29999998</v>
      </c>
      <c r="BE271">
        <v>1.9400900000000001</v>
      </c>
      <c r="BF271" s="32" t="s">
        <v>293</v>
      </c>
      <c r="BG271" s="32" t="s">
        <v>478</v>
      </c>
      <c r="BH271" s="32" t="s">
        <v>477</v>
      </c>
      <c r="BI271" s="32">
        <v>6</v>
      </c>
      <c r="BJ271" s="36">
        <v>2.0909538993224223E-2</v>
      </c>
      <c r="BK271" s="32">
        <v>6</v>
      </c>
      <c r="BL271" s="36">
        <v>2.0909538993224223E-2</v>
      </c>
      <c r="BM271" s="32">
        <v>6</v>
      </c>
      <c r="BN271" s="36">
        <v>1.9400875455717514E-2</v>
      </c>
      <c r="BO271" s="33" t="s">
        <v>476</v>
      </c>
      <c r="BP271" s="33" t="s">
        <v>477</v>
      </c>
      <c r="BQ271">
        <v>0.99818525980441097</v>
      </c>
      <c r="BR271">
        <v>0.460088</v>
      </c>
      <c r="BS271" t="s">
        <v>474</v>
      </c>
      <c r="BT271" s="37">
        <v>44562</v>
      </c>
      <c r="BU271" s="32" t="s">
        <v>477</v>
      </c>
      <c r="BV271" s="38" t="s">
        <v>477</v>
      </c>
      <c r="BW271" t="s">
        <v>477</v>
      </c>
      <c r="BX271" s="39">
        <v>0.99818525980441097</v>
      </c>
      <c r="BY271" s="39">
        <v>0.460088</v>
      </c>
      <c r="BZ271" s="39">
        <v>0.46920699999999999</v>
      </c>
      <c r="CA271" s="39">
        <v>0.460088</v>
      </c>
      <c r="CB271" s="39">
        <v>0.46920699999999999</v>
      </c>
      <c r="CC271" s="39">
        <v>0.460088</v>
      </c>
      <c r="CD271" s="39">
        <v>0.46920699999999999</v>
      </c>
      <c r="CE271" s="39">
        <v>0.460088</v>
      </c>
      <c r="CF271" s="39">
        <v>0.46920699999999999</v>
      </c>
      <c r="CG271">
        <v>0.460088</v>
      </c>
      <c r="CH271" s="39">
        <v>0.99818525980441097</v>
      </c>
      <c r="CI271" s="39">
        <v>0.99791137837648902</v>
      </c>
      <c r="CJ271" s="39">
        <v>0.99818525980441097</v>
      </c>
      <c r="CK271" s="39">
        <v>0.99791137837648902</v>
      </c>
      <c r="CL271" t="s">
        <v>477</v>
      </c>
      <c r="CM271" t="s">
        <v>477</v>
      </c>
      <c r="CN271" s="46" t="s">
        <v>477</v>
      </c>
      <c r="CO271" s="46">
        <v>62.740001678466797</v>
      </c>
      <c r="CP271" s="46" t="s">
        <v>293</v>
      </c>
      <c r="CQ271" s="46" t="s">
        <v>477</v>
      </c>
      <c r="CR271" s="46" t="s">
        <v>477</v>
      </c>
      <c r="CS271" s="46">
        <v>23.524663418571798</v>
      </c>
      <c r="CT271">
        <v>0</v>
      </c>
      <c r="CU271">
        <v>-2.1583310529016903E-14</v>
      </c>
      <c r="CV271" s="47">
        <v>-3.1855615708334264E-11</v>
      </c>
      <c r="CW271">
        <v>0</v>
      </c>
      <c r="CX271" s="48">
        <v>-3.1855615708334264E-11</v>
      </c>
      <c r="CY271" s="48">
        <v>1475.9374223665611</v>
      </c>
      <c r="CZ271">
        <v>3.1855615708334264E-11</v>
      </c>
      <c r="DA271" s="37">
        <v>44562</v>
      </c>
      <c r="DB271">
        <v>0.460088</v>
      </c>
      <c r="DC271">
        <v>1.0000000000000215</v>
      </c>
      <c r="DD271" s="52">
        <v>4.7527260441649197</v>
      </c>
      <c r="DE271">
        <v>-3.8754280945598892E-13</v>
      </c>
      <c r="DF271" s="52">
        <v>0.109446501049993</v>
      </c>
      <c r="DG271" s="52">
        <v>1</v>
      </c>
      <c r="DH271" s="52">
        <v>40</v>
      </c>
      <c r="DI271" s="52">
        <v>40</v>
      </c>
      <c r="DJ271" s="52">
        <v>57.100700000000003</v>
      </c>
      <c r="DK271" s="52">
        <v>-2.1583310529016902E-12</v>
      </c>
      <c r="DL271" s="52">
        <v>-2.08369431488424E-11</v>
      </c>
      <c r="DM271" s="52"/>
      <c r="DN271" s="52" t="s">
        <v>477</v>
      </c>
      <c r="DO271" s="33">
        <v>3.46466977007083</v>
      </c>
      <c r="DP271" s="33">
        <v>2.0401848813662599E-3</v>
      </c>
      <c r="DQ271" s="32" t="s">
        <v>700</v>
      </c>
      <c r="DR271" s="33"/>
      <c r="DS271" s="58">
        <v>1</v>
      </c>
      <c r="DT271" s="58">
        <v>40</v>
      </c>
      <c r="DU271" s="58">
        <v>-2.1583310529016902E-12</v>
      </c>
    </row>
    <row r="272" spans="1:125" x14ac:dyDescent="0.25">
      <c r="A272" s="37">
        <v>44196</v>
      </c>
      <c r="B272" t="s">
        <v>1321</v>
      </c>
      <c r="C272" t="s">
        <v>1322</v>
      </c>
      <c r="D272" t="s">
        <v>473</v>
      </c>
      <c r="E272" t="s">
        <v>1344</v>
      </c>
      <c r="F272" t="s">
        <v>1345</v>
      </c>
      <c r="G272" t="s">
        <v>1346</v>
      </c>
      <c r="H272" t="s">
        <v>293</v>
      </c>
      <c r="I272" s="37">
        <v>44457</v>
      </c>
      <c r="J272">
        <v>1.125</v>
      </c>
      <c r="K272" s="43">
        <v>700000</v>
      </c>
      <c r="L272" s="43">
        <v>709999.21</v>
      </c>
      <c r="M272" s="43">
        <v>0.46934999999999999</v>
      </c>
      <c r="N272" s="43">
        <v>101.0925</v>
      </c>
      <c r="O272" t="s">
        <v>473</v>
      </c>
      <c r="P272" t="s">
        <v>474</v>
      </c>
      <c r="Q272" t="s">
        <v>1347</v>
      </c>
      <c r="R272" t="s">
        <v>475</v>
      </c>
      <c r="S272" t="s">
        <v>1326</v>
      </c>
      <c r="T272" t="s">
        <v>1346</v>
      </c>
      <c r="U272" t="s">
        <v>368</v>
      </c>
      <c r="V272" t="s">
        <v>203</v>
      </c>
      <c r="W272" t="s">
        <v>1348</v>
      </c>
      <c r="X272" t="s">
        <v>655</v>
      </c>
      <c r="Y272" s="32" t="s">
        <v>362</v>
      </c>
      <c r="Z272" t="s">
        <v>369</v>
      </c>
      <c r="AA272" s="32" t="s">
        <v>366</v>
      </c>
      <c r="AB272" s="32" t="s">
        <v>476</v>
      </c>
      <c r="AC272" s="33" t="s">
        <v>477</v>
      </c>
      <c r="AD272" s="33">
        <v>1000000000</v>
      </c>
      <c r="AE272">
        <v>7.0000000000000007E-2</v>
      </c>
      <c r="AF272" s="33">
        <v>28.8717578993963</v>
      </c>
      <c r="AG272" s="33">
        <v>12.0551620665144</v>
      </c>
      <c r="AH272">
        <v>12.0551620665144</v>
      </c>
      <c r="AI272" s="33">
        <v>0.71710532264979099</v>
      </c>
      <c r="AJ272" s="33">
        <v>-0.39721299999999998</v>
      </c>
      <c r="AK272">
        <v>-0.39721299999999998</v>
      </c>
      <c r="AL272" s="33">
        <v>-0.39721299999999998</v>
      </c>
      <c r="AM272">
        <v>-0.39721299999999998</v>
      </c>
      <c r="AN272" s="33" t="s">
        <v>477</v>
      </c>
      <c r="AO272" s="33" t="s">
        <v>477</v>
      </c>
      <c r="AP272" s="33" t="s">
        <v>477</v>
      </c>
      <c r="AQ272" s="33" t="s">
        <v>477</v>
      </c>
      <c r="AR272" s="33" t="s">
        <v>477</v>
      </c>
      <c r="AS272" s="34" t="s">
        <v>477</v>
      </c>
      <c r="AT272" s="34" t="s">
        <v>477</v>
      </c>
      <c r="AU272" s="35">
        <v>261</v>
      </c>
      <c r="AV272" s="35">
        <v>261</v>
      </c>
      <c r="AW272" s="34" t="s">
        <v>477</v>
      </c>
      <c r="AX272" t="s">
        <v>474</v>
      </c>
      <c r="AY272" s="32">
        <v>2021</v>
      </c>
      <c r="AZ272" s="32" t="s">
        <v>366</v>
      </c>
      <c r="BA272" s="32" t="s">
        <v>366</v>
      </c>
      <c r="BB272" s="32" t="s">
        <v>366</v>
      </c>
      <c r="BC272" s="32" t="s">
        <v>366</v>
      </c>
      <c r="BD272">
        <v>151274333.29999998</v>
      </c>
      <c r="BE272">
        <v>0.46934999999999999</v>
      </c>
      <c r="BF272" s="32" t="s">
        <v>293</v>
      </c>
      <c r="BG272" s="32" t="s">
        <v>478</v>
      </c>
      <c r="BH272" s="32" t="s">
        <v>479</v>
      </c>
      <c r="BI272" s="32">
        <v>6</v>
      </c>
      <c r="BJ272" s="36">
        <v>5.058430040280836E-3</v>
      </c>
      <c r="BK272" s="32">
        <v>6</v>
      </c>
      <c r="BL272" s="36">
        <v>5.058430040280836E-3</v>
      </c>
      <c r="BM272" s="32">
        <v>6</v>
      </c>
      <c r="BN272" s="36">
        <v>4.6934545637161307E-3</v>
      </c>
      <c r="BO272" s="33" t="s">
        <v>476</v>
      </c>
      <c r="BP272" s="33" t="s">
        <v>477</v>
      </c>
      <c r="BQ272">
        <v>0.71710532264979099</v>
      </c>
      <c r="BR272">
        <v>-0.39721299999999998</v>
      </c>
      <c r="BS272" t="s">
        <v>474</v>
      </c>
      <c r="BT272" s="37">
        <v>44457</v>
      </c>
      <c r="BU272" s="32" t="s">
        <v>477</v>
      </c>
      <c r="BV272" s="38" t="s">
        <v>477</v>
      </c>
      <c r="BW272" t="s">
        <v>477</v>
      </c>
      <c r="BX272" s="39">
        <v>0.71710532264979099</v>
      </c>
      <c r="BY272" s="39">
        <v>-0.39721299999999998</v>
      </c>
      <c r="BZ272" s="39">
        <v>-0.43863799999999997</v>
      </c>
      <c r="CA272" s="39">
        <v>-0.39721299999999998</v>
      </c>
      <c r="CB272" s="39">
        <v>-0.43863799999999997</v>
      </c>
      <c r="CC272" s="39">
        <v>-0.39721299999999998</v>
      </c>
      <c r="CD272" s="39">
        <v>-0.43863799999999997</v>
      </c>
      <c r="CE272" s="39">
        <v>-0.39721299999999998</v>
      </c>
      <c r="CF272" s="39">
        <v>-0.43863799999999997</v>
      </c>
      <c r="CG272">
        <v>-0.39721299999999998</v>
      </c>
      <c r="CH272" s="39">
        <v>0.71710532264979099</v>
      </c>
      <c r="CI272" s="39">
        <v>0.71699925562755096</v>
      </c>
      <c r="CJ272" s="39">
        <v>0.71710532264979099</v>
      </c>
      <c r="CK272" s="39">
        <v>0.71699925562755096</v>
      </c>
      <c r="CL272" t="s">
        <v>477</v>
      </c>
      <c r="CM272" t="s">
        <v>477</v>
      </c>
      <c r="CN272" s="46" t="s">
        <v>477</v>
      </c>
      <c r="CO272" s="46">
        <v>0</v>
      </c>
      <c r="CP272" s="46" t="s">
        <v>477</v>
      </c>
      <c r="CQ272" s="46" t="s">
        <v>477</v>
      </c>
      <c r="CR272" s="46" t="s">
        <v>477</v>
      </c>
      <c r="CS272" s="46">
        <v>0</v>
      </c>
      <c r="CT272">
        <v>0</v>
      </c>
      <c r="CU272">
        <v>0</v>
      </c>
      <c r="CV272" s="47">
        <v>0</v>
      </c>
      <c r="CW272">
        <v>0</v>
      </c>
      <c r="CX272" s="48">
        <v>0</v>
      </c>
      <c r="CY272" s="48">
        <v>0</v>
      </c>
      <c r="CZ272">
        <v>0</v>
      </c>
      <c r="DA272" s="37">
        <v>44457</v>
      </c>
      <c r="DB272">
        <v>-0.39721299999999998</v>
      </c>
      <c r="DC272">
        <v>1</v>
      </c>
      <c r="DD272" s="52" t="s">
        <v>477</v>
      </c>
      <c r="DE272" t="s">
        <v>477</v>
      </c>
      <c r="DF272" s="52" t="s">
        <v>477</v>
      </c>
      <c r="DG272" s="52" t="s">
        <v>477</v>
      </c>
      <c r="DH272" s="52" t="s">
        <v>477</v>
      </c>
      <c r="DI272" s="52" t="s">
        <v>477</v>
      </c>
      <c r="DJ272" s="52" t="s">
        <v>477</v>
      </c>
      <c r="DK272" s="52" t="s">
        <v>477</v>
      </c>
      <c r="DL272" s="52" t="s">
        <v>477</v>
      </c>
      <c r="DM272" s="52" t="s">
        <v>477</v>
      </c>
      <c r="DN272" s="52" t="s">
        <v>477</v>
      </c>
      <c r="DO272" s="33">
        <v>0.72810632094260097</v>
      </c>
      <c r="DP272" s="33" t="s">
        <v>477</v>
      </c>
      <c r="DQ272" s="32" t="s">
        <v>699</v>
      </c>
      <c r="DR272" s="33" t="s">
        <v>477</v>
      </c>
      <c r="DS272" s="58" t="s">
        <v>477</v>
      </c>
      <c r="DT272" s="58" t="s">
        <v>477</v>
      </c>
      <c r="DU272" s="58" t="s">
        <v>477</v>
      </c>
    </row>
    <row r="273" spans="1:125" x14ac:dyDescent="0.25">
      <c r="A273" s="37">
        <v>44196</v>
      </c>
      <c r="B273" t="s">
        <v>1321</v>
      </c>
      <c r="C273" t="s">
        <v>1322</v>
      </c>
      <c r="D273" t="s">
        <v>473</v>
      </c>
      <c r="E273" t="s">
        <v>1344</v>
      </c>
      <c r="F273" t="s">
        <v>1349</v>
      </c>
      <c r="G273" t="s">
        <v>1350</v>
      </c>
      <c r="H273" t="s">
        <v>293</v>
      </c>
      <c r="I273" s="37">
        <v>44473</v>
      </c>
      <c r="J273">
        <v>3.5</v>
      </c>
      <c r="K273" s="43">
        <v>300000</v>
      </c>
      <c r="L273" s="43">
        <v>311024.34000000003</v>
      </c>
      <c r="M273" s="43">
        <v>0.2056</v>
      </c>
      <c r="N273" s="43">
        <v>102.783</v>
      </c>
      <c r="O273" t="s">
        <v>473</v>
      </c>
      <c r="P273" t="s">
        <v>474</v>
      </c>
      <c r="Q273" t="s">
        <v>1351</v>
      </c>
      <c r="R273" t="s">
        <v>475</v>
      </c>
      <c r="S273" t="s">
        <v>1326</v>
      </c>
      <c r="T273" t="s">
        <v>1350</v>
      </c>
      <c r="U273" t="s">
        <v>368</v>
      </c>
      <c r="V273" t="s">
        <v>203</v>
      </c>
      <c r="W273" t="s">
        <v>1352</v>
      </c>
      <c r="X273" t="s">
        <v>1353</v>
      </c>
      <c r="Y273" s="32" t="s">
        <v>1354</v>
      </c>
      <c r="Z273" t="s">
        <v>1016</v>
      </c>
      <c r="AA273" s="32" t="s">
        <v>376</v>
      </c>
      <c r="AB273" s="32" t="s">
        <v>476</v>
      </c>
      <c r="AC273" s="33" t="s">
        <v>477</v>
      </c>
      <c r="AD273" s="33">
        <v>800000000</v>
      </c>
      <c r="AE273">
        <v>3.7499999999999999E-2</v>
      </c>
      <c r="AF273" s="33">
        <v>55.609822678960001</v>
      </c>
      <c r="AG273" s="33">
        <v>35.388555842178498</v>
      </c>
      <c r="AH273">
        <v>35.388555842178498</v>
      </c>
      <c r="AI273" s="33">
        <v>0.75983412431929898</v>
      </c>
      <c r="AJ273" s="33">
        <v>-0.16128100000000001</v>
      </c>
      <c r="AK273">
        <v>-0.16128100000000001</v>
      </c>
      <c r="AL273" s="33">
        <v>-0.16128100000000001</v>
      </c>
      <c r="AM273">
        <v>-0.16128100000000001</v>
      </c>
      <c r="AN273" s="33" t="s">
        <v>477</v>
      </c>
      <c r="AO273" s="33" t="s">
        <v>477</v>
      </c>
      <c r="AP273" s="33" t="s">
        <v>477</v>
      </c>
      <c r="AQ273" s="33" t="s">
        <v>477</v>
      </c>
      <c r="AR273" s="33" t="s">
        <v>477</v>
      </c>
      <c r="AS273" s="34" t="s">
        <v>477</v>
      </c>
      <c r="AT273" s="34" t="s">
        <v>477</v>
      </c>
      <c r="AU273" s="35">
        <v>277</v>
      </c>
      <c r="AV273" s="35">
        <v>277</v>
      </c>
      <c r="AW273" s="34" t="s">
        <v>477</v>
      </c>
      <c r="AX273" t="s">
        <v>474</v>
      </c>
      <c r="AY273" s="32">
        <v>2021</v>
      </c>
      <c r="AZ273" s="32" t="s">
        <v>376</v>
      </c>
      <c r="BA273" s="32" t="s">
        <v>376</v>
      </c>
      <c r="BB273" s="32" t="s">
        <v>376</v>
      </c>
      <c r="BC273" s="32" t="s">
        <v>376</v>
      </c>
      <c r="BD273">
        <v>151274333.29999998</v>
      </c>
      <c r="BE273">
        <v>0.2056</v>
      </c>
      <c r="BF273" s="32" t="s">
        <v>293</v>
      </c>
      <c r="BG273" s="32" t="s">
        <v>478</v>
      </c>
      <c r="BH273" s="32" t="s">
        <v>479</v>
      </c>
      <c r="BI273" s="32">
        <v>9</v>
      </c>
      <c r="BJ273" s="36">
        <v>2.2159107257521044E-3</v>
      </c>
      <c r="BK273" s="32">
        <v>9</v>
      </c>
      <c r="BL273" s="36">
        <v>2.2159107257521044E-3</v>
      </c>
      <c r="BM273" s="32">
        <v>9</v>
      </c>
      <c r="BN273" s="36">
        <v>2.0560284961440981E-3</v>
      </c>
      <c r="BO273" s="33" t="s">
        <v>476</v>
      </c>
      <c r="BP273" s="33" t="s">
        <v>477</v>
      </c>
      <c r="BQ273">
        <v>0.75983412431929898</v>
      </c>
      <c r="BR273">
        <v>-0.16128100000000001</v>
      </c>
      <c r="BS273" t="s">
        <v>474</v>
      </c>
      <c r="BT273" s="37">
        <v>44473</v>
      </c>
      <c r="BU273" s="32" t="s">
        <v>477</v>
      </c>
      <c r="BV273" s="38" t="s">
        <v>477</v>
      </c>
      <c r="BW273" t="s">
        <v>477</v>
      </c>
      <c r="BX273" s="39">
        <v>0.75983412431929898</v>
      </c>
      <c r="BY273" s="39">
        <v>-0.16128100000000001</v>
      </c>
      <c r="BZ273" s="39">
        <v>-0.252863</v>
      </c>
      <c r="CA273" s="39">
        <v>-0.16128100000000001</v>
      </c>
      <c r="CB273" s="39">
        <v>-0.252863</v>
      </c>
      <c r="CC273" s="39">
        <v>-0.16128100000000001</v>
      </c>
      <c r="CD273" s="39">
        <v>-0.252863</v>
      </c>
      <c r="CE273" s="39">
        <v>-0.16128100000000001</v>
      </c>
      <c r="CF273" s="39">
        <v>-0.252863</v>
      </c>
      <c r="CG273">
        <v>-0.16128100000000001</v>
      </c>
      <c r="CH273" s="39">
        <v>0.75983412431929898</v>
      </c>
      <c r="CI273" s="39">
        <v>0.75954449424340098</v>
      </c>
      <c r="CJ273" s="39">
        <v>0.75983412431929898</v>
      </c>
      <c r="CK273" s="39">
        <v>0.75954449424340098</v>
      </c>
      <c r="CL273" t="s">
        <v>477</v>
      </c>
      <c r="CM273" t="s">
        <v>477</v>
      </c>
      <c r="CN273" s="46" t="s">
        <v>477</v>
      </c>
      <c r="CO273" s="46">
        <v>0</v>
      </c>
      <c r="CP273" s="46" t="s">
        <v>477</v>
      </c>
      <c r="CQ273" s="46" t="s">
        <v>477</v>
      </c>
      <c r="CR273" s="46" t="s">
        <v>477</v>
      </c>
      <c r="CS273" s="46">
        <v>0</v>
      </c>
      <c r="CT273">
        <v>0</v>
      </c>
      <c r="CU273">
        <v>0</v>
      </c>
      <c r="CV273" s="47">
        <v>0</v>
      </c>
      <c r="CW273">
        <v>0</v>
      </c>
      <c r="CX273" s="48">
        <v>0</v>
      </c>
      <c r="CY273" s="48">
        <v>0</v>
      </c>
      <c r="CZ273">
        <v>0</v>
      </c>
      <c r="DA273" s="37">
        <v>44473</v>
      </c>
      <c r="DB273">
        <v>-0.16128100000000001</v>
      </c>
      <c r="DC273">
        <v>1</v>
      </c>
      <c r="DD273" s="52" t="s">
        <v>477</v>
      </c>
      <c r="DE273" t="s">
        <v>477</v>
      </c>
      <c r="DF273" s="52" t="s">
        <v>477</v>
      </c>
      <c r="DG273" s="52" t="s">
        <v>477</v>
      </c>
      <c r="DH273" s="52" t="s">
        <v>477</v>
      </c>
      <c r="DI273" s="52" t="s">
        <v>477</v>
      </c>
      <c r="DJ273" s="52" t="s">
        <v>477</v>
      </c>
      <c r="DK273" s="52" t="s">
        <v>477</v>
      </c>
      <c r="DL273" s="52" t="s">
        <v>477</v>
      </c>
      <c r="DM273" s="52" t="s">
        <v>477</v>
      </c>
      <c r="DN273" s="52" t="s">
        <v>477</v>
      </c>
      <c r="DO273" s="33">
        <v>0.78886682708372302</v>
      </c>
      <c r="DP273" s="33" t="s">
        <v>477</v>
      </c>
      <c r="DQ273" s="32" t="s">
        <v>699</v>
      </c>
      <c r="DR273" s="33" t="s">
        <v>477</v>
      </c>
      <c r="DS273" s="58" t="s">
        <v>477</v>
      </c>
      <c r="DT273" s="58" t="s">
        <v>477</v>
      </c>
      <c r="DU273" s="58" t="s">
        <v>477</v>
      </c>
    </row>
    <row r="274" spans="1:125" x14ac:dyDescent="0.25">
      <c r="A274" s="37">
        <v>44196</v>
      </c>
      <c r="B274" t="s">
        <v>1321</v>
      </c>
      <c r="C274" t="s">
        <v>1322</v>
      </c>
      <c r="D274" t="s">
        <v>473</v>
      </c>
      <c r="E274" t="s">
        <v>1344</v>
      </c>
      <c r="F274" t="s">
        <v>1355</v>
      </c>
      <c r="G274" t="s">
        <v>1356</v>
      </c>
      <c r="H274" t="s">
        <v>293</v>
      </c>
      <c r="I274" s="37">
        <v>44258</v>
      </c>
      <c r="J274">
        <v>1.875</v>
      </c>
      <c r="K274" s="43">
        <v>3500000</v>
      </c>
      <c r="L274" s="43">
        <v>3565369.21</v>
      </c>
      <c r="M274" s="43">
        <v>2.3568899999999999</v>
      </c>
      <c r="N274" s="43">
        <v>100.2855</v>
      </c>
      <c r="O274" t="s">
        <v>473</v>
      </c>
      <c r="P274" t="s">
        <v>474</v>
      </c>
      <c r="Q274" t="s">
        <v>1357</v>
      </c>
      <c r="R274" t="s">
        <v>475</v>
      </c>
      <c r="S274" t="s">
        <v>1326</v>
      </c>
      <c r="T274" t="s">
        <v>1356</v>
      </c>
      <c r="U274" t="s">
        <v>368</v>
      </c>
      <c r="V274" t="s">
        <v>203</v>
      </c>
      <c r="W274" t="s">
        <v>1358</v>
      </c>
      <c r="X274" t="s">
        <v>1359</v>
      </c>
      <c r="Y274" s="32" t="s">
        <v>390</v>
      </c>
      <c r="Z274" t="s">
        <v>374</v>
      </c>
      <c r="AA274" s="32" t="s">
        <v>366</v>
      </c>
      <c r="AB274" s="32" t="s">
        <v>476</v>
      </c>
      <c r="AC274" s="33" t="s">
        <v>477</v>
      </c>
      <c r="AD274" s="33">
        <v>750000000</v>
      </c>
      <c r="AE274">
        <v>0.46666666666666667</v>
      </c>
      <c r="AF274" s="33">
        <v>56.857626872206701</v>
      </c>
      <c r="AG274" s="33">
        <v>74.301907499193604</v>
      </c>
      <c r="AH274">
        <v>74.301907499193604</v>
      </c>
      <c r="AI274" s="33">
        <v>0.169808002056654</v>
      </c>
      <c r="AJ274" s="33">
        <v>0.190721</v>
      </c>
      <c r="AK274">
        <v>0.190721</v>
      </c>
      <c r="AL274" s="33">
        <v>0.190721</v>
      </c>
      <c r="AM274">
        <v>0.190721</v>
      </c>
      <c r="AN274" s="33" t="s">
        <v>477</v>
      </c>
      <c r="AO274" s="33" t="s">
        <v>477</v>
      </c>
      <c r="AP274" s="33" t="s">
        <v>477</v>
      </c>
      <c r="AQ274" s="33" t="s">
        <v>477</v>
      </c>
      <c r="AR274" s="33" t="s">
        <v>477</v>
      </c>
      <c r="AS274" s="34" t="s">
        <v>477</v>
      </c>
      <c r="AT274" s="34" t="s">
        <v>477</v>
      </c>
      <c r="AU274" s="35">
        <v>62</v>
      </c>
      <c r="AV274" s="35">
        <v>62</v>
      </c>
      <c r="AW274" s="34" t="s">
        <v>477</v>
      </c>
      <c r="AX274" t="s">
        <v>474</v>
      </c>
      <c r="AY274" s="32">
        <v>2021</v>
      </c>
      <c r="AZ274" s="32" t="s">
        <v>366</v>
      </c>
      <c r="BA274" s="32" t="s">
        <v>366</v>
      </c>
      <c r="BB274" s="32" t="s">
        <v>366</v>
      </c>
      <c r="BC274" s="32" t="s">
        <v>366</v>
      </c>
      <c r="BD274">
        <v>151274333.29999998</v>
      </c>
      <c r="BE274">
        <v>2.3568899999999999</v>
      </c>
      <c r="BF274" s="32" t="s">
        <v>293</v>
      </c>
      <c r="BG274" s="32" t="s">
        <v>478</v>
      </c>
      <c r="BH274" s="32" t="s">
        <v>479</v>
      </c>
      <c r="BI274" s="32">
        <v>6</v>
      </c>
      <c r="BJ274" s="36">
        <v>2.5401677160396211E-2</v>
      </c>
      <c r="BK274" s="32">
        <v>6</v>
      </c>
      <c r="BL274" s="36">
        <v>2.5401677160396211E-2</v>
      </c>
      <c r="BM274" s="32">
        <v>6</v>
      </c>
      <c r="BN274" s="36">
        <v>2.3568897196389101E-2</v>
      </c>
      <c r="BO274" s="33" t="s">
        <v>476</v>
      </c>
      <c r="BP274" s="33" t="s">
        <v>477</v>
      </c>
      <c r="BQ274">
        <v>0.169808002056654</v>
      </c>
      <c r="BR274">
        <v>0.190721</v>
      </c>
      <c r="BS274" t="s">
        <v>474</v>
      </c>
      <c r="BT274" s="37">
        <v>44258</v>
      </c>
      <c r="BU274" s="32" t="s">
        <v>477</v>
      </c>
      <c r="BV274" s="38" t="s">
        <v>477</v>
      </c>
      <c r="BW274" t="s">
        <v>477</v>
      </c>
      <c r="BX274" s="39">
        <v>0.169808002056654</v>
      </c>
      <c r="BY274" s="39">
        <v>0.190721</v>
      </c>
      <c r="BZ274" s="39">
        <v>-1.9318999999999999E-2</v>
      </c>
      <c r="CA274" s="39">
        <v>0.190721</v>
      </c>
      <c r="CB274" s="39">
        <v>-1.9318999999999999E-2</v>
      </c>
      <c r="CC274" s="39">
        <v>0.190721</v>
      </c>
      <c r="CD274" s="39">
        <v>-1.9318999999999999E-2</v>
      </c>
      <c r="CE274" s="39">
        <v>0.190721</v>
      </c>
      <c r="CF274" s="39">
        <v>-1.9318999999999999E-2</v>
      </c>
      <c r="CG274">
        <v>0.190721</v>
      </c>
      <c r="CH274" s="39">
        <v>0.169808002056654</v>
      </c>
      <c r="CI274" s="39">
        <v>0.16989053672291801</v>
      </c>
      <c r="CJ274" s="39">
        <v>0.169808002056654</v>
      </c>
      <c r="CK274" s="39">
        <v>0.16989053672291801</v>
      </c>
      <c r="CL274" t="s">
        <v>477</v>
      </c>
      <c r="CM274" t="s">
        <v>477</v>
      </c>
      <c r="CN274" s="46" t="s">
        <v>477</v>
      </c>
      <c r="CO274" s="46">
        <v>0</v>
      </c>
      <c r="CP274" s="46" t="s">
        <v>477</v>
      </c>
      <c r="CQ274" s="46" t="s">
        <v>477</v>
      </c>
      <c r="CR274" s="46" t="s">
        <v>477</v>
      </c>
      <c r="CS274" s="46">
        <v>0</v>
      </c>
      <c r="CT274">
        <v>0</v>
      </c>
      <c r="CU274">
        <v>0</v>
      </c>
      <c r="CV274" s="47">
        <v>0</v>
      </c>
      <c r="CW274">
        <v>0</v>
      </c>
      <c r="CX274" s="48">
        <v>0</v>
      </c>
      <c r="CY274" s="48">
        <v>0</v>
      </c>
      <c r="CZ274">
        <v>0</v>
      </c>
      <c r="DA274" s="37">
        <v>44258</v>
      </c>
      <c r="DB274">
        <v>0.190721</v>
      </c>
      <c r="DC274">
        <v>1</v>
      </c>
      <c r="DD274" s="52" t="s">
        <v>477</v>
      </c>
      <c r="DE274" t="s">
        <v>477</v>
      </c>
      <c r="DF274" s="52" t="s">
        <v>477</v>
      </c>
      <c r="DG274" s="52" t="s">
        <v>477</v>
      </c>
      <c r="DH274" s="52" t="s">
        <v>477</v>
      </c>
      <c r="DI274" s="52" t="s">
        <v>477</v>
      </c>
      <c r="DJ274" s="52" t="s">
        <v>477</v>
      </c>
      <c r="DK274" s="52" t="s">
        <v>477</v>
      </c>
      <c r="DL274" s="52" t="s">
        <v>477</v>
      </c>
      <c r="DM274" s="52" t="s">
        <v>477</v>
      </c>
      <c r="DN274" s="52" t="s">
        <v>477</v>
      </c>
      <c r="DO274" s="33">
        <v>0.17335215689868699</v>
      </c>
      <c r="DP274" s="33" t="s">
        <v>477</v>
      </c>
      <c r="DQ274" s="32" t="s">
        <v>699</v>
      </c>
      <c r="DR274" s="33" t="s">
        <v>477</v>
      </c>
      <c r="DS274" s="58" t="s">
        <v>477</v>
      </c>
      <c r="DT274" s="58" t="s">
        <v>477</v>
      </c>
      <c r="DU274" s="58" t="s">
        <v>477</v>
      </c>
    </row>
    <row r="275" spans="1:125" x14ac:dyDescent="0.25">
      <c r="A275" s="37">
        <v>44196</v>
      </c>
      <c r="B275" t="s">
        <v>1321</v>
      </c>
      <c r="C275" t="s">
        <v>1322</v>
      </c>
      <c r="D275" t="s">
        <v>473</v>
      </c>
      <c r="E275" t="s">
        <v>1344</v>
      </c>
      <c r="F275" t="s">
        <v>1360</v>
      </c>
      <c r="G275" t="s">
        <v>1361</v>
      </c>
      <c r="H275" t="s">
        <v>293</v>
      </c>
      <c r="I275" s="37">
        <v>44425</v>
      </c>
      <c r="J275">
        <v>0.625</v>
      </c>
      <c r="K275" s="43">
        <v>500000</v>
      </c>
      <c r="L275" s="43">
        <v>504042.19</v>
      </c>
      <c r="M275" s="43">
        <v>0.3332</v>
      </c>
      <c r="N275" s="43">
        <v>100.56699999999999</v>
      </c>
      <c r="O275" t="s">
        <v>473</v>
      </c>
      <c r="P275" t="s">
        <v>474</v>
      </c>
      <c r="Q275" t="s">
        <v>1362</v>
      </c>
      <c r="R275" t="s">
        <v>475</v>
      </c>
      <c r="S275" t="s">
        <v>1326</v>
      </c>
      <c r="T275" t="s">
        <v>1361</v>
      </c>
      <c r="U275" t="s">
        <v>381</v>
      </c>
      <c r="V275" t="s">
        <v>203</v>
      </c>
      <c r="W275" t="s">
        <v>1363</v>
      </c>
      <c r="X275" t="s">
        <v>1364</v>
      </c>
      <c r="Y275" s="32" t="s">
        <v>390</v>
      </c>
      <c r="Z275" t="s">
        <v>374</v>
      </c>
      <c r="AA275" s="32" t="s">
        <v>393</v>
      </c>
      <c r="AB275" s="32" t="s">
        <v>476</v>
      </c>
      <c r="AC275" s="33" t="s">
        <v>477</v>
      </c>
      <c r="AD275" s="33">
        <v>600000000</v>
      </c>
      <c r="AE275">
        <v>8.3333333333333329E-2</v>
      </c>
      <c r="AF275" s="33">
        <v>-41.789241739592299</v>
      </c>
      <c r="AG275" s="33">
        <v>24.597195742798</v>
      </c>
      <c r="AH275">
        <v>24.597195742798</v>
      </c>
      <c r="AI275" s="33">
        <v>0.62848761972789802</v>
      </c>
      <c r="AJ275" s="33">
        <v>-0.27652199999999999</v>
      </c>
      <c r="AK275">
        <v>-0.27652199999999999</v>
      </c>
      <c r="AL275" s="33">
        <v>-0.27652199999999999</v>
      </c>
      <c r="AM275">
        <v>-0.27652199999999999</v>
      </c>
      <c r="AN275" s="33" t="s">
        <v>477</v>
      </c>
      <c r="AO275" s="33" t="s">
        <v>477</v>
      </c>
      <c r="AP275" s="33" t="s">
        <v>477</v>
      </c>
      <c r="AQ275" s="33" t="s">
        <v>477</v>
      </c>
      <c r="AR275" s="33" t="s">
        <v>477</v>
      </c>
      <c r="AS275" s="34" t="s">
        <v>477</v>
      </c>
      <c r="AT275" s="34" t="s">
        <v>477</v>
      </c>
      <c r="AU275" s="35">
        <v>229</v>
      </c>
      <c r="AV275" s="35">
        <v>229</v>
      </c>
      <c r="AW275" s="34" t="s">
        <v>477</v>
      </c>
      <c r="AX275" t="s">
        <v>474</v>
      </c>
      <c r="AY275" s="32">
        <v>2021</v>
      </c>
      <c r="AZ275" s="32" t="s">
        <v>393</v>
      </c>
      <c r="BA275" s="32" t="s">
        <v>376</v>
      </c>
      <c r="BB275" s="32" t="s">
        <v>376</v>
      </c>
      <c r="BC275" s="32" t="s">
        <v>376</v>
      </c>
      <c r="BD275">
        <v>151274333.29999998</v>
      </c>
      <c r="BE275">
        <v>0.3332</v>
      </c>
      <c r="BF275" s="32" t="s">
        <v>293</v>
      </c>
      <c r="BG275" s="32" t="s">
        <v>478</v>
      </c>
      <c r="BH275" s="32" t="s">
        <v>479</v>
      </c>
      <c r="BI275" s="32">
        <v>8</v>
      </c>
      <c r="BJ275" s="36">
        <v>3.5910774541072252E-3</v>
      </c>
      <c r="BK275" s="32">
        <v>8</v>
      </c>
      <c r="BL275" s="36">
        <v>3.5910774541072252E-3</v>
      </c>
      <c r="BM275" s="32">
        <v>8</v>
      </c>
      <c r="BN275" s="36">
        <v>3.3319742946769943E-3</v>
      </c>
      <c r="BO275" s="33" t="s">
        <v>476</v>
      </c>
      <c r="BP275" s="33" t="s">
        <v>477</v>
      </c>
      <c r="BQ275">
        <v>0.62848761972789802</v>
      </c>
      <c r="BR275">
        <v>-0.27652199999999999</v>
      </c>
      <c r="BS275" t="s">
        <v>474</v>
      </c>
      <c r="BT275" s="37">
        <v>44425</v>
      </c>
      <c r="BU275" s="32" t="s">
        <v>477</v>
      </c>
      <c r="BV275" s="38">
        <v>44394</v>
      </c>
      <c r="BW275" t="s">
        <v>1232</v>
      </c>
      <c r="BX275" s="39">
        <v>0.62848761972789802</v>
      </c>
      <c r="BY275" s="39">
        <v>-0.27652199999999999</v>
      </c>
      <c r="BZ275" s="39">
        <v>-0.30475600000000003</v>
      </c>
      <c r="CA275" s="39">
        <v>-0.27652199999999999</v>
      </c>
      <c r="CB275" s="39">
        <v>-0.30475600000000003</v>
      </c>
      <c r="CC275" s="39">
        <v>-0.41689300000000001</v>
      </c>
      <c r="CD275" s="39">
        <v>-0.454841</v>
      </c>
      <c r="CE275" s="39">
        <v>-0.27652199999999999</v>
      </c>
      <c r="CF275" s="39">
        <v>-0.30475600000000003</v>
      </c>
      <c r="CG275">
        <v>-0.27652199999999999</v>
      </c>
      <c r="CH275" s="39">
        <v>0.62848761972789802</v>
      </c>
      <c r="CI275" s="39">
        <v>0.62832550962644595</v>
      </c>
      <c r="CJ275" s="39">
        <v>0.62848761972789802</v>
      </c>
      <c r="CK275" s="39">
        <v>0.62831927462193604</v>
      </c>
      <c r="CL275" t="s">
        <v>477</v>
      </c>
      <c r="CM275" t="s">
        <v>477</v>
      </c>
      <c r="CN275" s="46" t="s">
        <v>477</v>
      </c>
      <c r="CO275" s="46">
        <v>0</v>
      </c>
      <c r="CP275" s="46" t="s">
        <v>477</v>
      </c>
      <c r="CQ275" s="46" t="s">
        <v>477</v>
      </c>
      <c r="CR275" s="46" t="s">
        <v>477</v>
      </c>
      <c r="CS275" s="46">
        <v>0</v>
      </c>
      <c r="CT275">
        <v>0</v>
      </c>
      <c r="CU275">
        <v>0</v>
      </c>
      <c r="CV275" s="47">
        <v>502337.33924558142</v>
      </c>
      <c r="CW275">
        <v>0</v>
      </c>
      <c r="CX275" s="48">
        <v>502337.33924558142</v>
      </c>
      <c r="CY275" s="48">
        <v>504042.19</v>
      </c>
      <c r="CZ275">
        <v>502337.33924558142</v>
      </c>
      <c r="DA275" s="37">
        <v>44394</v>
      </c>
      <c r="DB275">
        <v>-0.41689300000000001</v>
      </c>
      <c r="DC275">
        <v>1</v>
      </c>
      <c r="DD275" s="52" t="s">
        <v>477</v>
      </c>
      <c r="DE275" t="s">
        <v>477</v>
      </c>
      <c r="DF275" s="52" t="s">
        <v>477</v>
      </c>
      <c r="DG275" s="52" t="s">
        <v>477</v>
      </c>
      <c r="DH275" s="52" t="s">
        <v>477</v>
      </c>
      <c r="DI275" s="52" t="s">
        <v>477</v>
      </c>
      <c r="DJ275" s="52" t="s">
        <v>477</v>
      </c>
      <c r="DK275" s="52" t="s">
        <v>477</v>
      </c>
      <c r="DL275" s="52" t="s">
        <v>477</v>
      </c>
      <c r="DM275" s="52" t="s">
        <v>477</v>
      </c>
      <c r="DN275" s="52" t="s">
        <v>477</v>
      </c>
      <c r="DO275" s="33">
        <v>0.63418111785935605</v>
      </c>
      <c r="DP275" s="33" t="s">
        <v>477</v>
      </c>
      <c r="DQ275" s="32" t="s">
        <v>700</v>
      </c>
      <c r="DR275" s="33" t="s">
        <v>477</v>
      </c>
      <c r="DS275" s="58" t="s">
        <v>477</v>
      </c>
      <c r="DT275" s="58" t="s">
        <v>477</v>
      </c>
      <c r="DU275" s="58" t="s">
        <v>477</v>
      </c>
    </row>
    <row r="276" spans="1:125" x14ac:dyDescent="0.25">
      <c r="A276" s="37">
        <v>44196</v>
      </c>
      <c r="B276" t="s">
        <v>1321</v>
      </c>
      <c r="C276" t="s">
        <v>1322</v>
      </c>
      <c r="D276" t="s">
        <v>473</v>
      </c>
      <c r="E276" t="s">
        <v>1344</v>
      </c>
      <c r="F276" t="s">
        <v>1365</v>
      </c>
      <c r="G276" t="s">
        <v>1366</v>
      </c>
      <c r="H276" t="s">
        <v>293</v>
      </c>
      <c r="I276" s="37">
        <v>44326</v>
      </c>
      <c r="J276">
        <v>0</v>
      </c>
      <c r="K276" s="43">
        <v>500000</v>
      </c>
      <c r="L276" s="43">
        <v>500567.39</v>
      </c>
      <c r="M276" s="43">
        <v>0.33090000000000003</v>
      </c>
      <c r="N276" s="43">
        <v>100.08750000000001</v>
      </c>
      <c r="O276" t="s">
        <v>473</v>
      </c>
      <c r="P276" t="s">
        <v>474</v>
      </c>
      <c r="Q276" t="s">
        <v>1367</v>
      </c>
      <c r="R276" t="s">
        <v>475</v>
      </c>
      <c r="S276" t="s">
        <v>1326</v>
      </c>
      <c r="T276" t="s">
        <v>1366</v>
      </c>
      <c r="U276" t="s">
        <v>368</v>
      </c>
      <c r="V276" t="s">
        <v>203</v>
      </c>
      <c r="W276" t="s">
        <v>1368</v>
      </c>
      <c r="X276" t="s">
        <v>1369</v>
      </c>
      <c r="Y276" s="32" t="s">
        <v>390</v>
      </c>
      <c r="Z276" t="s">
        <v>369</v>
      </c>
      <c r="AA276" s="32" t="s">
        <v>386</v>
      </c>
      <c r="AB276" s="32" t="s">
        <v>476</v>
      </c>
      <c r="AC276" s="33" t="s">
        <v>477</v>
      </c>
      <c r="AD276" s="33">
        <v>1000000000</v>
      </c>
      <c r="AE276">
        <v>0.05</v>
      </c>
      <c r="AF276" s="33" t="s">
        <v>477</v>
      </c>
      <c r="AG276" s="33">
        <v>44.9881884570027</v>
      </c>
      <c r="AH276">
        <v>44.9881884570027</v>
      </c>
      <c r="AI276" s="33">
        <v>0.11396684737655401</v>
      </c>
      <c r="AJ276" s="33">
        <v>-8.3957000000000004E-2</v>
      </c>
      <c r="AK276">
        <v>-8.3957000000000004E-2</v>
      </c>
      <c r="AL276" s="33">
        <v>-8.3957000000000004E-2</v>
      </c>
      <c r="AM276">
        <v>-8.3957000000000004E-2</v>
      </c>
      <c r="AN276" s="33" t="s">
        <v>477</v>
      </c>
      <c r="AO276" s="33" t="s">
        <v>477</v>
      </c>
      <c r="AP276" s="33" t="s">
        <v>477</v>
      </c>
      <c r="AQ276" s="33" t="s">
        <v>477</v>
      </c>
      <c r="AR276" s="33" t="s">
        <v>477</v>
      </c>
      <c r="AS276" s="34" t="s">
        <v>477</v>
      </c>
      <c r="AT276" s="34">
        <v>44237</v>
      </c>
      <c r="AU276" s="35">
        <v>130</v>
      </c>
      <c r="AV276" s="35">
        <v>41</v>
      </c>
      <c r="AW276" s="34" t="s">
        <v>477</v>
      </c>
      <c r="AX276" t="s">
        <v>474</v>
      </c>
      <c r="AY276" s="32">
        <v>2021</v>
      </c>
      <c r="AZ276" s="32" t="s">
        <v>386</v>
      </c>
      <c r="BA276" s="32" t="s">
        <v>376</v>
      </c>
      <c r="BB276" s="32" t="s">
        <v>376</v>
      </c>
      <c r="BC276" s="32" t="s">
        <v>376</v>
      </c>
      <c r="BD276">
        <v>151274333.29999998</v>
      </c>
      <c r="BE276">
        <v>0.33090000000000003</v>
      </c>
      <c r="BF276" s="32" t="s">
        <v>293</v>
      </c>
      <c r="BG276" s="32" t="s">
        <v>478</v>
      </c>
      <c r="BH276" s="32" t="s">
        <v>479</v>
      </c>
      <c r="BI276" s="32">
        <v>10</v>
      </c>
      <c r="BJ276" s="36">
        <v>3.566321042471263E-3</v>
      </c>
      <c r="BK276" s="32">
        <v>10</v>
      </c>
      <c r="BL276" s="36">
        <v>3.566321042471263E-3</v>
      </c>
      <c r="BM276" s="32">
        <v>10</v>
      </c>
      <c r="BN276" s="36">
        <v>3.3090041058538256E-3</v>
      </c>
      <c r="BO276" s="33" t="s">
        <v>482</v>
      </c>
      <c r="BP276" s="33">
        <v>4</v>
      </c>
      <c r="BQ276">
        <v>0.11396684737655401</v>
      </c>
      <c r="BR276">
        <v>-8.3957000000000004E-2</v>
      </c>
      <c r="BS276" t="s">
        <v>474</v>
      </c>
      <c r="BT276" s="37">
        <v>44326</v>
      </c>
      <c r="BU276" s="32" t="s">
        <v>477</v>
      </c>
      <c r="BV276" s="38" t="s">
        <v>477</v>
      </c>
      <c r="BW276" t="s">
        <v>477</v>
      </c>
      <c r="BX276" s="39">
        <v>0.11396684737655401</v>
      </c>
      <c r="BY276" s="39">
        <v>-8.3957000000000004E-2</v>
      </c>
      <c r="BZ276" s="39">
        <v>-0.102257</v>
      </c>
      <c r="CA276" s="39">
        <v>-8.3957000000000004E-2</v>
      </c>
      <c r="CB276" s="39">
        <v>-0.102257</v>
      </c>
      <c r="CC276" s="39">
        <v>-8.3957000000000004E-2</v>
      </c>
      <c r="CD276" s="39">
        <v>-0.102257</v>
      </c>
      <c r="CE276" s="39">
        <v>-8.3957000000000004E-2</v>
      </c>
      <c r="CF276" s="39">
        <v>-0.102257</v>
      </c>
      <c r="CG276">
        <v>-8.3957000000000004E-2</v>
      </c>
      <c r="CH276" s="39">
        <v>0.11396684737655401</v>
      </c>
      <c r="CI276" s="39">
        <v>0.113955463345796</v>
      </c>
      <c r="CJ276" s="39">
        <v>0.11396684737655401</v>
      </c>
      <c r="CK276" s="39">
        <v>0.113955463345796</v>
      </c>
      <c r="CL276" t="s">
        <v>477</v>
      </c>
      <c r="CM276" t="s">
        <v>477</v>
      </c>
      <c r="CN276" s="46" t="s">
        <v>477</v>
      </c>
      <c r="CO276" s="46">
        <v>0</v>
      </c>
      <c r="CP276" s="46" t="s">
        <v>477</v>
      </c>
      <c r="CQ276" s="46" t="s">
        <v>477</v>
      </c>
      <c r="CR276" s="46" t="s">
        <v>477</v>
      </c>
      <c r="CS276" s="46">
        <v>0</v>
      </c>
      <c r="CT276">
        <v>0</v>
      </c>
      <c r="CU276">
        <v>0</v>
      </c>
      <c r="CV276" s="47">
        <v>0</v>
      </c>
      <c r="CW276">
        <v>0</v>
      </c>
      <c r="CX276" s="48">
        <v>0</v>
      </c>
      <c r="CY276" s="48">
        <v>0</v>
      </c>
      <c r="CZ276">
        <v>0</v>
      </c>
      <c r="DA276" s="37">
        <v>44326</v>
      </c>
      <c r="DB276">
        <v>-8.3957000000000004E-2</v>
      </c>
      <c r="DC276">
        <v>1</v>
      </c>
      <c r="DD276" s="52" t="s">
        <v>477</v>
      </c>
      <c r="DE276" t="s">
        <v>477</v>
      </c>
      <c r="DF276" s="52" t="s">
        <v>477</v>
      </c>
      <c r="DG276" s="52" t="s">
        <v>477</v>
      </c>
      <c r="DH276" s="52" t="s">
        <v>477</v>
      </c>
      <c r="DI276" s="52" t="s">
        <v>477</v>
      </c>
      <c r="DJ276" s="52" t="s">
        <v>477</v>
      </c>
      <c r="DK276" s="52" t="s">
        <v>477</v>
      </c>
      <c r="DL276" s="52" t="s">
        <v>477</v>
      </c>
      <c r="DM276" s="52" t="s">
        <v>477</v>
      </c>
      <c r="DN276" s="52" t="s">
        <v>477</v>
      </c>
      <c r="DO276" s="33">
        <v>0.114210947070603</v>
      </c>
      <c r="DP276" s="33" t="s">
        <v>477</v>
      </c>
      <c r="DQ276" s="32" t="s">
        <v>699</v>
      </c>
      <c r="DR276" s="33" t="s">
        <v>477</v>
      </c>
      <c r="DS276" s="58" t="s">
        <v>477</v>
      </c>
      <c r="DT276" s="58" t="s">
        <v>477</v>
      </c>
      <c r="DU276" s="58" t="s">
        <v>477</v>
      </c>
    </row>
    <row r="277" spans="1:125" x14ac:dyDescent="0.25">
      <c r="A277" s="37">
        <v>44196</v>
      </c>
      <c r="B277" t="s">
        <v>1321</v>
      </c>
      <c r="C277" t="s">
        <v>1322</v>
      </c>
      <c r="D277" t="s">
        <v>473</v>
      </c>
      <c r="E277" t="s">
        <v>1344</v>
      </c>
      <c r="F277" t="s">
        <v>1370</v>
      </c>
      <c r="G277" t="s">
        <v>1371</v>
      </c>
      <c r="H277" t="s">
        <v>293</v>
      </c>
      <c r="I277" s="37">
        <v>44446</v>
      </c>
      <c r="J277">
        <v>0.5</v>
      </c>
      <c r="K277" s="43">
        <v>1500000</v>
      </c>
      <c r="L277" s="43">
        <v>1511683.25</v>
      </c>
      <c r="M277" s="43">
        <v>0.99929999999999997</v>
      </c>
      <c r="N277" s="43">
        <v>100.61450000000001</v>
      </c>
      <c r="O277" t="s">
        <v>473</v>
      </c>
      <c r="P277" t="s">
        <v>474</v>
      </c>
      <c r="Q277" t="s">
        <v>1372</v>
      </c>
      <c r="R277" t="s">
        <v>475</v>
      </c>
      <c r="S277" t="s">
        <v>1326</v>
      </c>
      <c r="T277" t="s">
        <v>1371</v>
      </c>
      <c r="U277" t="s">
        <v>368</v>
      </c>
      <c r="V277" t="s">
        <v>203</v>
      </c>
      <c r="W277" t="s">
        <v>677</v>
      </c>
      <c r="X277" t="s">
        <v>654</v>
      </c>
      <c r="Y277" s="32" t="s">
        <v>390</v>
      </c>
      <c r="Z277" t="s">
        <v>375</v>
      </c>
      <c r="AA277" s="32" t="s">
        <v>366</v>
      </c>
      <c r="AB277" s="32" t="s">
        <v>476</v>
      </c>
      <c r="AC277" s="33" t="s">
        <v>477</v>
      </c>
      <c r="AD277" s="33">
        <v>1000000000</v>
      </c>
      <c r="AE277">
        <v>0.15</v>
      </c>
      <c r="AF277" s="33">
        <v>27.3706188396927</v>
      </c>
      <c r="AG277" s="33">
        <v>12.5311625453164</v>
      </c>
      <c r="AH277">
        <v>12.5311625453164</v>
      </c>
      <c r="AI277" s="33">
        <v>0.68678548846040399</v>
      </c>
      <c r="AJ277" s="33">
        <v>-0.39412700000000001</v>
      </c>
      <c r="AK277">
        <v>-0.39412700000000001</v>
      </c>
      <c r="AL277" s="33">
        <v>-0.39412700000000001</v>
      </c>
      <c r="AM277">
        <v>-0.39412700000000001</v>
      </c>
      <c r="AN277" s="33" t="s">
        <v>477</v>
      </c>
      <c r="AO277" s="33" t="s">
        <v>477</v>
      </c>
      <c r="AP277" s="33" t="s">
        <v>477</v>
      </c>
      <c r="AQ277" s="33" t="s">
        <v>477</v>
      </c>
      <c r="AR277" s="33" t="s">
        <v>477</v>
      </c>
      <c r="AS277" s="34" t="s">
        <v>477</v>
      </c>
      <c r="AT277" s="34" t="s">
        <v>477</v>
      </c>
      <c r="AU277" s="35">
        <v>250</v>
      </c>
      <c r="AV277" s="35">
        <v>250</v>
      </c>
      <c r="AW277" s="34" t="s">
        <v>477</v>
      </c>
      <c r="AX277" t="s">
        <v>474</v>
      </c>
      <c r="AY277" s="32">
        <v>2021</v>
      </c>
      <c r="AZ277" s="32" t="s">
        <v>366</v>
      </c>
      <c r="BA277" s="32" t="s">
        <v>366</v>
      </c>
      <c r="BB277" s="32" t="s">
        <v>366</v>
      </c>
      <c r="BC277" s="32" t="s">
        <v>366</v>
      </c>
      <c r="BD277">
        <v>151274333.29999998</v>
      </c>
      <c r="BE277">
        <v>0.99929999999999997</v>
      </c>
      <c r="BF277" s="32" t="s">
        <v>293</v>
      </c>
      <c r="BG277" s="32" t="s">
        <v>478</v>
      </c>
      <c r="BH277" s="32" t="s">
        <v>479</v>
      </c>
      <c r="BI277" s="32">
        <v>6</v>
      </c>
      <c r="BJ277" s="36">
        <v>1.0770073903588379E-2</v>
      </c>
      <c r="BK277" s="32">
        <v>6</v>
      </c>
      <c r="BL277" s="36">
        <v>1.0770073903588379E-2</v>
      </c>
      <c r="BM277" s="32">
        <v>6</v>
      </c>
      <c r="BN277" s="36">
        <v>9.9929923141826218E-3</v>
      </c>
      <c r="BO277" s="33" t="s">
        <v>476</v>
      </c>
      <c r="BP277" s="33" t="s">
        <v>477</v>
      </c>
      <c r="BQ277">
        <v>0.68678548846040399</v>
      </c>
      <c r="BR277">
        <v>-0.39412700000000001</v>
      </c>
      <c r="BS277" t="s">
        <v>474</v>
      </c>
      <c r="BT277" s="37">
        <v>44446</v>
      </c>
      <c r="BU277" s="32" t="s">
        <v>477</v>
      </c>
      <c r="BV277" s="38" t="s">
        <v>477</v>
      </c>
      <c r="BW277" t="s">
        <v>477</v>
      </c>
      <c r="BX277" s="39">
        <v>0.68678548846040399</v>
      </c>
      <c r="BY277" s="39">
        <v>-0.39412700000000001</v>
      </c>
      <c r="BZ277" s="39">
        <v>-0.419734</v>
      </c>
      <c r="CA277" s="39">
        <v>-0.39412700000000001</v>
      </c>
      <c r="CB277" s="39">
        <v>-0.419734</v>
      </c>
      <c r="CC277" s="39">
        <v>-0.39412700000000001</v>
      </c>
      <c r="CD277" s="39">
        <v>-0.419734</v>
      </c>
      <c r="CE277" s="39">
        <v>-0.39412700000000001</v>
      </c>
      <c r="CF277" s="39">
        <v>-0.419734</v>
      </c>
      <c r="CG277">
        <v>-0.39412700000000001</v>
      </c>
      <c r="CH277" s="39">
        <v>0.68678548846040399</v>
      </c>
      <c r="CI277" s="39">
        <v>0.68675481988526799</v>
      </c>
      <c r="CJ277" s="39">
        <v>0.68678548846040399</v>
      </c>
      <c r="CK277" s="39">
        <v>0.68675481988526799</v>
      </c>
      <c r="CL277" t="s">
        <v>477</v>
      </c>
      <c r="CM277" t="s">
        <v>477</v>
      </c>
      <c r="CN277" s="46" t="s">
        <v>477</v>
      </c>
      <c r="CO277" s="46">
        <v>0</v>
      </c>
      <c r="CP277" s="46" t="s">
        <v>477</v>
      </c>
      <c r="CQ277" s="46" t="s">
        <v>477</v>
      </c>
      <c r="CR277" s="46" t="s">
        <v>477</v>
      </c>
      <c r="CS277" s="46">
        <v>0</v>
      </c>
      <c r="CT277">
        <v>0</v>
      </c>
      <c r="CU277">
        <v>0</v>
      </c>
      <c r="CV277" s="47">
        <v>0</v>
      </c>
      <c r="CW277">
        <v>0</v>
      </c>
      <c r="CX277" s="48">
        <v>0</v>
      </c>
      <c r="CY277" s="48">
        <v>0</v>
      </c>
      <c r="CZ277">
        <v>0</v>
      </c>
      <c r="DA277" s="37">
        <v>44446</v>
      </c>
      <c r="DB277">
        <v>-0.39412700000000001</v>
      </c>
      <c r="DC277">
        <v>1</v>
      </c>
      <c r="DD277" s="52" t="s">
        <v>477</v>
      </c>
      <c r="DE277" t="s">
        <v>477</v>
      </c>
      <c r="DF277" s="52" t="s">
        <v>477</v>
      </c>
      <c r="DG277" s="52" t="s">
        <v>477</v>
      </c>
      <c r="DH277" s="52" t="s">
        <v>477</v>
      </c>
      <c r="DI277" s="52" t="s">
        <v>477</v>
      </c>
      <c r="DJ277" s="52" t="s">
        <v>477</v>
      </c>
      <c r="DK277" s="52" t="s">
        <v>477</v>
      </c>
      <c r="DL277" s="52" t="s">
        <v>477</v>
      </c>
      <c r="DM277" s="52" t="s">
        <v>477</v>
      </c>
      <c r="DN277" s="52" t="s">
        <v>477</v>
      </c>
      <c r="DO277" s="33">
        <v>0.693097650481178</v>
      </c>
      <c r="DP277" s="33" t="s">
        <v>477</v>
      </c>
      <c r="DQ277" s="32" t="s">
        <v>699</v>
      </c>
      <c r="DR277" s="33" t="s">
        <v>477</v>
      </c>
      <c r="DS277" s="58" t="s">
        <v>477</v>
      </c>
      <c r="DT277" s="58" t="s">
        <v>477</v>
      </c>
      <c r="DU277" s="58" t="s">
        <v>477</v>
      </c>
    </row>
    <row r="278" spans="1:125" x14ac:dyDescent="0.25">
      <c r="A278" s="37">
        <v>44196</v>
      </c>
      <c r="B278" t="s">
        <v>1321</v>
      </c>
      <c r="C278" t="s">
        <v>1322</v>
      </c>
      <c r="D278" t="s">
        <v>473</v>
      </c>
      <c r="E278" t="s">
        <v>1344</v>
      </c>
      <c r="F278" t="s">
        <v>1373</v>
      </c>
      <c r="G278" t="s">
        <v>1374</v>
      </c>
      <c r="H278" t="s">
        <v>293</v>
      </c>
      <c r="I278" s="37">
        <v>44512</v>
      </c>
      <c r="J278">
        <v>0</v>
      </c>
      <c r="K278" s="43">
        <v>3000000</v>
      </c>
      <c r="L278" s="43">
        <v>3008205</v>
      </c>
      <c r="M278" s="43">
        <v>1.98858</v>
      </c>
      <c r="N278" s="43">
        <v>100.2735</v>
      </c>
      <c r="O278" t="s">
        <v>473</v>
      </c>
      <c r="P278" t="s">
        <v>474</v>
      </c>
      <c r="Q278" t="s">
        <v>1375</v>
      </c>
      <c r="R278" t="s">
        <v>475</v>
      </c>
      <c r="S278" t="s">
        <v>1326</v>
      </c>
      <c r="T278" t="s">
        <v>1374</v>
      </c>
      <c r="U278" t="s">
        <v>381</v>
      </c>
      <c r="V278" t="s">
        <v>203</v>
      </c>
      <c r="W278" t="s">
        <v>1376</v>
      </c>
      <c r="X278" t="s">
        <v>1377</v>
      </c>
      <c r="Y278" s="32" t="s">
        <v>390</v>
      </c>
      <c r="Z278" t="s">
        <v>374</v>
      </c>
      <c r="AA278" s="32" t="s">
        <v>1378</v>
      </c>
      <c r="AB278" s="32" t="s">
        <v>476</v>
      </c>
      <c r="AC278" s="33" t="s">
        <v>477</v>
      </c>
      <c r="AD278" s="33">
        <v>500000000</v>
      </c>
      <c r="AE278">
        <v>0.6</v>
      </c>
      <c r="AF278" s="33">
        <v>-39.015689477771602</v>
      </c>
      <c r="AG278" s="33">
        <v>19.899067461338099</v>
      </c>
      <c r="AH278">
        <v>19.899067461338099</v>
      </c>
      <c r="AI278" s="33">
        <v>0.78295747055327003</v>
      </c>
      <c r="AJ278" s="33">
        <v>-0.31504799999999999</v>
      </c>
      <c r="AK278">
        <v>-0.31504799999999999</v>
      </c>
      <c r="AL278" s="33">
        <v>-0.34931699999999999</v>
      </c>
      <c r="AM278">
        <v>-0.34931699999999999</v>
      </c>
      <c r="AN278" s="33" t="s">
        <v>477</v>
      </c>
      <c r="AO278" s="33" t="s">
        <v>477</v>
      </c>
      <c r="AP278" s="33" t="s">
        <v>477</v>
      </c>
      <c r="AQ278" s="33" t="s">
        <v>477</v>
      </c>
      <c r="AR278" s="33" t="s">
        <v>477</v>
      </c>
      <c r="AS278" s="34" t="s">
        <v>477</v>
      </c>
      <c r="AT278" s="34" t="s">
        <v>477</v>
      </c>
      <c r="AU278" s="35">
        <v>316</v>
      </c>
      <c r="AV278" s="35">
        <v>316</v>
      </c>
      <c r="AW278" s="34" t="s">
        <v>477</v>
      </c>
      <c r="AX278" t="s">
        <v>474</v>
      </c>
      <c r="AY278" s="32">
        <v>2021</v>
      </c>
      <c r="AZ278" s="32" t="s">
        <v>1378</v>
      </c>
      <c r="BA278" s="32" t="s">
        <v>461</v>
      </c>
      <c r="BB278" s="32" t="s">
        <v>461</v>
      </c>
      <c r="BC278" s="32" t="s">
        <v>461</v>
      </c>
      <c r="BD278">
        <v>151274333.29999998</v>
      </c>
      <c r="BE278">
        <v>1.98858</v>
      </c>
      <c r="BF278" s="32" t="s">
        <v>293</v>
      </c>
      <c r="BG278" s="32" t="s">
        <v>478</v>
      </c>
      <c r="BH278" s="32" t="s">
        <v>479</v>
      </c>
      <c r="BI278" s="32">
        <v>4</v>
      </c>
      <c r="BJ278" s="36">
        <v>2.1432128831978578E-2</v>
      </c>
      <c r="BK278" s="32">
        <v>4</v>
      </c>
      <c r="BL278" s="36">
        <v>2.1432128831978578E-2</v>
      </c>
      <c r="BM278" s="32">
        <v>4</v>
      </c>
      <c r="BN278" s="36">
        <v>1.9885759430413569E-2</v>
      </c>
      <c r="BO278" s="33" t="s">
        <v>476</v>
      </c>
      <c r="BP278" s="33" t="s">
        <v>477</v>
      </c>
      <c r="BQ278">
        <v>0.78295747055327003</v>
      </c>
      <c r="BR278">
        <v>-0.34931699999999999</v>
      </c>
      <c r="BS278" t="s">
        <v>474</v>
      </c>
      <c r="BT278" s="37">
        <v>44512</v>
      </c>
      <c r="BU278" s="32" t="s">
        <v>477</v>
      </c>
      <c r="BV278" s="38">
        <v>44481</v>
      </c>
      <c r="BW278" t="s">
        <v>911</v>
      </c>
      <c r="BX278" s="39">
        <v>0.78295747055327003</v>
      </c>
      <c r="BY278" s="39">
        <v>-0.31504799999999999</v>
      </c>
      <c r="BZ278" s="39">
        <v>-0.322185</v>
      </c>
      <c r="CA278" s="39">
        <v>-0.34931699999999999</v>
      </c>
      <c r="CB278" s="39">
        <v>-0.35811199999999999</v>
      </c>
      <c r="CC278" s="39">
        <v>-0.34931699999999999</v>
      </c>
      <c r="CD278" s="39">
        <v>-0.35811199999999999</v>
      </c>
      <c r="CE278" s="39">
        <v>-0.31504799999999999</v>
      </c>
      <c r="CF278" s="39">
        <v>-0.322185</v>
      </c>
      <c r="CG278">
        <v>-0.34931699999999999</v>
      </c>
      <c r="CH278" s="39">
        <v>0.78295747055327003</v>
      </c>
      <c r="CI278" s="39">
        <v>0.78290671712785698</v>
      </c>
      <c r="CJ278" s="39">
        <v>0.78295747055327003</v>
      </c>
      <c r="CK278" s="39">
        <v>0.78289110068900103</v>
      </c>
      <c r="CL278" t="s">
        <v>477</v>
      </c>
      <c r="CM278" t="s">
        <v>477</v>
      </c>
      <c r="CN278" s="46" t="s">
        <v>477</v>
      </c>
      <c r="CO278" s="46">
        <v>0</v>
      </c>
      <c r="CP278" s="46" t="s">
        <v>477</v>
      </c>
      <c r="CQ278" s="46" t="s">
        <v>477</v>
      </c>
      <c r="CR278" s="46" t="s">
        <v>477</v>
      </c>
      <c r="CS278" s="46">
        <v>0</v>
      </c>
      <c r="CT278">
        <v>0</v>
      </c>
      <c r="CU278">
        <v>0</v>
      </c>
      <c r="CV278" s="47">
        <v>3008205</v>
      </c>
      <c r="CW278">
        <v>0</v>
      </c>
      <c r="CX278" s="48">
        <v>3008205</v>
      </c>
      <c r="CY278" s="48">
        <v>3008205</v>
      </c>
      <c r="CZ278">
        <v>3008205</v>
      </c>
      <c r="DA278" s="37">
        <v>44481</v>
      </c>
      <c r="DB278">
        <v>-0.34931699999999999</v>
      </c>
      <c r="DC278">
        <v>1</v>
      </c>
      <c r="DD278" s="52" t="s">
        <v>477</v>
      </c>
      <c r="DE278" t="s">
        <v>477</v>
      </c>
      <c r="DF278" s="52" t="s">
        <v>477</v>
      </c>
      <c r="DG278" s="52" t="s">
        <v>477</v>
      </c>
      <c r="DH278" s="52" t="s">
        <v>477</v>
      </c>
      <c r="DI278" s="52" t="s">
        <v>477</v>
      </c>
      <c r="DJ278" s="52" t="s">
        <v>477</v>
      </c>
      <c r="DK278" s="52" t="s">
        <v>477</v>
      </c>
      <c r="DL278" s="52" t="s">
        <v>477</v>
      </c>
      <c r="DM278" s="52" t="s">
        <v>477</v>
      </c>
      <c r="DN278" s="52" t="s">
        <v>477</v>
      </c>
      <c r="DO278" s="33">
        <v>0.78601518669927395</v>
      </c>
      <c r="DP278" s="33" t="s">
        <v>477</v>
      </c>
      <c r="DQ278" s="32" t="s">
        <v>700</v>
      </c>
      <c r="DR278" s="33" t="s">
        <v>477</v>
      </c>
      <c r="DS278" s="58" t="s">
        <v>477</v>
      </c>
      <c r="DT278" s="58" t="s">
        <v>477</v>
      </c>
      <c r="DU278" s="58" t="s">
        <v>477</v>
      </c>
    </row>
    <row r="279" spans="1:125" x14ac:dyDescent="0.25">
      <c r="A279" s="37">
        <v>44196</v>
      </c>
      <c r="B279" t="s">
        <v>1321</v>
      </c>
      <c r="C279" t="s">
        <v>1322</v>
      </c>
      <c r="D279" t="s">
        <v>473</v>
      </c>
      <c r="E279" t="s">
        <v>1344</v>
      </c>
      <c r="F279" t="s">
        <v>1379</v>
      </c>
      <c r="G279" t="s">
        <v>1380</v>
      </c>
      <c r="H279" t="s">
        <v>293</v>
      </c>
      <c r="I279" s="37">
        <v>44206</v>
      </c>
      <c r="J279">
        <v>2.25</v>
      </c>
      <c r="K279" s="43">
        <v>700000</v>
      </c>
      <c r="L279" s="43">
        <v>715790.34</v>
      </c>
      <c r="M279" s="43">
        <v>0.47316999999999998</v>
      </c>
      <c r="N279" s="43">
        <v>100.0365</v>
      </c>
      <c r="O279" t="s">
        <v>473</v>
      </c>
      <c r="P279" t="s">
        <v>474</v>
      </c>
      <c r="Q279" t="s">
        <v>1381</v>
      </c>
      <c r="R279" t="s">
        <v>475</v>
      </c>
      <c r="S279" t="s">
        <v>1326</v>
      </c>
      <c r="T279" t="s">
        <v>1380</v>
      </c>
      <c r="U279" t="s">
        <v>368</v>
      </c>
      <c r="V279" t="s">
        <v>203</v>
      </c>
      <c r="W279" t="s">
        <v>1382</v>
      </c>
      <c r="X279" t="s">
        <v>1383</v>
      </c>
      <c r="Y279" s="32" t="s">
        <v>390</v>
      </c>
      <c r="Z279" t="s">
        <v>375</v>
      </c>
      <c r="AA279" s="32" t="s">
        <v>367</v>
      </c>
      <c r="AB279" s="32" t="s">
        <v>476</v>
      </c>
      <c r="AC279" s="33" t="s">
        <v>477</v>
      </c>
      <c r="AD279" s="33">
        <v>1250000000</v>
      </c>
      <c r="AE279">
        <v>5.6000000000000001E-2</v>
      </c>
      <c r="AF279" s="33">
        <v>207.93687649205401</v>
      </c>
      <c r="AG279" s="33">
        <v>147.02744878217001</v>
      </c>
      <c r="AH279">
        <v>147.02744878217001</v>
      </c>
      <c r="AI279" s="33">
        <v>2.73157306481372E-2</v>
      </c>
      <c r="AJ279" s="33">
        <v>0.894204</v>
      </c>
      <c r="AK279">
        <v>0.894204</v>
      </c>
      <c r="AL279" s="33">
        <v>0.894204</v>
      </c>
      <c r="AM279">
        <v>0.894204</v>
      </c>
      <c r="AN279" s="33" t="s">
        <v>477</v>
      </c>
      <c r="AO279" s="33" t="s">
        <v>477</v>
      </c>
      <c r="AP279" s="33" t="s">
        <v>477</v>
      </c>
      <c r="AQ279" s="33" t="s">
        <v>477</v>
      </c>
      <c r="AR279" s="33" t="s">
        <v>477</v>
      </c>
      <c r="AS279" s="34" t="s">
        <v>477</v>
      </c>
      <c r="AT279" s="34" t="s">
        <v>477</v>
      </c>
      <c r="AU279" s="35">
        <v>10</v>
      </c>
      <c r="AV279" s="35">
        <v>10</v>
      </c>
      <c r="AW279" s="34" t="s">
        <v>477</v>
      </c>
      <c r="AX279" t="s">
        <v>474</v>
      </c>
      <c r="AY279" s="32">
        <v>2021</v>
      </c>
      <c r="AZ279" s="32" t="s">
        <v>367</v>
      </c>
      <c r="BA279" s="32" t="s">
        <v>366</v>
      </c>
      <c r="BB279" s="32" t="s">
        <v>366</v>
      </c>
      <c r="BC279" s="32" t="s">
        <v>366</v>
      </c>
      <c r="BD279">
        <v>151274333.29999998</v>
      </c>
      <c r="BE279">
        <v>0.47316999999999998</v>
      </c>
      <c r="BF279" s="32" t="s">
        <v>293</v>
      </c>
      <c r="BG279" s="32" t="s">
        <v>478</v>
      </c>
      <c r="BH279" s="32" t="s">
        <v>479</v>
      </c>
      <c r="BI279" s="32">
        <v>7</v>
      </c>
      <c r="BJ279" s="36">
        <v>5.0996892776807926E-3</v>
      </c>
      <c r="BK279" s="32">
        <v>7</v>
      </c>
      <c r="BL279" s="36">
        <v>5.0996892776807926E-3</v>
      </c>
      <c r="BM279" s="32">
        <v>7</v>
      </c>
      <c r="BN279" s="36">
        <v>4.731736867618375E-3</v>
      </c>
      <c r="BO279" s="33" t="s">
        <v>476</v>
      </c>
      <c r="BP279" s="33" t="s">
        <v>477</v>
      </c>
      <c r="BQ279">
        <v>2.73157306481372E-2</v>
      </c>
      <c r="BR279">
        <v>0.894204</v>
      </c>
      <c r="BS279" t="s">
        <v>474</v>
      </c>
      <c r="BT279" s="37">
        <v>44206</v>
      </c>
      <c r="BU279" s="32" t="s">
        <v>477</v>
      </c>
      <c r="BV279" s="38" t="s">
        <v>477</v>
      </c>
      <c r="BW279" t="s">
        <v>477</v>
      </c>
      <c r="BX279" s="39">
        <v>2.73157306481372E-2</v>
      </c>
      <c r="BY279" s="39">
        <v>0.894204</v>
      </c>
      <c r="BZ279" s="39">
        <v>-2.1541429999999999</v>
      </c>
      <c r="CA279" s="39">
        <v>0.894204</v>
      </c>
      <c r="CB279" s="39">
        <v>-2.1541429999999999</v>
      </c>
      <c r="CC279" s="39">
        <v>0.894204</v>
      </c>
      <c r="CD279" s="39">
        <v>-2.1541429999999999</v>
      </c>
      <c r="CE279" s="39">
        <v>0.894204</v>
      </c>
      <c r="CF279" s="39">
        <v>-2.1541429999999999</v>
      </c>
      <c r="CG279">
        <v>0.894204</v>
      </c>
      <c r="CH279" s="39">
        <v>2.73157306481372E-2</v>
      </c>
      <c r="CI279" s="39">
        <v>2.73118560770391E-2</v>
      </c>
      <c r="CJ279" s="39">
        <v>2.73157306481372E-2</v>
      </c>
      <c r="CK279" s="39">
        <v>2.73118560770391E-2</v>
      </c>
      <c r="CL279" t="s">
        <v>477</v>
      </c>
      <c r="CM279" t="s">
        <v>477</v>
      </c>
      <c r="CN279" s="46" t="s">
        <v>477</v>
      </c>
      <c r="CO279" s="46">
        <v>0</v>
      </c>
      <c r="CP279" s="46" t="s">
        <v>477</v>
      </c>
      <c r="CQ279" s="46" t="s">
        <v>477</v>
      </c>
      <c r="CR279" s="46" t="s">
        <v>477</v>
      </c>
      <c r="CS279" s="46">
        <v>0</v>
      </c>
      <c r="CT279">
        <v>0</v>
      </c>
      <c r="CU279">
        <v>0</v>
      </c>
      <c r="CV279" s="47">
        <v>0</v>
      </c>
      <c r="CW279">
        <v>0</v>
      </c>
      <c r="CX279" s="48">
        <v>0</v>
      </c>
      <c r="CY279" s="48">
        <v>0</v>
      </c>
      <c r="CZ279">
        <v>0</v>
      </c>
      <c r="DA279" s="37">
        <v>44206</v>
      </c>
      <c r="DB279">
        <v>0.894204</v>
      </c>
      <c r="DC279">
        <v>1</v>
      </c>
      <c r="DD279" s="52" t="s">
        <v>477</v>
      </c>
      <c r="DE279" t="s">
        <v>477</v>
      </c>
      <c r="DF279" s="52" t="s">
        <v>477</v>
      </c>
      <c r="DG279" s="52" t="s">
        <v>477</v>
      </c>
      <c r="DH279" s="52" t="s">
        <v>477</v>
      </c>
      <c r="DI279" s="52" t="s">
        <v>477</v>
      </c>
      <c r="DJ279" s="52" t="s">
        <v>477</v>
      </c>
      <c r="DK279" s="52" t="s">
        <v>477</v>
      </c>
      <c r="DL279" s="52" t="s">
        <v>477</v>
      </c>
      <c r="DM279" s="52" t="s">
        <v>477</v>
      </c>
      <c r="DN279" s="52" t="s">
        <v>477</v>
      </c>
      <c r="DO279" s="33">
        <v>2.7960947461025398E-2</v>
      </c>
      <c r="DP279" s="33" t="s">
        <v>477</v>
      </c>
      <c r="DQ279" s="32" t="s">
        <v>699</v>
      </c>
      <c r="DR279" s="33" t="s">
        <v>477</v>
      </c>
      <c r="DS279" s="58" t="s">
        <v>477</v>
      </c>
      <c r="DT279" s="58" t="s">
        <v>477</v>
      </c>
      <c r="DU279" s="58" t="s">
        <v>477</v>
      </c>
    </row>
    <row r="280" spans="1:125" x14ac:dyDescent="0.25">
      <c r="A280" s="37">
        <v>44196</v>
      </c>
      <c r="B280" t="s">
        <v>1321</v>
      </c>
      <c r="C280" t="s">
        <v>1322</v>
      </c>
      <c r="D280" t="s">
        <v>473</v>
      </c>
      <c r="E280" t="s">
        <v>1344</v>
      </c>
      <c r="F280" t="s">
        <v>1065</v>
      </c>
      <c r="G280" t="s">
        <v>1384</v>
      </c>
      <c r="H280" t="s">
        <v>293</v>
      </c>
      <c r="I280" s="37">
        <v>44211</v>
      </c>
      <c r="J280">
        <v>0.5</v>
      </c>
      <c r="K280" s="43">
        <v>1000000</v>
      </c>
      <c r="L280" s="43">
        <v>1005103.39</v>
      </c>
      <c r="M280" s="43">
        <v>0.66442000000000001</v>
      </c>
      <c r="N280" s="43">
        <v>100.024</v>
      </c>
      <c r="O280" t="s">
        <v>473</v>
      </c>
      <c r="P280" t="s">
        <v>474</v>
      </c>
      <c r="Q280" t="s">
        <v>1067</v>
      </c>
      <c r="R280" t="s">
        <v>475</v>
      </c>
      <c r="S280" t="s">
        <v>1326</v>
      </c>
      <c r="T280" t="s">
        <v>1384</v>
      </c>
      <c r="U280" t="s">
        <v>368</v>
      </c>
      <c r="V280" t="s">
        <v>203</v>
      </c>
      <c r="W280" t="s">
        <v>797</v>
      </c>
      <c r="X280" t="s">
        <v>798</v>
      </c>
      <c r="Y280" s="32" t="s">
        <v>390</v>
      </c>
      <c r="Z280" t="s">
        <v>369</v>
      </c>
      <c r="AA280" s="32" t="s">
        <v>393</v>
      </c>
      <c r="AB280" s="32" t="s">
        <v>476</v>
      </c>
      <c r="AC280" s="33" t="s">
        <v>477</v>
      </c>
      <c r="AD280" s="33">
        <v>750000000</v>
      </c>
      <c r="AE280">
        <v>0.13333333333333333</v>
      </c>
      <c r="AF280" s="33">
        <v>76.074214266918403</v>
      </c>
      <c r="AG280" s="33">
        <v>48.600282426536602</v>
      </c>
      <c r="AH280">
        <v>48.600282426536602</v>
      </c>
      <c r="AI280" s="33">
        <v>4.0985037189780103E-2</v>
      </c>
      <c r="AJ280" s="33">
        <v>-8.5170999999999997E-2</v>
      </c>
      <c r="AK280">
        <v>-8.5170999999999997E-2</v>
      </c>
      <c r="AL280" s="33">
        <v>-8.5170999999999997E-2</v>
      </c>
      <c r="AM280">
        <v>-8.5170999999999997E-2</v>
      </c>
      <c r="AN280" s="33" t="s">
        <v>477</v>
      </c>
      <c r="AO280" s="33" t="s">
        <v>477</v>
      </c>
      <c r="AP280" s="33" t="s">
        <v>477</v>
      </c>
      <c r="AQ280" s="33" t="s">
        <v>477</v>
      </c>
      <c r="AR280" s="33" t="s">
        <v>477</v>
      </c>
      <c r="AS280" s="34" t="s">
        <v>477</v>
      </c>
      <c r="AT280" s="34" t="s">
        <v>477</v>
      </c>
      <c r="AU280" s="35">
        <v>15</v>
      </c>
      <c r="AV280" s="35">
        <v>15</v>
      </c>
      <c r="AW280" s="34" t="s">
        <v>477</v>
      </c>
      <c r="AX280" t="s">
        <v>474</v>
      </c>
      <c r="AY280" s="32">
        <v>2021</v>
      </c>
      <c r="AZ280" s="32" t="s">
        <v>393</v>
      </c>
      <c r="BA280" s="32" t="s">
        <v>376</v>
      </c>
      <c r="BB280" s="32" t="s">
        <v>376</v>
      </c>
      <c r="BC280" s="32" t="s">
        <v>376</v>
      </c>
      <c r="BD280">
        <v>151274333.29999998</v>
      </c>
      <c r="BE280">
        <v>0.66442000000000001</v>
      </c>
      <c r="BF280" s="32" t="s">
        <v>293</v>
      </c>
      <c r="BG280" s="32" t="s">
        <v>478</v>
      </c>
      <c r="BH280" s="32" t="s">
        <v>479</v>
      </c>
      <c r="BI280" s="32">
        <v>8</v>
      </c>
      <c r="BJ280" s="36">
        <v>7.1609166742088422E-3</v>
      </c>
      <c r="BK280" s="32">
        <v>8</v>
      </c>
      <c r="BL280" s="36">
        <v>7.1609166742088422E-3</v>
      </c>
      <c r="BM280" s="32">
        <v>8</v>
      </c>
      <c r="BN280" s="36">
        <v>6.6442427348645276E-3</v>
      </c>
      <c r="BO280" s="33" t="s">
        <v>476</v>
      </c>
      <c r="BP280" s="33" t="s">
        <v>477</v>
      </c>
      <c r="BQ280">
        <v>4.0985037189780103E-2</v>
      </c>
      <c r="BR280">
        <v>-8.5170999999999997E-2</v>
      </c>
      <c r="BS280" t="s">
        <v>474</v>
      </c>
      <c r="BT280" s="37">
        <v>44211</v>
      </c>
      <c r="BU280" s="32" t="s">
        <v>477</v>
      </c>
      <c r="BV280" s="38" t="s">
        <v>477</v>
      </c>
      <c r="BW280" t="s">
        <v>477</v>
      </c>
      <c r="BX280" s="39">
        <v>4.0985037189780103E-2</v>
      </c>
      <c r="BY280" s="39">
        <v>-8.5170999999999997E-2</v>
      </c>
      <c r="BZ280" s="39">
        <v>-0.594947</v>
      </c>
      <c r="CA280" s="39">
        <v>-8.5170999999999997E-2</v>
      </c>
      <c r="CB280" s="39">
        <v>-0.594947</v>
      </c>
      <c r="CC280" s="39">
        <v>-8.5170999999999997E-2</v>
      </c>
      <c r="CD280" s="39">
        <v>-0.594947</v>
      </c>
      <c r="CE280" s="39">
        <v>-8.5170999999999997E-2</v>
      </c>
      <c r="CF280" s="39">
        <v>-0.594947</v>
      </c>
      <c r="CG280">
        <v>-8.5170999999999997E-2</v>
      </c>
      <c r="CH280" s="39">
        <v>4.0985037189780103E-2</v>
      </c>
      <c r="CI280" s="39">
        <v>4.0981978712357203E-2</v>
      </c>
      <c r="CJ280" s="39">
        <v>4.0985037189780103E-2</v>
      </c>
      <c r="CK280" s="39">
        <v>4.0981978712357203E-2</v>
      </c>
      <c r="CL280" t="s">
        <v>477</v>
      </c>
      <c r="CM280" t="s">
        <v>477</v>
      </c>
      <c r="CN280" s="46" t="s">
        <v>477</v>
      </c>
      <c r="CO280" s="46">
        <v>0</v>
      </c>
      <c r="CP280" s="46" t="s">
        <v>477</v>
      </c>
      <c r="CQ280" s="46" t="s">
        <v>477</v>
      </c>
      <c r="CR280" s="46" t="s">
        <v>477</v>
      </c>
      <c r="CS280" s="46">
        <v>0</v>
      </c>
      <c r="CT280">
        <v>0</v>
      </c>
      <c r="CU280">
        <v>0</v>
      </c>
      <c r="CV280" s="47">
        <v>0</v>
      </c>
      <c r="CW280">
        <v>0</v>
      </c>
      <c r="CX280" s="48">
        <v>0</v>
      </c>
      <c r="CY280" s="48">
        <v>0</v>
      </c>
      <c r="CZ280">
        <v>0</v>
      </c>
      <c r="DA280" s="37">
        <v>44211</v>
      </c>
      <c r="DB280">
        <v>-8.5170999999999997E-2</v>
      </c>
      <c r="DC280">
        <v>1</v>
      </c>
      <c r="DD280" s="52" t="s">
        <v>477</v>
      </c>
      <c r="DE280" t="s">
        <v>477</v>
      </c>
      <c r="DF280" s="52" t="s">
        <v>477</v>
      </c>
      <c r="DG280" s="52" t="s">
        <v>477</v>
      </c>
      <c r="DH280" s="52" t="s">
        <v>477</v>
      </c>
      <c r="DI280" s="52" t="s">
        <v>477</v>
      </c>
      <c r="DJ280" s="52" t="s">
        <v>477</v>
      </c>
      <c r="DK280" s="52" t="s">
        <v>477</v>
      </c>
      <c r="DL280" s="52" t="s">
        <v>477</v>
      </c>
      <c r="DM280" s="52" t="s">
        <v>477</v>
      </c>
      <c r="DN280" s="52" t="s">
        <v>477</v>
      </c>
      <c r="DO280" s="33">
        <v>4.1244697990094899E-2</v>
      </c>
      <c r="DP280" s="33" t="s">
        <v>477</v>
      </c>
      <c r="DQ280" s="32" t="s">
        <v>699</v>
      </c>
      <c r="DR280" s="33" t="s">
        <v>477</v>
      </c>
      <c r="DS280" s="58" t="s">
        <v>477</v>
      </c>
      <c r="DT280" s="58" t="s">
        <v>477</v>
      </c>
      <c r="DU280" s="58" t="s">
        <v>477</v>
      </c>
    </row>
    <row r="281" spans="1:125" x14ac:dyDescent="0.25">
      <c r="A281" s="37">
        <v>44196</v>
      </c>
      <c r="B281" t="s">
        <v>1321</v>
      </c>
      <c r="C281" t="s">
        <v>1322</v>
      </c>
      <c r="D281" t="s">
        <v>473</v>
      </c>
      <c r="E281" t="s">
        <v>1344</v>
      </c>
      <c r="F281" t="s">
        <v>731</v>
      </c>
      <c r="G281" t="s">
        <v>1385</v>
      </c>
      <c r="H281" t="s">
        <v>293</v>
      </c>
      <c r="I281" s="37">
        <v>44522</v>
      </c>
      <c r="J281">
        <v>0.625</v>
      </c>
      <c r="K281" s="43">
        <v>810000</v>
      </c>
      <c r="L281" s="43">
        <v>817138.87</v>
      </c>
      <c r="M281" s="43">
        <v>0.54017000000000004</v>
      </c>
      <c r="N281" s="43">
        <v>100.806</v>
      </c>
      <c r="O281" t="s">
        <v>473</v>
      </c>
      <c r="P281" t="s">
        <v>474</v>
      </c>
      <c r="Q281" t="s">
        <v>743</v>
      </c>
      <c r="R281" t="s">
        <v>475</v>
      </c>
      <c r="S281" t="s">
        <v>1326</v>
      </c>
      <c r="T281" t="s">
        <v>1385</v>
      </c>
      <c r="U281" t="s">
        <v>381</v>
      </c>
      <c r="V281" t="s">
        <v>203</v>
      </c>
      <c r="W281" t="s">
        <v>771</v>
      </c>
      <c r="X281" t="s">
        <v>772</v>
      </c>
      <c r="Y281" s="32" t="s">
        <v>390</v>
      </c>
      <c r="Z281" t="s">
        <v>394</v>
      </c>
      <c r="AA281" s="32" t="s">
        <v>366</v>
      </c>
      <c r="AB281" s="32" t="s">
        <v>476</v>
      </c>
      <c r="AC281" s="33" t="s">
        <v>477</v>
      </c>
      <c r="AD281" s="33">
        <v>1000000000</v>
      </c>
      <c r="AE281">
        <v>8.1000000000000003E-2</v>
      </c>
      <c r="AF281" s="33">
        <v>-40.908067006666499</v>
      </c>
      <c r="AG281" s="33">
        <v>23.745507941307501</v>
      </c>
      <c r="AH281">
        <v>23.745507941307501</v>
      </c>
      <c r="AI281" s="33">
        <v>0.81063698812916396</v>
      </c>
      <c r="AJ281" s="33">
        <v>-0.27502300000000002</v>
      </c>
      <c r="AK281">
        <v>-0.27502300000000002</v>
      </c>
      <c r="AL281" s="33">
        <v>-0.369033</v>
      </c>
      <c r="AM281">
        <v>-0.369033</v>
      </c>
      <c r="AN281" s="33" t="s">
        <v>477</v>
      </c>
      <c r="AO281" s="33" t="s">
        <v>477</v>
      </c>
      <c r="AP281" s="33" t="s">
        <v>477</v>
      </c>
      <c r="AQ281" s="33" t="s">
        <v>477</v>
      </c>
      <c r="AR281" s="33" t="s">
        <v>477</v>
      </c>
      <c r="AS281" s="34" t="s">
        <v>477</v>
      </c>
      <c r="AT281" s="34" t="s">
        <v>477</v>
      </c>
      <c r="AU281" s="35">
        <v>326</v>
      </c>
      <c r="AV281" s="35">
        <v>326</v>
      </c>
      <c r="AW281" s="34" t="s">
        <v>477</v>
      </c>
      <c r="AX281" t="s">
        <v>474</v>
      </c>
      <c r="AY281" s="32">
        <v>2021</v>
      </c>
      <c r="AZ281" s="32" t="s">
        <v>366</v>
      </c>
      <c r="BA281" s="32" t="s">
        <v>366</v>
      </c>
      <c r="BB281" s="32" t="s">
        <v>366</v>
      </c>
      <c r="BC281" s="32" t="s">
        <v>366</v>
      </c>
      <c r="BD281">
        <v>151274333.29999998</v>
      </c>
      <c r="BE281">
        <v>0.54017000000000004</v>
      </c>
      <c r="BF281" s="32" t="s">
        <v>293</v>
      </c>
      <c r="BG281" s="32" t="s">
        <v>478</v>
      </c>
      <c r="BH281" s="32" t="s">
        <v>479</v>
      </c>
      <c r="BI281" s="32">
        <v>6</v>
      </c>
      <c r="BJ281" s="36">
        <v>5.8217526848926169E-3</v>
      </c>
      <c r="BK281" s="32">
        <v>6</v>
      </c>
      <c r="BL281" s="36">
        <v>5.8217526848926169E-3</v>
      </c>
      <c r="BM281" s="32">
        <v>6</v>
      </c>
      <c r="BN281" s="36">
        <v>5.4017020083604629E-3</v>
      </c>
      <c r="BO281" s="33" t="s">
        <v>476</v>
      </c>
      <c r="BP281" s="33" t="s">
        <v>477</v>
      </c>
      <c r="BQ281">
        <v>0.81063698812916396</v>
      </c>
      <c r="BR281">
        <v>-0.369033</v>
      </c>
      <c r="BS281" t="s">
        <v>474</v>
      </c>
      <c r="BT281" s="37">
        <v>44522</v>
      </c>
      <c r="BU281" s="32" t="s">
        <v>477</v>
      </c>
      <c r="BV281" s="38">
        <v>44491</v>
      </c>
      <c r="BW281" t="s">
        <v>911</v>
      </c>
      <c r="BX281" s="39">
        <v>0.81063698812916396</v>
      </c>
      <c r="BY281" s="39">
        <v>-0.27502300000000002</v>
      </c>
      <c r="BZ281" s="39">
        <v>-0.29461900000000002</v>
      </c>
      <c r="CA281" s="39">
        <v>-0.369033</v>
      </c>
      <c r="CB281" s="39">
        <v>-0.39301599999999998</v>
      </c>
      <c r="CC281" s="39">
        <v>-0.369033</v>
      </c>
      <c r="CD281" s="39">
        <v>-0.39301599999999998</v>
      </c>
      <c r="CE281" s="39">
        <v>-0.27502300000000002</v>
      </c>
      <c r="CF281" s="39">
        <v>-0.29461900000000002</v>
      </c>
      <c r="CG281">
        <v>-0.369033</v>
      </c>
      <c r="CH281" s="39">
        <v>0.81063698812916396</v>
      </c>
      <c r="CI281" s="39">
        <v>0.81057671639634998</v>
      </c>
      <c r="CJ281" s="39">
        <v>0.81063698812916396</v>
      </c>
      <c r="CK281" s="39">
        <v>0.81056868016384098</v>
      </c>
      <c r="CL281" t="s">
        <v>477</v>
      </c>
      <c r="CM281" t="s">
        <v>477</v>
      </c>
      <c r="CN281" s="46" t="s">
        <v>477</v>
      </c>
      <c r="CO281" s="46">
        <v>0</v>
      </c>
      <c r="CP281" s="46" t="s">
        <v>477</v>
      </c>
      <c r="CQ281" s="46" t="s">
        <v>477</v>
      </c>
      <c r="CR281" s="46" t="s">
        <v>477</v>
      </c>
      <c r="CS281" s="46">
        <v>0</v>
      </c>
      <c r="CT281">
        <v>0</v>
      </c>
      <c r="CU281">
        <v>0</v>
      </c>
      <c r="CV281" s="47">
        <v>813024.41800820478</v>
      </c>
      <c r="CW281">
        <v>0</v>
      </c>
      <c r="CX281" s="48">
        <v>813024.41800820478</v>
      </c>
      <c r="CY281" s="48">
        <v>817138.87</v>
      </c>
      <c r="CZ281">
        <v>813024.41800820478</v>
      </c>
      <c r="DA281" s="37">
        <v>44491</v>
      </c>
      <c r="DB281">
        <v>-0.369033</v>
      </c>
      <c r="DC281">
        <v>1</v>
      </c>
      <c r="DD281" s="52" t="s">
        <v>477</v>
      </c>
      <c r="DE281" t="s">
        <v>477</v>
      </c>
      <c r="DF281" s="52" t="s">
        <v>477</v>
      </c>
      <c r="DG281" s="52" t="s">
        <v>477</v>
      </c>
      <c r="DH281" s="52" t="s">
        <v>477</v>
      </c>
      <c r="DI281" s="52" t="s">
        <v>477</v>
      </c>
      <c r="DJ281" s="52" t="s">
        <v>477</v>
      </c>
      <c r="DK281" s="52" t="s">
        <v>477</v>
      </c>
      <c r="DL281" s="52" t="s">
        <v>477</v>
      </c>
      <c r="DM281" s="52" t="s">
        <v>477</v>
      </c>
      <c r="DN281" s="52" t="s">
        <v>477</v>
      </c>
      <c r="DO281" s="33">
        <v>0.818733793867921</v>
      </c>
      <c r="DP281" s="33" t="s">
        <v>477</v>
      </c>
      <c r="DQ281" s="32" t="s">
        <v>700</v>
      </c>
      <c r="DR281" s="33" t="s">
        <v>477</v>
      </c>
      <c r="DS281" s="58" t="s">
        <v>477</v>
      </c>
      <c r="DT281" s="58" t="s">
        <v>477</v>
      </c>
      <c r="DU281" s="58" t="s">
        <v>477</v>
      </c>
    </row>
    <row r="282" spans="1:125" x14ac:dyDescent="0.25">
      <c r="A282" s="37">
        <v>44196</v>
      </c>
      <c r="B282" t="s">
        <v>1321</v>
      </c>
      <c r="C282" t="s">
        <v>1322</v>
      </c>
      <c r="D282" t="s">
        <v>473</v>
      </c>
      <c r="E282" t="s">
        <v>1344</v>
      </c>
      <c r="F282" t="s">
        <v>1386</v>
      </c>
      <c r="G282" t="s">
        <v>1387</v>
      </c>
      <c r="H282" t="s">
        <v>293</v>
      </c>
      <c r="I282" s="37">
        <v>44348</v>
      </c>
      <c r="J282">
        <v>0.375</v>
      </c>
      <c r="K282" s="43">
        <v>1550000</v>
      </c>
      <c r="L282" s="43">
        <v>1556153.08</v>
      </c>
      <c r="M282" s="43">
        <v>1.0286999999999999</v>
      </c>
      <c r="N282" s="43">
        <v>100.173</v>
      </c>
      <c r="O282" t="s">
        <v>473</v>
      </c>
      <c r="P282" t="s">
        <v>474</v>
      </c>
      <c r="Q282" t="s">
        <v>1388</v>
      </c>
      <c r="R282" t="s">
        <v>475</v>
      </c>
      <c r="S282" t="s">
        <v>1326</v>
      </c>
      <c r="T282" t="s">
        <v>1387</v>
      </c>
      <c r="U282" t="s">
        <v>381</v>
      </c>
      <c r="V282" t="s">
        <v>203</v>
      </c>
      <c r="W282" t="s">
        <v>1389</v>
      </c>
      <c r="X282" t="s">
        <v>1390</v>
      </c>
      <c r="Y282" s="32" t="s">
        <v>390</v>
      </c>
      <c r="Z282" t="s">
        <v>363</v>
      </c>
      <c r="AA282" s="32" t="s">
        <v>366</v>
      </c>
      <c r="AB282" s="32" t="s">
        <v>476</v>
      </c>
      <c r="AC282" s="33" t="s">
        <v>477</v>
      </c>
      <c r="AD282" s="33">
        <v>350000000</v>
      </c>
      <c r="AE282">
        <v>0.44285714285714284</v>
      </c>
      <c r="AF282" s="33">
        <v>-16.481411779179801</v>
      </c>
      <c r="AG282" s="33">
        <v>49.890932604993097</v>
      </c>
      <c r="AH282">
        <v>49.890932604993097</v>
      </c>
      <c r="AI282" s="33">
        <v>0.33166769163175502</v>
      </c>
      <c r="AJ282" s="33">
        <v>-4.027E-2</v>
      </c>
      <c r="AK282">
        <v>-4.027E-2</v>
      </c>
      <c r="AL282" s="33">
        <v>-0.146286</v>
      </c>
      <c r="AM282">
        <v>-0.146286</v>
      </c>
      <c r="AN282" s="33" t="s">
        <v>477</v>
      </c>
      <c r="AO282" s="33" t="s">
        <v>477</v>
      </c>
      <c r="AP282" s="33" t="s">
        <v>477</v>
      </c>
      <c r="AQ282" s="33" t="s">
        <v>477</v>
      </c>
      <c r="AR282" s="33" t="s">
        <v>477</v>
      </c>
      <c r="AS282" s="34" t="s">
        <v>477</v>
      </c>
      <c r="AT282" s="34" t="s">
        <v>477</v>
      </c>
      <c r="AU282" s="35">
        <v>152</v>
      </c>
      <c r="AV282" s="35">
        <v>152</v>
      </c>
      <c r="AW282" s="34" t="s">
        <v>477</v>
      </c>
      <c r="AX282" t="s">
        <v>474</v>
      </c>
      <c r="AY282" s="32">
        <v>2021</v>
      </c>
      <c r="AZ282" s="32" t="s">
        <v>366</v>
      </c>
      <c r="BA282" s="32" t="s">
        <v>366</v>
      </c>
      <c r="BB282" s="32" t="s">
        <v>366</v>
      </c>
      <c r="BC282" s="32" t="s">
        <v>366</v>
      </c>
      <c r="BD282">
        <v>151274333.29999998</v>
      </c>
      <c r="BE282">
        <v>1.0286999999999999</v>
      </c>
      <c r="BF282" s="32" t="s">
        <v>293</v>
      </c>
      <c r="BG282" s="32" t="s">
        <v>478</v>
      </c>
      <c r="BH282" s="32" t="s">
        <v>479</v>
      </c>
      <c r="BI282" s="32">
        <v>6</v>
      </c>
      <c r="BJ282" s="36">
        <v>1.1086901754647795E-2</v>
      </c>
      <c r="BK282" s="32">
        <v>6</v>
      </c>
      <c r="BL282" s="36">
        <v>1.1086901754647795E-2</v>
      </c>
      <c r="BM282" s="32">
        <v>6</v>
      </c>
      <c r="BN282" s="36">
        <v>1.0286960425162887E-2</v>
      </c>
      <c r="BO282" s="33" t="s">
        <v>476</v>
      </c>
      <c r="BP282" s="33" t="s">
        <v>477</v>
      </c>
      <c r="BQ282">
        <v>0.33166769163175502</v>
      </c>
      <c r="BR282">
        <v>-0.146286</v>
      </c>
      <c r="BS282" t="s">
        <v>474</v>
      </c>
      <c r="BT282" s="37">
        <v>44348</v>
      </c>
      <c r="BU282" s="32" t="s">
        <v>477</v>
      </c>
      <c r="BV282" s="38">
        <v>44317</v>
      </c>
      <c r="BW282" t="s">
        <v>1078</v>
      </c>
      <c r="BX282" s="39">
        <v>0.33166769163175502</v>
      </c>
      <c r="BY282" s="39">
        <v>-4.027E-2</v>
      </c>
      <c r="BZ282" s="39">
        <v>-6.0241999999999997E-2</v>
      </c>
      <c r="CA282" s="39">
        <v>-0.146286</v>
      </c>
      <c r="CB282" s="39">
        <v>-0.17819199999999999</v>
      </c>
      <c r="CC282" s="39">
        <v>-0.146286</v>
      </c>
      <c r="CD282" s="39">
        <v>-0.17819199999999999</v>
      </c>
      <c r="CE282" s="39">
        <v>-4.027E-2</v>
      </c>
      <c r="CF282" s="39">
        <v>-6.0241999999999997E-2</v>
      </c>
      <c r="CG282">
        <v>-0.146286</v>
      </c>
      <c r="CH282" s="39">
        <v>0.33166769163175502</v>
      </c>
      <c r="CI282" s="39">
        <v>0.33163300244898702</v>
      </c>
      <c r="CJ282" s="39">
        <v>0.33166769163175502</v>
      </c>
      <c r="CK282" s="39">
        <v>0.33163300244898702</v>
      </c>
      <c r="CL282" t="s">
        <v>477</v>
      </c>
      <c r="CM282" t="s">
        <v>477</v>
      </c>
      <c r="CN282" s="46" t="s">
        <v>477</v>
      </c>
      <c r="CO282" s="46">
        <v>0</v>
      </c>
      <c r="CP282" s="46" t="s">
        <v>477</v>
      </c>
      <c r="CQ282" s="46" t="s">
        <v>477</v>
      </c>
      <c r="CR282" s="46" t="s">
        <v>477</v>
      </c>
      <c r="CS282" s="46">
        <v>0</v>
      </c>
      <c r="CT282">
        <v>0</v>
      </c>
      <c r="CU282">
        <v>0</v>
      </c>
      <c r="CV282" s="47">
        <v>1554221.0716635082</v>
      </c>
      <c r="CW282">
        <v>0</v>
      </c>
      <c r="CX282" s="48">
        <v>1554221.0716635082</v>
      </c>
      <c r="CY282" s="48">
        <v>1556153.08</v>
      </c>
      <c r="CZ282">
        <v>1554221.0716635082</v>
      </c>
      <c r="DA282" s="37">
        <v>44317</v>
      </c>
      <c r="DB282">
        <v>-0.146286</v>
      </c>
      <c r="DC282">
        <v>1</v>
      </c>
      <c r="DD282" s="52" t="s">
        <v>477</v>
      </c>
      <c r="DE282" t="s">
        <v>477</v>
      </c>
      <c r="DF282" s="52" t="s">
        <v>477</v>
      </c>
      <c r="DG282" s="52" t="s">
        <v>477</v>
      </c>
      <c r="DH282" s="52" t="s">
        <v>477</v>
      </c>
      <c r="DI282" s="52" t="s">
        <v>477</v>
      </c>
      <c r="DJ282" s="52" t="s">
        <v>477</v>
      </c>
      <c r="DK282" s="52" t="s">
        <v>477</v>
      </c>
      <c r="DL282" s="52" t="s">
        <v>477</v>
      </c>
      <c r="DM282" s="52" t="s">
        <v>477</v>
      </c>
      <c r="DN282" s="52" t="s">
        <v>477</v>
      </c>
      <c r="DO282" s="33">
        <v>0.33327912438636498</v>
      </c>
      <c r="DP282" s="33" t="s">
        <v>477</v>
      </c>
      <c r="DQ282" s="32" t="s">
        <v>700</v>
      </c>
      <c r="DR282" s="33" t="s">
        <v>477</v>
      </c>
      <c r="DS282" s="58" t="s">
        <v>477</v>
      </c>
      <c r="DT282" s="58" t="s">
        <v>477</v>
      </c>
      <c r="DU282" s="58" t="s">
        <v>477</v>
      </c>
    </row>
    <row r="283" spans="1:125" x14ac:dyDescent="0.25">
      <c r="A283" s="37">
        <v>44196</v>
      </c>
      <c r="B283" t="s">
        <v>1321</v>
      </c>
      <c r="C283" t="s">
        <v>1322</v>
      </c>
      <c r="D283" t="s">
        <v>473</v>
      </c>
      <c r="E283" t="s">
        <v>1344</v>
      </c>
      <c r="F283" t="s">
        <v>1391</v>
      </c>
      <c r="G283" t="s">
        <v>1392</v>
      </c>
      <c r="H283" t="s">
        <v>293</v>
      </c>
      <c r="I283" s="37">
        <v>44547</v>
      </c>
      <c r="J283">
        <v>2.65</v>
      </c>
      <c r="K283" s="43">
        <v>900000</v>
      </c>
      <c r="L283" s="43">
        <v>920110.01</v>
      </c>
      <c r="M283" s="43">
        <v>0.60824</v>
      </c>
      <c r="N283" s="43">
        <v>102.09650000000001</v>
      </c>
      <c r="O283" t="s">
        <v>473</v>
      </c>
      <c r="P283" t="s">
        <v>474</v>
      </c>
      <c r="Q283" t="s">
        <v>1393</v>
      </c>
      <c r="R283" t="s">
        <v>475</v>
      </c>
      <c r="S283" t="s">
        <v>1326</v>
      </c>
      <c r="T283" t="s">
        <v>1392</v>
      </c>
      <c r="U283" t="s">
        <v>381</v>
      </c>
      <c r="V283" t="s">
        <v>203</v>
      </c>
      <c r="W283" t="s">
        <v>1260</v>
      </c>
      <c r="X283" t="s">
        <v>1261</v>
      </c>
      <c r="Y283" s="32" t="s">
        <v>390</v>
      </c>
      <c r="Z283" t="s">
        <v>382</v>
      </c>
      <c r="AA283" s="32" t="s">
        <v>393</v>
      </c>
      <c r="AB283" s="32" t="s">
        <v>476</v>
      </c>
      <c r="AC283" s="33" t="s">
        <v>477</v>
      </c>
      <c r="AD283" s="33">
        <v>1000000000</v>
      </c>
      <c r="AE283">
        <v>0.09</v>
      </c>
      <c r="AF283" s="33">
        <v>-28.4278137261098</v>
      </c>
      <c r="AG283" s="33">
        <v>97.767237493706006</v>
      </c>
      <c r="AH283">
        <v>97.767237493706006</v>
      </c>
      <c r="AI283" s="33">
        <v>0.71378730333382201</v>
      </c>
      <c r="AJ283" s="33">
        <v>0.45977200000000001</v>
      </c>
      <c r="AK283">
        <v>0.45977200000000001</v>
      </c>
      <c r="AL283" s="33">
        <v>-0.286858</v>
      </c>
      <c r="AM283">
        <v>-0.286858</v>
      </c>
      <c r="AN283" s="33" t="s">
        <v>477</v>
      </c>
      <c r="AO283" s="33" t="s">
        <v>477</v>
      </c>
      <c r="AP283" s="33" t="s">
        <v>477</v>
      </c>
      <c r="AQ283" s="33" t="s">
        <v>477</v>
      </c>
      <c r="AR283" s="33" t="s">
        <v>477</v>
      </c>
      <c r="AS283" s="34" t="s">
        <v>477</v>
      </c>
      <c r="AT283" s="34" t="s">
        <v>477</v>
      </c>
      <c r="AU283" s="35">
        <v>351</v>
      </c>
      <c r="AV283" s="35">
        <v>351</v>
      </c>
      <c r="AW283" s="34" t="s">
        <v>477</v>
      </c>
      <c r="AX283" t="s">
        <v>474</v>
      </c>
      <c r="AY283" s="32">
        <v>2021</v>
      </c>
      <c r="AZ283" s="32" t="s">
        <v>393</v>
      </c>
      <c r="BA283" s="32" t="s">
        <v>376</v>
      </c>
      <c r="BB283" s="32" t="s">
        <v>376</v>
      </c>
      <c r="BC283" s="32" t="s">
        <v>376</v>
      </c>
      <c r="BD283">
        <v>151274333.29999998</v>
      </c>
      <c r="BE283">
        <v>0.60824</v>
      </c>
      <c r="BF283" s="32" t="s">
        <v>293</v>
      </c>
      <c r="BG283" s="32" t="s">
        <v>478</v>
      </c>
      <c r="BH283" s="32" t="s">
        <v>479</v>
      </c>
      <c r="BI283" s="32">
        <v>8</v>
      </c>
      <c r="BJ283" s="36">
        <v>6.5553764699922707E-3</v>
      </c>
      <c r="BK283" s="32">
        <v>8</v>
      </c>
      <c r="BL283" s="36">
        <v>6.5553764699922707E-3</v>
      </c>
      <c r="BM283" s="32">
        <v>8</v>
      </c>
      <c r="BN283" s="36">
        <v>6.082393423445351E-3</v>
      </c>
      <c r="BO283" s="33" t="s">
        <v>476</v>
      </c>
      <c r="BP283" s="33" t="s">
        <v>477</v>
      </c>
      <c r="BQ283">
        <v>0.71378730333382201</v>
      </c>
      <c r="BR283">
        <v>-0.286858</v>
      </c>
      <c r="BS283" t="s">
        <v>474</v>
      </c>
      <c r="BT283" s="37">
        <v>44547</v>
      </c>
      <c r="BU283" s="32" t="s">
        <v>477</v>
      </c>
      <c r="BV283" s="38">
        <v>44456</v>
      </c>
      <c r="BW283" t="s">
        <v>1394</v>
      </c>
      <c r="BX283" s="39">
        <v>0.71378730333382201</v>
      </c>
      <c r="BY283" s="39">
        <v>0.45977200000000001</v>
      </c>
      <c r="BZ283" s="39">
        <v>0.416157</v>
      </c>
      <c r="CA283" s="39">
        <v>-0.286858</v>
      </c>
      <c r="CB283" s="39">
        <v>-0.36635600000000001</v>
      </c>
      <c r="CC283" s="39">
        <v>-0.286858</v>
      </c>
      <c r="CD283" s="39">
        <v>-0.36635600000000001</v>
      </c>
      <c r="CE283" s="39">
        <v>0.45977200000000001</v>
      </c>
      <c r="CF283" s="39">
        <v>0.416157</v>
      </c>
      <c r="CG283">
        <v>-0.286858</v>
      </c>
      <c r="CH283" s="39">
        <v>0.71378730333382201</v>
      </c>
      <c r="CI283" s="39">
        <v>0.71352189814289202</v>
      </c>
      <c r="CJ283" s="39">
        <v>0.71378730333382201</v>
      </c>
      <c r="CK283" s="39">
        <v>0.71351840596965699</v>
      </c>
      <c r="CL283" t="s">
        <v>477</v>
      </c>
      <c r="CM283" t="s">
        <v>477</v>
      </c>
      <c r="CN283" s="46" t="s">
        <v>477</v>
      </c>
      <c r="CO283" s="46">
        <v>0</v>
      </c>
      <c r="CP283" s="46" t="s">
        <v>477</v>
      </c>
      <c r="CQ283" s="46" t="s">
        <v>477</v>
      </c>
      <c r="CR283" s="46" t="s">
        <v>477</v>
      </c>
      <c r="CS283" s="46">
        <v>0</v>
      </c>
      <c r="CT283">
        <v>0</v>
      </c>
      <c r="CU283">
        <v>0</v>
      </c>
      <c r="CV283" s="47">
        <v>902915.92887172219</v>
      </c>
      <c r="CW283">
        <v>0</v>
      </c>
      <c r="CX283" s="48">
        <v>902915.92887172219</v>
      </c>
      <c r="CY283" s="48">
        <v>920110.01</v>
      </c>
      <c r="CZ283">
        <v>902915.92887172219</v>
      </c>
      <c r="DA283" s="37">
        <v>44456</v>
      </c>
      <c r="DB283">
        <v>-0.286858</v>
      </c>
      <c r="DC283">
        <v>1</v>
      </c>
      <c r="DD283" s="52" t="s">
        <v>477</v>
      </c>
      <c r="DE283" t="s">
        <v>477</v>
      </c>
      <c r="DF283" s="52" t="s">
        <v>477</v>
      </c>
      <c r="DG283" s="52" t="s">
        <v>477</v>
      </c>
      <c r="DH283" s="52" t="s">
        <v>477</v>
      </c>
      <c r="DI283" s="52" t="s">
        <v>477</v>
      </c>
      <c r="DJ283" s="52" t="s">
        <v>477</v>
      </c>
      <c r="DK283" s="52" t="s">
        <v>477</v>
      </c>
      <c r="DL283" s="52" t="s">
        <v>477</v>
      </c>
      <c r="DM283" s="52" t="s">
        <v>477</v>
      </c>
      <c r="DN283" s="52" t="s">
        <v>477</v>
      </c>
      <c r="DO283" s="33">
        <v>0.730712749568596</v>
      </c>
      <c r="DP283" s="33" t="s">
        <v>477</v>
      </c>
      <c r="DQ283" s="32" t="s">
        <v>700</v>
      </c>
      <c r="DR283" s="33" t="s">
        <v>477</v>
      </c>
      <c r="DS283" s="58" t="s">
        <v>477</v>
      </c>
      <c r="DT283" s="58" t="s">
        <v>477</v>
      </c>
      <c r="DU283" s="58" t="s">
        <v>477</v>
      </c>
    </row>
    <row r="284" spans="1:125" x14ac:dyDescent="0.25">
      <c r="A284" s="37">
        <v>44196</v>
      </c>
      <c r="B284" t="s">
        <v>1321</v>
      </c>
      <c r="C284" t="s">
        <v>1322</v>
      </c>
      <c r="D284" t="s">
        <v>473</v>
      </c>
      <c r="E284" t="s">
        <v>1344</v>
      </c>
      <c r="F284" t="s">
        <v>908</v>
      </c>
      <c r="G284" t="s">
        <v>1395</v>
      </c>
      <c r="H284" t="s">
        <v>293</v>
      </c>
      <c r="I284" s="37">
        <v>44466</v>
      </c>
      <c r="J284">
        <v>0.48699999999999999</v>
      </c>
      <c r="K284" s="43">
        <v>200000</v>
      </c>
      <c r="L284" s="43">
        <v>200838.85</v>
      </c>
      <c r="M284" s="43">
        <v>0.13275999999999999</v>
      </c>
      <c r="N284" s="43">
        <v>100.286</v>
      </c>
      <c r="O284" t="s">
        <v>473</v>
      </c>
      <c r="P284" t="s">
        <v>474</v>
      </c>
      <c r="Q284" t="s">
        <v>913</v>
      </c>
      <c r="R284" t="s">
        <v>475</v>
      </c>
      <c r="S284" t="s">
        <v>1326</v>
      </c>
      <c r="T284" t="s">
        <v>1395</v>
      </c>
      <c r="U284" t="s">
        <v>368</v>
      </c>
      <c r="V284" t="s">
        <v>203</v>
      </c>
      <c r="W284" t="s">
        <v>914</v>
      </c>
      <c r="X284" t="s">
        <v>915</v>
      </c>
      <c r="Y284" s="32" t="s">
        <v>392</v>
      </c>
      <c r="Z284" t="s">
        <v>359</v>
      </c>
      <c r="AA284" s="32" t="s">
        <v>367</v>
      </c>
      <c r="AB284" s="32" t="s">
        <v>476</v>
      </c>
      <c r="AC284" s="33" t="s">
        <v>477</v>
      </c>
      <c r="AD284" s="33">
        <v>300000000</v>
      </c>
      <c r="AE284">
        <v>6.6666666666666666E-2</v>
      </c>
      <c r="AF284" s="33">
        <v>75.178621455698305</v>
      </c>
      <c r="AG284" s="33">
        <v>61.616203931811</v>
      </c>
      <c r="AH284">
        <v>61.616203931811</v>
      </c>
      <c r="AI284" s="33">
        <v>0.73917947193802902</v>
      </c>
      <c r="AJ284" s="33">
        <v>9.9958000000000005E-2</v>
      </c>
      <c r="AK284">
        <v>9.9958000000000005E-2</v>
      </c>
      <c r="AL284" s="33">
        <v>9.9958000000000005E-2</v>
      </c>
      <c r="AM284">
        <v>9.9958000000000005E-2</v>
      </c>
      <c r="AN284" s="33" t="s">
        <v>477</v>
      </c>
      <c r="AO284" s="33" t="s">
        <v>477</v>
      </c>
      <c r="AP284" s="33" t="s">
        <v>477</v>
      </c>
      <c r="AQ284" s="33" t="s">
        <v>477</v>
      </c>
      <c r="AR284" s="33" t="s">
        <v>477</v>
      </c>
      <c r="AS284" s="34" t="s">
        <v>477</v>
      </c>
      <c r="AT284" s="34" t="s">
        <v>477</v>
      </c>
      <c r="AU284" s="35">
        <v>270</v>
      </c>
      <c r="AV284" s="35">
        <v>270</v>
      </c>
      <c r="AW284" s="34" t="s">
        <v>477</v>
      </c>
      <c r="AX284" t="s">
        <v>474</v>
      </c>
      <c r="AY284" s="32">
        <v>2021</v>
      </c>
      <c r="AZ284" s="32" t="s">
        <v>367</v>
      </c>
      <c r="BA284" s="32" t="s">
        <v>366</v>
      </c>
      <c r="BB284" s="32" t="s">
        <v>366</v>
      </c>
      <c r="BC284" s="32" t="s">
        <v>366</v>
      </c>
      <c r="BD284">
        <v>151274333.29999998</v>
      </c>
      <c r="BE284">
        <v>0.13275999999999999</v>
      </c>
      <c r="BF284" s="32" t="s">
        <v>293</v>
      </c>
      <c r="BG284" s="32" t="s">
        <v>478</v>
      </c>
      <c r="BH284" s="32" t="s">
        <v>479</v>
      </c>
      <c r="BI284" s="32">
        <v>7</v>
      </c>
      <c r="BJ284" s="36">
        <v>1.430887890840691E-3</v>
      </c>
      <c r="BK284" s="32">
        <v>7</v>
      </c>
      <c r="BL284" s="36">
        <v>1.430887890840691E-3</v>
      </c>
      <c r="BM284" s="32">
        <v>7</v>
      </c>
      <c r="BN284" s="36">
        <v>1.327646571753227E-3</v>
      </c>
      <c r="BO284" s="33" t="s">
        <v>476</v>
      </c>
      <c r="BP284" s="33" t="s">
        <v>477</v>
      </c>
      <c r="BQ284">
        <v>0.73917947193802902</v>
      </c>
      <c r="BR284">
        <v>9.9958000000000005E-2</v>
      </c>
      <c r="BS284" t="s">
        <v>474</v>
      </c>
      <c r="BT284" s="37">
        <v>44466</v>
      </c>
      <c r="BU284" s="32" t="s">
        <v>477</v>
      </c>
      <c r="BV284" s="38" t="s">
        <v>477</v>
      </c>
      <c r="BW284" t="s">
        <v>477</v>
      </c>
      <c r="BX284" s="39">
        <v>0.73917947193802902</v>
      </c>
      <c r="BY284" s="39">
        <v>9.9958000000000005E-2</v>
      </c>
      <c r="BZ284" s="39">
        <v>8.9701000000000003E-2</v>
      </c>
      <c r="CA284" s="39">
        <v>9.9958000000000005E-2</v>
      </c>
      <c r="CB284" s="39">
        <v>8.9701000000000003E-2</v>
      </c>
      <c r="CC284" s="39">
        <v>9.9958000000000005E-2</v>
      </c>
      <c r="CD284" s="39">
        <v>8.9701000000000003E-2</v>
      </c>
      <c r="CE284" s="39">
        <v>9.9958000000000005E-2</v>
      </c>
      <c r="CF284" s="39">
        <v>8.9701000000000003E-2</v>
      </c>
      <c r="CG284">
        <v>9.9958000000000005E-2</v>
      </c>
      <c r="CH284" s="39">
        <v>0.73917947193802902</v>
      </c>
      <c r="CI284" s="39">
        <v>0.73926044745071795</v>
      </c>
      <c r="CJ284" s="39">
        <v>0.73917947193802902</v>
      </c>
      <c r="CK284" s="39">
        <v>0.73926044745071795</v>
      </c>
      <c r="CL284" t="s">
        <v>477</v>
      </c>
      <c r="CM284" t="s">
        <v>477</v>
      </c>
      <c r="CN284" s="46" t="s">
        <v>477</v>
      </c>
      <c r="CO284" s="46">
        <v>0</v>
      </c>
      <c r="CP284" s="46" t="s">
        <v>477</v>
      </c>
      <c r="CQ284" s="46" t="s">
        <v>477</v>
      </c>
      <c r="CR284" s="46" t="s">
        <v>477</v>
      </c>
      <c r="CS284" s="46">
        <v>0</v>
      </c>
      <c r="CT284">
        <v>0</v>
      </c>
      <c r="CU284">
        <v>0</v>
      </c>
      <c r="CV284" s="47">
        <v>0</v>
      </c>
      <c r="CW284">
        <v>0</v>
      </c>
      <c r="CX284" s="48">
        <v>0</v>
      </c>
      <c r="CY284" s="48">
        <v>0</v>
      </c>
      <c r="CZ284">
        <v>0</v>
      </c>
      <c r="DA284" s="37">
        <v>44466</v>
      </c>
      <c r="DB284">
        <v>9.9958000000000005E-2</v>
      </c>
      <c r="DC284">
        <v>1</v>
      </c>
      <c r="DD284" s="52" t="s">
        <v>477</v>
      </c>
      <c r="DE284" t="s">
        <v>477</v>
      </c>
      <c r="DF284" s="52" t="s">
        <v>477</v>
      </c>
      <c r="DG284" s="52" t="s">
        <v>477</v>
      </c>
      <c r="DH284" s="52" t="s">
        <v>477</v>
      </c>
      <c r="DI284" s="52" t="s">
        <v>477</v>
      </c>
      <c r="DJ284" s="52" t="s">
        <v>477</v>
      </c>
      <c r="DK284" s="52" t="s">
        <v>477</v>
      </c>
      <c r="DL284" s="52" t="s">
        <v>477</v>
      </c>
      <c r="DM284" s="52" t="s">
        <v>477</v>
      </c>
      <c r="DN284" s="52" t="s">
        <v>477</v>
      </c>
      <c r="DO284" s="33">
        <v>0.74360597103719805</v>
      </c>
      <c r="DP284" s="33" t="s">
        <v>477</v>
      </c>
      <c r="DQ284" s="32" t="s">
        <v>699</v>
      </c>
      <c r="DR284" s="33" t="s">
        <v>477</v>
      </c>
      <c r="DS284" s="58" t="s">
        <v>477</v>
      </c>
      <c r="DT284" s="58" t="s">
        <v>477</v>
      </c>
      <c r="DU284" s="58" t="s">
        <v>477</v>
      </c>
    </row>
    <row r="285" spans="1:125" x14ac:dyDescent="0.25">
      <c r="A285" s="37">
        <v>44196</v>
      </c>
      <c r="B285" t="s">
        <v>1321</v>
      </c>
      <c r="C285" t="s">
        <v>1322</v>
      </c>
      <c r="D285" t="s">
        <v>473</v>
      </c>
      <c r="E285" t="s">
        <v>1396</v>
      </c>
      <c r="F285" t="s">
        <v>1397</v>
      </c>
      <c r="G285" t="s">
        <v>1398</v>
      </c>
      <c r="H285" t="s">
        <v>293</v>
      </c>
      <c r="I285" s="37">
        <v>44312</v>
      </c>
      <c r="J285">
        <v>1</v>
      </c>
      <c r="K285" s="43">
        <v>500000</v>
      </c>
      <c r="L285" s="43">
        <v>505674.45</v>
      </c>
      <c r="M285" s="43">
        <v>0.33428000000000002</v>
      </c>
      <c r="N285" s="43">
        <v>100.43899999999999</v>
      </c>
      <c r="O285" t="s">
        <v>473</v>
      </c>
      <c r="P285" t="s">
        <v>474</v>
      </c>
      <c r="Q285" t="s">
        <v>1399</v>
      </c>
      <c r="R285" t="s">
        <v>475</v>
      </c>
      <c r="S285" t="s">
        <v>1326</v>
      </c>
      <c r="T285" t="s">
        <v>1398</v>
      </c>
      <c r="U285" t="s">
        <v>368</v>
      </c>
      <c r="V285" t="s">
        <v>203</v>
      </c>
      <c r="W285" t="s">
        <v>1400</v>
      </c>
      <c r="X285" t="s">
        <v>1401</v>
      </c>
      <c r="Y285" s="32" t="s">
        <v>358</v>
      </c>
      <c r="Z285" t="s">
        <v>394</v>
      </c>
      <c r="AA285" s="32" t="s">
        <v>367</v>
      </c>
      <c r="AB285" s="32" t="s">
        <v>476</v>
      </c>
      <c r="AC285" s="33" t="s">
        <v>477</v>
      </c>
      <c r="AD285" s="33">
        <v>750000000</v>
      </c>
      <c r="AE285">
        <v>6.6666666666666666E-2</v>
      </c>
      <c r="AF285" s="33">
        <v>29.446519756873801</v>
      </c>
      <c r="AG285" s="33">
        <v>16.350953688699299</v>
      </c>
      <c r="AH285">
        <v>16.350953688699299</v>
      </c>
      <c r="AI285" s="33">
        <v>0.31818956350010202</v>
      </c>
      <c r="AJ285" s="33">
        <v>-0.377108</v>
      </c>
      <c r="AK285">
        <v>-0.377108</v>
      </c>
      <c r="AL285" s="33">
        <v>-0.377108</v>
      </c>
      <c r="AM285">
        <v>-0.377108</v>
      </c>
      <c r="AN285" s="33" t="s">
        <v>477</v>
      </c>
      <c r="AO285" s="33" t="s">
        <v>477</v>
      </c>
      <c r="AP285" s="33" t="s">
        <v>477</v>
      </c>
      <c r="AQ285" s="33" t="s">
        <v>477</v>
      </c>
      <c r="AR285" s="33" t="s">
        <v>477</v>
      </c>
      <c r="AS285" s="34" t="s">
        <v>477</v>
      </c>
      <c r="AT285" s="34" t="s">
        <v>477</v>
      </c>
      <c r="AU285" s="35">
        <v>116</v>
      </c>
      <c r="AV285" s="35">
        <v>116</v>
      </c>
      <c r="AW285" s="34" t="s">
        <v>477</v>
      </c>
      <c r="AX285" t="s">
        <v>474</v>
      </c>
      <c r="AY285" s="32">
        <v>2021</v>
      </c>
      <c r="AZ285" s="32" t="s">
        <v>367</v>
      </c>
      <c r="BA285" s="32" t="s">
        <v>366</v>
      </c>
      <c r="BB285" s="32" t="s">
        <v>366</v>
      </c>
      <c r="BC285" s="32" t="s">
        <v>366</v>
      </c>
      <c r="BD285">
        <v>151274333.29999998</v>
      </c>
      <c r="BE285">
        <v>0.33428000000000002</v>
      </c>
      <c r="BF285" s="32" t="s">
        <v>293</v>
      </c>
      <c r="BG285" s="32" t="s">
        <v>478</v>
      </c>
      <c r="BH285" s="32" t="s">
        <v>479</v>
      </c>
      <c r="BI285" s="32">
        <v>7</v>
      </c>
      <c r="BJ285" s="36">
        <v>3.6027065839728044E-3</v>
      </c>
      <c r="BK285" s="32">
        <v>7</v>
      </c>
      <c r="BL285" s="36">
        <v>3.6027065839728044E-3</v>
      </c>
      <c r="BM285" s="32">
        <v>7</v>
      </c>
      <c r="BN285" s="36">
        <v>3.3427643604098441E-3</v>
      </c>
      <c r="BO285" s="33" t="s">
        <v>476</v>
      </c>
      <c r="BP285" s="33" t="s">
        <v>477</v>
      </c>
      <c r="BQ285">
        <v>0.31818956350010202</v>
      </c>
      <c r="BR285">
        <v>-0.377108</v>
      </c>
      <c r="BS285" t="s">
        <v>474</v>
      </c>
      <c r="BT285" s="37">
        <v>44312</v>
      </c>
      <c r="BU285" s="32" t="s">
        <v>477</v>
      </c>
      <c r="BV285" s="38" t="s">
        <v>477</v>
      </c>
      <c r="BW285" t="s">
        <v>477</v>
      </c>
      <c r="BX285" s="39">
        <v>0.31818956350010202</v>
      </c>
      <c r="BY285" s="39">
        <v>-0.377108</v>
      </c>
      <c r="BZ285" s="39">
        <v>-0.46474599999999999</v>
      </c>
      <c r="CA285" s="39">
        <v>-0.377108</v>
      </c>
      <c r="CB285" s="39">
        <v>-0.46474599999999999</v>
      </c>
      <c r="CC285" s="39">
        <v>-0.377108</v>
      </c>
      <c r="CD285" s="39">
        <v>-0.46474599999999999</v>
      </c>
      <c r="CE285" s="39">
        <v>-0.377108</v>
      </c>
      <c r="CF285" s="39">
        <v>-0.46474599999999999</v>
      </c>
      <c r="CG285">
        <v>-0.377108</v>
      </c>
      <c r="CH285" s="39">
        <v>0.31818956350010202</v>
      </c>
      <c r="CI285" s="39">
        <v>0.31818012365300302</v>
      </c>
      <c r="CJ285" s="39">
        <v>0.31818956350010202</v>
      </c>
      <c r="CK285" s="39">
        <v>0.31818012365300302</v>
      </c>
      <c r="CL285" t="s">
        <v>477</v>
      </c>
      <c r="CM285" t="s">
        <v>477</v>
      </c>
      <c r="CN285" s="46" t="s">
        <v>477</v>
      </c>
      <c r="CO285" s="46">
        <v>0</v>
      </c>
      <c r="CP285" s="46" t="s">
        <v>477</v>
      </c>
      <c r="CQ285" s="46" t="s">
        <v>477</v>
      </c>
      <c r="CR285" s="46" t="s">
        <v>477</v>
      </c>
      <c r="CS285" s="46">
        <v>0</v>
      </c>
      <c r="CT285">
        <v>0</v>
      </c>
      <c r="CU285">
        <v>0</v>
      </c>
      <c r="CV285" s="47">
        <v>0</v>
      </c>
      <c r="CW285">
        <v>0</v>
      </c>
      <c r="CX285" s="48">
        <v>0</v>
      </c>
      <c r="CY285" s="48">
        <v>0</v>
      </c>
      <c r="CZ285">
        <v>0</v>
      </c>
      <c r="DA285" s="37">
        <v>44312</v>
      </c>
      <c r="DB285">
        <v>-0.377108</v>
      </c>
      <c r="DC285">
        <v>1</v>
      </c>
      <c r="DD285" s="52" t="s">
        <v>477</v>
      </c>
      <c r="DE285" t="s">
        <v>477</v>
      </c>
      <c r="DF285" s="52" t="s">
        <v>477</v>
      </c>
      <c r="DG285" s="52" t="s">
        <v>477</v>
      </c>
      <c r="DH285" s="52" t="s">
        <v>477</v>
      </c>
      <c r="DI285" s="52" t="s">
        <v>477</v>
      </c>
      <c r="DJ285" s="52" t="s">
        <v>477</v>
      </c>
      <c r="DK285" s="52" t="s">
        <v>477</v>
      </c>
      <c r="DL285" s="52" t="s">
        <v>477</v>
      </c>
      <c r="DM285" s="52" t="s">
        <v>477</v>
      </c>
      <c r="DN285" s="52" t="s">
        <v>477</v>
      </c>
      <c r="DO285" s="33">
        <v>0.32213901948807699</v>
      </c>
      <c r="DP285" s="33" t="s">
        <v>477</v>
      </c>
      <c r="DQ285" s="32" t="s">
        <v>699</v>
      </c>
      <c r="DR285" s="33" t="s">
        <v>477</v>
      </c>
      <c r="DS285" s="58" t="s">
        <v>477</v>
      </c>
      <c r="DT285" s="58" t="s">
        <v>477</v>
      </c>
      <c r="DU285" s="58" t="s">
        <v>477</v>
      </c>
    </row>
    <row r="286" spans="1:125" x14ac:dyDescent="0.25">
      <c r="A286" s="37">
        <v>44196</v>
      </c>
      <c r="B286" t="s">
        <v>1321</v>
      </c>
      <c r="C286" t="s">
        <v>1322</v>
      </c>
      <c r="D286" t="s">
        <v>473</v>
      </c>
      <c r="E286" t="s">
        <v>1396</v>
      </c>
      <c r="F286" t="s">
        <v>1402</v>
      </c>
      <c r="G286" t="s">
        <v>1403</v>
      </c>
      <c r="H286" t="s">
        <v>293</v>
      </c>
      <c r="I286" s="37">
        <v>44692</v>
      </c>
      <c r="J286">
        <v>0.25</v>
      </c>
      <c r="K286" s="43">
        <v>200000</v>
      </c>
      <c r="L286" s="43">
        <v>201761.4</v>
      </c>
      <c r="M286" s="43">
        <v>0.13336999999999999</v>
      </c>
      <c r="N286" s="43">
        <v>100.717</v>
      </c>
      <c r="O286" t="s">
        <v>473</v>
      </c>
      <c r="P286" t="s">
        <v>474</v>
      </c>
      <c r="Q286" t="s">
        <v>1404</v>
      </c>
      <c r="R286" t="s">
        <v>475</v>
      </c>
      <c r="S286" t="s">
        <v>1326</v>
      </c>
      <c r="T286" t="s">
        <v>1403</v>
      </c>
      <c r="U286" t="s">
        <v>368</v>
      </c>
      <c r="V286" t="s">
        <v>203</v>
      </c>
      <c r="W286" t="s">
        <v>1405</v>
      </c>
      <c r="X286" t="s">
        <v>1406</v>
      </c>
      <c r="Y286" s="32" t="s">
        <v>362</v>
      </c>
      <c r="Z286" t="s">
        <v>369</v>
      </c>
      <c r="AA286" s="32" t="s">
        <v>393</v>
      </c>
      <c r="AB286" s="32" t="s">
        <v>476</v>
      </c>
      <c r="AC286" s="33" t="s">
        <v>477</v>
      </c>
      <c r="AD286" s="33">
        <v>1000000000</v>
      </c>
      <c r="AE286">
        <v>0.02</v>
      </c>
      <c r="AF286" s="33">
        <v>43.448806025359197</v>
      </c>
      <c r="AG286" s="33">
        <v>24.068657113298201</v>
      </c>
      <c r="AH286">
        <v>24.068657113298201</v>
      </c>
      <c r="AI286" s="33">
        <v>1.3601755413063501</v>
      </c>
      <c r="AJ286" s="33">
        <v>-0.27585599999999999</v>
      </c>
      <c r="AK286">
        <v>-0.27585599999999999</v>
      </c>
      <c r="AL286" s="33">
        <v>-0.27585599999999999</v>
      </c>
      <c r="AM286">
        <v>-0.27585599999999999</v>
      </c>
      <c r="AN286" s="33" t="s">
        <v>477</v>
      </c>
      <c r="AO286" s="33" t="s">
        <v>477</v>
      </c>
      <c r="AP286" s="33" t="s">
        <v>477</v>
      </c>
      <c r="AQ286" s="33" t="s">
        <v>477</v>
      </c>
      <c r="AR286" s="33" t="s">
        <v>477</v>
      </c>
      <c r="AS286" s="34" t="s">
        <v>477</v>
      </c>
      <c r="AT286" s="34" t="s">
        <v>477</v>
      </c>
      <c r="AU286" s="35">
        <v>496</v>
      </c>
      <c r="AV286" s="35">
        <v>496</v>
      </c>
      <c r="AW286" s="34" t="s">
        <v>477</v>
      </c>
      <c r="AX286" t="s">
        <v>474</v>
      </c>
      <c r="AY286" s="32">
        <v>2022</v>
      </c>
      <c r="AZ286" s="32" t="s">
        <v>393</v>
      </c>
      <c r="BA286" s="32" t="s">
        <v>376</v>
      </c>
      <c r="BB286" s="32" t="s">
        <v>376</v>
      </c>
      <c r="BC286" s="32" t="s">
        <v>376</v>
      </c>
      <c r="BD286">
        <v>151274333.29999998</v>
      </c>
      <c r="BE286">
        <v>0.13336999999999999</v>
      </c>
      <c r="BF286" s="32" t="s">
        <v>293</v>
      </c>
      <c r="BG286" s="32" t="s">
        <v>478</v>
      </c>
      <c r="BH286" s="32" t="s">
        <v>477</v>
      </c>
      <c r="BI286" s="32">
        <v>8</v>
      </c>
      <c r="BJ286" s="36">
        <v>1.4374606511592006E-3</v>
      </c>
      <c r="BK286" s="32">
        <v>8</v>
      </c>
      <c r="BL286" s="36">
        <v>1.4374606511592006E-3</v>
      </c>
      <c r="BM286" s="32">
        <v>8</v>
      </c>
      <c r="BN286" s="36">
        <v>1.333745094747015E-3</v>
      </c>
      <c r="BO286" s="33" t="s">
        <v>476</v>
      </c>
      <c r="BP286" s="33" t="s">
        <v>477</v>
      </c>
      <c r="BQ286">
        <v>1.3601755413063501</v>
      </c>
      <c r="BR286">
        <v>-0.27585599999999999</v>
      </c>
      <c r="BS286" t="s">
        <v>474</v>
      </c>
      <c r="BT286" s="37">
        <v>44692</v>
      </c>
      <c r="BU286" s="32" t="s">
        <v>477</v>
      </c>
      <c r="BV286" s="38" t="s">
        <v>477</v>
      </c>
      <c r="BW286" t="s">
        <v>477</v>
      </c>
      <c r="BX286" s="39">
        <v>1.3601755413063501</v>
      </c>
      <c r="BY286" s="39">
        <v>-0.27585599999999999</v>
      </c>
      <c r="BZ286" s="39">
        <v>-0.28335100000000002</v>
      </c>
      <c r="CA286" s="39">
        <v>-0.27585599999999999</v>
      </c>
      <c r="CB286" s="39">
        <v>-0.28335100000000002</v>
      </c>
      <c r="CC286" s="39">
        <v>-0.27585599999999999</v>
      </c>
      <c r="CD286" s="39">
        <v>-0.28335100000000002</v>
      </c>
      <c r="CE286" s="39">
        <v>-0.27585599999999999</v>
      </c>
      <c r="CF286" s="39">
        <v>-0.28335100000000002</v>
      </c>
      <c r="CG286">
        <v>-0.27585599999999999</v>
      </c>
      <c r="CH286" s="39">
        <v>1.3601755413063501</v>
      </c>
      <c r="CI286" s="39">
        <v>1.3598717921226899</v>
      </c>
      <c r="CJ286" s="39">
        <v>1.3601755413063501</v>
      </c>
      <c r="CK286" s="39">
        <v>1.3598717921226899</v>
      </c>
      <c r="CL286" t="s">
        <v>477</v>
      </c>
      <c r="CM286" t="s">
        <v>477</v>
      </c>
      <c r="CN286" s="46" t="s">
        <v>477</v>
      </c>
      <c r="CO286" s="46">
        <v>0</v>
      </c>
      <c r="CP286" s="46" t="s">
        <v>477</v>
      </c>
      <c r="CQ286" s="46" t="s">
        <v>477</v>
      </c>
      <c r="CR286" s="46" t="s">
        <v>477</v>
      </c>
      <c r="CS286" s="46">
        <v>0</v>
      </c>
      <c r="CT286">
        <v>0</v>
      </c>
      <c r="CU286">
        <v>0</v>
      </c>
      <c r="CV286" s="47">
        <v>0</v>
      </c>
      <c r="CW286">
        <v>0</v>
      </c>
      <c r="CX286" s="48">
        <v>0</v>
      </c>
      <c r="CY286" s="48">
        <v>0</v>
      </c>
      <c r="CZ286">
        <v>0</v>
      </c>
      <c r="DA286" s="37">
        <v>44692</v>
      </c>
      <c r="DB286">
        <v>-0.27585599999999999</v>
      </c>
      <c r="DC286">
        <v>1</v>
      </c>
      <c r="DD286" s="52" t="s">
        <v>477</v>
      </c>
      <c r="DE286" t="s">
        <v>477</v>
      </c>
      <c r="DF286" s="52" t="s">
        <v>477</v>
      </c>
      <c r="DG286" s="52" t="s">
        <v>477</v>
      </c>
      <c r="DH286" s="52" t="s">
        <v>477</v>
      </c>
      <c r="DI286" s="52" t="s">
        <v>477</v>
      </c>
      <c r="DJ286" s="52" t="s">
        <v>477</v>
      </c>
      <c r="DK286" s="52" t="s">
        <v>477</v>
      </c>
      <c r="DL286" s="52" t="s">
        <v>477</v>
      </c>
      <c r="DM286" s="52" t="s">
        <v>477</v>
      </c>
      <c r="DN286" s="52" t="s">
        <v>477</v>
      </c>
      <c r="DO286" s="33">
        <v>1.3741660123948001</v>
      </c>
      <c r="DP286" s="33" t="s">
        <v>477</v>
      </c>
      <c r="DQ286" s="32" t="s">
        <v>699</v>
      </c>
      <c r="DR286" s="33" t="s">
        <v>477</v>
      </c>
      <c r="DS286" s="58" t="s">
        <v>477</v>
      </c>
      <c r="DT286" s="58" t="s">
        <v>477</v>
      </c>
      <c r="DU286" s="58" t="s">
        <v>477</v>
      </c>
    </row>
    <row r="287" spans="1:125" x14ac:dyDescent="0.25">
      <c r="A287" s="37">
        <v>44196</v>
      </c>
      <c r="B287" t="s">
        <v>1321</v>
      </c>
      <c r="C287" t="s">
        <v>1322</v>
      </c>
      <c r="D287" t="s">
        <v>473</v>
      </c>
      <c r="E287" t="s">
        <v>1396</v>
      </c>
      <c r="F287" t="s">
        <v>1407</v>
      </c>
      <c r="G287" t="s">
        <v>1408</v>
      </c>
      <c r="H287" t="s">
        <v>293</v>
      </c>
      <c r="I287" s="37">
        <v>44313</v>
      </c>
      <c r="J287">
        <v>6.375</v>
      </c>
      <c r="K287" s="43">
        <v>200000</v>
      </c>
      <c r="L287" s="43">
        <v>212868.67</v>
      </c>
      <c r="M287" s="43">
        <v>0.14072000000000001</v>
      </c>
      <c r="N287" s="43">
        <v>102.0155</v>
      </c>
      <c r="O287" t="s">
        <v>473</v>
      </c>
      <c r="P287" t="s">
        <v>474</v>
      </c>
      <c r="Q287" t="s">
        <v>1409</v>
      </c>
      <c r="R287" t="s">
        <v>475</v>
      </c>
      <c r="S287" t="s">
        <v>1326</v>
      </c>
      <c r="T287" t="s">
        <v>1408</v>
      </c>
      <c r="U287" t="s">
        <v>368</v>
      </c>
      <c r="V287" t="s">
        <v>203</v>
      </c>
      <c r="W287" t="s">
        <v>1410</v>
      </c>
      <c r="X287" t="s">
        <v>1411</v>
      </c>
      <c r="Y287" s="32" t="s">
        <v>396</v>
      </c>
      <c r="Z287" t="s">
        <v>394</v>
      </c>
      <c r="AA287" s="32" t="s">
        <v>376</v>
      </c>
      <c r="AB287" s="32" t="s">
        <v>476</v>
      </c>
      <c r="AC287" s="33" t="s">
        <v>477</v>
      </c>
      <c r="AD287" s="33">
        <v>1227724000</v>
      </c>
      <c r="AE287">
        <v>1.6290306290338872E-2</v>
      </c>
      <c r="AF287" s="33">
        <v>90.170522062437797</v>
      </c>
      <c r="AG287" s="33">
        <v>62.212074446599402</v>
      </c>
      <c r="AH287">
        <v>62.212074446599402</v>
      </c>
      <c r="AI287" s="33">
        <v>0.32046359162576599</v>
      </c>
      <c r="AJ287" s="33">
        <v>8.2116999999999996E-2</v>
      </c>
      <c r="AK287">
        <v>8.2116999999999996E-2</v>
      </c>
      <c r="AL287" s="33">
        <v>8.2116999999999996E-2</v>
      </c>
      <c r="AM287">
        <v>8.2116999999999996E-2</v>
      </c>
      <c r="AN287" s="33" t="s">
        <v>477</v>
      </c>
      <c r="AO287" s="33" t="s">
        <v>477</v>
      </c>
      <c r="AP287" s="33" t="s">
        <v>477</v>
      </c>
      <c r="AQ287" s="33" t="s">
        <v>477</v>
      </c>
      <c r="AR287" s="33" t="s">
        <v>477</v>
      </c>
      <c r="AS287" s="34" t="s">
        <v>477</v>
      </c>
      <c r="AT287" s="34" t="s">
        <v>477</v>
      </c>
      <c r="AU287" s="35">
        <v>117</v>
      </c>
      <c r="AV287" s="35">
        <v>117</v>
      </c>
      <c r="AW287" s="34" t="s">
        <v>477</v>
      </c>
      <c r="AX287" t="s">
        <v>474</v>
      </c>
      <c r="AY287" s="32">
        <v>2021</v>
      </c>
      <c r="AZ287" s="32" t="s">
        <v>376</v>
      </c>
      <c r="BA287" s="32" t="s">
        <v>376</v>
      </c>
      <c r="BB287" s="32" t="s">
        <v>376</v>
      </c>
      <c r="BC287" s="32" t="s">
        <v>376</v>
      </c>
      <c r="BD287">
        <v>151274333.29999998</v>
      </c>
      <c r="BE287">
        <v>0.14072000000000001</v>
      </c>
      <c r="BF287" s="32" t="s">
        <v>293</v>
      </c>
      <c r="BG287" s="32" t="s">
        <v>478</v>
      </c>
      <c r="BH287" s="32" t="s">
        <v>479</v>
      </c>
      <c r="BI287" s="32">
        <v>9</v>
      </c>
      <c r="BJ287" s="36">
        <v>1.5165950324967658E-3</v>
      </c>
      <c r="BK287" s="32">
        <v>9</v>
      </c>
      <c r="BL287" s="36">
        <v>1.5165950324967658E-3</v>
      </c>
      <c r="BM287" s="32">
        <v>9</v>
      </c>
      <c r="BN287" s="36">
        <v>1.4071697779546588E-3</v>
      </c>
      <c r="BO287" s="33" t="s">
        <v>476</v>
      </c>
      <c r="BP287" s="33" t="s">
        <v>477</v>
      </c>
      <c r="BQ287">
        <v>0.32046359162576599</v>
      </c>
      <c r="BR287">
        <v>8.2116999999999996E-2</v>
      </c>
      <c r="BS287" t="s">
        <v>474</v>
      </c>
      <c r="BT287" s="37">
        <v>44313</v>
      </c>
      <c r="BU287" s="32" t="s">
        <v>477</v>
      </c>
      <c r="BV287" s="38" t="s">
        <v>477</v>
      </c>
      <c r="BW287" t="s">
        <v>477</v>
      </c>
      <c r="BX287" s="39">
        <v>0.32046359162576599</v>
      </c>
      <c r="BY287" s="39">
        <v>8.2116999999999996E-2</v>
      </c>
      <c r="BZ287" s="39">
        <v>-0.29378900000000002</v>
      </c>
      <c r="CA287" s="39">
        <v>8.2116999999999996E-2</v>
      </c>
      <c r="CB287" s="39">
        <v>-0.29378900000000002</v>
      </c>
      <c r="CC287" s="39">
        <v>8.2116999999999996E-2</v>
      </c>
      <c r="CD287" s="39">
        <v>-0.29378900000000002</v>
      </c>
      <c r="CE287" s="39">
        <v>8.2116999999999996E-2</v>
      </c>
      <c r="CF287" s="39">
        <v>-0.29378900000000002</v>
      </c>
      <c r="CG287">
        <v>8.2116999999999996E-2</v>
      </c>
      <c r="CH287" s="39">
        <v>0.32046359162576599</v>
      </c>
      <c r="CI287" s="39">
        <v>0.32030237597414302</v>
      </c>
      <c r="CJ287" s="39">
        <v>0.32046359162576599</v>
      </c>
      <c r="CK287" s="39">
        <v>0.32030237597414302</v>
      </c>
      <c r="CL287" t="s">
        <v>477</v>
      </c>
      <c r="CM287" t="s">
        <v>477</v>
      </c>
      <c r="CN287" s="46" t="s">
        <v>477</v>
      </c>
      <c r="CO287" s="46">
        <v>0</v>
      </c>
      <c r="CP287" s="46" t="s">
        <v>477</v>
      </c>
      <c r="CQ287" s="46" t="s">
        <v>477</v>
      </c>
      <c r="CR287" s="46" t="s">
        <v>477</v>
      </c>
      <c r="CS287" s="46">
        <v>0</v>
      </c>
      <c r="CT287">
        <v>0</v>
      </c>
      <c r="CU287">
        <v>0</v>
      </c>
      <c r="CV287" s="47">
        <v>0</v>
      </c>
      <c r="CW287">
        <v>0</v>
      </c>
      <c r="CX287" s="48">
        <v>0</v>
      </c>
      <c r="CY287" s="48">
        <v>0</v>
      </c>
      <c r="CZ287">
        <v>0</v>
      </c>
      <c r="DA287" s="37">
        <v>44313</v>
      </c>
      <c r="DB287">
        <v>8.2116999999999996E-2</v>
      </c>
      <c r="DC287">
        <v>1</v>
      </c>
      <c r="DD287" s="52" t="s">
        <v>477</v>
      </c>
      <c r="DE287" t="s">
        <v>477</v>
      </c>
      <c r="DF287" s="52" t="s">
        <v>477</v>
      </c>
      <c r="DG287" s="52" t="s">
        <v>477</v>
      </c>
      <c r="DH287" s="52" t="s">
        <v>477</v>
      </c>
      <c r="DI287" s="52" t="s">
        <v>477</v>
      </c>
      <c r="DJ287" s="52" t="s">
        <v>477</v>
      </c>
      <c r="DK287" s="52" t="s">
        <v>477</v>
      </c>
      <c r="DL287" s="52" t="s">
        <v>477</v>
      </c>
      <c r="DM287" s="52" t="s">
        <v>477</v>
      </c>
      <c r="DN287" s="52" t="s">
        <v>477</v>
      </c>
      <c r="DO287" s="33">
        <v>0.34199339457217098</v>
      </c>
      <c r="DP287" s="33" t="s">
        <v>477</v>
      </c>
      <c r="DQ287" s="32" t="s">
        <v>699</v>
      </c>
      <c r="DR287" s="33" t="s">
        <v>477</v>
      </c>
      <c r="DS287" s="58" t="s">
        <v>477</v>
      </c>
      <c r="DT287" s="58" t="s">
        <v>477</v>
      </c>
      <c r="DU287" s="58" t="s">
        <v>477</v>
      </c>
    </row>
    <row r="288" spans="1:125" x14ac:dyDescent="0.25">
      <c r="A288" s="37">
        <v>44196</v>
      </c>
      <c r="B288" t="s">
        <v>1321</v>
      </c>
      <c r="C288" t="s">
        <v>1322</v>
      </c>
      <c r="D288" t="s">
        <v>473</v>
      </c>
      <c r="E288" t="s">
        <v>1396</v>
      </c>
      <c r="F288" t="s">
        <v>1412</v>
      </c>
      <c r="G288" t="s">
        <v>1413</v>
      </c>
      <c r="H288" t="s">
        <v>293</v>
      </c>
      <c r="I288" s="37">
        <v>44377</v>
      </c>
      <c r="J288">
        <v>2.5</v>
      </c>
      <c r="K288" s="43">
        <v>500000</v>
      </c>
      <c r="L288" s="43">
        <v>511342.6</v>
      </c>
      <c r="M288" s="43">
        <v>0.33801999999999999</v>
      </c>
      <c r="N288" s="43">
        <v>100.974</v>
      </c>
      <c r="O288" t="s">
        <v>473</v>
      </c>
      <c r="P288" t="s">
        <v>474</v>
      </c>
      <c r="Q288" t="s">
        <v>1414</v>
      </c>
      <c r="R288" t="s">
        <v>475</v>
      </c>
      <c r="S288" t="s">
        <v>1326</v>
      </c>
      <c r="T288" t="s">
        <v>1413</v>
      </c>
      <c r="U288" t="s">
        <v>368</v>
      </c>
      <c r="V288" t="s">
        <v>203</v>
      </c>
      <c r="W288" t="s">
        <v>1415</v>
      </c>
      <c r="X288" t="s">
        <v>1416</v>
      </c>
      <c r="Y288" s="32" t="s">
        <v>1417</v>
      </c>
      <c r="Z288" t="s">
        <v>952</v>
      </c>
      <c r="AA288" s="32" t="s">
        <v>386</v>
      </c>
      <c r="AB288" s="32" t="s">
        <v>476</v>
      </c>
      <c r="AC288" s="33" t="s">
        <v>477</v>
      </c>
      <c r="AD288" s="33">
        <v>500000000</v>
      </c>
      <c r="AE288">
        <v>0.1</v>
      </c>
      <c r="AF288" s="33">
        <v>113.117572770097</v>
      </c>
      <c r="AG288" s="33">
        <v>105.44095685642399</v>
      </c>
      <c r="AH288">
        <v>105.44095685642399</v>
      </c>
      <c r="AI288" s="33">
        <v>0.494604841545013</v>
      </c>
      <c r="AJ288" s="33">
        <v>0.524146</v>
      </c>
      <c r="AK288">
        <v>0.524146</v>
      </c>
      <c r="AL288" s="33">
        <v>0.524146</v>
      </c>
      <c r="AM288">
        <v>0.524146</v>
      </c>
      <c r="AN288" s="33" t="s">
        <v>477</v>
      </c>
      <c r="AO288" s="33" t="s">
        <v>477</v>
      </c>
      <c r="AP288" s="33" t="s">
        <v>477</v>
      </c>
      <c r="AQ288" s="33" t="s">
        <v>477</v>
      </c>
      <c r="AR288" s="33" t="s">
        <v>477</v>
      </c>
      <c r="AS288" s="34" t="s">
        <v>477</v>
      </c>
      <c r="AT288" s="34" t="s">
        <v>477</v>
      </c>
      <c r="AU288" s="35">
        <v>181</v>
      </c>
      <c r="AV288" s="35">
        <v>181</v>
      </c>
      <c r="AW288" s="34" t="s">
        <v>477</v>
      </c>
      <c r="AX288" t="s">
        <v>474</v>
      </c>
      <c r="AY288" s="32">
        <v>2021</v>
      </c>
      <c r="AZ288" s="32" t="s">
        <v>386</v>
      </c>
      <c r="BA288" s="32" t="s">
        <v>376</v>
      </c>
      <c r="BB288" s="32" t="s">
        <v>376</v>
      </c>
      <c r="BC288" s="32" t="s">
        <v>376</v>
      </c>
      <c r="BD288">
        <v>151274333.29999998</v>
      </c>
      <c r="BE288">
        <v>0.33801999999999999</v>
      </c>
      <c r="BF288" s="32" t="s">
        <v>293</v>
      </c>
      <c r="BG288" s="32" t="s">
        <v>478</v>
      </c>
      <c r="BH288" s="32" t="s">
        <v>479</v>
      </c>
      <c r="BI288" s="32">
        <v>10</v>
      </c>
      <c r="BJ288" s="36">
        <v>3.643089643318487E-3</v>
      </c>
      <c r="BK288" s="32">
        <v>10</v>
      </c>
      <c r="BL288" s="36">
        <v>3.643089643318487E-3</v>
      </c>
      <c r="BM288" s="32">
        <v>10</v>
      </c>
      <c r="BN288" s="36">
        <v>3.380233704193096E-3</v>
      </c>
      <c r="BO288" s="33" t="s">
        <v>476</v>
      </c>
      <c r="BP288" s="33" t="s">
        <v>477</v>
      </c>
      <c r="BQ288">
        <v>0.494604841545013</v>
      </c>
      <c r="BR288">
        <v>0.524146</v>
      </c>
      <c r="BS288" t="s">
        <v>474</v>
      </c>
      <c r="BT288" s="37">
        <v>44377</v>
      </c>
      <c r="BU288" s="32" t="s">
        <v>477</v>
      </c>
      <c r="BV288" s="38" t="s">
        <v>477</v>
      </c>
      <c r="BW288" t="s">
        <v>477</v>
      </c>
      <c r="BX288" s="39">
        <v>0.494604841545013</v>
      </c>
      <c r="BY288" s="39">
        <v>0.524146</v>
      </c>
      <c r="BZ288" s="39">
        <v>0.44664599999999999</v>
      </c>
      <c r="CA288" s="39">
        <v>0.524146</v>
      </c>
      <c r="CB288" s="39">
        <v>0.44664599999999999</v>
      </c>
      <c r="CC288" s="39">
        <v>0.524146</v>
      </c>
      <c r="CD288" s="39">
        <v>0.44664599999999999</v>
      </c>
      <c r="CE288" s="39">
        <v>0.524146</v>
      </c>
      <c r="CF288" s="39">
        <v>0.44664599999999999</v>
      </c>
      <c r="CG288">
        <v>0.524146</v>
      </c>
      <c r="CH288" s="39">
        <v>0.494604841545013</v>
      </c>
      <c r="CI288" s="39">
        <v>0.494730628381366</v>
      </c>
      <c r="CJ288" s="39">
        <v>0.494604841545013</v>
      </c>
      <c r="CK288" s="39">
        <v>0.494730628381366</v>
      </c>
      <c r="CL288" t="s">
        <v>477</v>
      </c>
      <c r="CM288" t="s">
        <v>477</v>
      </c>
      <c r="CN288" s="46" t="s">
        <v>477</v>
      </c>
      <c r="CO288" s="46">
        <v>0</v>
      </c>
      <c r="CP288" s="46" t="s">
        <v>477</v>
      </c>
      <c r="CQ288" s="46" t="s">
        <v>477</v>
      </c>
      <c r="CR288" s="46" t="s">
        <v>477</v>
      </c>
      <c r="CS288" s="46">
        <v>0</v>
      </c>
      <c r="CT288">
        <v>0</v>
      </c>
      <c r="CU288">
        <v>0</v>
      </c>
      <c r="CV288" s="47">
        <v>0</v>
      </c>
      <c r="CW288">
        <v>0</v>
      </c>
      <c r="CX288" s="48">
        <v>0</v>
      </c>
      <c r="CY288" s="48">
        <v>0</v>
      </c>
      <c r="CZ288">
        <v>0</v>
      </c>
      <c r="DA288" s="37">
        <v>44377</v>
      </c>
      <c r="DB288">
        <v>0.524146</v>
      </c>
      <c r="DC288">
        <v>1</v>
      </c>
      <c r="DD288" s="52" t="s">
        <v>477</v>
      </c>
      <c r="DE288" t="s">
        <v>477</v>
      </c>
      <c r="DF288" s="52" t="s">
        <v>477</v>
      </c>
      <c r="DG288" s="52" t="s">
        <v>477</v>
      </c>
      <c r="DH288" s="52" t="s">
        <v>477</v>
      </c>
      <c r="DI288" s="52" t="s">
        <v>477</v>
      </c>
      <c r="DJ288" s="52" t="s">
        <v>477</v>
      </c>
      <c r="DK288" s="52" t="s">
        <v>477</v>
      </c>
      <c r="DL288" s="52" t="s">
        <v>477</v>
      </c>
      <c r="DM288" s="52" t="s">
        <v>477</v>
      </c>
      <c r="DN288" s="52" t="s">
        <v>477</v>
      </c>
      <c r="DO288" s="33">
        <v>0.50786401225195699</v>
      </c>
      <c r="DP288" s="33" t="s">
        <v>477</v>
      </c>
      <c r="DQ288" s="32" t="s">
        <v>699</v>
      </c>
      <c r="DR288" s="33" t="s">
        <v>477</v>
      </c>
      <c r="DS288" s="58" t="s">
        <v>477</v>
      </c>
      <c r="DT288" s="58" t="s">
        <v>477</v>
      </c>
      <c r="DU288" s="58" t="s">
        <v>477</v>
      </c>
    </row>
    <row r="289" spans="1:125" x14ac:dyDescent="0.25">
      <c r="A289" s="37">
        <v>44196</v>
      </c>
      <c r="B289" t="s">
        <v>1321</v>
      </c>
      <c r="C289" t="s">
        <v>1322</v>
      </c>
      <c r="D289" t="s">
        <v>473</v>
      </c>
      <c r="E289" t="s">
        <v>1396</v>
      </c>
      <c r="F289" t="s">
        <v>1418</v>
      </c>
      <c r="G289" t="s">
        <v>1419</v>
      </c>
      <c r="H289" t="s">
        <v>293</v>
      </c>
      <c r="I289" s="37">
        <v>44483</v>
      </c>
      <c r="J289">
        <v>0.75</v>
      </c>
      <c r="K289" s="43">
        <v>1000000</v>
      </c>
      <c r="L289" s="43">
        <v>1010230.48</v>
      </c>
      <c r="M289" s="43">
        <v>0.66781000000000001</v>
      </c>
      <c r="N289" s="43">
        <v>100.85250000000001</v>
      </c>
      <c r="O289" t="s">
        <v>473</v>
      </c>
      <c r="P289" t="s">
        <v>474</v>
      </c>
      <c r="Q289" t="s">
        <v>1420</v>
      </c>
      <c r="R289" t="s">
        <v>475</v>
      </c>
      <c r="S289" t="s">
        <v>1326</v>
      </c>
      <c r="T289" t="s">
        <v>1419</v>
      </c>
      <c r="U289" t="s">
        <v>368</v>
      </c>
      <c r="V289" t="s">
        <v>203</v>
      </c>
      <c r="W289" t="s">
        <v>558</v>
      </c>
      <c r="X289" t="s">
        <v>770</v>
      </c>
      <c r="Y289" s="32" t="s">
        <v>362</v>
      </c>
      <c r="Z289" t="s">
        <v>369</v>
      </c>
      <c r="AA289" s="32" t="s">
        <v>393</v>
      </c>
      <c r="AB289" s="32" t="s">
        <v>476</v>
      </c>
      <c r="AC289" s="33" t="s">
        <v>477</v>
      </c>
      <c r="AD289" s="33">
        <v>750000000</v>
      </c>
      <c r="AE289">
        <v>0.13333333333333333</v>
      </c>
      <c r="AF289" s="33">
        <v>34.144998601866803</v>
      </c>
      <c r="AG289" s="33">
        <v>18.290671003813099</v>
      </c>
      <c r="AH289">
        <v>18.290671003813099</v>
      </c>
      <c r="AI289" s="33">
        <v>0.78835218900214599</v>
      </c>
      <c r="AJ289" s="33">
        <v>-0.33083899999999999</v>
      </c>
      <c r="AK289">
        <v>-0.33083899999999999</v>
      </c>
      <c r="AL289" s="33">
        <v>-0.33083899999999999</v>
      </c>
      <c r="AM289">
        <v>-0.33083899999999999</v>
      </c>
      <c r="AN289" s="33" t="s">
        <v>477</v>
      </c>
      <c r="AO289" s="33" t="s">
        <v>477</v>
      </c>
      <c r="AP289" s="33" t="s">
        <v>477</v>
      </c>
      <c r="AQ289" s="33" t="s">
        <v>477</v>
      </c>
      <c r="AR289" s="33" t="s">
        <v>477</v>
      </c>
      <c r="AS289" s="34" t="s">
        <v>477</v>
      </c>
      <c r="AT289" s="34" t="s">
        <v>477</v>
      </c>
      <c r="AU289" s="35">
        <v>287</v>
      </c>
      <c r="AV289" s="35">
        <v>287</v>
      </c>
      <c r="AW289" s="34" t="s">
        <v>477</v>
      </c>
      <c r="AX289" t="s">
        <v>474</v>
      </c>
      <c r="AY289" s="32">
        <v>2021</v>
      </c>
      <c r="AZ289" s="32" t="s">
        <v>393</v>
      </c>
      <c r="BA289" s="32" t="s">
        <v>376</v>
      </c>
      <c r="BB289" s="32" t="s">
        <v>376</v>
      </c>
      <c r="BC289" s="32" t="s">
        <v>376</v>
      </c>
      <c r="BD289">
        <v>151274333.29999998</v>
      </c>
      <c r="BE289">
        <v>0.66781000000000001</v>
      </c>
      <c r="BF289" s="32" t="s">
        <v>293</v>
      </c>
      <c r="BG289" s="32" t="s">
        <v>478</v>
      </c>
      <c r="BH289" s="32" t="s">
        <v>479</v>
      </c>
      <c r="BI289" s="32">
        <v>8</v>
      </c>
      <c r="BJ289" s="36">
        <v>7.1974449205926983E-3</v>
      </c>
      <c r="BK289" s="32">
        <v>8</v>
      </c>
      <c r="BL289" s="36">
        <v>7.1974449205926983E-3</v>
      </c>
      <c r="BM289" s="32">
        <v>8</v>
      </c>
      <c r="BN289" s="36">
        <v>6.6781353978705663E-3</v>
      </c>
      <c r="BO289" s="33" t="s">
        <v>476</v>
      </c>
      <c r="BP289" s="33" t="s">
        <v>477</v>
      </c>
      <c r="BQ289">
        <v>0.78835218900214599</v>
      </c>
      <c r="BR289">
        <v>-0.33083899999999999</v>
      </c>
      <c r="BS289" t="s">
        <v>474</v>
      </c>
      <c r="BT289" s="37">
        <v>44483</v>
      </c>
      <c r="BU289" s="32" t="s">
        <v>477</v>
      </c>
      <c r="BV289" s="38" t="s">
        <v>477</v>
      </c>
      <c r="BW289" t="s">
        <v>477</v>
      </c>
      <c r="BX289" s="39">
        <v>0.78835218900214599</v>
      </c>
      <c r="BY289" s="39">
        <v>-0.33083899999999999</v>
      </c>
      <c r="BZ289" s="39">
        <v>-0.35762100000000002</v>
      </c>
      <c r="CA289" s="39">
        <v>-0.33083899999999999</v>
      </c>
      <c r="CB289" s="39">
        <v>-0.35762100000000002</v>
      </c>
      <c r="CC289" s="39">
        <v>-0.33083899999999999</v>
      </c>
      <c r="CD289" s="39">
        <v>-0.35762100000000002</v>
      </c>
      <c r="CE289" s="39">
        <v>-0.33083899999999999</v>
      </c>
      <c r="CF289" s="39">
        <v>-0.35762100000000002</v>
      </c>
      <c r="CG289">
        <v>-0.33083899999999999</v>
      </c>
      <c r="CH289" s="39">
        <v>0.78835218900214599</v>
      </c>
      <c r="CI289" s="39">
        <v>0.78832487331980095</v>
      </c>
      <c r="CJ289" s="39">
        <v>0.78835218900214599</v>
      </c>
      <c r="CK289" s="39">
        <v>0.78832487331980095</v>
      </c>
      <c r="CL289" t="s">
        <v>477</v>
      </c>
      <c r="CM289" t="s">
        <v>477</v>
      </c>
      <c r="CN289" s="46" t="s">
        <v>477</v>
      </c>
      <c r="CO289" s="46">
        <v>0</v>
      </c>
      <c r="CP289" s="46" t="s">
        <v>477</v>
      </c>
      <c r="CQ289" s="46" t="s">
        <v>477</v>
      </c>
      <c r="CR289" s="46" t="s">
        <v>477</v>
      </c>
      <c r="CS289" s="46">
        <v>0</v>
      </c>
      <c r="CT289">
        <v>0</v>
      </c>
      <c r="CU289">
        <v>0</v>
      </c>
      <c r="CV289" s="47">
        <v>0</v>
      </c>
      <c r="CW289">
        <v>0</v>
      </c>
      <c r="CX289" s="48">
        <v>0</v>
      </c>
      <c r="CY289" s="48">
        <v>0</v>
      </c>
      <c r="CZ289">
        <v>0</v>
      </c>
      <c r="DA289" s="37">
        <v>44483</v>
      </c>
      <c r="DB289">
        <v>-0.33083899999999999</v>
      </c>
      <c r="DC289">
        <v>1</v>
      </c>
      <c r="DD289" s="52" t="s">
        <v>477</v>
      </c>
      <c r="DE289" t="s">
        <v>477</v>
      </c>
      <c r="DF289" s="52" t="s">
        <v>477</v>
      </c>
      <c r="DG289" s="52" t="s">
        <v>477</v>
      </c>
      <c r="DH289" s="52" t="s">
        <v>477</v>
      </c>
      <c r="DI289" s="52" t="s">
        <v>477</v>
      </c>
      <c r="DJ289" s="52" t="s">
        <v>477</v>
      </c>
      <c r="DK289" s="52" t="s">
        <v>477</v>
      </c>
      <c r="DL289" s="52" t="s">
        <v>477</v>
      </c>
      <c r="DM289" s="52" t="s">
        <v>477</v>
      </c>
      <c r="DN289" s="52" t="s">
        <v>477</v>
      </c>
      <c r="DO289" s="33">
        <v>0.79837955579620301</v>
      </c>
      <c r="DP289" s="33" t="s">
        <v>477</v>
      </c>
      <c r="DQ289" s="32" t="s">
        <v>699</v>
      </c>
      <c r="DR289" s="33" t="s">
        <v>477</v>
      </c>
      <c r="DS289" s="58" t="s">
        <v>477</v>
      </c>
      <c r="DT289" s="58" t="s">
        <v>477</v>
      </c>
      <c r="DU289" s="58" t="s">
        <v>477</v>
      </c>
    </row>
    <row r="290" spans="1:125" x14ac:dyDescent="0.25">
      <c r="A290" s="37">
        <v>44196</v>
      </c>
      <c r="B290" t="s">
        <v>1321</v>
      </c>
      <c r="C290" t="s">
        <v>1322</v>
      </c>
      <c r="D290" t="s">
        <v>473</v>
      </c>
      <c r="E290" t="s">
        <v>1396</v>
      </c>
      <c r="F290" t="s">
        <v>1421</v>
      </c>
      <c r="G290" t="s">
        <v>1422</v>
      </c>
      <c r="H290" t="s">
        <v>293</v>
      </c>
      <c r="I290" s="37">
        <v>44300</v>
      </c>
      <c r="J290">
        <v>0.625</v>
      </c>
      <c r="K290" s="43">
        <v>500000</v>
      </c>
      <c r="L290" s="43">
        <v>503739.9</v>
      </c>
      <c r="M290" s="43">
        <v>0.33300000000000002</v>
      </c>
      <c r="N290" s="43">
        <v>100.2925</v>
      </c>
      <c r="O290" t="s">
        <v>473</v>
      </c>
      <c r="P290" t="s">
        <v>474</v>
      </c>
      <c r="Q290" t="s">
        <v>1423</v>
      </c>
      <c r="R290" t="s">
        <v>475</v>
      </c>
      <c r="S290" t="s">
        <v>1326</v>
      </c>
      <c r="T290" t="s">
        <v>1422</v>
      </c>
      <c r="U290" t="s">
        <v>368</v>
      </c>
      <c r="V290" t="s">
        <v>203</v>
      </c>
      <c r="W290" t="s">
        <v>1424</v>
      </c>
      <c r="X290" t="s">
        <v>1425</v>
      </c>
      <c r="Y290" s="32" t="s">
        <v>448</v>
      </c>
      <c r="Z290" t="s">
        <v>394</v>
      </c>
      <c r="AA290" s="32" t="s">
        <v>366</v>
      </c>
      <c r="AB290" s="32" t="s">
        <v>476</v>
      </c>
      <c r="AC290" s="33" t="s">
        <v>477</v>
      </c>
      <c r="AD290" s="33">
        <v>500000000</v>
      </c>
      <c r="AE290">
        <v>0.1</v>
      </c>
      <c r="AF290" s="33">
        <v>28.184699263203399</v>
      </c>
      <c r="AG290" s="33">
        <v>14.4035143132568</v>
      </c>
      <c r="AH290">
        <v>14.4035143132568</v>
      </c>
      <c r="AI290" s="33">
        <v>0.285255494544918</v>
      </c>
      <c r="AJ290" s="33">
        <v>-0.398615</v>
      </c>
      <c r="AK290">
        <v>-0.398615</v>
      </c>
      <c r="AL290" s="33">
        <v>-0.398615</v>
      </c>
      <c r="AM290">
        <v>-0.398615</v>
      </c>
      <c r="AN290" s="33" t="s">
        <v>477</v>
      </c>
      <c r="AO290" s="33" t="s">
        <v>477</v>
      </c>
      <c r="AP290" s="33" t="s">
        <v>477</v>
      </c>
      <c r="AQ290" s="33" t="s">
        <v>477</v>
      </c>
      <c r="AR290" s="33" t="s">
        <v>477</v>
      </c>
      <c r="AS290" s="34" t="s">
        <v>477</v>
      </c>
      <c r="AT290" s="34" t="s">
        <v>477</v>
      </c>
      <c r="AU290" s="35">
        <v>104</v>
      </c>
      <c r="AV290" s="35">
        <v>104</v>
      </c>
      <c r="AW290" s="34" t="s">
        <v>477</v>
      </c>
      <c r="AX290" t="s">
        <v>474</v>
      </c>
      <c r="AY290" s="32">
        <v>2021</v>
      </c>
      <c r="AZ290" s="32" t="s">
        <v>366</v>
      </c>
      <c r="BA290" s="32" t="s">
        <v>366</v>
      </c>
      <c r="BB290" s="32" t="s">
        <v>366</v>
      </c>
      <c r="BC290" s="32" t="s">
        <v>366</v>
      </c>
      <c r="BD290">
        <v>151274333.29999998</v>
      </c>
      <c r="BE290">
        <v>0.33300000000000002</v>
      </c>
      <c r="BF290" s="32" t="s">
        <v>293</v>
      </c>
      <c r="BG290" s="32" t="s">
        <v>478</v>
      </c>
      <c r="BH290" s="32" t="s">
        <v>479</v>
      </c>
      <c r="BI290" s="32">
        <v>6</v>
      </c>
      <c r="BJ290" s="36">
        <v>3.5889237716871048E-3</v>
      </c>
      <c r="BK290" s="32">
        <v>6</v>
      </c>
      <c r="BL290" s="36">
        <v>3.5889237716871048E-3</v>
      </c>
      <c r="BM290" s="32">
        <v>6</v>
      </c>
      <c r="BN290" s="36">
        <v>3.3299760045942973E-3</v>
      </c>
      <c r="BO290" s="33" t="s">
        <v>476</v>
      </c>
      <c r="BP290" s="33" t="s">
        <v>477</v>
      </c>
      <c r="BQ290">
        <v>0.285255494544918</v>
      </c>
      <c r="BR290">
        <v>-0.398615</v>
      </c>
      <c r="BS290" t="s">
        <v>474</v>
      </c>
      <c r="BT290" s="37">
        <v>44300</v>
      </c>
      <c r="BU290" s="32" t="s">
        <v>477</v>
      </c>
      <c r="BV290" s="38" t="s">
        <v>477</v>
      </c>
      <c r="BW290" t="s">
        <v>477</v>
      </c>
      <c r="BX290" s="39">
        <v>0.285255494544918</v>
      </c>
      <c r="BY290" s="39">
        <v>-0.398615</v>
      </c>
      <c r="BZ290" s="39">
        <v>-0.47209699999999999</v>
      </c>
      <c r="CA290" s="39">
        <v>-0.398615</v>
      </c>
      <c r="CB290" s="39">
        <v>-0.47209699999999999</v>
      </c>
      <c r="CC290" s="39">
        <v>-0.398615</v>
      </c>
      <c r="CD290" s="39">
        <v>-0.47209699999999999</v>
      </c>
      <c r="CE290" s="39">
        <v>-0.398615</v>
      </c>
      <c r="CF290" s="39">
        <v>-0.47209699999999999</v>
      </c>
      <c r="CG290">
        <v>-0.398615</v>
      </c>
      <c r="CH290" s="39">
        <v>0.285255494544918</v>
      </c>
      <c r="CI290" s="39">
        <v>0.28524133645870697</v>
      </c>
      <c r="CJ290" s="39">
        <v>0.285255494544918</v>
      </c>
      <c r="CK290" s="39">
        <v>0.28524133645870697</v>
      </c>
      <c r="CL290" t="s">
        <v>477</v>
      </c>
      <c r="CM290" t="s">
        <v>477</v>
      </c>
      <c r="CN290" s="46" t="s">
        <v>477</v>
      </c>
      <c r="CO290" s="46">
        <v>0</v>
      </c>
      <c r="CP290" s="46" t="s">
        <v>477</v>
      </c>
      <c r="CQ290" s="46" t="s">
        <v>477</v>
      </c>
      <c r="CR290" s="46" t="s">
        <v>477</v>
      </c>
      <c r="CS290" s="46">
        <v>0</v>
      </c>
      <c r="CT290">
        <v>0</v>
      </c>
      <c r="CU290">
        <v>0</v>
      </c>
      <c r="CV290" s="47">
        <v>0</v>
      </c>
      <c r="CW290">
        <v>0</v>
      </c>
      <c r="CX290" s="48">
        <v>0</v>
      </c>
      <c r="CY290" s="48">
        <v>0</v>
      </c>
      <c r="CZ290">
        <v>0</v>
      </c>
      <c r="DA290" s="37">
        <v>44300</v>
      </c>
      <c r="DB290">
        <v>-0.398615</v>
      </c>
      <c r="DC290">
        <v>1</v>
      </c>
      <c r="DD290" s="52" t="s">
        <v>477</v>
      </c>
      <c r="DE290" t="s">
        <v>477</v>
      </c>
      <c r="DF290" s="52" t="s">
        <v>477</v>
      </c>
      <c r="DG290" s="52" t="s">
        <v>477</v>
      </c>
      <c r="DH290" s="52" t="s">
        <v>477</v>
      </c>
      <c r="DI290" s="52" t="s">
        <v>477</v>
      </c>
      <c r="DJ290" s="52" t="s">
        <v>477</v>
      </c>
      <c r="DK290" s="52" t="s">
        <v>477</v>
      </c>
      <c r="DL290" s="52" t="s">
        <v>477</v>
      </c>
      <c r="DM290" s="52" t="s">
        <v>477</v>
      </c>
      <c r="DN290" s="52" t="s">
        <v>477</v>
      </c>
      <c r="DO290" s="33">
        <v>0.28760724278669197</v>
      </c>
      <c r="DP290" s="33" t="s">
        <v>477</v>
      </c>
      <c r="DQ290" s="32" t="s">
        <v>699</v>
      </c>
      <c r="DR290" s="33" t="s">
        <v>477</v>
      </c>
      <c r="DS290" s="58" t="s">
        <v>477</v>
      </c>
      <c r="DT290" s="58" t="s">
        <v>477</v>
      </c>
      <c r="DU290" s="58" t="s">
        <v>477</v>
      </c>
    </row>
    <row r="291" spans="1:125" x14ac:dyDescent="0.25">
      <c r="A291" s="37">
        <v>44196</v>
      </c>
      <c r="B291" t="s">
        <v>1321</v>
      </c>
      <c r="C291" t="s">
        <v>1322</v>
      </c>
      <c r="D291" t="s">
        <v>473</v>
      </c>
      <c r="E291" t="s">
        <v>1396</v>
      </c>
      <c r="F291" t="s">
        <v>1426</v>
      </c>
      <c r="G291" t="s">
        <v>1427</v>
      </c>
      <c r="H291" t="s">
        <v>293</v>
      </c>
      <c r="I291" s="37">
        <v>44334</v>
      </c>
      <c r="J291">
        <v>3.25</v>
      </c>
      <c r="K291" s="43">
        <v>300000</v>
      </c>
      <c r="L291" s="43">
        <v>305508.92</v>
      </c>
      <c r="M291" s="43">
        <v>0.20196</v>
      </c>
      <c r="N291" s="43">
        <v>101.41200000000001</v>
      </c>
      <c r="O291" t="s">
        <v>473</v>
      </c>
      <c r="P291" t="s">
        <v>474</v>
      </c>
      <c r="Q291" t="s">
        <v>1428</v>
      </c>
      <c r="R291" t="s">
        <v>475</v>
      </c>
      <c r="S291" t="s">
        <v>1326</v>
      </c>
      <c r="T291" t="s">
        <v>1427</v>
      </c>
      <c r="U291" t="s">
        <v>368</v>
      </c>
      <c r="V291" t="s">
        <v>203</v>
      </c>
      <c r="W291" t="s">
        <v>1429</v>
      </c>
      <c r="X291" t="s">
        <v>1430</v>
      </c>
      <c r="Y291" s="32" t="s">
        <v>650</v>
      </c>
      <c r="Z291" t="s">
        <v>369</v>
      </c>
      <c r="AA291" s="32" t="s">
        <v>370</v>
      </c>
      <c r="AB291" s="32" t="s">
        <v>476</v>
      </c>
      <c r="AC291" s="33" t="s">
        <v>477</v>
      </c>
      <c r="AD291" s="33">
        <v>500000000</v>
      </c>
      <c r="AE291">
        <v>0.06</v>
      </c>
      <c r="AF291" s="33">
        <v>41.854591001475697</v>
      </c>
      <c r="AG291" s="33">
        <v>10.417874951677099</v>
      </c>
      <c r="AH291">
        <v>10.417874951677099</v>
      </c>
      <c r="AI291" s="33">
        <v>0.38396012083555803</v>
      </c>
      <c r="AJ291" s="33">
        <v>-0.42585099999999998</v>
      </c>
      <c r="AK291">
        <v>-0.42585099999999998</v>
      </c>
      <c r="AL291" s="33">
        <v>-0.42585099999999998</v>
      </c>
      <c r="AM291">
        <v>-0.42585099999999998</v>
      </c>
      <c r="AN291" s="33" t="s">
        <v>477</v>
      </c>
      <c r="AO291" s="33" t="s">
        <v>477</v>
      </c>
      <c r="AP291" s="33" t="s">
        <v>477</v>
      </c>
      <c r="AQ291" s="33" t="s">
        <v>477</v>
      </c>
      <c r="AR291" s="33" t="s">
        <v>477</v>
      </c>
      <c r="AS291" s="34" t="s">
        <v>477</v>
      </c>
      <c r="AT291" s="34" t="s">
        <v>477</v>
      </c>
      <c r="AU291" s="35">
        <v>138</v>
      </c>
      <c r="AV291" s="35">
        <v>138</v>
      </c>
      <c r="AW291" s="34" t="s">
        <v>477</v>
      </c>
      <c r="AX291" t="s">
        <v>474</v>
      </c>
      <c r="AY291" s="32">
        <v>2021</v>
      </c>
      <c r="AZ291" s="32" t="s">
        <v>370</v>
      </c>
      <c r="BA291" s="32" t="s">
        <v>372</v>
      </c>
      <c r="BB291" s="32" t="s">
        <v>372</v>
      </c>
      <c r="BC291" s="32" t="s">
        <v>372</v>
      </c>
      <c r="BD291">
        <v>151274333.29999998</v>
      </c>
      <c r="BE291">
        <v>0.20196</v>
      </c>
      <c r="BF291" s="32" t="s">
        <v>293</v>
      </c>
      <c r="BG291" s="32" t="s">
        <v>477</v>
      </c>
      <c r="BH291" s="32" t="s">
        <v>477</v>
      </c>
      <c r="BI291" s="32">
        <v>11</v>
      </c>
      <c r="BJ291" s="36">
        <v>2.1766158000397699E-3</v>
      </c>
      <c r="BK291" s="32">
        <v>11</v>
      </c>
      <c r="BL291" s="36">
        <v>2.1766158000397699E-3</v>
      </c>
      <c r="BM291" s="32">
        <v>11</v>
      </c>
      <c r="BN291" s="36">
        <v>2.0195687750553782E-3</v>
      </c>
      <c r="BO291" s="33" t="s">
        <v>476</v>
      </c>
      <c r="BP291" s="33" t="s">
        <v>477</v>
      </c>
      <c r="BQ291">
        <v>0.38396012083555803</v>
      </c>
      <c r="BR291">
        <v>-0.42585099999999998</v>
      </c>
      <c r="BS291" t="s">
        <v>474</v>
      </c>
      <c r="BT291" s="37">
        <v>44334</v>
      </c>
      <c r="BU291" s="32" t="s">
        <v>477</v>
      </c>
      <c r="BV291" s="38" t="s">
        <v>477</v>
      </c>
      <c r="BW291" t="s">
        <v>477</v>
      </c>
      <c r="BX291" s="39">
        <v>0.38396012083555803</v>
      </c>
      <c r="BY291" s="39">
        <v>-0.42585099999999998</v>
      </c>
      <c r="BZ291" s="39">
        <v>-0.61882999999999999</v>
      </c>
      <c r="CA291" s="39">
        <v>-0.42585099999999998</v>
      </c>
      <c r="CB291" s="39">
        <v>-0.61882999999999999</v>
      </c>
      <c r="CC291" s="39">
        <v>-0.42585099999999998</v>
      </c>
      <c r="CD291" s="39">
        <v>-0.61882999999999999</v>
      </c>
      <c r="CE291" s="39">
        <v>-0.42585099999999998</v>
      </c>
      <c r="CF291" s="39">
        <v>-0.61882999999999999</v>
      </c>
      <c r="CG291">
        <v>-0.42585099999999998</v>
      </c>
      <c r="CH291" s="39">
        <v>0.38396012083555803</v>
      </c>
      <c r="CI291" s="39">
        <v>0.38368476207892599</v>
      </c>
      <c r="CJ291" s="39">
        <v>0.38396012083555803</v>
      </c>
      <c r="CK291" s="39">
        <v>0.38368476207892599</v>
      </c>
      <c r="CL291" t="s">
        <v>477</v>
      </c>
      <c r="CM291" t="s">
        <v>477</v>
      </c>
      <c r="CN291" s="46" t="s">
        <v>477</v>
      </c>
      <c r="CO291" s="46">
        <v>0</v>
      </c>
      <c r="CP291" s="46" t="s">
        <v>477</v>
      </c>
      <c r="CQ291" s="46" t="s">
        <v>477</v>
      </c>
      <c r="CR291" s="46" t="s">
        <v>477</v>
      </c>
      <c r="CS291" s="46">
        <v>0</v>
      </c>
      <c r="CT291">
        <v>0</v>
      </c>
      <c r="CU291">
        <v>0</v>
      </c>
      <c r="CV291" s="47">
        <v>0</v>
      </c>
      <c r="CW291">
        <v>0</v>
      </c>
      <c r="CX291" s="48">
        <v>0</v>
      </c>
      <c r="CY291" s="48">
        <v>0</v>
      </c>
      <c r="CZ291">
        <v>0</v>
      </c>
      <c r="DA291" s="37">
        <v>44334</v>
      </c>
      <c r="DB291">
        <v>-0.42585099999999998</v>
      </c>
      <c r="DC291">
        <v>1</v>
      </c>
      <c r="DD291" s="52" t="s">
        <v>477</v>
      </c>
      <c r="DE291" t="s">
        <v>477</v>
      </c>
      <c r="DF291" s="52" t="s">
        <v>477</v>
      </c>
      <c r="DG291" s="52" t="s">
        <v>477</v>
      </c>
      <c r="DH291" s="52" t="s">
        <v>477</v>
      </c>
      <c r="DI291" s="52" t="s">
        <v>477</v>
      </c>
      <c r="DJ291" s="52" t="s">
        <v>477</v>
      </c>
      <c r="DK291" s="52" t="s">
        <v>477</v>
      </c>
      <c r="DL291" s="52" t="s">
        <v>477</v>
      </c>
      <c r="DM291" s="52" t="s">
        <v>477</v>
      </c>
      <c r="DN291" s="52" t="s">
        <v>477</v>
      </c>
      <c r="DO291" s="33">
        <v>0.39282123157917698</v>
      </c>
      <c r="DP291" s="33" t="s">
        <v>477</v>
      </c>
      <c r="DQ291" s="32" t="s">
        <v>699</v>
      </c>
      <c r="DR291" s="33" t="s">
        <v>477</v>
      </c>
      <c r="DS291" s="58" t="s">
        <v>477</v>
      </c>
      <c r="DT291" s="58" t="s">
        <v>477</v>
      </c>
      <c r="DU291" s="58" t="s">
        <v>477</v>
      </c>
    </row>
    <row r="292" spans="1:125" x14ac:dyDescent="0.25">
      <c r="A292" s="37">
        <v>44196</v>
      </c>
      <c r="B292" t="s">
        <v>1321</v>
      </c>
      <c r="C292" t="s">
        <v>1322</v>
      </c>
      <c r="D292" t="s">
        <v>473</v>
      </c>
      <c r="E292" t="s">
        <v>1396</v>
      </c>
      <c r="F292" t="s">
        <v>1431</v>
      </c>
      <c r="G292" t="s">
        <v>1432</v>
      </c>
      <c r="H292" t="s">
        <v>293</v>
      </c>
      <c r="I292" s="37">
        <v>44585</v>
      </c>
      <c r="J292">
        <v>0.875</v>
      </c>
      <c r="K292" s="43">
        <v>400000</v>
      </c>
      <c r="L292" s="43">
        <v>408378.31</v>
      </c>
      <c r="M292" s="43">
        <v>0.26995999999999998</v>
      </c>
      <c r="N292" s="43">
        <v>101.265</v>
      </c>
      <c r="O292" t="s">
        <v>473</v>
      </c>
      <c r="P292" t="s">
        <v>474</v>
      </c>
      <c r="Q292" t="s">
        <v>1433</v>
      </c>
      <c r="R292" t="s">
        <v>475</v>
      </c>
      <c r="S292" t="s">
        <v>1326</v>
      </c>
      <c r="T292" t="s">
        <v>1432</v>
      </c>
      <c r="U292" t="s">
        <v>368</v>
      </c>
      <c r="V292" t="s">
        <v>203</v>
      </c>
      <c r="W292" t="s">
        <v>1434</v>
      </c>
      <c r="X292" t="s">
        <v>1435</v>
      </c>
      <c r="Y292" s="32" t="s">
        <v>652</v>
      </c>
      <c r="Z292" t="s">
        <v>394</v>
      </c>
      <c r="AA292" s="32" t="s">
        <v>366</v>
      </c>
      <c r="AB292" s="32" t="s">
        <v>476</v>
      </c>
      <c r="AC292" s="33" t="s">
        <v>477</v>
      </c>
      <c r="AD292" s="33">
        <v>1250000000</v>
      </c>
      <c r="AE292">
        <v>3.2000000000000001E-2</v>
      </c>
      <c r="AF292" s="33">
        <v>40.148714497823804</v>
      </c>
      <c r="AG292" s="33">
        <v>19.634417668550999</v>
      </c>
      <c r="AH292">
        <v>19.634417668550999</v>
      </c>
      <c r="AI292" s="33">
        <v>1.0602693323471899</v>
      </c>
      <c r="AJ292" s="33">
        <v>-0.30829699999999999</v>
      </c>
      <c r="AK292">
        <v>-0.30829699999999999</v>
      </c>
      <c r="AL292" s="33">
        <v>-0.30829699999999999</v>
      </c>
      <c r="AM292">
        <v>-0.30829699999999999</v>
      </c>
      <c r="AN292" s="33" t="s">
        <v>477</v>
      </c>
      <c r="AO292" s="33" t="s">
        <v>477</v>
      </c>
      <c r="AP292" s="33" t="s">
        <v>477</v>
      </c>
      <c r="AQ292" s="33" t="s">
        <v>477</v>
      </c>
      <c r="AR292" s="33" t="s">
        <v>477</v>
      </c>
      <c r="AS292" s="34" t="s">
        <v>477</v>
      </c>
      <c r="AT292" s="34" t="s">
        <v>477</v>
      </c>
      <c r="AU292" s="35">
        <v>389</v>
      </c>
      <c r="AV292" s="35">
        <v>389</v>
      </c>
      <c r="AW292" s="34" t="s">
        <v>477</v>
      </c>
      <c r="AX292" t="s">
        <v>474</v>
      </c>
      <c r="AY292" s="32">
        <v>2022</v>
      </c>
      <c r="AZ292" s="32" t="s">
        <v>366</v>
      </c>
      <c r="BA292" s="32" t="s">
        <v>366</v>
      </c>
      <c r="BB292" s="32" t="s">
        <v>366</v>
      </c>
      <c r="BC292" s="32" t="s">
        <v>366</v>
      </c>
      <c r="BD292">
        <v>151274333.29999998</v>
      </c>
      <c r="BE292">
        <v>0.26995999999999998</v>
      </c>
      <c r="BF292" s="32" t="s">
        <v>293</v>
      </c>
      <c r="BG292" s="32" t="s">
        <v>478</v>
      </c>
      <c r="BH292" s="32" t="s">
        <v>477</v>
      </c>
      <c r="BI292" s="32">
        <v>6</v>
      </c>
      <c r="BJ292" s="36">
        <v>2.9095146614362007E-3</v>
      </c>
      <c r="BK292" s="32">
        <v>6</v>
      </c>
      <c r="BL292" s="36">
        <v>2.9095146614362007E-3</v>
      </c>
      <c r="BM292" s="32">
        <v>6</v>
      </c>
      <c r="BN292" s="36">
        <v>2.6995875710793833E-3</v>
      </c>
      <c r="BO292" s="33" t="s">
        <v>476</v>
      </c>
      <c r="BP292" s="33" t="s">
        <v>477</v>
      </c>
      <c r="BQ292">
        <v>1.0602693323471899</v>
      </c>
      <c r="BR292">
        <v>-0.30829699999999999</v>
      </c>
      <c r="BS292" t="s">
        <v>474</v>
      </c>
      <c r="BT292" s="37">
        <v>44585</v>
      </c>
      <c r="BU292" s="32" t="s">
        <v>477</v>
      </c>
      <c r="BV292" s="38" t="s">
        <v>477</v>
      </c>
      <c r="BW292" t="s">
        <v>477</v>
      </c>
      <c r="BX292" s="39">
        <v>1.0602693323471899</v>
      </c>
      <c r="BY292" s="39">
        <v>-0.30829699999999999</v>
      </c>
      <c r="BZ292" s="39">
        <v>-0.32971200000000001</v>
      </c>
      <c r="CA292" s="39">
        <v>-0.30829699999999999</v>
      </c>
      <c r="CB292" s="39">
        <v>-0.32971200000000001</v>
      </c>
      <c r="CC292" s="39">
        <v>-0.30829699999999999</v>
      </c>
      <c r="CD292" s="39">
        <v>-0.32971200000000001</v>
      </c>
      <c r="CE292" s="39">
        <v>-0.30829699999999999</v>
      </c>
      <c r="CF292" s="39">
        <v>-0.32971200000000001</v>
      </c>
      <c r="CG292">
        <v>-0.30829699999999999</v>
      </c>
      <c r="CH292" s="39">
        <v>1.0602693323471899</v>
      </c>
      <c r="CI292" s="39">
        <v>1.05993254878439</v>
      </c>
      <c r="CJ292" s="39">
        <v>1.0602693323471899</v>
      </c>
      <c r="CK292" s="39">
        <v>1.05993254878439</v>
      </c>
      <c r="CL292" t="s">
        <v>477</v>
      </c>
      <c r="CM292" t="s">
        <v>477</v>
      </c>
      <c r="CN292" s="46" t="s">
        <v>477</v>
      </c>
      <c r="CO292" s="46">
        <v>0</v>
      </c>
      <c r="CP292" s="46" t="s">
        <v>477</v>
      </c>
      <c r="CQ292" s="46" t="s">
        <v>477</v>
      </c>
      <c r="CR292" s="46" t="s">
        <v>477</v>
      </c>
      <c r="CS292" s="46">
        <v>0</v>
      </c>
      <c r="CT292">
        <v>0</v>
      </c>
      <c r="CU292">
        <v>0</v>
      </c>
      <c r="CV292" s="47">
        <v>0</v>
      </c>
      <c r="CW292">
        <v>0</v>
      </c>
      <c r="CX292" s="48">
        <v>0</v>
      </c>
      <c r="CY292" s="48">
        <v>0</v>
      </c>
      <c r="CZ292">
        <v>0</v>
      </c>
      <c r="DA292" s="37">
        <v>44585</v>
      </c>
      <c r="DB292">
        <v>-0.30829699999999999</v>
      </c>
      <c r="DC292">
        <v>1</v>
      </c>
      <c r="DD292" s="52" t="s">
        <v>477</v>
      </c>
      <c r="DE292" t="s">
        <v>477</v>
      </c>
      <c r="DF292" s="52" t="s">
        <v>477</v>
      </c>
      <c r="DG292" s="52" t="s">
        <v>477</v>
      </c>
      <c r="DH292" s="52" t="s">
        <v>477</v>
      </c>
      <c r="DI292" s="52" t="s">
        <v>477</v>
      </c>
      <c r="DJ292" s="52" t="s">
        <v>477</v>
      </c>
      <c r="DK292" s="52" t="s">
        <v>477</v>
      </c>
      <c r="DL292" s="52" t="s">
        <v>477</v>
      </c>
      <c r="DM292" s="52" t="s">
        <v>477</v>
      </c>
      <c r="DN292" s="52" t="s">
        <v>477</v>
      </c>
      <c r="DO292" s="33">
        <v>1.0838426707529401</v>
      </c>
      <c r="DP292" s="33" t="s">
        <v>477</v>
      </c>
      <c r="DQ292" s="32" t="s">
        <v>699</v>
      </c>
      <c r="DR292" s="33" t="s">
        <v>477</v>
      </c>
      <c r="DS292" s="58" t="s">
        <v>477</v>
      </c>
      <c r="DT292" s="58" t="s">
        <v>477</v>
      </c>
      <c r="DU292" s="58" t="s">
        <v>477</v>
      </c>
    </row>
    <row r="293" spans="1:125" x14ac:dyDescent="0.25">
      <c r="A293" s="37">
        <v>44196</v>
      </c>
      <c r="B293" t="s">
        <v>1321</v>
      </c>
      <c r="C293" t="s">
        <v>1322</v>
      </c>
      <c r="D293" t="s">
        <v>473</v>
      </c>
      <c r="E293" t="s">
        <v>1396</v>
      </c>
      <c r="F293" t="s">
        <v>469</v>
      </c>
      <c r="G293" t="s">
        <v>1436</v>
      </c>
      <c r="H293" t="s">
        <v>293</v>
      </c>
      <c r="I293" s="37">
        <v>44298</v>
      </c>
      <c r="J293">
        <v>0.375</v>
      </c>
      <c r="K293" s="43">
        <v>400000</v>
      </c>
      <c r="L293" s="43">
        <v>401861.37</v>
      </c>
      <c r="M293" s="43">
        <v>0.26565</v>
      </c>
      <c r="N293" s="43">
        <v>100.19</v>
      </c>
      <c r="O293" t="s">
        <v>473</v>
      </c>
      <c r="P293" t="s">
        <v>474</v>
      </c>
      <c r="Q293" t="s">
        <v>470</v>
      </c>
      <c r="R293" t="s">
        <v>475</v>
      </c>
      <c r="S293" t="s">
        <v>1326</v>
      </c>
      <c r="T293" t="s">
        <v>1436</v>
      </c>
      <c r="U293" t="s">
        <v>368</v>
      </c>
      <c r="V293" t="s">
        <v>203</v>
      </c>
      <c r="W293" t="s">
        <v>558</v>
      </c>
      <c r="X293" t="s">
        <v>770</v>
      </c>
      <c r="Y293" s="32" t="s">
        <v>362</v>
      </c>
      <c r="Z293" t="s">
        <v>369</v>
      </c>
      <c r="AA293" s="32" t="s">
        <v>393</v>
      </c>
      <c r="AB293" s="32" t="s">
        <v>476</v>
      </c>
      <c r="AC293" s="33" t="s">
        <v>477</v>
      </c>
      <c r="AD293" s="33">
        <v>500000000</v>
      </c>
      <c r="AE293">
        <v>0.08</v>
      </c>
      <c r="AF293" s="33">
        <v>38.638210408996699</v>
      </c>
      <c r="AG293" s="33">
        <v>23.923658933678102</v>
      </c>
      <c r="AH293">
        <v>23.923658933678102</v>
      </c>
      <c r="AI293" s="33">
        <v>0.279689273905809</v>
      </c>
      <c r="AJ293" s="33">
        <v>-0.30350500000000002</v>
      </c>
      <c r="AK293">
        <v>-0.30350500000000002</v>
      </c>
      <c r="AL293" s="33">
        <v>-0.30350500000000002</v>
      </c>
      <c r="AM293">
        <v>-0.30350500000000002</v>
      </c>
      <c r="AN293" s="33" t="s">
        <v>477</v>
      </c>
      <c r="AO293" s="33" t="s">
        <v>477</v>
      </c>
      <c r="AP293" s="33" t="s">
        <v>477</v>
      </c>
      <c r="AQ293" s="33" t="s">
        <v>477</v>
      </c>
      <c r="AR293" s="33" t="s">
        <v>477</v>
      </c>
      <c r="AS293" s="34" t="s">
        <v>477</v>
      </c>
      <c r="AT293" s="34" t="s">
        <v>477</v>
      </c>
      <c r="AU293" s="35">
        <v>102</v>
      </c>
      <c r="AV293" s="35">
        <v>102</v>
      </c>
      <c r="AW293" s="34" t="s">
        <v>477</v>
      </c>
      <c r="AX293" t="s">
        <v>474</v>
      </c>
      <c r="AY293" s="32">
        <v>2021</v>
      </c>
      <c r="AZ293" s="32" t="s">
        <v>393</v>
      </c>
      <c r="BA293" s="32" t="s">
        <v>376</v>
      </c>
      <c r="BB293" s="32" t="s">
        <v>376</v>
      </c>
      <c r="BC293" s="32" t="s">
        <v>376</v>
      </c>
      <c r="BD293">
        <v>151274333.29999998</v>
      </c>
      <c r="BE293">
        <v>0.26565</v>
      </c>
      <c r="BF293" s="32" t="s">
        <v>293</v>
      </c>
      <c r="BG293" s="32" t="s">
        <v>478</v>
      </c>
      <c r="BH293" s="32" t="s">
        <v>479</v>
      </c>
      <c r="BI293" s="32">
        <v>8</v>
      </c>
      <c r="BJ293" s="36">
        <v>2.863084349116969E-3</v>
      </c>
      <c r="BK293" s="32">
        <v>8</v>
      </c>
      <c r="BL293" s="36">
        <v>2.863084349116969E-3</v>
      </c>
      <c r="BM293" s="32">
        <v>8</v>
      </c>
      <c r="BN293" s="36">
        <v>2.6565072952795493E-3</v>
      </c>
      <c r="BO293" s="33" t="s">
        <v>476</v>
      </c>
      <c r="BP293" s="33" t="s">
        <v>477</v>
      </c>
      <c r="BQ293">
        <v>0.279689273905809</v>
      </c>
      <c r="BR293">
        <v>-0.30350500000000002</v>
      </c>
      <c r="BS293" t="s">
        <v>474</v>
      </c>
      <c r="BT293" s="37">
        <v>44298</v>
      </c>
      <c r="BU293" s="32" t="s">
        <v>477</v>
      </c>
      <c r="BV293" s="38" t="s">
        <v>477</v>
      </c>
      <c r="BW293" t="s">
        <v>477</v>
      </c>
      <c r="BX293" s="39">
        <v>0.279689273905809</v>
      </c>
      <c r="BY293" s="39">
        <v>-0.30350500000000002</v>
      </c>
      <c r="BZ293" s="39">
        <v>-0.353348</v>
      </c>
      <c r="CA293" s="39">
        <v>-0.30350500000000002</v>
      </c>
      <c r="CB293" s="39">
        <v>-0.353348</v>
      </c>
      <c r="CC293" s="39">
        <v>-0.30350500000000002</v>
      </c>
      <c r="CD293" s="39">
        <v>-0.353348</v>
      </c>
      <c r="CE293" s="39">
        <v>-0.30350500000000002</v>
      </c>
      <c r="CF293" s="39">
        <v>-0.353348</v>
      </c>
      <c r="CG293">
        <v>-0.30350500000000002</v>
      </c>
      <c r="CH293" s="39">
        <v>0.279689273905809</v>
      </c>
      <c r="CI293" s="39">
        <v>0.27966839330385601</v>
      </c>
      <c r="CJ293" s="39">
        <v>0.279689273905809</v>
      </c>
      <c r="CK293" s="39">
        <v>0.27966839330385601</v>
      </c>
      <c r="CL293" t="s">
        <v>477</v>
      </c>
      <c r="CM293" t="s">
        <v>477</v>
      </c>
      <c r="CN293" s="46" t="s">
        <v>477</v>
      </c>
      <c r="CO293" s="46">
        <v>0</v>
      </c>
      <c r="CP293" s="46" t="s">
        <v>477</v>
      </c>
      <c r="CQ293" s="46" t="s">
        <v>477</v>
      </c>
      <c r="CR293" s="46" t="s">
        <v>477</v>
      </c>
      <c r="CS293" s="46">
        <v>0</v>
      </c>
      <c r="CT293">
        <v>0</v>
      </c>
      <c r="CU293">
        <v>0</v>
      </c>
      <c r="CV293" s="47">
        <v>0</v>
      </c>
      <c r="CW293">
        <v>0</v>
      </c>
      <c r="CX293" s="48">
        <v>0</v>
      </c>
      <c r="CY293" s="48">
        <v>0</v>
      </c>
      <c r="CZ293">
        <v>0</v>
      </c>
      <c r="DA293" s="37">
        <v>44298</v>
      </c>
      <c r="DB293">
        <v>-0.30350500000000002</v>
      </c>
      <c r="DC293">
        <v>1</v>
      </c>
      <c r="DD293" s="52" t="s">
        <v>477</v>
      </c>
      <c r="DE293" t="s">
        <v>477</v>
      </c>
      <c r="DF293" s="52" t="s">
        <v>477</v>
      </c>
      <c r="DG293" s="52" t="s">
        <v>477</v>
      </c>
      <c r="DH293" s="52" t="s">
        <v>477</v>
      </c>
      <c r="DI293" s="52" t="s">
        <v>477</v>
      </c>
      <c r="DJ293" s="52" t="s">
        <v>477</v>
      </c>
      <c r="DK293" s="52" t="s">
        <v>477</v>
      </c>
      <c r="DL293" s="52" t="s">
        <v>477</v>
      </c>
      <c r="DM293" s="52" t="s">
        <v>477</v>
      </c>
      <c r="DN293" s="52" t="s">
        <v>477</v>
      </c>
      <c r="DO293" s="33">
        <v>0.28122819599403198</v>
      </c>
      <c r="DP293" s="33" t="s">
        <v>477</v>
      </c>
      <c r="DQ293" s="32" t="s">
        <v>699</v>
      </c>
      <c r="DR293" s="33" t="s">
        <v>477</v>
      </c>
      <c r="DS293" s="58" t="s">
        <v>477</v>
      </c>
      <c r="DT293" s="58" t="s">
        <v>477</v>
      </c>
      <c r="DU293" s="58" t="s">
        <v>477</v>
      </c>
    </row>
    <row r="294" spans="1:125" x14ac:dyDescent="0.25">
      <c r="A294" s="37">
        <v>44196</v>
      </c>
      <c r="B294" t="s">
        <v>1321</v>
      </c>
      <c r="C294" t="s">
        <v>1322</v>
      </c>
      <c r="D294" t="s">
        <v>473</v>
      </c>
      <c r="E294" t="s">
        <v>1396</v>
      </c>
      <c r="F294" t="s">
        <v>1439</v>
      </c>
      <c r="G294" t="s">
        <v>1440</v>
      </c>
      <c r="H294" t="s">
        <v>293</v>
      </c>
      <c r="I294" s="37">
        <v>44208</v>
      </c>
      <c r="J294">
        <v>0.875</v>
      </c>
      <c r="K294" s="43">
        <v>450000</v>
      </c>
      <c r="L294" s="43">
        <v>453976.94</v>
      </c>
      <c r="M294" s="43">
        <v>0.30009999999999998</v>
      </c>
      <c r="N294" s="43">
        <v>100.02549999999999</v>
      </c>
      <c r="O294" t="s">
        <v>473</v>
      </c>
      <c r="P294" t="s">
        <v>474</v>
      </c>
      <c r="Q294" t="s">
        <v>1441</v>
      </c>
      <c r="R294" t="s">
        <v>475</v>
      </c>
      <c r="S294" t="s">
        <v>1326</v>
      </c>
      <c r="T294" t="s">
        <v>1440</v>
      </c>
      <c r="U294" t="s">
        <v>368</v>
      </c>
      <c r="V294" t="s">
        <v>203</v>
      </c>
      <c r="W294" t="s">
        <v>1442</v>
      </c>
      <c r="X294" t="s">
        <v>1406</v>
      </c>
      <c r="Y294" s="32" t="s">
        <v>362</v>
      </c>
      <c r="Z294" t="s">
        <v>369</v>
      </c>
      <c r="AA294" s="32" t="s">
        <v>393</v>
      </c>
      <c r="AB294" s="32" t="s">
        <v>476</v>
      </c>
      <c r="AC294" s="33" t="s">
        <v>477</v>
      </c>
      <c r="AD294" s="33">
        <v>1000000000</v>
      </c>
      <c r="AE294">
        <v>4.4999999999999998E-2</v>
      </c>
      <c r="AF294" s="33">
        <v>107.74855324375601</v>
      </c>
      <c r="AG294" s="33">
        <v>66.920961079586405</v>
      </c>
      <c r="AH294">
        <v>66.920961079586405</v>
      </c>
      <c r="AI294" s="33">
        <v>3.2785848897269397E-2</v>
      </c>
      <c r="AJ294" s="33">
        <v>9.6408999999999995E-2</v>
      </c>
      <c r="AK294">
        <v>9.6408999999999995E-2</v>
      </c>
      <c r="AL294" s="33">
        <v>9.6408999999999995E-2</v>
      </c>
      <c r="AM294">
        <v>9.6408999999999995E-2</v>
      </c>
      <c r="AN294" s="33" t="s">
        <v>477</v>
      </c>
      <c r="AO294" s="33" t="s">
        <v>477</v>
      </c>
      <c r="AP294" s="33" t="s">
        <v>477</v>
      </c>
      <c r="AQ294" s="33" t="s">
        <v>477</v>
      </c>
      <c r="AR294" s="33" t="s">
        <v>477</v>
      </c>
      <c r="AS294" s="34" t="s">
        <v>477</v>
      </c>
      <c r="AT294" s="34" t="s">
        <v>477</v>
      </c>
      <c r="AU294" s="35">
        <v>12</v>
      </c>
      <c r="AV294" s="35">
        <v>12</v>
      </c>
      <c r="AW294" s="34" t="s">
        <v>477</v>
      </c>
      <c r="AX294" t="s">
        <v>474</v>
      </c>
      <c r="AY294" s="32">
        <v>2021</v>
      </c>
      <c r="AZ294" s="32" t="s">
        <v>393</v>
      </c>
      <c r="BA294" s="32" t="s">
        <v>376</v>
      </c>
      <c r="BB294" s="32" t="s">
        <v>376</v>
      </c>
      <c r="BC294" s="32" t="s">
        <v>376</v>
      </c>
      <c r="BD294">
        <v>151274333.29999998</v>
      </c>
      <c r="BE294">
        <v>0.30009999999999998</v>
      </c>
      <c r="BF294" s="32" t="s">
        <v>293</v>
      </c>
      <c r="BG294" s="32" t="s">
        <v>478</v>
      </c>
      <c r="BH294" s="32" t="s">
        <v>479</v>
      </c>
      <c r="BI294" s="32">
        <v>8</v>
      </c>
      <c r="BJ294" s="36">
        <v>3.2343847127530899E-3</v>
      </c>
      <c r="BK294" s="32">
        <v>8</v>
      </c>
      <c r="BL294" s="36">
        <v>3.2343847127530899E-3</v>
      </c>
      <c r="BM294" s="32">
        <v>8</v>
      </c>
      <c r="BN294" s="36">
        <v>3.0010176220687402E-3</v>
      </c>
      <c r="BO294" s="33" t="s">
        <v>476</v>
      </c>
      <c r="BP294" s="33" t="s">
        <v>477</v>
      </c>
      <c r="BQ294">
        <v>3.2785848897269397E-2</v>
      </c>
      <c r="BR294">
        <v>9.6408999999999995E-2</v>
      </c>
      <c r="BS294" t="s">
        <v>474</v>
      </c>
      <c r="BT294" s="37">
        <v>44208</v>
      </c>
      <c r="BU294" s="32" t="s">
        <v>477</v>
      </c>
      <c r="BV294" s="38" t="s">
        <v>477</v>
      </c>
      <c r="BW294" t="s">
        <v>477</v>
      </c>
      <c r="BX294" s="39">
        <v>3.2785848897269397E-2</v>
      </c>
      <c r="BY294" s="39">
        <v>9.6408999999999995E-2</v>
      </c>
      <c r="BZ294" s="39">
        <v>-0.98286700000000005</v>
      </c>
      <c r="CA294" s="39">
        <v>9.6408999999999995E-2</v>
      </c>
      <c r="CB294" s="39">
        <v>-0.98286700000000005</v>
      </c>
      <c r="CC294" s="39">
        <v>9.6408999999999995E-2</v>
      </c>
      <c r="CD294" s="39">
        <v>-0.98286700000000005</v>
      </c>
      <c r="CE294" s="39">
        <v>9.6408999999999995E-2</v>
      </c>
      <c r="CF294" s="39">
        <v>-0.98286700000000005</v>
      </c>
      <c r="CG294">
        <v>9.6408999999999995E-2</v>
      </c>
      <c r="CH294" s="39">
        <v>3.2785848897269397E-2</v>
      </c>
      <c r="CI294" s="39">
        <v>3.27824361370639E-2</v>
      </c>
      <c r="CJ294" s="39">
        <v>3.2785848897269397E-2</v>
      </c>
      <c r="CK294" s="39">
        <v>3.27824361370639E-2</v>
      </c>
      <c r="CL294" t="s">
        <v>477</v>
      </c>
      <c r="CM294" t="s">
        <v>477</v>
      </c>
      <c r="CN294" s="46" t="s">
        <v>477</v>
      </c>
      <c r="CO294" s="46">
        <v>0</v>
      </c>
      <c r="CP294" s="46" t="s">
        <v>477</v>
      </c>
      <c r="CQ294" s="46" t="s">
        <v>477</v>
      </c>
      <c r="CR294" s="46" t="s">
        <v>477</v>
      </c>
      <c r="CS294" s="46">
        <v>0</v>
      </c>
      <c r="CT294">
        <v>0</v>
      </c>
      <c r="CU294">
        <v>0</v>
      </c>
      <c r="CV294" s="47">
        <v>0</v>
      </c>
      <c r="CW294">
        <v>0</v>
      </c>
      <c r="CX294" s="48">
        <v>0</v>
      </c>
      <c r="CY294" s="48">
        <v>0</v>
      </c>
      <c r="CZ294">
        <v>0</v>
      </c>
      <c r="DA294" s="37">
        <v>44208</v>
      </c>
      <c r="DB294">
        <v>9.6408999999999995E-2</v>
      </c>
      <c r="DC294">
        <v>1</v>
      </c>
      <c r="DD294" s="52" t="s">
        <v>477</v>
      </c>
      <c r="DE294" t="s">
        <v>477</v>
      </c>
      <c r="DF294" s="52" t="s">
        <v>477</v>
      </c>
      <c r="DG294" s="52" t="s">
        <v>477</v>
      </c>
      <c r="DH294" s="52" t="s">
        <v>477</v>
      </c>
      <c r="DI294" s="52" t="s">
        <v>477</v>
      </c>
      <c r="DJ294" s="52" t="s">
        <v>477</v>
      </c>
      <c r="DK294" s="52" t="s">
        <v>477</v>
      </c>
      <c r="DL294" s="52" t="s">
        <v>477</v>
      </c>
      <c r="DM294" s="52" t="s">
        <v>477</v>
      </c>
      <c r="DN294" s="52" t="s">
        <v>477</v>
      </c>
      <c r="DO294" s="33">
        <v>3.3092993924555003E-2</v>
      </c>
      <c r="DP294" s="33" t="s">
        <v>477</v>
      </c>
      <c r="DQ294" s="32" t="s">
        <v>699</v>
      </c>
      <c r="DR294" s="33" t="s">
        <v>477</v>
      </c>
      <c r="DS294" s="58" t="s">
        <v>477</v>
      </c>
      <c r="DT294" s="58" t="s">
        <v>477</v>
      </c>
      <c r="DU294" s="58" t="s">
        <v>477</v>
      </c>
    </row>
    <row r="295" spans="1:125" x14ac:dyDescent="0.25">
      <c r="A295" s="37">
        <v>44196</v>
      </c>
      <c r="B295" t="s">
        <v>1321</v>
      </c>
      <c r="C295" t="s">
        <v>1322</v>
      </c>
      <c r="D295" t="s">
        <v>473</v>
      </c>
      <c r="E295" t="s">
        <v>1396</v>
      </c>
      <c r="F295" t="s">
        <v>1443</v>
      </c>
      <c r="G295" t="s">
        <v>1444</v>
      </c>
      <c r="H295" t="s">
        <v>293</v>
      </c>
      <c r="I295" s="37">
        <v>44452</v>
      </c>
      <c r="J295">
        <v>0.2</v>
      </c>
      <c r="K295" s="43">
        <v>1000000</v>
      </c>
      <c r="L295" s="43">
        <v>1004859.66</v>
      </c>
      <c r="M295" s="43">
        <v>0.66425999999999996</v>
      </c>
      <c r="N295" s="43">
        <v>100.4235</v>
      </c>
      <c r="O295" t="s">
        <v>473</v>
      </c>
      <c r="P295" t="s">
        <v>474</v>
      </c>
      <c r="Q295" t="s">
        <v>1445</v>
      </c>
      <c r="R295" t="s">
        <v>475</v>
      </c>
      <c r="S295" t="s">
        <v>1326</v>
      </c>
      <c r="T295" t="s">
        <v>1444</v>
      </c>
      <c r="U295" t="s">
        <v>368</v>
      </c>
      <c r="V295" t="s">
        <v>203</v>
      </c>
      <c r="W295" t="s">
        <v>1405</v>
      </c>
      <c r="X295" t="s">
        <v>1406</v>
      </c>
      <c r="Y295" s="32" t="s">
        <v>362</v>
      </c>
      <c r="Z295" t="s">
        <v>369</v>
      </c>
      <c r="AA295" s="32" t="s">
        <v>393</v>
      </c>
      <c r="AB295" s="32" t="s">
        <v>476</v>
      </c>
      <c r="AC295" s="33" t="s">
        <v>477</v>
      </c>
      <c r="AD295" s="33">
        <v>500000000</v>
      </c>
      <c r="AE295">
        <v>0.2</v>
      </c>
      <c r="AF295" s="33">
        <v>28.203786355350601</v>
      </c>
      <c r="AG295" s="33">
        <v>11.6656850786901</v>
      </c>
      <c r="AH295">
        <v>11.6656850786901</v>
      </c>
      <c r="AI295" s="33">
        <v>0.70335236349891905</v>
      </c>
      <c r="AJ295" s="33">
        <v>-0.40187600000000001</v>
      </c>
      <c r="AK295">
        <v>-0.40187600000000001</v>
      </c>
      <c r="AL295" s="33">
        <v>-0.40187600000000001</v>
      </c>
      <c r="AM295">
        <v>-0.40187600000000001</v>
      </c>
      <c r="AN295" s="33" t="s">
        <v>477</v>
      </c>
      <c r="AO295" s="33" t="s">
        <v>477</v>
      </c>
      <c r="AP295" s="33" t="s">
        <v>477</v>
      </c>
      <c r="AQ295" s="33" t="s">
        <v>477</v>
      </c>
      <c r="AR295" s="33" t="s">
        <v>477</v>
      </c>
      <c r="AS295" s="34" t="s">
        <v>477</v>
      </c>
      <c r="AT295" s="34" t="s">
        <v>477</v>
      </c>
      <c r="AU295" s="35">
        <v>256</v>
      </c>
      <c r="AV295" s="35">
        <v>256</v>
      </c>
      <c r="AW295" s="34" t="s">
        <v>477</v>
      </c>
      <c r="AX295" t="s">
        <v>474</v>
      </c>
      <c r="AY295" s="32">
        <v>2021</v>
      </c>
      <c r="AZ295" s="32" t="s">
        <v>393</v>
      </c>
      <c r="BA295" s="32" t="s">
        <v>376</v>
      </c>
      <c r="BB295" s="32" t="s">
        <v>376</v>
      </c>
      <c r="BC295" s="32" t="s">
        <v>376</v>
      </c>
      <c r="BD295">
        <v>151274333.29999998</v>
      </c>
      <c r="BE295">
        <v>0.66425999999999996</v>
      </c>
      <c r="BF295" s="32" t="s">
        <v>293</v>
      </c>
      <c r="BG295" s="32" t="s">
        <v>478</v>
      </c>
      <c r="BH295" s="32" t="s">
        <v>479</v>
      </c>
      <c r="BI295" s="32">
        <v>8</v>
      </c>
      <c r="BJ295" s="36">
        <v>7.1591802058630291E-3</v>
      </c>
      <c r="BK295" s="32">
        <v>8</v>
      </c>
      <c r="BL295" s="36">
        <v>7.1591802058630291E-3</v>
      </c>
      <c r="BM295" s="32">
        <v>8</v>
      </c>
      <c r="BN295" s="36">
        <v>6.6426315560565762E-3</v>
      </c>
      <c r="BO295" s="33" t="s">
        <v>476</v>
      </c>
      <c r="BP295" s="33" t="s">
        <v>477</v>
      </c>
      <c r="BQ295">
        <v>0.70335236349891905</v>
      </c>
      <c r="BR295">
        <v>-0.40187600000000001</v>
      </c>
      <c r="BS295" t="s">
        <v>474</v>
      </c>
      <c r="BT295" s="37">
        <v>44452</v>
      </c>
      <c r="BU295" s="32" t="s">
        <v>477</v>
      </c>
      <c r="BV295" s="38" t="s">
        <v>477</v>
      </c>
      <c r="BW295" t="s">
        <v>477</v>
      </c>
      <c r="BX295" s="39">
        <v>0.70335236349891905</v>
      </c>
      <c r="BY295" s="39">
        <v>-0.40187600000000001</v>
      </c>
      <c r="BZ295" s="39">
        <v>-0.41875400000000002</v>
      </c>
      <c r="CA295" s="39">
        <v>-0.40187600000000001</v>
      </c>
      <c r="CB295" s="39">
        <v>-0.41875400000000002</v>
      </c>
      <c r="CC295" s="39">
        <v>-0.40187600000000001</v>
      </c>
      <c r="CD295" s="39">
        <v>-0.41875400000000002</v>
      </c>
      <c r="CE295" s="39">
        <v>-0.40187600000000001</v>
      </c>
      <c r="CF295" s="39">
        <v>-0.41875400000000002</v>
      </c>
      <c r="CG295">
        <v>-0.40187600000000001</v>
      </c>
      <c r="CH295" s="39">
        <v>0.70335236349891905</v>
      </c>
      <c r="CI295" s="39">
        <v>0.70325436770907401</v>
      </c>
      <c r="CJ295" s="39">
        <v>0.70335236349891905</v>
      </c>
      <c r="CK295" s="39">
        <v>0.70325436770907401</v>
      </c>
      <c r="CL295" t="s">
        <v>477</v>
      </c>
      <c r="CM295" t="s">
        <v>477</v>
      </c>
      <c r="CN295" s="46" t="s">
        <v>477</v>
      </c>
      <c r="CO295" s="46">
        <v>0</v>
      </c>
      <c r="CP295" s="46" t="s">
        <v>477</v>
      </c>
      <c r="CQ295" s="46" t="s">
        <v>477</v>
      </c>
      <c r="CR295" s="46" t="s">
        <v>477</v>
      </c>
      <c r="CS295" s="46">
        <v>0</v>
      </c>
      <c r="CT295">
        <v>0</v>
      </c>
      <c r="CU295">
        <v>0</v>
      </c>
      <c r="CV295" s="47">
        <v>0</v>
      </c>
      <c r="CW295">
        <v>0</v>
      </c>
      <c r="CX295" s="48">
        <v>0</v>
      </c>
      <c r="CY295" s="48">
        <v>0</v>
      </c>
      <c r="CZ295">
        <v>0</v>
      </c>
      <c r="DA295" s="37">
        <v>44452</v>
      </c>
      <c r="DB295">
        <v>-0.40187600000000001</v>
      </c>
      <c r="DC295">
        <v>1</v>
      </c>
      <c r="DD295" s="52" t="s">
        <v>477</v>
      </c>
      <c r="DE295" t="s">
        <v>477</v>
      </c>
      <c r="DF295" s="52" t="s">
        <v>477</v>
      </c>
      <c r="DG295" s="52" t="s">
        <v>477</v>
      </c>
      <c r="DH295" s="52" t="s">
        <v>477</v>
      </c>
      <c r="DI295" s="52" t="s">
        <v>477</v>
      </c>
      <c r="DJ295" s="52" t="s">
        <v>477</v>
      </c>
      <c r="DK295" s="52" t="s">
        <v>477</v>
      </c>
      <c r="DL295" s="52" t="s">
        <v>477</v>
      </c>
      <c r="DM295" s="52" t="s">
        <v>477</v>
      </c>
      <c r="DN295" s="52" t="s">
        <v>477</v>
      </c>
      <c r="DO295" s="33">
        <v>0.70789807447937403</v>
      </c>
      <c r="DP295" s="33" t="s">
        <v>477</v>
      </c>
      <c r="DQ295" s="32" t="s">
        <v>699</v>
      </c>
      <c r="DR295" s="33" t="s">
        <v>477</v>
      </c>
      <c r="DS295" s="58" t="s">
        <v>477</v>
      </c>
      <c r="DT295" s="58" t="s">
        <v>477</v>
      </c>
      <c r="DU295" s="58" t="s">
        <v>477</v>
      </c>
    </row>
    <row r="296" spans="1:125" x14ac:dyDescent="0.25">
      <c r="A296" s="37">
        <v>44196</v>
      </c>
      <c r="B296" t="s">
        <v>1321</v>
      </c>
      <c r="C296" t="s">
        <v>1322</v>
      </c>
      <c r="D296" t="s">
        <v>473</v>
      </c>
      <c r="E296" t="s">
        <v>1396</v>
      </c>
      <c r="F296" t="s">
        <v>1446</v>
      </c>
      <c r="G296" t="s">
        <v>1447</v>
      </c>
      <c r="H296" t="s">
        <v>293</v>
      </c>
      <c r="I296" s="37">
        <v>44210</v>
      </c>
      <c r="J296">
        <v>3.875</v>
      </c>
      <c r="K296" s="43">
        <v>1250000</v>
      </c>
      <c r="L296" s="43">
        <v>1298721.4099999999</v>
      </c>
      <c r="M296" s="43">
        <v>0.85851999999999995</v>
      </c>
      <c r="N296" s="43">
        <v>100.11799999999999</v>
      </c>
      <c r="O296" t="s">
        <v>473</v>
      </c>
      <c r="P296" t="s">
        <v>474</v>
      </c>
      <c r="Q296" t="s">
        <v>1448</v>
      </c>
      <c r="R296" t="s">
        <v>475</v>
      </c>
      <c r="S296" t="s">
        <v>1326</v>
      </c>
      <c r="T296" t="s">
        <v>1447</v>
      </c>
      <c r="U296" t="s">
        <v>368</v>
      </c>
      <c r="V296" t="s">
        <v>203</v>
      </c>
      <c r="W296" t="s">
        <v>533</v>
      </c>
      <c r="X296" t="s">
        <v>450</v>
      </c>
      <c r="Y296" s="32" t="s">
        <v>373</v>
      </c>
      <c r="Z296" t="s">
        <v>382</v>
      </c>
      <c r="AA296" s="32" t="s">
        <v>393</v>
      </c>
      <c r="AB296" s="32" t="s">
        <v>476</v>
      </c>
      <c r="AC296" s="33" t="s">
        <v>477</v>
      </c>
      <c r="AD296" s="33">
        <v>1250000000</v>
      </c>
      <c r="AE296">
        <v>0.1</v>
      </c>
      <c r="AF296" s="33">
        <v>225.874544330585</v>
      </c>
      <c r="AG296" s="33">
        <v>133.33458663645399</v>
      </c>
      <c r="AH296">
        <v>133.33458663645399</v>
      </c>
      <c r="AI296" s="33">
        <v>3.8240236293187901E-2</v>
      </c>
      <c r="AJ296" s="33">
        <v>0.76088800000000001</v>
      </c>
      <c r="AK296">
        <v>0.76088800000000001</v>
      </c>
      <c r="AL296" s="33">
        <v>0.76088800000000001</v>
      </c>
      <c r="AM296">
        <v>0.76088800000000001</v>
      </c>
      <c r="AN296" s="33" t="s">
        <v>477</v>
      </c>
      <c r="AO296" s="33" t="s">
        <v>477</v>
      </c>
      <c r="AP296" s="33" t="s">
        <v>477</v>
      </c>
      <c r="AQ296" s="33" t="s">
        <v>477</v>
      </c>
      <c r="AR296" s="33" t="s">
        <v>477</v>
      </c>
      <c r="AS296" s="34" t="s">
        <v>477</v>
      </c>
      <c r="AT296" s="34" t="s">
        <v>477</v>
      </c>
      <c r="AU296" s="35">
        <v>14</v>
      </c>
      <c r="AV296" s="35">
        <v>14</v>
      </c>
      <c r="AW296" s="34" t="s">
        <v>477</v>
      </c>
      <c r="AX296" t="s">
        <v>474</v>
      </c>
      <c r="AY296" s="32">
        <v>2021</v>
      </c>
      <c r="AZ296" s="32" t="s">
        <v>393</v>
      </c>
      <c r="BA296" s="32" t="s">
        <v>376</v>
      </c>
      <c r="BB296" s="32" t="s">
        <v>376</v>
      </c>
      <c r="BC296" s="32" t="s">
        <v>376</v>
      </c>
      <c r="BD296">
        <v>151274333.29999998</v>
      </c>
      <c r="BE296">
        <v>0.85851999999999995</v>
      </c>
      <c r="BF296" s="32" t="s">
        <v>293</v>
      </c>
      <c r="BG296" s="32" t="s">
        <v>478</v>
      </c>
      <c r="BH296" s="32" t="s">
        <v>479</v>
      </c>
      <c r="BI296" s="32">
        <v>8</v>
      </c>
      <c r="BJ296" s="36">
        <v>9.2528150760898507E-3</v>
      </c>
      <c r="BK296" s="32">
        <v>8</v>
      </c>
      <c r="BL296" s="36">
        <v>9.2528150760898507E-3</v>
      </c>
      <c r="BM296" s="32">
        <v>8</v>
      </c>
      <c r="BN296" s="36">
        <v>8.585206635314915E-3</v>
      </c>
      <c r="BO296" s="33" t="s">
        <v>476</v>
      </c>
      <c r="BP296" s="33" t="s">
        <v>477</v>
      </c>
      <c r="BQ296">
        <v>3.8240236293187901E-2</v>
      </c>
      <c r="BR296">
        <v>0.76088800000000001</v>
      </c>
      <c r="BS296" t="s">
        <v>474</v>
      </c>
      <c r="BT296" s="37">
        <v>44210</v>
      </c>
      <c r="BU296" s="32" t="s">
        <v>477</v>
      </c>
      <c r="BV296" s="38" t="s">
        <v>477</v>
      </c>
      <c r="BW296" t="s">
        <v>477</v>
      </c>
      <c r="BX296" s="39">
        <v>3.8240236293187901E-2</v>
      </c>
      <c r="BY296" s="39">
        <v>0.76088800000000001</v>
      </c>
      <c r="BZ296" s="39">
        <v>-2.2081780000000002</v>
      </c>
      <c r="CA296" s="39">
        <v>0.76088800000000001</v>
      </c>
      <c r="CB296" s="39">
        <v>-2.2081780000000002</v>
      </c>
      <c r="CC296" s="39">
        <v>0.76088800000000001</v>
      </c>
      <c r="CD296" s="39">
        <v>-2.2081780000000002</v>
      </c>
      <c r="CE296" s="39">
        <v>0.76088800000000001</v>
      </c>
      <c r="CF296" s="39">
        <v>-2.2081780000000002</v>
      </c>
      <c r="CG296">
        <v>0.76088800000000001</v>
      </c>
      <c r="CH296" s="39">
        <v>3.8240236293187901E-2</v>
      </c>
      <c r="CI296" s="39">
        <v>3.8228084233897598E-2</v>
      </c>
      <c r="CJ296" s="39">
        <v>3.8240236293187901E-2</v>
      </c>
      <c r="CK296" s="39">
        <v>3.8228084233897598E-2</v>
      </c>
      <c r="CL296" t="s">
        <v>477</v>
      </c>
      <c r="CM296" t="s">
        <v>477</v>
      </c>
      <c r="CN296" s="46" t="s">
        <v>477</v>
      </c>
      <c r="CO296" s="46">
        <v>0</v>
      </c>
      <c r="CP296" s="46" t="s">
        <v>477</v>
      </c>
      <c r="CQ296" s="46" t="s">
        <v>477</v>
      </c>
      <c r="CR296" s="46" t="s">
        <v>477</v>
      </c>
      <c r="CS296" s="46">
        <v>0</v>
      </c>
      <c r="CT296">
        <v>0</v>
      </c>
      <c r="CU296">
        <v>0</v>
      </c>
      <c r="CV296" s="47">
        <v>0</v>
      </c>
      <c r="CW296">
        <v>0</v>
      </c>
      <c r="CX296" s="48">
        <v>0</v>
      </c>
      <c r="CY296" s="48">
        <v>0</v>
      </c>
      <c r="CZ296">
        <v>0</v>
      </c>
      <c r="DA296" s="37">
        <v>44210</v>
      </c>
      <c r="DB296">
        <v>0.76088800000000001</v>
      </c>
      <c r="DC296">
        <v>1</v>
      </c>
      <c r="DD296" s="52" t="s">
        <v>477</v>
      </c>
      <c r="DE296" t="s">
        <v>477</v>
      </c>
      <c r="DF296" s="52" t="s">
        <v>477</v>
      </c>
      <c r="DG296" s="52" t="s">
        <v>477</v>
      </c>
      <c r="DH296" s="52" t="s">
        <v>477</v>
      </c>
      <c r="DI296" s="52" t="s">
        <v>477</v>
      </c>
      <c r="DJ296" s="52" t="s">
        <v>477</v>
      </c>
      <c r="DK296" s="52" t="s">
        <v>477</v>
      </c>
      <c r="DL296" s="52" t="s">
        <v>477</v>
      </c>
      <c r="DM296" s="52" t="s">
        <v>477</v>
      </c>
      <c r="DN296" s="52" t="s">
        <v>477</v>
      </c>
      <c r="DO296" s="33">
        <v>3.9757919751082199E-2</v>
      </c>
      <c r="DP296" s="33" t="s">
        <v>477</v>
      </c>
      <c r="DQ296" s="32" t="s">
        <v>699</v>
      </c>
      <c r="DR296" s="33" t="s">
        <v>477</v>
      </c>
      <c r="DS296" s="58" t="s">
        <v>477</v>
      </c>
      <c r="DT296" s="58" t="s">
        <v>477</v>
      </c>
      <c r="DU296" s="58" t="s">
        <v>477</v>
      </c>
    </row>
    <row r="297" spans="1:125" x14ac:dyDescent="0.25">
      <c r="A297" s="37">
        <v>44196</v>
      </c>
      <c r="B297" t="s">
        <v>1321</v>
      </c>
      <c r="C297" t="s">
        <v>1322</v>
      </c>
      <c r="D297" t="s">
        <v>473</v>
      </c>
      <c r="E297" t="s">
        <v>1396</v>
      </c>
      <c r="F297" t="s">
        <v>1449</v>
      </c>
      <c r="G297" t="s">
        <v>1450</v>
      </c>
      <c r="H297" t="s">
        <v>293</v>
      </c>
      <c r="I297" s="37">
        <v>44467</v>
      </c>
      <c r="J297">
        <v>2.177</v>
      </c>
      <c r="K297" s="43">
        <v>1600000</v>
      </c>
      <c r="L297" s="43">
        <v>1640007.58</v>
      </c>
      <c r="M297" s="43">
        <v>1.08413</v>
      </c>
      <c r="N297" s="43">
        <v>101.91</v>
      </c>
      <c r="O297" t="s">
        <v>473</v>
      </c>
      <c r="P297" t="s">
        <v>474</v>
      </c>
      <c r="Q297" t="s">
        <v>1451</v>
      </c>
      <c r="R297" t="s">
        <v>475</v>
      </c>
      <c r="S297" t="s">
        <v>1326</v>
      </c>
      <c r="T297" t="s">
        <v>1450</v>
      </c>
      <c r="U297" t="s">
        <v>368</v>
      </c>
      <c r="V297" t="s">
        <v>203</v>
      </c>
      <c r="W297" t="s">
        <v>1452</v>
      </c>
      <c r="X297" t="s">
        <v>1453</v>
      </c>
      <c r="Y297" s="32" t="s">
        <v>388</v>
      </c>
      <c r="Z297" t="s">
        <v>952</v>
      </c>
      <c r="AA297" s="32" t="s">
        <v>366</v>
      </c>
      <c r="AB297" s="32" t="s">
        <v>476</v>
      </c>
      <c r="AC297" s="33" t="s">
        <v>477</v>
      </c>
      <c r="AD297" s="33">
        <v>1000000000</v>
      </c>
      <c r="AE297">
        <v>0.16</v>
      </c>
      <c r="AF297" s="33">
        <v>32.8863974217251</v>
      </c>
      <c r="AG297" s="33">
        <v>13.025463770809599</v>
      </c>
      <c r="AH297">
        <v>13.025463770809599</v>
      </c>
      <c r="AI297" s="33">
        <v>0.74459957038880398</v>
      </c>
      <c r="AJ297" s="33">
        <v>-0.38597300000000001</v>
      </c>
      <c r="AK297">
        <v>-0.38597300000000001</v>
      </c>
      <c r="AL297" s="33">
        <v>-0.38597300000000001</v>
      </c>
      <c r="AM297">
        <v>-0.38597300000000001</v>
      </c>
      <c r="AN297" s="33" t="s">
        <v>477</v>
      </c>
      <c r="AO297" s="33" t="s">
        <v>477</v>
      </c>
      <c r="AP297" s="33" t="s">
        <v>477</v>
      </c>
      <c r="AQ297" s="33" t="s">
        <v>477</v>
      </c>
      <c r="AR297" s="33" t="s">
        <v>477</v>
      </c>
      <c r="AS297" s="34" t="s">
        <v>477</v>
      </c>
      <c r="AT297" s="34" t="s">
        <v>477</v>
      </c>
      <c r="AU297" s="35">
        <v>271</v>
      </c>
      <c r="AV297" s="35">
        <v>271</v>
      </c>
      <c r="AW297" s="34" t="s">
        <v>477</v>
      </c>
      <c r="AX297" t="s">
        <v>474</v>
      </c>
      <c r="AY297" s="32">
        <v>2021</v>
      </c>
      <c r="AZ297" s="32" t="s">
        <v>366</v>
      </c>
      <c r="BA297" s="32" t="s">
        <v>366</v>
      </c>
      <c r="BB297" s="32" t="s">
        <v>366</v>
      </c>
      <c r="BC297" s="32" t="s">
        <v>366</v>
      </c>
      <c r="BD297">
        <v>151274333.29999998</v>
      </c>
      <c r="BE297">
        <v>1.08413</v>
      </c>
      <c r="BF297" s="32" t="s">
        <v>293</v>
      </c>
      <c r="BG297" s="32" t="s">
        <v>478</v>
      </c>
      <c r="BH297" s="32" t="s">
        <v>479</v>
      </c>
      <c r="BI297" s="32">
        <v>6</v>
      </c>
      <c r="BJ297" s="36">
        <v>1.1684327943069511E-2</v>
      </c>
      <c r="BK297" s="32">
        <v>6</v>
      </c>
      <c r="BL297" s="36">
        <v>1.1684327943069511E-2</v>
      </c>
      <c r="BM297" s="32">
        <v>6</v>
      </c>
      <c r="BN297" s="36">
        <v>1.0841281162665023E-2</v>
      </c>
      <c r="BO297" s="33" t="s">
        <v>476</v>
      </c>
      <c r="BP297" s="33" t="s">
        <v>477</v>
      </c>
      <c r="BQ297">
        <v>0.74459957038880398</v>
      </c>
      <c r="BR297">
        <v>-0.38597300000000001</v>
      </c>
      <c r="BS297" t="s">
        <v>474</v>
      </c>
      <c r="BT297" s="37">
        <v>44467</v>
      </c>
      <c r="BU297" s="32" t="s">
        <v>477</v>
      </c>
      <c r="BV297" s="38" t="s">
        <v>477</v>
      </c>
      <c r="BW297" t="s">
        <v>477</v>
      </c>
      <c r="BX297" s="39">
        <v>0.74459957038880398</v>
      </c>
      <c r="BY297" s="39">
        <v>-0.38597300000000001</v>
      </c>
      <c r="BZ297" s="39">
        <v>-0.45235500000000001</v>
      </c>
      <c r="CA297" s="39">
        <v>-0.38597300000000001</v>
      </c>
      <c r="CB297" s="39">
        <v>-0.45235500000000001</v>
      </c>
      <c r="CC297" s="39">
        <v>-0.38597300000000001</v>
      </c>
      <c r="CD297" s="39">
        <v>-0.45235500000000001</v>
      </c>
      <c r="CE297" s="39">
        <v>-0.38597300000000001</v>
      </c>
      <c r="CF297" s="39">
        <v>-0.45235500000000001</v>
      </c>
      <c r="CG297">
        <v>-0.38597300000000001</v>
      </c>
      <c r="CH297" s="39">
        <v>0.74459957038880398</v>
      </c>
      <c r="CI297" s="39">
        <v>0.74433434435461598</v>
      </c>
      <c r="CJ297" s="39">
        <v>0.74459957038880398</v>
      </c>
      <c r="CK297" s="39">
        <v>0.74433434435461598</v>
      </c>
      <c r="CL297" t="s">
        <v>477</v>
      </c>
      <c r="CM297" t="s">
        <v>477</v>
      </c>
      <c r="CN297" s="46" t="s">
        <v>477</v>
      </c>
      <c r="CO297" s="46">
        <v>0</v>
      </c>
      <c r="CP297" s="46" t="s">
        <v>477</v>
      </c>
      <c r="CQ297" s="46" t="s">
        <v>477</v>
      </c>
      <c r="CR297" s="46" t="s">
        <v>477</v>
      </c>
      <c r="CS297" s="46">
        <v>0</v>
      </c>
      <c r="CT297">
        <v>0</v>
      </c>
      <c r="CU297">
        <v>0</v>
      </c>
      <c r="CV297" s="47">
        <v>0</v>
      </c>
      <c r="CW297">
        <v>0</v>
      </c>
      <c r="CX297" s="48">
        <v>0</v>
      </c>
      <c r="CY297" s="48">
        <v>0</v>
      </c>
      <c r="CZ297">
        <v>0</v>
      </c>
      <c r="DA297" s="37">
        <v>44467</v>
      </c>
      <c r="DB297">
        <v>-0.38597300000000001</v>
      </c>
      <c r="DC297">
        <v>1</v>
      </c>
      <c r="DD297" s="52" t="s">
        <v>477</v>
      </c>
      <c r="DE297" t="s">
        <v>477</v>
      </c>
      <c r="DF297" s="52" t="s">
        <v>477</v>
      </c>
      <c r="DG297" s="52" t="s">
        <v>477</v>
      </c>
      <c r="DH297" s="52" t="s">
        <v>477</v>
      </c>
      <c r="DI297" s="52" t="s">
        <v>477</v>
      </c>
      <c r="DJ297" s="52" t="s">
        <v>477</v>
      </c>
      <c r="DK297" s="52" t="s">
        <v>477</v>
      </c>
      <c r="DL297" s="52" t="s">
        <v>477</v>
      </c>
      <c r="DM297" s="52" t="s">
        <v>477</v>
      </c>
      <c r="DN297" s="52" t="s">
        <v>477</v>
      </c>
      <c r="DO297" s="33">
        <v>0.76427728366965697</v>
      </c>
      <c r="DP297" s="33" t="s">
        <v>477</v>
      </c>
      <c r="DQ297" s="32" t="s">
        <v>699</v>
      </c>
      <c r="DR297" s="33" t="s">
        <v>477</v>
      </c>
      <c r="DS297" s="58" t="s">
        <v>477</v>
      </c>
      <c r="DT297" s="58" t="s">
        <v>477</v>
      </c>
      <c r="DU297" s="58" t="s">
        <v>477</v>
      </c>
    </row>
    <row r="298" spans="1:125" x14ac:dyDescent="0.25">
      <c r="A298" s="37">
        <v>44196</v>
      </c>
      <c r="B298" t="s">
        <v>1321</v>
      </c>
      <c r="C298" t="s">
        <v>1322</v>
      </c>
      <c r="D298" t="s">
        <v>473</v>
      </c>
      <c r="E298" t="s">
        <v>1396</v>
      </c>
      <c r="F298" t="s">
        <v>1454</v>
      </c>
      <c r="G298" t="s">
        <v>1455</v>
      </c>
      <c r="H298" t="s">
        <v>293</v>
      </c>
      <c r="I298" s="37">
        <v>44454</v>
      </c>
      <c r="J298">
        <v>1.5</v>
      </c>
      <c r="K298" s="43">
        <v>1300000</v>
      </c>
      <c r="L298" s="43">
        <v>1323137.06</v>
      </c>
      <c r="M298" s="43">
        <v>0.87465999999999999</v>
      </c>
      <c r="N298" s="43">
        <v>101.31950000000001</v>
      </c>
      <c r="O298" t="s">
        <v>473</v>
      </c>
      <c r="P298" t="s">
        <v>474</v>
      </c>
      <c r="Q298" t="s">
        <v>1456</v>
      </c>
      <c r="R298" t="s">
        <v>475</v>
      </c>
      <c r="S298" t="s">
        <v>1326</v>
      </c>
      <c r="T298" t="s">
        <v>1455</v>
      </c>
      <c r="U298" t="s">
        <v>368</v>
      </c>
      <c r="V298" t="s">
        <v>203</v>
      </c>
      <c r="W298" t="s">
        <v>1457</v>
      </c>
      <c r="X298" t="s">
        <v>1458</v>
      </c>
      <c r="Y298" s="32" t="s">
        <v>388</v>
      </c>
      <c r="Z298" t="s">
        <v>382</v>
      </c>
      <c r="AA298" s="32" t="s">
        <v>367</v>
      </c>
      <c r="AB298" s="32" t="s">
        <v>476</v>
      </c>
      <c r="AC298" s="33" t="s">
        <v>477</v>
      </c>
      <c r="AD298" s="33">
        <v>1500000000</v>
      </c>
      <c r="AE298">
        <v>8.666666666666667E-2</v>
      </c>
      <c r="AF298" s="33">
        <v>33.936624597814102</v>
      </c>
      <c r="AG298" s="33">
        <v>15.778773030245</v>
      </c>
      <c r="AH298">
        <v>15.778773030245</v>
      </c>
      <c r="AI298" s="33">
        <v>0.70865457714803104</v>
      </c>
      <c r="AJ298" s="33">
        <v>-0.36039399999999999</v>
      </c>
      <c r="AK298">
        <v>-0.36039399999999999</v>
      </c>
      <c r="AL298" s="33">
        <v>-0.36039399999999999</v>
      </c>
      <c r="AM298">
        <v>-0.36039399999999999</v>
      </c>
      <c r="AN298" s="33" t="s">
        <v>477</v>
      </c>
      <c r="AO298" s="33" t="s">
        <v>477</v>
      </c>
      <c r="AP298" s="33" t="s">
        <v>477</v>
      </c>
      <c r="AQ298" s="33" t="s">
        <v>477</v>
      </c>
      <c r="AR298" s="33" t="s">
        <v>477</v>
      </c>
      <c r="AS298" s="34" t="s">
        <v>477</v>
      </c>
      <c r="AT298" s="34" t="s">
        <v>477</v>
      </c>
      <c r="AU298" s="35">
        <v>258</v>
      </c>
      <c r="AV298" s="35">
        <v>258</v>
      </c>
      <c r="AW298" s="34" t="s">
        <v>477</v>
      </c>
      <c r="AX298" t="s">
        <v>474</v>
      </c>
      <c r="AY298" s="32">
        <v>2021</v>
      </c>
      <c r="AZ298" s="32" t="s">
        <v>367</v>
      </c>
      <c r="BA298" s="32" t="s">
        <v>366</v>
      </c>
      <c r="BB298" s="32" t="s">
        <v>366</v>
      </c>
      <c r="BC298" s="32" t="s">
        <v>366</v>
      </c>
      <c r="BD298">
        <v>151274333.29999998</v>
      </c>
      <c r="BE298">
        <v>0.87465999999999999</v>
      </c>
      <c r="BF298" s="32" t="s">
        <v>293</v>
      </c>
      <c r="BG298" s="32" t="s">
        <v>478</v>
      </c>
      <c r="BH298" s="32" t="s">
        <v>479</v>
      </c>
      <c r="BI298" s="32">
        <v>7</v>
      </c>
      <c r="BJ298" s="36">
        <v>9.4267657730391953E-3</v>
      </c>
      <c r="BK298" s="32">
        <v>7</v>
      </c>
      <c r="BL298" s="36">
        <v>9.4267657730391953E-3</v>
      </c>
      <c r="BM298" s="32">
        <v>7</v>
      </c>
      <c r="BN298" s="36">
        <v>8.7466064542225958E-3</v>
      </c>
      <c r="BO298" s="33" t="s">
        <v>476</v>
      </c>
      <c r="BP298" s="33" t="s">
        <v>477</v>
      </c>
      <c r="BQ298">
        <v>0.70865457714803104</v>
      </c>
      <c r="BR298">
        <v>-0.36039399999999999</v>
      </c>
      <c r="BS298" t="s">
        <v>474</v>
      </c>
      <c r="BT298" s="37">
        <v>44454</v>
      </c>
      <c r="BU298" s="32" t="s">
        <v>477</v>
      </c>
      <c r="BV298" s="38" t="s">
        <v>477</v>
      </c>
      <c r="BW298" t="s">
        <v>477</v>
      </c>
      <c r="BX298" s="39">
        <v>0.70865457714803104</v>
      </c>
      <c r="BY298" s="39">
        <v>-0.36039399999999999</v>
      </c>
      <c r="BZ298" s="39">
        <v>-0.41143800000000003</v>
      </c>
      <c r="CA298" s="39">
        <v>-0.36039399999999999</v>
      </c>
      <c r="CB298" s="39">
        <v>-0.41143800000000003</v>
      </c>
      <c r="CC298" s="39">
        <v>-0.36039399999999999</v>
      </c>
      <c r="CD298" s="39">
        <v>-0.41143800000000003</v>
      </c>
      <c r="CE298" s="39">
        <v>-0.36039399999999999</v>
      </c>
      <c r="CF298" s="39">
        <v>-0.41143800000000003</v>
      </c>
      <c r="CG298">
        <v>-0.36039399999999999</v>
      </c>
      <c r="CH298" s="39">
        <v>0.70865457714803104</v>
      </c>
      <c r="CI298" s="39">
        <v>0.70848047632939204</v>
      </c>
      <c r="CJ298" s="39">
        <v>0.70865457714803104</v>
      </c>
      <c r="CK298" s="39">
        <v>0.70848047632939204</v>
      </c>
      <c r="CL298" t="s">
        <v>477</v>
      </c>
      <c r="CM298" t="s">
        <v>477</v>
      </c>
      <c r="CN298" s="46" t="s">
        <v>477</v>
      </c>
      <c r="CO298" s="46">
        <v>0</v>
      </c>
      <c r="CP298" s="46" t="s">
        <v>477</v>
      </c>
      <c r="CQ298" s="46" t="s">
        <v>477</v>
      </c>
      <c r="CR298" s="46" t="s">
        <v>477</v>
      </c>
      <c r="CS298" s="46">
        <v>0</v>
      </c>
      <c r="CT298">
        <v>0</v>
      </c>
      <c r="CU298">
        <v>0</v>
      </c>
      <c r="CV298" s="47">
        <v>0</v>
      </c>
      <c r="CW298">
        <v>0</v>
      </c>
      <c r="CX298" s="48">
        <v>0</v>
      </c>
      <c r="CY298" s="48">
        <v>0</v>
      </c>
      <c r="CZ298">
        <v>0</v>
      </c>
      <c r="DA298" s="37">
        <v>44454</v>
      </c>
      <c r="DB298">
        <v>-0.36039399999999999</v>
      </c>
      <c r="DC298">
        <v>1</v>
      </c>
      <c r="DD298" s="52" t="s">
        <v>477</v>
      </c>
      <c r="DE298" t="s">
        <v>477</v>
      </c>
      <c r="DF298" s="52" t="s">
        <v>477</v>
      </c>
      <c r="DG298" s="52" t="s">
        <v>477</v>
      </c>
      <c r="DH298" s="52" t="s">
        <v>477</v>
      </c>
      <c r="DI298" s="52" t="s">
        <v>477</v>
      </c>
      <c r="DJ298" s="52" t="s">
        <v>477</v>
      </c>
      <c r="DK298" s="52" t="s">
        <v>477</v>
      </c>
      <c r="DL298" s="52" t="s">
        <v>477</v>
      </c>
      <c r="DM298" s="52" t="s">
        <v>477</v>
      </c>
      <c r="DN298" s="52" t="s">
        <v>477</v>
      </c>
      <c r="DO298" s="33">
        <v>0.72230535161352805</v>
      </c>
      <c r="DP298" s="33" t="s">
        <v>477</v>
      </c>
      <c r="DQ298" s="32" t="s">
        <v>699</v>
      </c>
      <c r="DR298" s="33" t="s">
        <v>477</v>
      </c>
      <c r="DS298" s="58" t="s">
        <v>477</v>
      </c>
      <c r="DT298" s="58" t="s">
        <v>477</v>
      </c>
      <c r="DU298" s="58" t="s">
        <v>477</v>
      </c>
    </row>
    <row r="299" spans="1:125" x14ac:dyDescent="0.25">
      <c r="A299" s="37">
        <v>44196</v>
      </c>
      <c r="B299" t="s">
        <v>1321</v>
      </c>
      <c r="C299" t="s">
        <v>1322</v>
      </c>
      <c r="D299" t="s">
        <v>473</v>
      </c>
      <c r="E299" t="s">
        <v>1396</v>
      </c>
      <c r="F299" t="s">
        <v>694</v>
      </c>
      <c r="G299" t="s">
        <v>1459</v>
      </c>
      <c r="H299" t="s">
        <v>293</v>
      </c>
      <c r="I299" s="37">
        <v>44251</v>
      </c>
      <c r="J299">
        <v>4.875</v>
      </c>
      <c r="K299" s="43">
        <v>4000000</v>
      </c>
      <c r="L299" s="43">
        <v>4195820.66</v>
      </c>
      <c r="M299" s="43">
        <v>2.7736499999999999</v>
      </c>
      <c r="N299" s="43">
        <v>100.6865</v>
      </c>
      <c r="O299" t="s">
        <v>473</v>
      </c>
      <c r="P299" t="s">
        <v>474</v>
      </c>
      <c r="Q299" t="s">
        <v>695</v>
      </c>
      <c r="R299" t="s">
        <v>475</v>
      </c>
      <c r="S299" t="s">
        <v>1326</v>
      </c>
      <c r="T299" t="s">
        <v>1459</v>
      </c>
      <c r="U299" t="s">
        <v>368</v>
      </c>
      <c r="V299" t="s">
        <v>203</v>
      </c>
      <c r="W299" t="s">
        <v>678</v>
      </c>
      <c r="X299" t="s">
        <v>656</v>
      </c>
      <c r="Y299" s="32" t="s">
        <v>388</v>
      </c>
      <c r="Z299" t="s">
        <v>374</v>
      </c>
      <c r="AA299" s="32" t="s">
        <v>376</v>
      </c>
      <c r="AB299" s="32" t="s">
        <v>476</v>
      </c>
      <c r="AC299" s="33" t="s">
        <v>477</v>
      </c>
      <c r="AD299" s="33">
        <v>650000000</v>
      </c>
      <c r="AE299">
        <v>0.61538461538461542</v>
      </c>
      <c r="AF299" s="33">
        <v>113.69953760697599</v>
      </c>
      <c r="AG299" s="33">
        <v>84.6187107321947</v>
      </c>
      <c r="AH299">
        <v>84.6187107321947</v>
      </c>
      <c r="AI299" s="33">
        <v>0.15020719417830999</v>
      </c>
      <c r="AJ299" s="33">
        <v>0.29252899999999998</v>
      </c>
      <c r="AK299">
        <v>0.29252899999999998</v>
      </c>
      <c r="AL299" s="33">
        <v>0.29252899999999998</v>
      </c>
      <c r="AM299">
        <v>0.29252899999999998</v>
      </c>
      <c r="AN299" s="33" t="s">
        <v>477</v>
      </c>
      <c r="AO299" s="33" t="s">
        <v>477</v>
      </c>
      <c r="AP299" s="33" t="s">
        <v>477</v>
      </c>
      <c r="AQ299" s="33" t="s">
        <v>477</v>
      </c>
      <c r="AR299" s="33" t="s">
        <v>477</v>
      </c>
      <c r="AS299" s="34" t="s">
        <v>477</v>
      </c>
      <c r="AT299" s="34" t="s">
        <v>477</v>
      </c>
      <c r="AU299" s="35">
        <v>55</v>
      </c>
      <c r="AV299" s="35">
        <v>55</v>
      </c>
      <c r="AW299" s="34" t="s">
        <v>477</v>
      </c>
      <c r="AX299" t="s">
        <v>474</v>
      </c>
      <c r="AY299" s="32">
        <v>2021</v>
      </c>
      <c r="AZ299" s="32" t="s">
        <v>376</v>
      </c>
      <c r="BA299" s="32" t="s">
        <v>376</v>
      </c>
      <c r="BB299" s="32" t="s">
        <v>376</v>
      </c>
      <c r="BC299" s="32" t="s">
        <v>376</v>
      </c>
      <c r="BD299">
        <v>151274333.29999998</v>
      </c>
      <c r="BE299">
        <v>2.7736499999999999</v>
      </c>
      <c r="BF299" s="32" t="s">
        <v>293</v>
      </c>
      <c r="BG299" s="32" t="s">
        <v>478</v>
      </c>
      <c r="BH299" s="32" t="s">
        <v>479</v>
      </c>
      <c r="BI299" s="32">
        <v>9</v>
      </c>
      <c r="BJ299" s="36">
        <v>2.9893364628074681E-2</v>
      </c>
      <c r="BK299" s="32">
        <v>9</v>
      </c>
      <c r="BL299" s="36">
        <v>2.9893364628074681E-2</v>
      </c>
      <c r="BM299" s="32">
        <v>9</v>
      </c>
      <c r="BN299" s="36">
        <v>2.7736500756404263E-2</v>
      </c>
      <c r="BO299" s="33" t="s">
        <v>476</v>
      </c>
      <c r="BP299" s="33" t="s">
        <v>477</v>
      </c>
      <c r="BQ299">
        <v>0.15020719417830999</v>
      </c>
      <c r="BR299">
        <v>0.29252899999999998</v>
      </c>
      <c r="BS299" t="s">
        <v>474</v>
      </c>
      <c r="BT299" s="37">
        <v>44251</v>
      </c>
      <c r="BU299" s="32" t="s">
        <v>477</v>
      </c>
      <c r="BV299" s="38" t="s">
        <v>477</v>
      </c>
      <c r="BW299" t="s">
        <v>477</v>
      </c>
      <c r="BX299" s="39">
        <v>0.15020719417830999</v>
      </c>
      <c r="BY299" s="39">
        <v>0.29252899999999998</v>
      </c>
      <c r="BZ299" s="39">
        <v>-0.34269500000000003</v>
      </c>
      <c r="CA299" s="39">
        <v>0.29252899999999998</v>
      </c>
      <c r="CB299" s="39">
        <v>-0.34269500000000003</v>
      </c>
      <c r="CC299" s="39">
        <v>0.29252899999999998</v>
      </c>
      <c r="CD299" s="39">
        <v>-0.34269500000000003</v>
      </c>
      <c r="CE299" s="39">
        <v>0.29252899999999998</v>
      </c>
      <c r="CF299" s="39">
        <v>-0.34269500000000003</v>
      </c>
      <c r="CG299">
        <v>0.29252899999999998</v>
      </c>
      <c r="CH299" s="39">
        <v>0.15020719417830999</v>
      </c>
      <c r="CI299" s="39">
        <v>0.15016635711666901</v>
      </c>
      <c r="CJ299" s="39">
        <v>0.15020719417830999</v>
      </c>
      <c r="CK299" s="39">
        <v>0.15016635711666901</v>
      </c>
      <c r="CL299" t="s">
        <v>477</v>
      </c>
      <c r="CM299" t="s">
        <v>477</v>
      </c>
      <c r="CN299" s="46" t="s">
        <v>477</v>
      </c>
      <c r="CO299" s="46">
        <v>0</v>
      </c>
      <c r="CP299" s="46" t="s">
        <v>477</v>
      </c>
      <c r="CQ299" s="46" t="s">
        <v>477</v>
      </c>
      <c r="CR299" s="46" t="s">
        <v>477</v>
      </c>
      <c r="CS299" s="46">
        <v>0</v>
      </c>
      <c r="CT299">
        <v>0</v>
      </c>
      <c r="CU299">
        <v>0</v>
      </c>
      <c r="CV299" s="47">
        <v>0</v>
      </c>
      <c r="CW299">
        <v>0</v>
      </c>
      <c r="CX299" s="48">
        <v>0</v>
      </c>
      <c r="CY299" s="48">
        <v>0</v>
      </c>
      <c r="CZ299">
        <v>0</v>
      </c>
      <c r="DA299" s="37">
        <v>44251</v>
      </c>
      <c r="DB299">
        <v>0.29252899999999998</v>
      </c>
      <c r="DC299">
        <v>1</v>
      </c>
      <c r="DD299" s="52" t="s">
        <v>477</v>
      </c>
      <c r="DE299" t="s">
        <v>477</v>
      </c>
      <c r="DF299" s="52" t="s">
        <v>477</v>
      </c>
      <c r="DG299" s="52" t="s">
        <v>477</v>
      </c>
      <c r="DH299" s="52" t="s">
        <v>477</v>
      </c>
      <c r="DI299" s="52" t="s">
        <v>477</v>
      </c>
      <c r="DJ299" s="52" t="s">
        <v>477</v>
      </c>
      <c r="DK299" s="52" t="s">
        <v>477</v>
      </c>
      <c r="DL299" s="52" t="s">
        <v>477</v>
      </c>
      <c r="DM299" s="52" t="s">
        <v>477</v>
      </c>
      <c r="DN299" s="52" t="s">
        <v>477</v>
      </c>
      <c r="DO299" s="33">
        <v>0.15773858237295699</v>
      </c>
      <c r="DP299" s="33" t="s">
        <v>477</v>
      </c>
      <c r="DQ299" s="32" t="s">
        <v>699</v>
      </c>
      <c r="DR299" s="33" t="s">
        <v>477</v>
      </c>
      <c r="DS299" s="58" t="s">
        <v>477</v>
      </c>
      <c r="DT299" s="58" t="s">
        <v>477</v>
      </c>
      <c r="DU299" s="58" t="s">
        <v>477</v>
      </c>
    </row>
    <row r="300" spans="1:125" x14ac:dyDescent="0.25">
      <c r="A300" s="37">
        <v>44196</v>
      </c>
      <c r="B300" t="s">
        <v>1321</v>
      </c>
      <c r="C300" t="s">
        <v>1322</v>
      </c>
      <c r="D300" t="s">
        <v>473</v>
      </c>
      <c r="E300" t="s">
        <v>1396</v>
      </c>
      <c r="F300" t="s">
        <v>1460</v>
      </c>
      <c r="G300" t="s">
        <v>1461</v>
      </c>
      <c r="H300" t="s">
        <v>293</v>
      </c>
      <c r="I300" s="37">
        <v>44509</v>
      </c>
      <c r="J300">
        <v>0.75</v>
      </c>
      <c r="K300" s="43">
        <v>800000</v>
      </c>
      <c r="L300" s="43">
        <v>808884.99</v>
      </c>
      <c r="M300" s="43">
        <v>0.53471000000000002</v>
      </c>
      <c r="N300" s="43">
        <v>100.9935</v>
      </c>
      <c r="O300" t="s">
        <v>473</v>
      </c>
      <c r="P300" t="s">
        <v>474</v>
      </c>
      <c r="Q300" t="s">
        <v>1462</v>
      </c>
      <c r="R300" t="s">
        <v>475</v>
      </c>
      <c r="S300" t="s">
        <v>1326</v>
      </c>
      <c r="T300" t="s">
        <v>1461</v>
      </c>
      <c r="U300" t="s">
        <v>368</v>
      </c>
      <c r="V300" t="s">
        <v>203</v>
      </c>
      <c r="W300" t="s">
        <v>1463</v>
      </c>
      <c r="X300" t="s">
        <v>1464</v>
      </c>
      <c r="Y300" s="32" t="s">
        <v>398</v>
      </c>
      <c r="Z300" t="s">
        <v>374</v>
      </c>
      <c r="AA300" s="32" t="s">
        <v>1378</v>
      </c>
      <c r="AB300" s="32" t="s">
        <v>476</v>
      </c>
      <c r="AC300" s="33" t="s">
        <v>477</v>
      </c>
      <c r="AD300" s="33">
        <v>600000000</v>
      </c>
      <c r="AE300">
        <v>0.13333333333333333</v>
      </c>
      <c r="AF300" s="33">
        <v>29.4378650788959</v>
      </c>
      <c r="AG300" s="33">
        <v>10.572187523481601</v>
      </c>
      <c r="AH300">
        <v>10.572187523481601</v>
      </c>
      <c r="AI300" s="33">
        <v>0.860516253302961</v>
      </c>
      <c r="AJ300" s="33">
        <v>-0.40410800000000002</v>
      </c>
      <c r="AK300">
        <v>-0.40410800000000002</v>
      </c>
      <c r="AL300" s="33">
        <v>-0.40410800000000002</v>
      </c>
      <c r="AM300">
        <v>-0.40410800000000002</v>
      </c>
      <c r="AN300" s="33" t="s">
        <v>477</v>
      </c>
      <c r="AO300" s="33" t="s">
        <v>477</v>
      </c>
      <c r="AP300" s="33" t="s">
        <v>477</v>
      </c>
      <c r="AQ300" s="33" t="s">
        <v>477</v>
      </c>
      <c r="AR300" s="33" t="s">
        <v>477</v>
      </c>
      <c r="AS300" s="34" t="s">
        <v>477</v>
      </c>
      <c r="AT300" s="34" t="s">
        <v>477</v>
      </c>
      <c r="AU300" s="35">
        <v>313</v>
      </c>
      <c r="AV300" s="35">
        <v>313</v>
      </c>
      <c r="AW300" s="34" t="s">
        <v>477</v>
      </c>
      <c r="AX300" t="s">
        <v>474</v>
      </c>
      <c r="AY300" s="32">
        <v>2021</v>
      </c>
      <c r="AZ300" s="32" t="s">
        <v>1378</v>
      </c>
      <c r="BA300" s="32" t="s">
        <v>461</v>
      </c>
      <c r="BB300" s="32" t="s">
        <v>461</v>
      </c>
      <c r="BC300" s="32" t="s">
        <v>461</v>
      </c>
      <c r="BD300">
        <v>151274333.29999998</v>
      </c>
      <c r="BE300">
        <v>0.53471000000000002</v>
      </c>
      <c r="BF300" s="32" t="s">
        <v>293</v>
      </c>
      <c r="BG300" s="32" t="s">
        <v>478</v>
      </c>
      <c r="BH300" s="32" t="s">
        <v>479</v>
      </c>
      <c r="BI300" s="32">
        <v>4</v>
      </c>
      <c r="BJ300" s="36">
        <v>5.7629474440517529E-3</v>
      </c>
      <c r="BK300" s="32">
        <v>4</v>
      </c>
      <c r="BL300" s="36">
        <v>5.7629474440517529E-3</v>
      </c>
      <c r="BM300" s="32">
        <v>4</v>
      </c>
      <c r="BN300" s="36">
        <v>5.3471396789821456E-3</v>
      </c>
      <c r="BO300" s="33" t="s">
        <v>476</v>
      </c>
      <c r="BP300" s="33" t="s">
        <v>477</v>
      </c>
      <c r="BQ300">
        <v>0.860516253302961</v>
      </c>
      <c r="BR300">
        <v>-0.40410800000000002</v>
      </c>
      <c r="BS300" t="s">
        <v>474</v>
      </c>
      <c r="BT300" s="37">
        <v>44509</v>
      </c>
      <c r="BU300" s="32" t="s">
        <v>477</v>
      </c>
      <c r="BV300" s="38" t="s">
        <v>477</v>
      </c>
      <c r="BW300" t="s">
        <v>477</v>
      </c>
      <c r="BX300" s="39">
        <v>0.860516253302961</v>
      </c>
      <c r="BY300" s="39">
        <v>-0.40410800000000002</v>
      </c>
      <c r="BZ300" s="39">
        <v>-0.430261</v>
      </c>
      <c r="CA300" s="39">
        <v>-0.40410800000000002</v>
      </c>
      <c r="CB300" s="39">
        <v>-0.430261</v>
      </c>
      <c r="CC300" s="39">
        <v>-0.40410800000000002</v>
      </c>
      <c r="CD300" s="39">
        <v>-0.430261</v>
      </c>
      <c r="CE300" s="39">
        <v>-0.40410800000000002</v>
      </c>
      <c r="CF300" s="39">
        <v>-0.430261</v>
      </c>
      <c r="CG300">
        <v>-0.40410800000000002</v>
      </c>
      <c r="CH300" s="39">
        <v>0.860516253302961</v>
      </c>
      <c r="CI300" s="39">
        <v>0.86030772139819001</v>
      </c>
      <c r="CJ300" s="39">
        <v>0.860516253302961</v>
      </c>
      <c r="CK300" s="39">
        <v>0.86030772139819001</v>
      </c>
      <c r="CL300" t="s">
        <v>477</v>
      </c>
      <c r="CM300" t="s">
        <v>477</v>
      </c>
      <c r="CN300" s="46" t="s">
        <v>477</v>
      </c>
      <c r="CO300" s="46">
        <v>0</v>
      </c>
      <c r="CP300" s="46" t="s">
        <v>477</v>
      </c>
      <c r="CQ300" s="46" t="s">
        <v>477</v>
      </c>
      <c r="CR300" s="46" t="s">
        <v>477</v>
      </c>
      <c r="CS300" s="46">
        <v>0</v>
      </c>
      <c r="CT300">
        <v>0</v>
      </c>
      <c r="CU300">
        <v>0</v>
      </c>
      <c r="CV300" s="47">
        <v>0</v>
      </c>
      <c r="CW300">
        <v>0</v>
      </c>
      <c r="CX300" s="48">
        <v>0</v>
      </c>
      <c r="CY300" s="48">
        <v>0</v>
      </c>
      <c r="CZ300">
        <v>0</v>
      </c>
      <c r="DA300" s="37">
        <v>44509</v>
      </c>
      <c r="DB300">
        <v>-0.40410800000000002</v>
      </c>
      <c r="DC300">
        <v>1</v>
      </c>
      <c r="DD300" s="52" t="s">
        <v>477</v>
      </c>
      <c r="DE300" t="s">
        <v>477</v>
      </c>
      <c r="DF300" s="52" t="s">
        <v>477</v>
      </c>
      <c r="DG300" s="52" t="s">
        <v>477</v>
      </c>
      <c r="DH300" s="52" t="s">
        <v>477</v>
      </c>
      <c r="DI300" s="52" t="s">
        <v>477</v>
      </c>
      <c r="DJ300" s="52" t="s">
        <v>477</v>
      </c>
      <c r="DK300" s="52" t="s">
        <v>477</v>
      </c>
      <c r="DL300" s="52" t="s">
        <v>477</v>
      </c>
      <c r="DM300" s="52" t="s">
        <v>477</v>
      </c>
      <c r="DN300" s="52" t="s">
        <v>477</v>
      </c>
      <c r="DO300" s="33">
        <v>0.871095358078122</v>
      </c>
      <c r="DP300" s="33" t="s">
        <v>477</v>
      </c>
      <c r="DQ300" s="32" t="s">
        <v>699</v>
      </c>
      <c r="DR300" s="33" t="s">
        <v>477</v>
      </c>
      <c r="DS300" s="58" t="s">
        <v>477</v>
      </c>
      <c r="DT300" s="58" t="s">
        <v>477</v>
      </c>
      <c r="DU300" s="58" t="s">
        <v>477</v>
      </c>
    </row>
    <row r="301" spans="1:125" x14ac:dyDescent="0.25">
      <c r="A301" s="37">
        <v>44196</v>
      </c>
      <c r="B301" t="s">
        <v>1321</v>
      </c>
      <c r="C301" t="s">
        <v>1322</v>
      </c>
      <c r="D301" t="s">
        <v>473</v>
      </c>
      <c r="E301" t="s">
        <v>1396</v>
      </c>
      <c r="F301" t="s">
        <v>1465</v>
      </c>
      <c r="G301" t="s">
        <v>1466</v>
      </c>
      <c r="H301" t="s">
        <v>293</v>
      </c>
      <c r="I301" s="37">
        <v>44286</v>
      </c>
      <c r="J301">
        <v>0</v>
      </c>
      <c r="K301" s="43">
        <v>500000</v>
      </c>
      <c r="L301" s="43">
        <v>500347.5</v>
      </c>
      <c r="M301" s="43">
        <v>0.33076</v>
      </c>
      <c r="N301" s="43">
        <v>100.06950000000001</v>
      </c>
      <c r="O301" t="s">
        <v>473</v>
      </c>
      <c r="P301" t="s">
        <v>474</v>
      </c>
      <c r="Q301" t="s">
        <v>1467</v>
      </c>
      <c r="R301" t="s">
        <v>475</v>
      </c>
      <c r="S301" t="s">
        <v>1326</v>
      </c>
      <c r="T301" t="s">
        <v>1466</v>
      </c>
      <c r="U301" t="s">
        <v>381</v>
      </c>
      <c r="V301" t="s">
        <v>203</v>
      </c>
      <c r="W301" t="s">
        <v>1463</v>
      </c>
      <c r="X301" t="s">
        <v>1464</v>
      </c>
      <c r="Y301" s="32" t="s">
        <v>398</v>
      </c>
      <c r="Z301" t="s">
        <v>374</v>
      </c>
      <c r="AA301" s="32" t="s">
        <v>1378</v>
      </c>
      <c r="AB301" s="32" t="s">
        <v>476</v>
      </c>
      <c r="AC301" s="33" t="s">
        <v>477</v>
      </c>
      <c r="AD301" s="33">
        <v>1250000000</v>
      </c>
      <c r="AE301">
        <v>0.04</v>
      </c>
      <c r="AF301" s="33">
        <v>-42.098332303412199</v>
      </c>
      <c r="AG301" s="33">
        <v>27.162543546404301</v>
      </c>
      <c r="AH301">
        <v>27.162543546404301</v>
      </c>
      <c r="AI301" s="33">
        <v>0.16175617812398399</v>
      </c>
      <c r="AJ301" s="33">
        <v>-0.281665</v>
      </c>
      <c r="AK301">
        <v>-0.281665</v>
      </c>
      <c r="AL301" s="33">
        <v>-0.42965900000000001</v>
      </c>
      <c r="AM301">
        <v>-0.42965900000000001</v>
      </c>
      <c r="AN301" s="33" t="s">
        <v>477</v>
      </c>
      <c r="AO301" s="33" t="s">
        <v>477</v>
      </c>
      <c r="AP301" s="33" t="s">
        <v>477</v>
      </c>
      <c r="AQ301" s="33" t="s">
        <v>477</v>
      </c>
      <c r="AR301" s="33" t="s">
        <v>477</v>
      </c>
      <c r="AS301" s="34" t="s">
        <v>477</v>
      </c>
      <c r="AT301" s="34" t="s">
        <v>477</v>
      </c>
      <c r="AU301" s="35">
        <v>90</v>
      </c>
      <c r="AV301" s="35">
        <v>90</v>
      </c>
      <c r="AW301" s="34" t="s">
        <v>477</v>
      </c>
      <c r="AX301" t="s">
        <v>474</v>
      </c>
      <c r="AY301" s="32">
        <v>2021</v>
      </c>
      <c r="AZ301" s="32" t="s">
        <v>1378</v>
      </c>
      <c r="BA301" s="32" t="s">
        <v>461</v>
      </c>
      <c r="BB301" s="32" t="s">
        <v>461</v>
      </c>
      <c r="BC301" s="32" t="s">
        <v>461</v>
      </c>
      <c r="BD301">
        <v>151274333.29999998</v>
      </c>
      <c r="BE301">
        <v>0.33076</v>
      </c>
      <c r="BF301" s="32" t="s">
        <v>293</v>
      </c>
      <c r="BG301" s="32" t="s">
        <v>478</v>
      </c>
      <c r="BH301" s="32" t="s">
        <v>479</v>
      </c>
      <c r="BI301" s="32">
        <v>4</v>
      </c>
      <c r="BJ301" s="36">
        <v>3.5647544235710006E-3</v>
      </c>
      <c r="BK301" s="32">
        <v>4</v>
      </c>
      <c r="BL301" s="36">
        <v>3.5647544235710006E-3</v>
      </c>
      <c r="BM301" s="32">
        <v>4</v>
      </c>
      <c r="BN301" s="36">
        <v>3.3075505215265756E-3</v>
      </c>
      <c r="BO301" s="33" t="s">
        <v>476</v>
      </c>
      <c r="BP301" s="33" t="s">
        <v>477</v>
      </c>
      <c r="BQ301">
        <v>0.16175617812398399</v>
      </c>
      <c r="BR301">
        <v>-0.42965900000000001</v>
      </c>
      <c r="BS301" t="s">
        <v>474</v>
      </c>
      <c r="BT301" s="37">
        <v>44286</v>
      </c>
      <c r="BU301" s="32" t="s">
        <v>477</v>
      </c>
      <c r="BV301" s="38">
        <v>44255</v>
      </c>
      <c r="BW301" t="s">
        <v>910</v>
      </c>
      <c r="BX301" s="39">
        <v>0.16175617812398399</v>
      </c>
      <c r="BY301" s="39">
        <v>-0.281665</v>
      </c>
      <c r="BZ301" s="39">
        <v>-0.30542000000000002</v>
      </c>
      <c r="CA301" s="39">
        <v>-0.42965900000000001</v>
      </c>
      <c r="CB301" s="39">
        <v>-0.48749799999999999</v>
      </c>
      <c r="CC301" s="39">
        <v>-0.42965900000000001</v>
      </c>
      <c r="CD301" s="39">
        <v>-0.48749799999999999</v>
      </c>
      <c r="CE301" s="39">
        <v>-0.281665</v>
      </c>
      <c r="CF301" s="39">
        <v>-0.30542000000000002</v>
      </c>
      <c r="CG301">
        <v>-0.42965900000000001</v>
      </c>
      <c r="CH301" s="39">
        <v>0.16175617812398399</v>
      </c>
      <c r="CI301" s="39">
        <v>0.16174082196138501</v>
      </c>
      <c r="CJ301" s="39">
        <v>0.16175617812398399</v>
      </c>
      <c r="CK301" s="39">
        <v>0.16174082196138501</v>
      </c>
      <c r="CL301" t="s">
        <v>477</v>
      </c>
      <c r="CM301" t="s">
        <v>477</v>
      </c>
      <c r="CN301" s="46" t="s">
        <v>477</v>
      </c>
      <c r="CO301" s="46">
        <v>0</v>
      </c>
      <c r="CP301" s="46" t="s">
        <v>477</v>
      </c>
      <c r="CQ301" s="46" t="s">
        <v>477</v>
      </c>
      <c r="CR301" s="46" t="s">
        <v>477</v>
      </c>
      <c r="CS301" s="46">
        <v>0</v>
      </c>
      <c r="CT301">
        <v>0</v>
      </c>
      <c r="CU301">
        <v>0</v>
      </c>
      <c r="CV301" s="47">
        <v>500347.5</v>
      </c>
      <c r="CW301">
        <v>0</v>
      </c>
      <c r="CX301" s="48">
        <v>500347.5</v>
      </c>
      <c r="CY301" s="48">
        <v>500347.5</v>
      </c>
      <c r="CZ301">
        <v>500347.5</v>
      </c>
      <c r="DA301" s="37">
        <v>44255</v>
      </c>
      <c r="DB301">
        <v>-0.42965900000000001</v>
      </c>
      <c r="DC301">
        <v>1</v>
      </c>
      <c r="DD301" s="52" t="s">
        <v>477</v>
      </c>
      <c r="DE301" t="s">
        <v>477</v>
      </c>
      <c r="DF301" s="52" t="s">
        <v>477</v>
      </c>
      <c r="DG301" s="52" t="s">
        <v>477</v>
      </c>
      <c r="DH301" s="52" t="s">
        <v>477</v>
      </c>
      <c r="DI301" s="52" t="s">
        <v>477</v>
      </c>
      <c r="DJ301" s="52" t="s">
        <v>477</v>
      </c>
      <c r="DK301" s="52" t="s">
        <v>477</v>
      </c>
      <c r="DL301" s="52" t="s">
        <v>477</v>
      </c>
      <c r="DM301" s="52" t="s">
        <v>477</v>
      </c>
      <c r="DN301" s="52" t="s">
        <v>477</v>
      </c>
      <c r="DO301" s="33">
        <v>0.16191874696645001</v>
      </c>
      <c r="DP301" s="33" t="s">
        <v>477</v>
      </c>
      <c r="DQ301" s="32" t="s">
        <v>700</v>
      </c>
      <c r="DR301" s="33" t="s">
        <v>477</v>
      </c>
      <c r="DS301" s="58" t="s">
        <v>477</v>
      </c>
      <c r="DT301" s="58" t="s">
        <v>477</v>
      </c>
      <c r="DU301" s="58" t="s">
        <v>477</v>
      </c>
    </row>
    <row r="302" spans="1:125" x14ac:dyDescent="0.25">
      <c r="A302" s="37">
        <v>44196</v>
      </c>
      <c r="B302" t="s">
        <v>1321</v>
      </c>
      <c r="C302" t="s">
        <v>1322</v>
      </c>
      <c r="D302" t="s">
        <v>473</v>
      </c>
      <c r="E302" t="s">
        <v>1396</v>
      </c>
      <c r="F302" t="s">
        <v>1468</v>
      </c>
      <c r="G302" t="s">
        <v>1469</v>
      </c>
      <c r="H302" t="s">
        <v>293</v>
      </c>
      <c r="I302" s="37">
        <v>44509</v>
      </c>
      <c r="J302">
        <v>3.625</v>
      </c>
      <c r="K302" s="43">
        <v>582000</v>
      </c>
      <c r="L302" s="43">
        <v>604358.09</v>
      </c>
      <c r="M302" s="43">
        <v>0.39950999999999998</v>
      </c>
      <c r="N302" s="43">
        <v>103.27549999999999</v>
      </c>
      <c r="O302" t="s">
        <v>473</v>
      </c>
      <c r="P302" t="s">
        <v>474</v>
      </c>
      <c r="Q302" t="s">
        <v>1470</v>
      </c>
      <c r="R302" t="s">
        <v>475</v>
      </c>
      <c r="S302" t="s">
        <v>1326</v>
      </c>
      <c r="T302" t="s">
        <v>1469</v>
      </c>
      <c r="U302" t="s">
        <v>368</v>
      </c>
      <c r="V302" t="s">
        <v>203</v>
      </c>
      <c r="W302" t="s">
        <v>678</v>
      </c>
      <c r="X302" t="s">
        <v>656</v>
      </c>
      <c r="Y302" s="32" t="s">
        <v>388</v>
      </c>
      <c r="Z302" t="s">
        <v>374</v>
      </c>
      <c r="AA302" s="32" t="s">
        <v>376</v>
      </c>
      <c r="AB302" s="32" t="s">
        <v>476</v>
      </c>
      <c r="AC302" s="33" t="s">
        <v>477</v>
      </c>
      <c r="AD302" s="33">
        <v>500000000</v>
      </c>
      <c r="AE302">
        <v>0.1164</v>
      </c>
      <c r="AF302" s="33">
        <v>54.994009157303502</v>
      </c>
      <c r="AG302" s="33">
        <v>32.218038776169202</v>
      </c>
      <c r="AH302">
        <v>32.218038776169202</v>
      </c>
      <c r="AI302" s="33">
        <v>0.85891572801495897</v>
      </c>
      <c r="AJ302" s="33">
        <v>-0.18756</v>
      </c>
      <c r="AK302">
        <v>-0.18756</v>
      </c>
      <c r="AL302" s="33">
        <v>-0.18756</v>
      </c>
      <c r="AM302">
        <v>-0.18756</v>
      </c>
      <c r="AN302" s="33" t="s">
        <v>477</v>
      </c>
      <c r="AO302" s="33" t="s">
        <v>477</v>
      </c>
      <c r="AP302" s="33" t="s">
        <v>477</v>
      </c>
      <c r="AQ302" s="33" t="s">
        <v>477</v>
      </c>
      <c r="AR302" s="33" t="s">
        <v>477</v>
      </c>
      <c r="AS302" s="34" t="s">
        <v>477</v>
      </c>
      <c r="AT302" s="34" t="s">
        <v>477</v>
      </c>
      <c r="AU302" s="35">
        <v>313</v>
      </c>
      <c r="AV302" s="35">
        <v>313</v>
      </c>
      <c r="AW302" s="34" t="s">
        <v>477</v>
      </c>
      <c r="AX302" t="s">
        <v>474</v>
      </c>
      <c r="AY302" s="32">
        <v>2021</v>
      </c>
      <c r="AZ302" s="32" t="s">
        <v>376</v>
      </c>
      <c r="BA302" s="32" t="s">
        <v>376</v>
      </c>
      <c r="BB302" s="32" t="s">
        <v>376</v>
      </c>
      <c r="BC302" s="32" t="s">
        <v>376</v>
      </c>
      <c r="BD302">
        <v>151274333.29999998</v>
      </c>
      <c r="BE302">
        <v>0.39950999999999998</v>
      </c>
      <c r="BF302" s="32" t="s">
        <v>293</v>
      </c>
      <c r="BG302" s="32" t="s">
        <v>478</v>
      </c>
      <c r="BH302" s="32" t="s">
        <v>479</v>
      </c>
      <c r="BI302" s="32">
        <v>9</v>
      </c>
      <c r="BJ302" s="36">
        <v>4.3057838297351752E-3</v>
      </c>
      <c r="BK302" s="32">
        <v>9</v>
      </c>
      <c r="BL302" s="36">
        <v>4.3057838297351752E-3</v>
      </c>
      <c r="BM302" s="32">
        <v>9</v>
      </c>
      <c r="BN302" s="36">
        <v>3.9951132278432597E-3</v>
      </c>
      <c r="BO302" s="33" t="s">
        <v>476</v>
      </c>
      <c r="BP302" s="33" t="s">
        <v>477</v>
      </c>
      <c r="BQ302">
        <v>0.85891572801495897</v>
      </c>
      <c r="BR302">
        <v>-0.18756</v>
      </c>
      <c r="BS302" t="s">
        <v>474</v>
      </c>
      <c r="BT302" s="37">
        <v>44509</v>
      </c>
      <c r="BU302" s="32" t="s">
        <v>477</v>
      </c>
      <c r="BV302" s="38" t="s">
        <v>477</v>
      </c>
      <c r="BW302" t="s">
        <v>477</v>
      </c>
      <c r="BX302" s="39">
        <v>0.85891572801495897</v>
      </c>
      <c r="BY302" s="39">
        <v>-0.18756</v>
      </c>
      <c r="BZ302" s="39">
        <v>-0.27156400000000003</v>
      </c>
      <c r="CA302" s="39">
        <v>-0.18756</v>
      </c>
      <c r="CB302" s="39">
        <v>-0.27156400000000003</v>
      </c>
      <c r="CC302" s="39">
        <v>-0.18756</v>
      </c>
      <c r="CD302" s="39">
        <v>-0.27156400000000003</v>
      </c>
      <c r="CE302" s="39">
        <v>-0.18756</v>
      </c>
      <c r="CF302" s="39">
        <v>-0.27156400000000003</v>
      </c>
      <c r="CG302">
        <v>-0.18756</v>
      </c>
      <c r="CH302" s="39">
        <v>0.85891572801495897</v>
      </c>
      <c r="CI302" s="39">
        <v>0.85842334404526399</v>
      </c>
      <c r="CJ302" s="39">
        <v>0.85891572801495897</v>
      </c>
      <c r="CK302" s="39">
        <v>0.85842334404526399</v>
      </c>
      <c r="CL302" t="s">
        <v>477</v>
      </c>
      <c r="CM302" t="s">
        <v>477</v>
      </c>
      <c r="CN302" s="46" t="s">
        <v>477</v>
      </c>
      <c r="CO302" s="46">
        <v>0</v>
      </c>
      <c r="CP302" s="46" t="s">
        <v>477</v>
      </c>
      <c r="CQ302" s="46" t="s">
        <v>477</v>
      </c>
      <c r="CR302" s="46" t="s">
        <v>477</v>
      </c>
      <c r="CS302" s="46">
        <v>0</v>
      </c>
      <c r="CT302">
        <v>0</v>
      </c>
      <c r="CU302">
        <v>0</v>
      </c>
      <c r="CV302" s="47">
        <v>0</v>
      </c>
      <c r="CW302">
        <v>0</v>
      </c>
      <c r="CX302" s="48">
        <v>0</v>
      </c>
      <c r="CY302" s="48">
        <v>0</v>
      </c>
      <c r="CZ302">
        <v>0</v>
      </c>
      <c r="DA302" s="37">
        <v>44509</v>
      </c>
      <c r="DB302">
        <v>-0.18756</v>
      </c>
      <c r="DC302">
        <v>1</v>
      </c>
      <c r="DD302" s="52" t="s">
        <v>477</v>
      </c>
      <c r="DE302" t="s">
        <v>477</v>
      </c>
      <c r="DF302" s="52" t="s">
        <v>477</v>
      </c>
      <c r="DG302" s="52" t="s">
        <v>477</v>
      </c>
      <c r="DH302" s="52" t="s">
        <v>477</v>
      </c>
      <c r="DI302" s="52" t="s">
        <v>477</v>
      </c>
      <c r="DJ302" s="52" t="s">
        <v>477</v>
      </c>
      <c r="DK302" s="52" t="s">
        <v>477</v>
      </c>
      <c r="DL302" s="52" t="s">
        <v>477</v>
      </c>
      <c r="DM302" s="52" t="s">
        <v>477</v>
      </c>
      <c r="DN302" s="52" t="s">
        <v>477</v>
      </c>
      <c r="DO302" s="33">
        <v>0.893109372700707</v>
      </c>
      <c r="DP302" s="33" t="s">
        <v>477</v>
      </c>
      <c r="DQ302" s="32" t="s">
        <v>699</v>
      </c>
      <c r="DR302" s="33" t="s">
        <v>477</v>
      </c>
      <c r="DS302" s="58" t="s">
        <v>477</v>
      </c>
      <c r="DT302" s="58" t="s">
        <v>477</v>
      </c>
      <c r="DU302" s="58" t="s">
        <v>477</v>
      </c>
    </row>
    <row r="303" spans="1:125" x14ac:dyDescent="0.25">
      <c r="A303" s="37">
        <v>44196</v>
      </c>
      <c r="B303" t="s">
        <v>1321</v>
      </c>
      <c r="C303" t="s">
        <v>1322</v>
      </c>
      <c r="D303" t="s">
        <v>473</v>
      </c>
      <c r="E303" t="s">
        <v>1396</v>
      </c>
      <c r="F303" t="s">
        <v>1471</v>
      </c>
      <c r="G303" t="s">
        <v>1472</v>
      </c>
      <c r="H303" t="s">
        <v>293</v>
      </c>
      <c r="I303" s="37">
        <v>44270</v>
      </c>
      <c r="J303">
        <v>0</v>
      </c>
      <c r="K303" s="43">
        <v>1100000</v>
      </c>
      <c r="L303" s="43">
        <v>1100924</v>
      </c>
      <c r="M303" s="43">
        <v>0.72777000000000003</v>
      </c>
      <c r="N303" s="43">
        <v>100.084</v>
      </c>
      <c r="O303" t="s">
        <v>473</v>
      </c>
      <c r="P303" t="s">
        <v>474</v>
      </c>
      <c r="Q303" t="s">
        <v>1473</v>
      </c>
      <c r="R303" t="s">
        <v>475</v>
      </c>
      <c r="S303" t="s">
        <v>1326</v>
      </c>
      <c r="T303" t="s">
        <v>1472</v>
      </c>
      <c r="U303" t="s">
        <v>368</v>
      </c>
      <c r="V303" t="s">
        <v>203</v>
      </c>
      <c r="W303" t="s">
        <v>1474</v>
      </c>
      <c r="X303" t="s">
        <v>1474</v>
      </c>
      <c r="Y303" s="32" t="s">
        <v>362</v>
      </c>
      <c r="Z303" t="s">
        <v>375</v>
      </c>
      <c r="AA303" s="32" t="s">
        <v>366</v>
      </c>
      <c r="AB303" s="32" t="s">
        <v>476</v>
      </c>
      <c r="AC303" s="33" t="s">
        <v>477</v>
      </c>
      <c r="AD303" s="33">
        <v>500000000</v>
      </c>
      <c r="AE303">
        <v>0.22</v>
      </c>
      <c r="AF303" s="33">
        <v>14.717609919488799</v>
      </c>
      <c r="AG303" s="33">
        <v>-36.5586964645303</v>
      </c>
      <c r="AH303">
        <v>-36.5586964645303</v>
      </c>
      <c r="AI303" s="33">
        <v>0.20016800008074001</v>
      </c>
      <c r="AJ303" s="33">
        <v>-0.41964699999999999</v>
      </c>
      <c r="AK303">
        <v>-0.41964699999999999</v>
      </c>
      <c r="AL303" s="33">
        <v>-0.41964699999999999</v>
      </c>
      <c r="AM303">
        <v>-0.41964699999999999</v>
      </c>
      <c r="AN303" s="33" t="s">
        <v>477</v>
      </c>
      <c r="AO303" s="33" t="s">
        <v>477</v>
      </c>
      <c r="AP303" s="33" t="s">
        <v>477</v>
      </c>
      <c r="AQ303" s="33" t="s">
        <v>477</v>
      </c>
      <c r="AR303" s="33" t="s">
        <v>477</v>
      </c>
      <c r="AS303" s="34" t="s">
        <v>477</v>
      </c>
      <c r="AT303" s="34">
        <v>44268</v>
      </c>
      <c r="AU303" s="35">
        <v>74</v>
      </c>
      <c r="AV303" s="35">
        <v>72</v>
      </c>
      <c r="AW303" s="34" t="s">
        <v>477</v>
      </c>
      <c r="AX303" t="s">
        <v>474</v>
      </c>
      <c r="AY303" s="32">
        <v>2021</v>
      </c>
      <c r="AZ303" s="32" t="s">
        <v>366</v>
      </c>
      <c r="BA303" s="32" t="s">
        <v>366</v>
      </c>
      <c r="BB303" s="32" t="s">
        <v>366</v>
      </c>
      <c r="BC303" s="32" t="s">
        <v>366</v>
      </c>
      <c r="BD303">
        <v>151274333.29999998</v>
      </c>
      <c r="BE303">
        <v>0.72777000000000003</v>
      </c>
      <c r="BF303" s="32" t="s">
        <v>293</v>
      </c>
      <c r="BG303" s="32" t="s">
        <v>478</v>
      </c>
      <c r="BH303" s="32" t="s">
        <v>479</v>
      </c>
      <c r="BI303" s="32">
        <v>6</v>
      </c>
      <c r="BJ303" s="36">
        <v>7.843596098742335E-3</v>
      </c>
      <c r="BK303" s="32">
        <v>6</v>
      </c>
      <c r="BL303" s="36">
        <v>7.843596098742335E-3</v>
      </c>
      <c r="BM303" s="32">
        <v>6</v>
      </c>
      <c r="BN303" s="36">
        <v>7.2776655231836353E-3</v>
      </c>
      <c r="BO303" s="33" t="s">
        <v>482</v>
      </c>
      <c r="BP303" s="33">
        <v>4</v>
      </c>
      <c r="BQ303">
        <v>0.20016800008074001</v>
      </c>
      <c r="BR303">
        <v>-0.41964699999999999</v>
      </c>
      <c r="BS303" t="s">
        <v>474</v>
      </c>
      <c r="BT303" s="37">
        <v>44270</v>
      </c>
      <c r="BU303" s="32" t="s">
        <v>477</v>
      </c>
      <c r="BV303" s="38" t="s">
        <v>477</v>
      </c>
      <c r="BW303" t="s">
        <v>477</v>
      </c>
      <c r="BX303" s="39">
        <v>0.20016800008074001</v>
      </c>
      <c r="BY303" s="39">
        <v>-0.41964699999999999</v>
      </c>
      <c r="BZ303" s="39">
        <v>-0.46483999999999998</v>
      </c>
      <c r="CA303" s="39">
        <v>-0.41964699999999999</v>
      </c>
      <c r="CB303" s="39">
        <v>-0.46483999999999998</v>
      </c>
      <c r="CC303" s="39">
        <v>-0.41964699999999999</v>
      </c>
      <c r="CD303" s="39">
        <v>-0.46483999999999998</v>
      </c>
      <c r="CE303" s="39">
        <v>-0.41964699999999999</v>
      </c>
      <c r="CF303" s="39">
        <v>-0.46483999999999998</v>
      </c>
      <c r="CG303">
        <v>-0.41964699999999999</v>
      </c>
      <c r="CH303" s="39">
        <v>0.20016800008074001</v>
      </c>
      <c r="CI303" s="39">
        <v>0.200160000080669</v>
      </c>
      <c r="CJ303" s="39">
        <v>0.20016800008074001</v>
      </c>
      <c r="CK303" s="39">
        <v>0.200160000080669</v>
      </c>
      <c r="CL303" t="s">
        <v>477</v>
      </c>
      <c r="CM303" t="s">
        <v>477</v>
      </c>
      <c r="CN303" s="46" t="s">
        <v>477</v>
      </c>
      <c r="CO303" s="46">
        <v>0</v>
      </c>
      <c r="CP303" s="46" t="s">
        <v>477</v>
      </c>
      <c r="CQ303" s="46" t="s">
        <v>477</v>
      </c>
      <c r="CR303" s="46" t="s">
        <v>477</v>
      </c>
      <c r="CS303" s="46">
        <v>0</v>
      </c>
      <c r="CT303">
        <v>0</v>
      </c>
      <c r="CU303">
        <v>0</v>
      </c>
      <c r="CV303" s="47">
        <v>0</v>
      </c>
      <c r="CW303">
        <v>0</v>
      </c>
      <c r="CX303" s="48">
        <v>0</v>
      </c>
      <c r="CY303" s="48">
        <v>0</v>
      </c>
      <c r="CZ303">
        <v>0</v>
      </c>
      <c r="DA303" s="37">
        <v>44270</v>
      </c>
      <c r="DB303">
        <v>-0.41964699999999999</v>
      </c>
      <c r="DC303">
        <v>1</v>
      </c>
      <c r="DD303" s="52" t="s">
        <v>477</v>
      </c>
      <c r="DE303" t="s">
        <v>477</v>
      </c>
      <c r="DF303" s="52" t="s">
        <v>477</v>
      </c>
      <c r="DG303" s="52" t="s">
        <v>477</v>
      </c>
      <c r="DH303" s="52" t="s">
        <v>477</v>
      </c>
      <c r="DI303" s="52" t="s">
        <v>477</v>
      </c>
      <c r="DJ303" s="52" t="s">
        <v>477</v>
      </c>
      <c r="DK303" s="52" t="s">
        <v>477</v>
      </c>
      <c r="DL303" s="52" t="s">
        <v>477</v>
      </c>
      <c r="DM303" s="52" t="s">
        <v>477</v>
      </c>
      <c r="DN303" s="52" t="s">
        <v>477</v>
      </c>
      <c r="DO303" s="33">
        <v>0.200436237700785</v>
      </c>
      <c r="DP303" s="33" t="s">
        <v>477</v>
      </c>
      <c r="DQ303" s="32" t="s">
        <v>699</v>
      </c>
      <c r="DR303" s="33" t="s">
        <v>477</v>
      </c>
      <c r="DS303" s="58" t="s">
        <v>477</v>
      </c>
      <c r="DT303" s="58" t="s">
        <v>477</v>
      </c>
      <c r="DU303" s="58" t="s">
        <v>477</v>
      </c>
    </row>
    <row r="304" spans="1:125" x14ac:dyDescent="0.25">
      <c r="A304" s="37">
        <v>44196</v>
      </c>
      <c r="B304" t="s">
        <v>1321</v>
      </c>
      <c r="C304" t="s">
        <v>1322</v>
      </c>
      <c r="D304" t="s">
        <v>473</v>
      </c>
      <c r="E304" t="s">
        <v>1396</v>
      </c>
      <c r="F304" t="s">
        <v>1475</v>
      </c>
      <c r="G304" t="s">
        <v>1476</v>
      </c>
      <c r="H304" t="s">
        <v>293</v>
      </c>
      <c r="I304" s="37">
        <v>44499</v>
      </c>
      <c r="J304">
        <v>0.375</v>
      </c>
      <c r="K304" s="43">
        <v>2000000</v>
      </c>
      <c r="L304" s="43">
        <v>2013536.71</v>
      </c>
      <c r="M304" s="43">
        <v>1.3310500000000001</v>
      </c>
      <c r="N304" s="43">
        <v>100.608</v>
      </c>
      <c r="O304" t="s">
        <v>473</v>
      </c>
      <c r="P304" t="s">
        <v>474</v>
      </c>
      <c r="Q304" t="s">
        <v>1477</v>
      </c>
      <c r="R304" t="s">
        <v>475</v>
      </c>
      <c r="S304" t="s">
        <v>1326</v>
      </c>
      <c r="T304" t="s">
        <v>1476</v>
      </c>
      <c r="U304" t="s">
        <v>368</v>
      </c>
      <c r="V304" t="s">
        <v>203</v>
      </c>
      <c r="W304" t="s">
        <v>1478</v>
      </c>
      <c r="X304" t="s">
        <v>1479</v>
      </c>
      <c r="Y304" s="32" t="s">
        <v>362</v>
      </c>
      <c r="Z304" t="s">
        <v>382</v>
      </c>
      <c r="AA304" s="32" t="s">
        <v>393</v>
      </c>
      <c r="AB304" s="32" t="s">
        <v>476</v>
      </c>
      <c r="AC304" s="33" t="s">
        <v>477</v>
      </c>
      <c r="AD304" s="33">
        <v>610371000</v>
      </c>
      <c r="AE304">
        <v>0.32766956490396826</v>
      </c>
      <c r="AF304" s="33">
        <v>35.202914972249303</v>
      </c>
      <c r="AG304" s="33">
        <v>15.630195098114299</v>
      </c>
      <c r="AH304">
        <v>15.630195098114299</v>
      </c>
      <c r="AI304" s="33">
        <v>0.83259079537790703</v>
      </c>
      <c r="AJ304" s="33">
        <v>-0.35502499999999998</v>
      </c>
      <c r="AK304">
        <v>-0.35502499999999998</v>
      </c>
      <c r="AL304" s="33">
        <v>-0.35502499999999998</v>
      </c>
      <c r="AM304">
        <v>-0.35502499999999998</v>
      </c>
      <c r="AN304" s="33" t="s">
        <v>477</v>
      </c>
      <c r="AO304" s="33" t="s">
        <v>477</v>
      </c>
      <c r="AP304" s="33" t="s">
        <v>477</v>
      </c>
      <c r="AQ304" s="33" t="s">
        <v>477</v>
      </c>
      <c r="AR304" s="33" t="s">
        <v>477</v>
      </c>
      <c r="AS304" s="34" t="s">
        <v>477</v>
      </c>
      <c r="AT304" s="34" t="s">
        <v>477</v>
      </c>
      <c r="AU304" s="35">
        <v>303</v>
      </c>
      <c r="AV304" s="35">
        <v>303</v>
      </c>
      <c r="AW304" s="34" t="s">
        <v>477</v>
      </c>
      <c r="AX304" t="s">
        <v>474</v>
      </c>
      <c r="AY304" s="32">
        <v>2021</v>
      </c>
      <c r="AZ304" s="32" t="s">
        <v>393</v>
      </c>
      <c r="BA304" s="32" t="s">
        <v>376</v>
      </c>
      <c r="BB304" s="32" t="s">
        <v>376</v>
      </c>
      <c r="BC304" s="32" t="s">
        <v>376</v>
      </c>
      <c r="BD304">
        <v>151274333.29999998</v>
      </c>
      <c r="BE304">
        <v>1.3310500000000001</v>
      </c>
      <c r="BF304" s="32" t="s">
        <v>293</v>
      </c>
      <c r="BG304" s="32" t="s">
        <v>478</v>
      </c>
      <c r="BH304" s="32" t="s">
        <v>479</v>
      </c>
      <c r="BI304" s="32">
        <v>8</v>
      </c>
      <c r="BJ304" s="36">
        <v>1.4345557625440517E-2</v>
      </c>
      <c r="BK304" s="32">
        <v>8</v>
      </c>
      <c r="BL304" s="36">
        <v>1.4345557625440517E-2</v>
      </c>
      <c r="BM304" s="32">
        <v>8</v>
      </c>
      <c r="BN304" s="36">
        <v>1.3310497994440675E-2</v>
      </c>
      <c r="BO304" s="33" t="s">
        <v>476</v>
      </c>
      <c r="BP304" s="33" t="s">
        <v>477</v>
      </c>
      <c r="BQ304">
        <v>0.83259079537790703</v>
      </c>
      <c r="BR304">
        <v>-0.35502499999999998</v>
      </c>
      <c r="BS304" t="s">
        <v>474</v>
      </c>
      <c r="BT304" s="37">
        <v>44499</v>
      </c>
      <c r="BU304" s="32" t="s">
        <v>477</v>
      </c>
      <c r="BV304" s="38" t="s">
        <v>477</v>
      </c>
      <c r="BW304" t="s">
        <v>477</v>
      </c>
      <c r="BX304" s="39">
        <v>0.83259079537790703</v>
      </c>
      <c r="BY304" s="39">
        <v>-0.35502499999999998</v>
      </c>
      <c r="BZ304" s="39">
        <v>-0.37220300000000001</v>
      </c>
      <c r="CA304" s="39">
        <v>-0.35502499999999998</v>
      </c>
      <c r="CB304" s="39">
        <v>-0.37220300000000001</v>
      </c>
      <c r="CC304" s="39">
        <v>-0.35502499999999998</v>
      </c>
      <c r="CD304" s="39">
        <v>-0.37220300000000001</v>
      </c>
      <c r="CE304" s="39">
        <v>-0.35502499999999998</v>
      </c>
      <c r="CF304" s="39">
        <v>-0.37220300000000001</v>
      </c>
      <c r="CG304">
        <v>-0.35502499999999998</v>
      </c>
      <c r="CH304" s="39">
        <v>0.83259079537790703</v>
      </c>
      <c r="CI304" s="39">
        <v>0.83233027915739</v>
      </c>
      <c r="CJ304" s="39">
        <v>0.83259079537790703</v>
      </c>
      <c r="CK304" s="39">
        <v>0.83233027915739</v>
      </c>
      <c r="CL304" t="s">
        <v>477</v>
      </c>
      <c r="CM304" t="s">
        <v>477</v>
      </c>
      <c r="CN304" s="46" t="s">
        <v>477</v>
      </c>
      <c r="CO304" s="46">
        <v>0</v>
      </c>
      <c r="CP304" s="46" t="s">
        <v>477</v>
      </c>
      <c r="CQ304" s="46" t="s">
        <v>477</v>
      </c>
      <c r="CR304" s="46" t="s">
        <v>477</v>
      </c>
      <c r="CS304" s="46">
        <v>0</v>
      </c>
      <c r="CT304">
        <v>0</v>
      </c>
      <c r="CU304">
        <v>0</v>
      </c>
      <c r="CV304" s="47">
        <v>0</v>
      </c>
      <c r="CW304">
        <v>0</v>
      </c>
      <c r="CX304" s="48">
        <v>0</v>
      </c>
      <c r="CY304" s="48">
        <v>0</v>
      </c>
      <c r="CZ304">
        <v>0</v>
      </c>
      <c r="DA304" s="37">
        <v>44499</v>
      </c>
      <c r="DB304">
        <v>-0.35502499999999998</v>
      </c>
      <c r="DC304">
        <v>1</v>
      </c>
      <c r="DD304" s="52" t="s">
        <v>477</v>
      </c>
      <c r="DE304" t="s">
        <v>477</v>
      </c>
      <c r="DF304" s="52" t="s">
        <v>477</v>
      </c>
      <c r="DG304" s="52" t="s">
        <v>477</v>
      </c>
      <c r="DH304" s="52" t="s">
        <v>477</v>
      </c>
      <c r="DI304" s="52" t="s">
        <v>477</v>
      </c>
      <c r="DJ304" s="52" t="s">
        <v>477</v>
      </c>
      <c r="DK304" s="52" t="s">
        <v>477</v>
      </c>
      <c r="DL304" s="52" t="s">
        <v>477</v>
      </c>
      <c r="DM304" s="52" t="s">
        <v>477</v>
      </c>
      <c r="DN304" s="52" t="s">
        <v>477</v>
      </c>
      <c r="DO304" s="33">
        <v>0.83934932871372303</v>
      </c>
      <c r="DP304" s="33" t="s">
        <v>477</v>
      </c>
      <c r="DQ304" s="32" t="s">
        <v>699</v>
      </c>
      <c r="DR304" s="33" t="s">
        <v>477</v>
      </c>
      <c r="DS304" s="58" t="s">
        <v>477</v>
      </c>
      <c r="DT304" s="58" t="s">
        <v>477</v>
      </c>
      <c r="DU304" s="58" t="s">
        <v>477</v>
      </c>
    </row>
    <row r="305" spans="1:125" x14ac:dyDescent="0.25">
      <c r="A305" s="37">
        <v>44196</v>
      </c>
      <c r="B305" t="s">
        <v>1321</v>
      </c>
      <c r="C305" t="s">
        <v>1322</v>
      </c>
      <c r="D305" t="s">
        <v>473</v>
      </c>
      <c r="E305" t="s">
        <v>1396</v>
      </c>
      <c r="F305" t="s">
        <v>1036</v>
      </c>
      <c r="G305" t="s">
        <v>1480</v>
      </c>
      <c r="H305" t="s">
        <v>293</v>
      </c>
      <c r="I305" s="37">
        <v>44253</v>
      </c>
      <c r="J305">
        <v>3.6</v>
      </c>
      <c r="K305" s="43">
        <v>3800000</v>
      </c>
      <c r="L305" s="43">
        <v>3940885.93</v>
      </c>
      <c r="M305" s="43">
        <v>2.6051299999999999</v>
      </c>
      <c r="N305" s="43">
        <v>100.619</v>
      </c>
      <c r="O305" t="s">
        <v>473</v>
      </c>
      <c r="P305" t="s">
        <v>474</v>
      </c>
      <c r="Q305" t="s">
        <v>1038</v>
      </c>
      <c r="R305" t="s">
        <v>475</v>
      </c>
      <c r="S305" t="s">
        <v>1326</v>
      </c>
      <c r="T305" t="s">
        <v>1480</v>
      </c>
      <c r="U305" t="s">
        <v>368</v>
      </c>
      <c r="V305" t="s">
        <v>203</v>
      </c>
      <c r="W305" t="s">
        <v>1039</v>
      </c>
      <c r="X305" t="s">
        <v>1040</v>
      </c>
      <c r="Y305" s="32" t="s">
        <v>387</v>
      </c>
      <c r="Z305" t="s">
        <v>952</v>
      </c>
      <c r="AA305" s="32" t="s">
        <v>376</v>
      </c>
      <c r="AB305" s="32" t="s">
        <v>476</v>
      </c>
      <c r="AC305" s="33" t="s">
        <v>477</v>
      </c>
      <c r="AD305" s="33">
        <v>750000000</v>
      </c>
      <c r="AE305">
        <v>0.50666666666666671</v>
      </c>
      <c r="AF305" s="33">
        <v>30.663960516927599</v>
      </c>
      <c r="AG305" s="33">
        <v>19.363400243509801</v>
      </c>
      <c r="AH305">
        <v>19.363400243509801</v>
      </c>
      <c r="AI305" s="33">
        <v>0.15582541153357299</v>
      </c>
      <c r="AJ305" s="33">
        <v>-0.36141000000000001</v>
      </c>
      <c r="AK305">
        <v>-0.36141000000000001</v>
      </c>
      <c r="AL305" s="33">
        <v>-0.36141000000000001</v>
      </c>
      <c r="AM305">
        <v>-0.36141000000000001</v>
      </c>
      <c r="AN305" s="33" t="s">
        <v>477</v>
      </c>
      <c r="AO305" s="33" t="s">
        <v>477</v>
      </c>
      <c r="AP305" s="33" t="s">
        <v>477</v>
      </c>
      <c r="AQ305" s="33" t="s">
        <v>477</v>
      </c>
      <c r="AR305" s="33" t="s">
        <v>477</v>
      </c>
      <c r="AS305" s="34" t="s">
        <v>477</v>
      </c>
      <c r="AT305" s="34" t="s">
        <v>477</v>
      </c>
      <c r="AU305" s="35">
        <v>57</v>
      </c>
      <c r="AV305" s="35">
        <v>57</v>
      </c>
      <c r="AW305" s="34" t="s">
        <v>477</v>
      </c>
      <c r="AX305" t="s">
        <v>474</v>
      </c>
      <c r="AY305" s="32">
        <v>2021</v>
      </c>
      <c r="AZ305" s="32" t="s">
        <v>376</v>
      </c>
      <c r="BA305" s="32" t="s">
        <v>376</v>
      </c>
      <c r="BB305" s="32" t="s">
        <v>376</v>
      </c>
      <c r="BC305" s="32" t="s">
        <v>376</v>
      </c>
      <c r="BD305">
        <v>151274333.29999998</v>
      </c>
      <c r="BE305">
        <v>2.6051299999999999</v>
      </c>
      <c r="BF305" s="32" t="s">
        <v>293</v>
      </c>
      <c r="BG305" s="32" t="s">
        <v>478</v>
      </c>
      <c r="BH305" s="32" t="s">
        <v>479</v>
      </c>
      <c r="BI305" s="32">
        <v>9</v>
      </c>
      <c r="BJ305" s="36">
        <v>2.8077067541571042E-2</v>
      </c>
      <c r="BK305" s="32">
        <v>9</v>
      </c>
      <c r="BL305" s="36">
        <v>2.8077067541571042E-2</v>
      </c>
      <c r="BM305" s="32">
        <v>9</v>
      </c>
      <c r="BN305" s="36">
        <v>2.6051253005257836E-2</v>
      </c>
      <c r="BO305" s="33" t="s">
        <v>476</v>
      </c>
      <c r="BP305" s="33" t="s">
        <v>477</v>
      </c>
      <c r="BQ305">
        <v>0.15582541153357299</v>
      </c>
      <c r="BR305">
        <v>-0.36141000000000001</v>
      </c>
      <c r="BS305" t="s">
        <v>474</v>
      </c>
      <c r="BT305" s="37">
        <v>44253</v>
      </c>
      <c r="BU305" s="32" t="s">
        <v>477</v>
      </c>
      <c r="BV305" s="38" t="s">
        <v>477</v>
      </c>
      <c r="BW305" t="s">
        <v>477</v>
      </c>
      <c r="BX305" s="39">
        <v>0.15582541153357299</v>
      </c>
      <c r="BY305" s="39">
        <v>-0.36141000000000001</v>
      </c>
      <c r="BZ305" s="39">
        <v>-0.89762399999999998</v>
      </c>
      <c r="CA305" s="39">
        <v>-0.36141000000000001</v>
      </c>
      <c r="CB305" s="39">
        <v>-0.89762399999999998</v>
      </c>
      <c r="CC305" s="39">
        <v>-0.36141000000000001</v>
      </c>
      <c r="CD305" s="39">
        <v>-0.89762399999999998</v>
      </c>
      <c r="CE305" s="39">
        <v>-0.36141000000000001</v>
      </c>
      <c r="CF305" s="39">
        <v>-0.89762399999999998</v>
      </c>
      <c r="CG305">
        <v>-0.36141000000000001</v>
      </c>
      <c r="CH305" s="39">
        <v>0.15582541153357299</v>
      </c>
      <c r="CI305" s="39">
        <v>0.15582465990400701</v>
      </c>
      <c r="CJ305" s="39">
        <v>0.15582541153357299</v>
      </c>
      <c r="CK305" s="39">
        <v>0.15582465990400701</v>
      </c>
      <c r="CL305" t="s">
        <v>477</v>
      </c>
      <c r="CM305" t="s">
        <v>477</v>
      </c>
      <c r="CN305" s="46" t="s">
        <v>477</v>
      </c>
      <c r="CO305" s="46">
        <v>0</v>
      </c>
      <c r="CP305" s="46" t="s">
        <v>477</v>
      </c>
      <c r="CQ305" s="46" t="s">
        <v>477</v>
      </c>
      <c r="CR305" s="46" t="s">
        <v>477</v>
      </c>
      <c r="CS305" s="46">
        <v>0</v>
      </c>
      <c r="CT305">
        <v>0</v>
      </c>
      <c r="CU305">
        <v>0</v>
      </c>
      <c r="CV305" s="47">
        <v>0</v>
      </c>
      <c r="CW305">
        <v>0</v>
      </c>
      <c r="CX305" s="48">
        <v>0</v>
      </c>
      <c r="CY305" s="48">
        <v>0</v>
      </c>
      <c r="CZ305">
        <v>0</v>
      </c>
      <c r="DA305" s="37">
        <v>44253</v>
      </c>
      <c r="DB305">
        <v>-0.36141000000000001</v>
      </c>
      <c r="DC305">
        <v>1</v>
      </c>
      <c r="DD305" s="52" t="s">
        <v>477</v>
      </c>
      <c r="DE305" t="s">
        <v>477</v>
      </c>
      <c r="DF305" s="52" t="s">
        <v>477</v>
      </c>
      <c r="DG305" s="52" t="s">
        <v>477</v>
      </c>
      <c r="DH305" s="52" t="s">
        <v>477</v>
      </c>
      <c r="DI305" s="52" t="s">
        <v>477</v>
      </c>
      <c r="DJ305" s="52" t="s">
        <v>477</v>
      </c>
      <c r="DK305" s="52" t="s">
        <v>477</v>
      </c>
      <c r="DL305" s="52" t="s">
        <v>477</v>
      </c>
      <c r="DM305" s="52" t="s">
        <v>477</v>
      </c>
      <c r="DN305" s="52" t="s">
        <v>477</v>
      </c>
      <c r="DO305" s="33">
        <v>0.16230610812968399</v>
      </c>
      <c r="DP305" s="33" t="s">
        <v>477</v>
      </c>
      <c r="DQ305" s="32" t="s">
        <v>699</v>
      </c>
      <c r="DR305" s="33" t="s">
        <v>477</v>
      </c>
      <c r="DS305" s="58" t="s">
        <v>477</v>
      </c>
      <c r="DT305" s="58" t="s">
        <v>477</v>
      </c>
      <c r="DU305" s="58" t="s">
        <v>477</v>
      </c>
    </row>
    <row r="306" spans="1:125" x14ac:dyDescent="0.25">
      <c r="A306" s="37">
        <v>44196</v>
      </c>
      <c r="B306" t="s">
        <v>1321</v>
      </c>
      <c r="C306" t="s">
        <v>1322</v>
      </c>
      <c r="D306" t="s">
        <v>473</v>
      </c>
      <c r="E306" t="s">
        <v>1396</v>
      </c>
      <c r="F306" t="s">
        <v>1481</v>
      </c>
      <c r="G306" t="s">
        <v>1482</v>
      </c>
      <c r="H306" t="s">
        <v>293</v>
      </c>
      <c r="I306" s="37">
        <v>44265</v>
      </c>
      <c r="J306">
        <v>0.625</v>
      </c>
      <c r="K306" s="43">
        <v>2355000</v>
      </c>
      <c r="L306" s="43">
        <v>2370988.35</v>
      </c>
      <c r="M306" s="43">
        <v>1.56734</v>
      </c>
      <c r="N306" s="43">
        <v>100.1635</v>
      </c>
      <c r="O306" t="s">
        <v>473</v>
      </c>
      <c r="P306" t="s">
        <v>474</v>
      </c>
      <c r="Q306" t="s">
        <v>1483</v>
      </c>
      <c r="R306" t="s">
        <v>475</v>
      </c>
      <c r="S306" t="s">
        <v>1326</v>
      </c>
      <c r="T306" t="s">
        <v>1482</v>
      </c>
      <c r="U306" t="s">
        <v>368</v>
      </c>
      <c r="V306" t="s">
        <v>203</v>
      </c>
      <c r="W306" t="s">
        <v>1484</v>
      </c>
      <c r="X306" t="s">
        <v>1485</v>
      </c>
      <c r="Y306" s="32" t="s">
        <v>388</v>
      </c>
      <c r="Z306" t="s">
        <v>382</v>
      </c>
      <c r="AA306" s="32" t="s">
        <v>376</v>
      </c>
      <c r="AB306" s="32" t="s">
        <v>476</v>
      </c>
      <c r="AC306" s="33" t="s">
        <v>477</v>
      </c>
      <c r="AD306" s="33">
        <v>1500000000</v>
      </c>
      <c r="AE306">
        <v>0.157</v>
      </c>
      <c r="AF306" s="33">
        <v>45.1893479115137</v>
      </c>
      <c r="AG306" s="33">
        <v>31.212296523036699</v>
      </c>
      <c r="AH306">
        <v>31.212296523036699</v>
      </c>
      <c r="AI306" s="33">
        <v>0.18912629232315201</v>
      </c>
      <c r="AJ306" s="33">
        <v>-0.23829400000000001</v>
      </c>
      <c r="AK306">
        <v>-0.23829400000000001</v>
      </c>
      <c r="AL306" s="33">
        <v>-0.23829400000000001</v>
      </c>
      <c r="AM306">
        <v>-0.23829400000000001</v>
      </c>
      <c r="AN306" s="33" t="s">
        <v>477</v>
      </c>
      <c r="AO306" s="33" t="s">
        <v>477</v>
      </c>
      <c r="AP306" s="33" t="s">
        <v>477</v>
      </c>
      <c r="AQ306" s="33" t="s">
        <v>477</v>
      </c>
      <c r="AR306" s="33" t="s">
        <v>477</v>
      </c>
      <c r="AS306" s="34" t="s">
        <v>477</v>
      </c>
      <c r="AT306" s="34" t="s">
        <v>477</v>
      </c>
      <c r="AU306" s="35">
        <v>69</v>
      </c>
      <c r="AV306" s="35">
        <v>69</v>
      </c>
      <c r="AW306" s="34" t="s">
        <v>477</v>
      </c>
      <c r="AX306" t="s">
        <v>474</v>
      </c>
      <c r="AY306" s="32">
        <v>2021</v>
      </c>
      <c r="AZ306" s="32" t="s">
        <v>376</v>
      </c>
      <c r="BA306" s="32" t="s">
        <v>376</v>
      </c>
      <c r="BB306" s="32" t="s">
        <v>376</v>
      </c>
      <c r="BC306" s="32" t="s">
        <v>376</v>
      </c>
      <c r="BD306">
        <v>151274333.29999998</v>
      </c>
      <c r="BE306">
        <v>1.56734</v>
      </c>
      <c r="BF306" s="32" t="s">
        <v>293</v>
      </c>
      <c r="BG306" s="32" t="s">
        <v>478</v>
      </c>
      <c r="BH306" s="32" t="s">
        <v>479</v>
      </c>
      <c r="BI306" s="32">
        <v>9</v>
      </c>
      <c r="BJ306" s="36">
        <v>1.6892242309390591E-2</v>
      </c>
      <c r="BK306" s="32">
        <v>9</v>
      </c>
      <c r="BL306" s="36">
        <v>1.6892242309390591E-2</v>
      </c>
      <c r="BM306" s="32">
        <v>9</v>
      </c>
      <c r="BN306" s="36">
        <v>1.5673434470195088E-2</v>
      </c>
      <c r="BO306" s="33" t="s">
        <v>476</v>
      </c>
      <c r="BP306" s="33" t="s">
        <v>477</v>
      </c>
      <c r="BQ306">
        <v>0.18912629232315201</v>
      </c>
      <c r="BR306">
        <v>-0.23829400000000001</v>
      </c>
      <c r="BS306" t="s">
        <v>474</v>
      </c>
      <c r="BT306" s="37">
        <v>44265</v>
      </c>
      <c r="BU306" s="32" t="s">
        <v>477</v>
      </c>
      <c r="BV306" s="38" t="s">
        <v>477</v>
      </c>
      <c r="BW306" t="s">
        <v>477</v>
      </c>
      <c r="BX306" s="39">
        <v>0.18912629232315201</v>
      </c>
      <c r="BY306" s="39">
        <v>-0.23829400000000001</v>
      </c>
      <c r="BZ306" s="39">
        <v>-0.33525300000000002</v>
      </c>
      <c r="CA306" s="39">
        <v>-0.23829400000000001</v>
      </c>
      <c r="CB306" s="39">
        <v>-0.33525300000000002</v>
      </c>
      <c r="CC306" s="39">
        <v>-0.23829400000000001</v>
      </c>
      <c r="CD306" s="39">
        <v>-0.33525300000000002</v>
      </c>
      <c r="CE306" s="39">
        <v>-0.23829400000000001</v>
      </c>
      <c r="CF306" s="39">
        <v>-0.33525300000000002</v>
      </c>
      <c r="CG306">
        <v>-0.23829400000000001</v>
      </c>
      <c r="CH306" s="39">
        <v>0.18912629232315201</v>
      </c>
      <c r="CI306" s="39">
        <v>0.189116898976321</v>
      </c>
      <c r="CJ306" s="39">
        <v>0.18912629232315201</v>
      </c>
      <c r="CK306" s="39">
        <v>0.189116898976321</v>
      </c>
      <c r="CL306" t="s">
        <v>477</v>
      </c>
      <c r="CM306" t="s">
        <v>477</v>
      </c>
      <c r="CN306" s="46" t="s">
        <v>477</v>
      </c>
      <c r="CO306" s="46">
        <v>0</v>
      </c>
      <c r="CP306" s="46" t="s">
        <v>477</v>
      </c>
      <c r="CQ306" s="46" t="s">
        <v>477</v>
      </c>
      <c r="CR306" s="46" t="s">
        <v>477</v>
      </c>
      <c r="CS306" s="46">
        <v>0</v>
      </c>
      <c r="CT306">
        <v>0</v>
      </c>
      <c r="CU306">
        <v>0</v>
      </c>
      <c r="CV306" s="47">
        <v>0</v>
      </c>
      <c r="CW306">
        <v>0</v>
      </c>
      <c r="CX306" s="48">
        <v>0</v>
      </c>
      <c r="CY306" s="48">
        <v>0</v>
      </c>
      <c r="CZ306">
        <v>0</v>
      </c>
      <c r="DA306" s="37">
        <v>44265</v>
      </c>
      <c r="DB306">
        <v>-0.23829400000000001</v>
      </c>
      <c r="DC306">
        <v>1</v>
      </c>
      <c r="DD306" s="52" t="s">
        <v>477</v>
      </c>
      <c r="DE306" t="s">
        <v>477</v>
      </c>
      <c r="DF306" s="52" t="s">
        <v>477</v>
      </c>
      <c r="DG306" s="52" t="s">
        <v>477</v>
      </c>
      <c r="DH306" s="52" t="s">
        <v>477</v>
      </c>
      <c r="DI306" s="52" t="s">
        <v>477</v>
      </c>
      <c r="DJ306" s="52" t="s">
        <v>477</v>
      </c>
      <c r="DK306" s="52" t="s">
        <v>477</v>
      </c>
      <c r="DL306" s="52" t="s">
        <v>477</v>
      </c>
      <c r="DM306" s="52" t="s">
        <v>477</v>
      </c>
      <c r="DN306" s="52" t="s">
        <v>477</v>
      </c>
      <c r="DO306" s="33">
        <v>0.19057759582352701</v>
      </c>
      <c r="DP306" s="33" t="s">
        <v>477</v>
      </c>
      <c r="DQ306" s="32" t="s">
        <v>699</v>
      </c>
      <c r="DR306" s="33" t="s">
        <v>477</v>
      </c>
      <c r="DS306" s="58" t="s">
        <v>477</v>
      </c>
      <c r="DT306" s="58" t="s">
        <v>477</v>
      </c>
      <c r="DU306" s="58" t="s">
        <v>477</v>
      </c>
    </row>
    <row r="307" spans="1:125" x14ac:dyDescent="0.25">
      <c r="A307" s="37">
        <v>44196</v>
      </c>
      <c r="B307" t="s">
        <v>1321</v>
      </c>
      <c r="C307" t="s">
        <v>1322</v>
      </c>
      <c r="D307" t="s">
        <v>473</v>
      </c>
      <c r="E307" t="s">
        <v>1396</v>
      </c>
      <c r="F307" t="s">
        <v>1041</v>
      </c>
      <c r="G307" t="s">
        <v>1486</v>
      </c>
      <c r="H307" t="s">
        <v>293</v>
      </c>
      <c r="I307" s="37">
        <v>44228</v>
      </c>
      <c r="J307">
        <v>3.25</v>
      </c>
      <c r="K307" s="43">
        <v>2200000</v>
      </c>
      <c r="L307" s="43">
        <v>2272088.41</v>
      </c>
      <c r="M307" s="43">
        <v>1.50197</v>
      </c>
      <c r="N307" s="43">
        <v>100.26649999999999</v>
      </c>
      <c r="O307" t="s">
        <v>473</v>
      </c>
      <c r="P307" t="s">
        <v>474</v>
      </c>
      <c r="Q307" t="s">
        <v>1043</v>
      </c>
      <c r="R307" t="s">
        <v>475</v>
      </c>
      <c r="S307" t="s">
        <v>1326</v>
      </c>
      <c r="T307" t="s">
        <v>1486</v>
      </c>
      <c r="U307" t="s">
        <v>368</v>
      </c>
      <c r="V307" t="s">
        <v>203</v>
      </c>
      <c r="W307" t="s">
        <v>1044</v>
      </c>
      <c r="X307" t="s">
        <v>1045</v>
      </c>
      <c r="Y307" s="32" t="s">
        <v>396</v>
      </c>
      <c r="Z307" t="s">
        <v>382</v>
      </c>
      <c r="AA307" s="32" t="s">
        <v>376</v>
      </c>
      <c r="AB307" s="32" t="s">
        <v>476</v>
      </c>
      <c r="AC307" s="33" t="s">
        <v>477</v>
      </c>
      <c r="AD307" s="33">
        <v>360717000</v>
      </c>
      <c r="AE307">
        <v>0.60989640077955853</v>
      </c>
      <c r="AF307" s="33">
        <v>118.606545725582</v>
      </c>
      <c r="AG307" s="33">
        <v>75.571048646003504</v>
      </c>
      <c r="AH307">
        <v>75.571048646003504</v>
      </c>
      <c r="AI307" s="33">
        <v>8.7416745500407594E-2</v>
      </c>
      <c r="AJ307" s="33">
        <v>0.19558400000000001</v>
      </c>
      <c r="AK307">
        <v>0.19558400000000001</v>
      </c>
      <c r="AL307" s="33">
        <v>0.19558400000000001</v>
      </c>
      <c r="AM307">
        <v>0.19558400000000001</v>
      </c>
      <c r="AN307" s="33" t="s">
        <v>477</v>
      </c>
      <c r="AO307" s="33" t="s">
        <v>477</v>
      </c>
      <c r="AP307" s="33" t="s">
        <v>477</v>
      </c>
      <c r="AQ307" s="33" t="s">
        <v>477</v>
      </c>
      <c r="AR307" s="33" t="s">
        <v>477</v>
      </c>
      <c r="AS307" s="34" t="s">
        <v>477</v>
      </c>
      <c r="AT307" s="34" t="s">
        <v>477</v>
      </c>
      <c r="AU307" s="35">
        <v>32</v>
      </c>
      <c r="AV307" s="35">
        <v>32</v>
      </c>
      <c r="AW307" s="34" t="s">
        <v>477</v>
      </c>
      <c r="AX307" t="s">
        <v>474</v>
      </c>
      <c r="AY307" s="32">
        <v>2021</v>
      </c>
      <c r="AZ307" s="32" t="s">
        <v>376</v>
      </c>
      <c r="BA307" s="32" t="s">
        <v>376</v>
      </c>
      <c r="BB307" s="32" t="s">
        <v>376</v>
      </c>
      <c r="BC307" s="32" t="s">
        <v>376</v>
      </c>
      <c r="BD307">
        <v>151274333.29999998</v>
      </c>
      <c r="BE307">
        <v>1.50197</v>
      </c>
      <c r="BF307" s="32" t="s">
        <v>293</v>
      </c>
      <c r="BG307" s="32" t="s">
        <v>478</v>
      </c>
      <c r="BH307" s="32" t="s">
        <v>479</v>
      </c>
      <c r="BI307" s="32">
        <v>9</v>
      </c>
      <c r="BJ307" s="36">
        <v>1.6187624021888589E-2</v>
      </c>
      <c r="BK307" s="32">
        <v>9</v>
      </c>
      <c r="BL307" s="36">
        <v>1.6187624021888589E-2</v>
      </c>
      <c r="BM307" s="32">
        <v>9</v>
      </c>
      <c r="BN307" s="36">
        <v>1.5019655750153621E-2</v>
      </c>
      <c r="BO307" s="33" t="s">
        <v>476</v>
      </c>
      <c r="BP307" s="33" t="s">
        <v>477</v>
      </c>
      <c r="BQ307">
        <v>8.7416745500407594E-2</v>
      </c>
      <c r="BR307">
        <v>0.19558400000000001</v>
      </c>
      <c r="BS307" t="s">
        <v>474</v>
      </c>
      <c r="BT307" s="37">
        <v>44228</v>
      </c>
      <c r="BU307" s="32" t="s">
        <v>477</v>
      </c>
      <c r="BV307" s="38" t="s">
        <v>477</v>
      </c>
      <c r="BW307" t="s">
        <v>477</v>
      </c>
      <c r="BX307" s="39">
        <v>8.7416745500407594E-2</v>
      </c>
      <c r="BY307" s="39">
        <v>0.19558400000000001</v>
      </c>
      <c r="BZ307" s="39">
        <v>-0.63077899999999998</v>
      </c>
      <c r="CA307" s="39">
        <v>0.19558400000000001</v>
      </c>
      <c r="CB307" s="39">
        <v>-0.63077899999999998</v>
      </c>
      <c r="CC307" s="39">
        <v>0.19558400000000001</v>
      </c>
      <c r="CD307" s="39">
        <v>-0.63077899999999998</v>
      </c>
      <c r="CE307" s="39">
        <v>0.19558400000000001</v>
      </c>
      <c r="CF307" s="39">
        <v>-0.63077899999999998</v>
      </c>
      <c r="CG307">
        <v>0.19558400000000001</v>
      </c>
      <c r="CH307" s="39">
        <v>8.7416745500407594E-2</v>
      </c>
      <c r="CI307" s="39">
        <v>8.73917650161362E-2</v>
      </c>
      <c r="CJ307" s="39">
        <v>8.7416745500407594E-2</v>
      </c>
      <c r="CK307" s="39">
        <v>8.73917650161362E-2</v>
      </c>
      <c r="CL307" t="s">
        <v>477</v>
      </c>
      <c r="CM307" t="s">
        <v>477</v>
      </c>
      <c r="CN307" s="46" t="s">
        <v>477</v>
      </c>
      <c r="CO307" s="46">
        <v>0</v>
      </c>
      <c r="CP307" s="46" t="s">
        <v>477</v>
      </c>
      <c r="CQ307" s="46" t="s">
        <v>477</v>
      </c>
      <c r="CR307" s="46" t="s">
        <v>477</v>
      </c>
      <c r="CS307" s="46">
        <v>0</v>
      </c>
      <c r="CT307">
        <v>0</v>
      </c>
      <c r="CU307">
        <v>0</v>
      </c>
      <c r="CV307" s="47">
        <v>0</v>
      </c>
      <c r="CW307">
        <v>0</v>
      </c>
      <c r="CX307" s="48">
        <v>0</v>
      </c>
      <c r="CY307" s="48">
        <v>0</v>
      </c>
      <c r="CZ307">
        <v>0</v>
      </c>
      <c r="DA307" s="37">
        <v>44228</v>
      </c>
      <c r="DB307">
        <v>0.19558400000000001</v>
      </c>
      <c r="DC307">
        <v>1</v>
      </c>
      <c r="DD307" s="52" t="s">
        <v>477</v>
      </c>
      <c r="DE307" t="s">
        <v>477</v>
      </c>
      <c r="DF307" s="52" t="s">
        <v>477</v>
      </c>
      <c r="DG307" s="52" t="s">
        <v>477</v>
      </c>
      <c r="DH307" s="52" t="s">
        <v>477</v>
      </c>
      <c r="DI307" s="52" t="s">
        <v>477</v>
      </c>
      <c r="DJ307" s="52" t="s">
        <v>477</v>
      </c>
      <c r="DK307" s="52" t="s">
        <v>477</v>
      </c>
      <c r="DL307" s="52" t="s">
        <v>477</v>
      </c>
      <c r="DM307" s="52" t="s">
        <v>477</v>
      </c>
      <c r="DN307" s="52" t="s">
        <v>477</v>
      </c>
      <c r="DO307" s="33">
        <v>9.0388403051378005E-2</v>
      </c>
      <c r="DP307" s="33" t="s">
        <v>477</v>
      </c>
      <c r="DQ307" s="32" t="s">
        <v>699</v>
      </c>
      <c r="DR307" s="33" t="s">
        <v>477</v>
      </c>
      <c r="DS307" s="58" t="s">
        <v>477</v>
      </c>
      <c r="DT307" s="58" t="s">
        <v>477</v>
      </c>
      <c r="DU307" s="58" t="s">
        <v>477</v>
      </c>
    </row>
    <row r="308" spans="1:125" x14ac:dyDescent="0.25">
      <c r="A308" s="37">
        <v>44196</v>
      </c>
      <c r="B308" t="s">
        <v>1321</v>
      </c>
      <c r="C308" t="s">
        <v>1322</v>
      </c>
      <c r="D308" t="s">
        <v>473</v>
      </c>
      <c r="E308" t="s">
        <v>1396</v>
      </c>
      <c r="F308" t="s">
        <v>1068</v>
      </c>
      <c r="G308" t="s">
        <v>1487</v>
      </c>
      <c r="H308" t="s">
        <v>293</v>
      </c>
      <c r="I308" s="37">
        <v>44277</v>
      </c>
      <c r="J308">
        <v>0.375</v>
      </c>
      <c r="K308" s="43">
        <v>1000000</v>
      </c>
      <c r="L308" s="43">
        <v>1003924.18</v>
      </c>
      <c r="M308" s="43">
        <v>0.66364000000000001</v>
      </c>
      <c r="N308" s="43">
        <v>100.0955</v>
      </c>
      <c r="O308" t="s">
        <v>473</v>
      </c>
      <c r="P308" t="s">
        <v>474</v>
      </c>
      <c r="Q308" t="s">
        <v>1070</v>
      </c>
      <c r="R308" t="s">
        <v>475</v>
      </c>
      <c r="S308" t="s">
        <v>1326</v>
      </c>
      <c r="T308" t="s">
        <v>1487</v>
      </c>
      <c r="U308" t="s">
        <v>381</v>
      </c>
      <c r="V308" t="s">
        <v>203</v>
      </c>
      <c r="W308" t="s">
        <v>1071</v>
      </c>
      <c r="X308" t="s">
        <v>1072</v>
      </c>
      <c r="Y308" s="32" t="s">
        <v>388</v>
      </c>
      <c r="Z308" t="s">
        <v>382</v>
      </c>
      <c r="AA308" s="32" t="s">
        <v>393</v>
      </c>
      <c r="AB308" s="32" t="s">
        <v>476</v>
      </c>
      <c r="AC308" s="33" t="s">
        <v>477</v>
      </c>
      <c r="AD308" s="33">
        <v>500000000</v>
      </c>
      <c r="AE308">
        <v>0.2</v>
      </c>
      <c r="AF308" s="33">
        <v>-33.164875587400097</v>
      </c>
      <c r="AG308" s="33">
        <v>49.909852990565099</v>
      </c>
      <c r="AH308">
        <v>49.909852990565099</v>
      </c>
      <c r="AI308" s="33">
        <v>0.14526487769089499</v>
      </c>
      <c r="AJ308" s="33">
        <v>-5.5126000000000001E-2</v>
      </c>
      <c r="AK308">
        <v>-5.5126000000000001E-2</v>
      </c>
      <c r="AL308" s="33">
        <v>-0.28159800000000001</v>
      </c>
      <c r="AM308">
        <v>-0.28159800000000001</v>
      </c>
      <c r="AN308" s="33" t="s">
        <v>477</v>
      </c>
      <c r="AO308" s="33" t="s">
        <v>477</v>
      </c>
      <c r="AP308" s="33" t="s">
        <v>477</v>
      </c>
      <c r="AQ308" s="33" t="s">
        <v>477</v>
      </c>
      <c r="AR308" s="33" t="s">
        <v>477</v>
      </c>
      <c r="AS308" s="34" t="s">
        <v>477</v>
      </c>
      <c r="AT308" s="34" t="s">
        <v>477</v>
      </c>
      <c r="AU308" s="35">
        <v>81</v>
      </c>
      <c r="AV308" s="35">
        <v>81</v>
      </c>
      <c r="AW308" s="34" t="s">
        <v>477</v>
      </c>
      <c r="AX308" t="s">
        <v>474</v>
      </c>
      <c r="AY308" s="32">
        <v>2021</v>
      </c>
      <c r="AZ308" s="32" t="s">
        <v>393</v>
      </c>
      <c r="BA308" s="32" t="s">
        <v>376</v>
      </c>
      <c r="BB308" s="32" t="s">
        <v>376</v>
      </c>
      <c r="BC308" s="32" t="s">
        <v>376</v>
      </c>
      <c r="BD308">
        <v>151274333.29999998</v>
      </c>
      <c r="BE308">
        <v>0.66364000000000001</v>
      </c>
      <c r="BF308" s="32" t="s">
        <v>293</v>
      </c>
      <c r="BG308" s="32" t="s">
        <v>478</v>
      </c>
      <c r="BH308" s="32" t="s">
        <v>479</v>
      </c>
      <c r="BI308" s="32">
        <v>8</v>
      </c>
      <c r="BJ308" s="36">
        <v>7.1525153250188911E-3</v>
      </c>
      <c r="BK308" s="32">
        <v>8</v>
      </c>
      <c r="BL308" s="36">
        <v>7.1525153250188911E-3</v>
      </c>
      <c r="BM308" s="32">
        <v>8</v>
      </c>
      <c r="BN308" s="36">
        <v>6.6364475592106294E-3</v>
      </c>
      <c r="BO308" s="33" t="s">
        <v>476</v>
      </c>
      <c r="BP308" s="33" t="s">
        <v>477</v>
      </c>
      <c r="BQ308">
        <v>0.14526487769089499</v>
      </c>
      <c r="BR308">
        <v>-0.28159800000000001</v>
      </c>
      <c r="BS308" t="s">
        <v>474</v>
      </c>
      <c r="BT308" s="37">
        <v>44277</v>
      </c>
      <c r="BU308" s="32" t="s">
        <v>477</v>
      </c>
      <c r="BV308" s="38">
        <v>44249</v>
      </c>
      <c r="BW308" t="s">
        <v>910</v>
      </c>
      <c r="BX308" s="39">
        <v>0.14526487769089499</v>
      </c>
      <c r="BY308" s="39">
        <v>-5.5126000000000001E-2</v>
      </c>
      <c r="BZ308" s="39">
        <v>-9.5670000000000005E-2</v>
      </c>
      <c r="CA308" s="39">
        <v>-0.28159800000000001</v>
      </c>
      <c r="CB308" s="39">
        <v>-0.381268</v>
      </c>
      <c r="CC308" s="39">
        <v>-0.28159800000000001</v>
      </c>
      <c r="CD308" s="39">
        <v>-0.381268</v>
      </c>
      <c r="CE308" s="39">
        <v>-5.5126000000000001E-2</v>
      </c>
      <c r="CF308" s="39">
        <v>-9.5670000000000005E-2</v>
      </c>
      <c r="CG308">
        <v>-0.28159800000000001</v>
      </c>
      <c r="CH308" s="39">
        <v>0.14526487769089499</v>
      </c>
      <c r="CI308" s="39">
        <v>0.14526487769089499</v>
      </c>
      <c r="CJ308" s="39">
        <v>0.14526487769089499</v>
      </c>
      <c r="CK308" s="39">
        <v>0.14526487769089499</v>
      </c>
      <c r="CL308" t="s">
        <v>477</v>
      </c>
      <c r="CM308" t="s">
        <v>477</v>
      </c>
      <c r="CN308" s="46" t="s">
        <v>477</v>
      </c>
      <c r="CO308" s="46">
        <v>0</v>
      </c>
      <c r="CP308" s="46" t="s">
        <v>477</v>
      </c>
      <c r="CQ308" s="46" t="s">
        <v>477</v>
      </c>
      <c r="CR308" s="46" t="s">
        <v>477</v>
      </c>
      <c r="CS308" s="46">
        <v>0</v>
      </c>
      <c r="CT308">
        <v>0</v>
      </c>
      <c r="CU308">
        <v>0</v>
      </c>
      <c r="CV308" s="47">
        <v>1003378.0454244229</v>
      </c>
      <c r="CW308">
        <v>0</v>
      </c>
      <c r="CX308" s="48">
        <v>1003378.0454244229</v>
      </c>
      <c r="CY308" s="48">
        <v>1003924.18</v>
      </c>
      <c r="CZ308">
        <v>1003378.0454244229</v>
      </c>
      <c r="DA308" s="37">
        <v>44249</v>
      </c>
      <c r="DB308">
        <v>-0.28159800000000001</v>
      </c>
      <c r="DC308">
        <v>1</v>
      </c>
      <c r="DD308" s="52" t="s">
        <v>477</v>
      </c>
      <c r="DE308" t="s">
        <v>477</v>
      </c>
      <c r="DF308" s="52" t="s">
        <v>477</v>
      </c>
      <c r="DG308" s="52" t="s">
        <v>477</v>
      </c>
      <c r="DH308" s="52" t="s">
        <v>477</v>
      </c>
      <c r="DI308" s="52" t="s">
        <v>477</v>
      </c>
      <c r="DJ308" s="52" t="s">
        <v>477</v>
      </c>
      <c r="DK308" s="52" t="s">
        <v>477</v>
      </c>
      <c r="DL308" s="52" t="s">
        <v>477</v>
      </c>
      <c r="DM308" s="52" t="s">
        <v>477</v>
      </c>
      <c r="DN308" s="52" t="s">
        <v>477</v>
      </c>
      <c r="DO308" s="33">
        <v>0.14593933610882501</v>
      </c>
      <c r="DP308" s="33" t="s">
        <v>477</v>
      </c>
      <c r="DQ308" s="32" t="s">
        <v>700</v>
      </c>
      <c r="DR308" s="33" t="s">
        <v>477</v>
      </c>
      <c r="DS308" s="58" t="s">
        <v>477</v>
      </c>
      <c r="DT308" s="58" t="s">
        <v>477</v>
      </c>
      <c r="DU308" s="58" t="s">
        <v>477</v>
      </c>
    </row>
    <row r="309" spans="1:125" x14ac:dyDescent="0.25">
      <c r="A309" s="37">
        <v>44196</v>
      </c>
      <c r="B309" t="s">
        <v>1321</v>
      </c>
      <c r="C309" t="s">
        <v>1322</v>
      </c>
      <c r="D309" t="s">
        <v>473</v>
      </c>
      <c r="E309" t="s">
        <v>1396</v>
      </c>
      <c r="F309" t="s">
        <v>1055</v>
      </c>
      <c r="G309" t="s">
        <v>1488</v>
      </c>
      <c r="H309" t="s">
        <v>293</v>
      </c>
      <c r="I309" s="37">
        <v>44292</v>
      </c>
      <c r="J309">
        <v>2</v>
      </c>
      <c r="K309" s="43">
        <v>1800000</v>
      </c>
      <c r="L309" s="43">
        <v>1837419.66</v>
      </c>
      <c r="M309" s="43">
        <v>1.2146300000000001</v>
      </c>
      <c r="N309" s="43">
        <v>100.5775</v>
      </c>
      <c r="O309" t="s">
        <v>473</v>
      </c>
      <c r="P309" t="s">
        <v>474</v>
      </c>
      <c r="Q309" t="s">
        <v>1057</v>
      </c>
      <c r="R309" t="s">
        <v>475</v>
      </c>
      <c r="S309" t="s">
        <v>1326</v>
      </c>
      <c r="T309" t="s">
        <v>1488</v>
      </c>
      <c r="U309" t="s">
        <v>368</v>
      </c>
      <c r="V309" t="s">
        <v>203</v>
      </c>
      <c r="W309" t="s">
        <v>1058</v>
      </c>
      <c r="X309" t="s">
        <v>1059</v>
      </c>
      <c r="Y309" s="32" t="s">
        <v>396</v>
      </c>
      <c r="Z309" t="s">
        <v>374</v>
      </c>
      <c r="AA309" s="32" t="s">
        <v>393</v>
      </c>
      <c r="AB309" s="32" t="s">
        <v>476</v>
      </c>
      <c r="AC309" s="33" t="s">
        <v>477</v>
      </c>
      <c r="AD309" s="33">
        <v>500000000</v>
      </c>
      <c r="AE309">
        <v>0.36</v>
      </c>
      <c r="AF309" s="33">
        <v>40.667039407488602</v>
      </c>
      <c r="AG309" s="33">
        <v>35.175447729581201</v>
      </c>
      <c r="AH309">
        <v>35.175447729581201</v>
      </c>
      <c r="AI309" s="33">
        <v>0.26314642429972601</v>
      </c>
      <c r="AJ309" s="33">
        <v>-0.191769</v>
      </c>
      <c r="AK309">
        <v>-0.191769</v>
      </c>
      <c r="AL309" s="33">
        <v>-0.191769</v>
      </c>
      <c r="AM309">
        <v>-0.191769</v>
      </c>
      <c r="AN309" s="33" t="s">
        <v>477</v>
      </c>
      <c r="AO309" s="33" t="s">
        <v>477</v>
      </c>
      <c r="AP309" s="33" t="s">
        <v>477</v>
      </c>
      <c r="AQ309" s="33" t="s">
        <v>477</v>
      </c>
      <c r="AR309" s="33" t="s">
        <v>477</v>
      </c>
      <c r="AS309" s="34" t="s">
        <v>477</v>
      </c>
      <c r="AT309" s="34" t="s">
        <v>477</v>
      </c>
      <c r="AU309" s="35">
        <v>96</v>
      </c>
      <c r="AV309" s="35">
        <v>96</v>
      </c>
      <c r="AW309" s="34" t="s">
        <v>477</v>
      </c>
      <c r="AX309" t="s">
        <v>474</v>
      </c>
      <c r="AY309" s="32">
        <v>2021</v>
      </c>
      <c r="AZ309" s="32" t="s">
        <v>393</v>
      </c>
      <c r="BA309" s="32" t="s">
        <v>376</v>
      </c>
      <c r="BB309" s="32" t="s">
        <v>376</v>
      </c>
      <c r="BC309" s="32" t="s">
        <v>376</v>
      </c>
      <c r="BD309">
        <v>151274333.29999998</v>
      </c>
      <c r="BE309">
        <v>1.2146300000000001</v>
      </c>
      <c r="BF309" s="32" t="s">
        <v>293</v>
      </c>
      <c r="BG309" s="32" t="s">
        <v>478</v>
      </c>
      <c r="BH309" s="32" t="s">
        <v>479</v>
      </c>
      <c r="BI309" s="32">
        <v>8</v>
      </c>
      <c r="BJ309" s="36">
        <v>1.3090801614760389E-2</v>
      </c>
      <c r="BK309" s="32">
        <v>8</v>
      </c>
      <c r="BL309" s="36">
        <v>1.3090801614760389E-2</v>
      </c>
      <c r="BM309" s="32">
        <v>8</v>
      </c>
      <c r="BN309" s="36">
        <v>1.2146275048233844E-2</v>
      </c>
      <c r="BO309" s="33" t="s">
        <v>476</v>
      </c>
      <c r="BP309" s="33" t="s">
        <v>477</v>
      </c>
      <c r="BQ309">
        <v>0.26314642429972601</v>
      </c>
      <c r="BR309">
        <v>-0.191769</v>
      </c>
      <c r="BS309" t="s">
        <v>474</v>
      </c>
      <c r="BT309" s="37">
        <v>44292</v>
      </c>
      <c r="BU309" s="32" t="s">
        <v>477</v>
      </c>
      <c r="BV309" s="38" t="s">
        <v>477</v>
      </c>
      <c r="BW309" t="s">
        <v>477</v>
      </c>
      <c r="BX309" s="39">
        <v>0.26314642429972601</v>
      </c>
      <c r="BY309" s="39">
        <v>-0.191769</v>
      </c>
      <c r="BZ309" s="39">
        <v>-0.36085800000000001</v>
      </c>
      <c r="CA309" s="39">
        <v>-0.191769</v>
      </c>
      <c r="CB309" s="39">
        <v>-0.36085800000000001</v>
      </c>
      <c r="CC309" s="39">
        <v>-0.191769</v>
      </c>
      <c r="CD309" s="39">
        <v>-0.36085800000000001</v>
      </c>
      <c r="CE309" s="39">
        <v>-0.191769</v>
      </c>
      <c r="CF309" s="39">
        <v>-0.36085800000000001</v>
      </c>
      <c r="CG309">
        <v>-0.191769</v>
      </c>
      <c r="CH309" s="39">
        <v>0.26314642429972601</v>
      </c>
      <c r="CI309" s="39">
        <v>0.263191549198525</v>
      </c>
      <c r="CJ309" s="39">
        <v>0.26314642429972601</v>
      </c>
      <c r="CK309" s="39">
        <v>0.263191549198525</v>
      </c>
      <c r="CL309" t="s">
        <v>477</v>
      </c>
      <c r="CM309" t="s">
        <v>477</v>
      </c>
      <c r="CN309" s="46" t="s">
        <v>477</v>
      </c>
      <c r="CO309" s="46">
        <v>0</v>
      </c>
      <c r="CP309" s="46" t="s">
        <v>477</v>
      </c>
      <c r="CQ309" s="46" t="s">
        <v>477</v>
      </c>
      <c r="CR309" s="46" t="s">
        <v>477</v>
      </c>
      <c r="CS309" s="46">
        <v>0</v>
      </c>
      <c r="CT309">
        <v>0</v>
      </c>
      <c r="CU309">
        <v>0</v>
      </c>
      <c r="CV309" s="47">
        <v>0</v>
      </c>
      <c r="CW309">
        <v>0</v>
      </c>
      <c r="CX309" s="48">
        <v>0</v>
      </c>
      <c r="CY309" s="48">
        <v>0</v>
      </c>
      <c r="CZ309">
        <v>0</v>
      </c>
      <c r="DA309" s="37">
        <v>44292</v>
      </c>
      <c r="DB309">
        <v>-0.191769</v>
      </c>
      <c r="DC309">
        <v>1</v>
      </c>
      <c r="DD309" s="52" t="s">
        <v>477</v>
      </c>
      <c r="DE309" t="s">
        <v>477</v>
      </c>
      <c r="DF309" s="52" t="s">
        <v>477</v>
      </c>
      <c r="DG309" s="52" t="s">
        <v>477</v>
      </c>
      <c r="DH309" s="52" t="s">
        <v>477</v>
      </c>
      <c r="DI309" s="52" t="s">
        <v>477</v>
      </c>
      <c r="DJ309" s="52" t="s">
        <v>477</v>
      </c>
      <c r="DK309" s="52" t="s">
        <v>477</v>
      </c>
      <c r="DL309" s="52" t="s">
        <v>477</v>
      </c>
      <c r="DM309" s="52" t="s">
        <v>477</v>
      </c>
      <c r="DN309" s="52" t="s">
        <v>477</v>
      </c>
      <c r="DO309" s="33">
        <v>0.26901603974778299</v>
      </c>
      <c r="DP309" s="33" t="s">
        <v>477</v>
      </c>
      <c r="DQ309" s="32" t="s">
        <v>699</v>
      </c>
      <c r="DR309" s="33" t="s">
        <v>477</v>
      </c>
      <c r="DS309" s="58" t="s">
        <v>477</v>
      </c>
      <c r="DT309" s="58" t="s">
        <v>477</v>
      </c>
      <c r="DU309" s="58" t="s">
        <v>477</v>
      </c>
    </row>
    <row r="310" spans="1:125" x14ac:dyDescent="0.25">
      <c r="A310" s="37">
        <v>44196</v>
      </c>
      <c r="B310" t="s">
        <v>1321</v>
      </c>
      <c r="C310" t="s">
        <v>1322</v>
      </c>
      <c r="D310" t="s">
        <v>473</v>
      </c>
      <c r="E310" t="s">
        <v>1396</v>
      </c>
      <c r="F310" t="s">
        <v>1060</v>
      </c>
      <c r="G310" t="s">
        <v>1489</v>
      </c>
      <c r="H310" t="s">
        <v>293</v>
      </c>
      <c r="I310" s="37">
        <v>44447</v>
      </c>
      <c r="J310">
        <v>1.875</v>
      </c>
      <c r="K310" s="43">
        <v>1400000</v>
      </c>
      <c r="L310" s="43">
        <v>1430104.22</v>
      </c>
      <c r="M310" s="43">
        <v>0.94537000000000004</v>
      </c>
      <c r="N310" s="43">
        <v>101.539</v>
      </c>
      <c r="O310" t="s">
        <v>473</v>
      </c>
      <c r="P310" t="s">
        <v>474</v>
      </c>
      <c r="Q310" t="s">
        <v>1062</v>
      </c>
      <c r="R310" t="s">
        <v>475</v>
      </c>
      <c r="S310" t="s">
        <v>1326</v>
      </c>
      <c r="T310" t="s">
        <v>1489</v>
      </c>
      <c r="U310" t="s">
        <v>368</v>
      </c>
      <c r="V310" t="s">
        <v>203</v>
      </c>
      <c r="W310" t="s">
        <v>1063</v>
      </c>
      <c r="X310" t="s">
        <v>1064</v>
      </c>
      <c r="Y310" s="32" t="s">
        <v>398</v>
      </c>
      <c r="Z310" t="s">
        <v>382</v>
      </c>
      <c r="AA310" s="32" t="s">
        <v>366</v>
      </c>
      <c r="AB310" s="32" t="s">
        <v>476</v>
      </c>
      <c r="AC310" s="33" t="s">
        <v>477</v>
      </c>
      <c r="AD310" s="33">
        <v>500000000</v>
      </c>
      <c r="AE310">
        <v>0.28000000000000003</v>
      </c>
      <c r="AF310" s="33">
        <v>35.445769161793599</v>
      </c>
      <c r="AG310" s="33">
        <v>16.380524877409101</v>
      </c>
      <c r="AH310">
        <v>16.380524877409101</v>
      </c>
      <c r="AI310" s="33">
        <v>0.68935618382248398</v>
      </c>
      <c r="AJ310" s="33">
        <v>-0.35543599999999997</v>
      </c>
      <c r="AK310">
        <v>-0.35543599999999997</v>
      </c>
      <c r="AL310" s="33">
        <v>-0.35543599999999997</v>
      </c>
      <c r="AM310">
        <v>-0.35543599999999997</v>
      </c>
      <c r="AN310" s="33" t="s">
        <v>477</v>
      </c>
      <c r="AO310" s="33" t="s">
        <v>477</v>
      </c>
      <c r="AP310" s="33" t="s">
        <v>477</v>
      </c>
      <c r="AQ310" s="33" t="s">
        <v>477</v>
      </c>
      <c r="AR310" s="33" t="s">
        <v>477</v>
      </c>
      <c r="AS310" s="34" t="s">
        <v>477</v>
      </c>
      <c r="AT310" s="34" t="s">
        <v>477</v>
      </c>
      <c r="AU310" s="35">
        <v>251</v>
      </c>
      <c r="AV310" s="35">
        <v>251</v>
      </c>
      <c r="AW310" s="34" t="s">
        <v>477</v>
      </c>
      <c r="AX310" t="s">
        <v>474</v>
      </c>
      <c r="AY310" s="32">
        <v>2021</v>
      </c>
      <c r="AZ310" s="32" t="s">
        <v>366</v>
      </c>
      <c r="BA310" s="32" t="s">
        <v>366</v>
      </c>
      <c r="BB310" s="32" t="s">
        <v>366</v>
      </c>
      <c r="BC310" s="32" t="s">
        <v>366</v>
      </c>
      <c r="BD310">
        <v>151274333.29999998</v>
      </c>
      <c r="BE310">
        <v>0.94537000000000004</v>
      </c>
      <c r="BF310" s="32" t="s">
        <v>293</v>
      </c>
      <c r="BG310" s="32" t="s">
        <v>478</v>
      </c>
      <c r="BH310" s="32" t="s">
        <v>479</v>
      </c>
      <c r="BI310" s="32">
        <v>6</v>
      </c>
      <c r="BJ310" s="36">
        <v>1.0188859431520205E-2</v>
      </c>
      <c r="BK310" s="32">
        <v>6</v>
      </c>
      <c r="BL310" s="36">
        <v>1.0188859431520205E-2</v>
      </c>
      <c r="BM310" s="32">
        <v>6</v>
      </c>
      <c r="BN310" s="36">
        <v>9.4537135864541273E-3</v>
      </c>
      <c r="BO310" s="33" t="s">
        <v>476</v>
      </c>
      <c r="BP310" s="33" t="s">
        <v>477</v>
      </c>
      <c r="BQ310">
        <v>0.68935618382248398</v>
      </c>
      <c r="BR310">
        <v>-0.35543599999999997</v>
      </c>
      <c r="BS310" t="s">
        <v>474</v>
      </c>
      <c r="BT310" s="37">
        <v>44447</v>
      </c>
      <c r="BU310" s="32" t="s">
        <v>477</v>
      </c>
      <c r="BV310" s="38" t="s">
        <v>477</v>
      </c>
      <c r="BW310" t="s">
        <v>477</v>
      </c>
      <c r="BX310" s="39">
        <v>0.68935618382248398</v>
      </c>
      <c r="BY310" s="39">
        <v>-0.35543599999999997</v>
      </c>
      <c r="BZ310" s="39">
        <v>-0.41815799999999997</v>
      </c>
      <c r="CA310" s="39">
        <v>-0.35543599999999997</v>
      </c>
      <c r="CB310" s="39">
        <v>-0.41815799999999997</v>
      </c>
      <c r="CC310" s="39">
        <v>-0.35543599999999997</v>
      </c>
      <c r="CD310" s="39">
        <v>-0.41815799999999997</v>
      </c>
      <c r="CE310" s="39">
        <v>-0.35543599999999997</v>
      </c>
      <c r="CF310" s="39">
        <v>-0.41815799999999997</v>
      </c>
      <c r="CG310">
        <v>-0.35543599999999997</v>
      </c>
      <c r="CH310" s="39">
        <v>0.68935618382248398</v>
      </c>
      <c r="CI310" s="39">
        <v>0.68913680403932398</v>
      </c>
      <c r="CJ310" s="39">
        <v>0.68935618382248398</v>
      </c>
      <c r="CK310" s="39">
        <v>0.68913680403932398</v>
      </c>
      <c r="CL310" t="s">
        <v>477</v>
      </c>
      <c r="CM310" t="s">
        <v>477</v>
      </c>
      <c r="CN310" s="46" t="s">
        <v>477</v>
      </c>
      <c r="CO310" s="46">
        <v>0</v>
      </c>
      <c r="CP310" s="46" t="s">
        <v>477</v>
      </c>
      <c r="CQ310" s="46" t="s">
        <v>477</v>
      </c>
      <c r="CR310" s="46" t="s">
        <v>477</v>
      </c>
      <c r="CS310" s="46">
        <v>0</v>
      </c>
      <c r="CT310">
        <v>0</v>
      </c>
      <c r="CU310">
        <v>0</v>
      </c>
      <c r="CV310" s="47">
        <v>0</v>
      </c>
      <c r="CW310">
        <v>0</v>
      </c>
      <c r="CX310" s="48">
        <v>0</v>
      </c>
      <c r="CY310" s="48">
        <v>0</v>
      </c>
      <c r="CZ310">
        <v>0</v>
      </c>
      <c r="DA310" s="37">
        <v>44447</v>
      </c>
      <c r="DB310">
        <v>-0.35543599999999997</v>
      </c>
      <c r="DC310">
        <v>1</v>
      </c>
      <c r="DD310" s="52" t="s">
        <v>477</v>
      </c>
      <c r="DE310" t="s">
        <v>477</v>
      </c>
      <c r="DF310" s="52" t="s">
        <v>477</v>
      </c>
      <c r="DG310" s="52" t="s">
        <v>477</v>
      </c>
      <c r="DH310" s="52" t="s">
        <v>477</v>
      </c>
      <c r="DI310" s="52" t="s">
        <v>477</v>
      </c>
      <c r="DJ310" s="52" t="s">
        <v>477</v>
      </c>
      <c r="DK310" s="52" t="s">
        <v>477</v>
      </c>
      <c r="DL310" s="52" t="s">
        <v>477</v>
      </c>
      <c r="DM310" s="52" t="s">
        <v>477</v>
      </c>
      <c r="DN310" s="52" t="s">
        <v>477</v>
      </c>
      <c r="DO310" s="33">
        <v>0.70494019516331696</v>
      </c>
      <c r="DP310" s="33" t="s">
        <v>477</v>
      </c>
      <c r="DQ310" s="32" t="s">
        <v>699</v>
      </c>
      <c r="DR310" s="33" t="s">
        <v>477</v>
      </c>
      <c r="DS310" s="58" t="s">
        <v>477</v>
      </c>
      <c r="DT310" s="58" t="s">
        <v>477</v>
      </c>
      <c r="DU310" s="58" t="s">
        <v>477</v>
      </c>
    </row>
    <row r="311" spans="1:125" x14ac:dyDescent="0.25">
      <c r="A311" s="37">
        <v>44196</v>
      </c>
      <c r="B311" t="s">
        <v>1321</v>
      </c>
      <c r="C311" t="s">
        <v>1322</v>
      </c>
      <c r="D311" t="s">
        <v>473</v>
      </c>
      <c r="E311" t="s">
        <v>1396</v>
      </c>
      <c r="F311" t="s">
        <v>1490</v>
      </c>
      <c r="G311" t="s">
        <v>1491</v>
      </c>
      <c r="H311" t="s">
        <v>293</v>
      </c>
      <c r="I311" s="37">
        <v>44348</v>
      </c>
      <c r="J311">
        <v>0.5</v>
      </c>
      <c r="K311" s="43">
        <v>2400000</v>
      </c>
      <c r="L311" s="43">
        <v>2405067.12</v>
      </c>
      <c r="M311" s="43">
        <v>1.5898699999999999</v>
      </c>
      <c r="N311" s="43">
        <v>99.912499999999994</v>
      </c>
      <c r="O311" t="s">
        <v>473</v>
      </c>
      <c r="P311" t="s">
        <v>474</v>
      </c>
      <c r="Q311" t="s">
        <v>1492</v>
      </c>
      <c r="R311" t="s">
        <v>475</v>
      </c>
      <c r="S311" t="s">
        <v>1326</v>
      </c>
      <c r="T311" t="s">
        <v>1491</v>
      </c>
      <c r="U311" t="s">
        <v>381</v>
      </c>
      <c r="V311" t="s">
        <v>203</v>
      </c>
      <c r="W311" t="s">
        <v>684</v>
      </c>
      <c r="X311" t="s">
        <v>664</v>
      </c>
      <c r="Y311" s="32" t="s">
        <v>390</v>
      </c>
      <c r="Z311" t="s">
        <v>374</v>
      </c>
      <c r="AA311" s="32" t="s">
        <v>376</v>
      </c>
      <c r="AB311" s="32" t="s">
        <v>476</v>
      </c>
      <c r="AC311" s="33" t="s">
        <v>477</v>
      </c>
      <c r="AD311" s="33">
        <v>210982000</v>
      </c>
      <c r="AE311">
        <v>1.1375377994331271</v>
      </c>
      <c r="AF311" s="33">
        <v>61.999780426470998</v>
      </c>
      <c r="AG311" s="33">
        <v>124.29646185790401</v>
      </c>
      <c r="AH311">
        <v>124.29646185790401</v>
      </c>
      <c r="AI311" s="33">
        <v>0.41521299560241498</v>
      </c>
      <c r="AJ311" s="33">
        <v>0.70866700000000005</v>
      </c>
      <c r="AK311">
        <v>0.70866700000000005</v>
      </c>
      <c r="AL311" s="33">
        <v>0.71013300000000001</v>
      </c>
      <c r="AM311">
        <v>0.70866700000000005</v>
      </c>
      <c r="AN311" s="33" t="s">
        <v>477</v>
      </c>
      <c r="AO311" s="33" t="s">
        <v>477</v>
      </c>
      <c r="AP311" s="33" t="s">
        <v>477</v>
      </c>
      <c r="AQ311" s="33" t="s">
        <v>477</v>
      </c>
      <c r="AR311" s="33" t="s">
        <v>477</v>
      </c>
      <c r="AS311" s="34" t="s">
        <v>477</v>
      </c>
      <c r="AT311" s="34" t="s">
        <v>477</v>
      </c>
      <c r="AU311" s="35">
        <v>152</v>
      </c>
      <c r="AV311" s="35">
        <v>152</v>
      </c>
      <c r="AW311" s="34" t="s">
        <v>477</v>
      </c>
      <c r="AX311" t="s">
        <v>474</v>
      </c>
      <c r="AY311" s="32">
        <v>2021</v>
      </c>
      <c r="AZ311" s="32" t="s">
        <v>480</v>
      </c>
      <c r="BA311" s="32" t="s">
        <v>480</v>
      </c>
      <c r="BB311" s="32" t="s">
        <v>376</v>
      </c>
      <c r="BC311" s="32" t="s">
        <v>376</v>
      </c>
      <c r="BD311">
        <v>151274333.29999998</v>
      </c>
      <c r="BE311">
        <v>1.5898699999999999</v>
      </c>
      <c r="BF311" s="32" t="s">
        <v>293</v>
      </c>
      <c r="BG311" s="32" t="s">
        <v>478</v>
      </c>
      <c r="BH311" s="32" t="s">
        <v>479</v>
      </c>
      <c r="BI311" s="32" t="s">
        <v>480</v>
      </c>
      <c r="BJ311" s="36">
        <v>1.7135038458281827E-2</v>
      </c>
      <c r="BK311" s="32">
        <v>9</v>
      </c>
      <c r="BL311" s="36">
        <v>1.7135038458281827E-2</v>
      </c>
      <c r="BM311" s="32">
        <v>9</v>
      </c>
      <c r="BN311" s="36">
        <v>1.5898712409000586E-2</v>
      </c>
      <c r="BO311" s="33" t="s">
        <v>476</v>
      </c>
      <c r="BP311" s="33" t="s">
        <v>477</v>
      </c>
      <c r="BQ311">
        <v>0.41521299560241498</v>
      </c>
      <c r="BR311">
        <v>0.70866700000000005</v>
      </c>
      <c r="BS311" t="s">
        <v>474</v>
      </c>
      <c r="BT311" s="37">
        <v>44348</v>
      </c>
      <c r="BU311" s="32" t="s">
        <v>477</v>
      </c>
      <c r="BV311" s="38">
        <v>44317</v>
      </c>
      <c r="BW311" t="s">
        <v>1078</v>
      </c>
      <c r="BX311" s="39">
        <v>0.41521299560241498</v>
      </c>
      <c r="BY311" s="39">
        <v>0.70866700000000005</v>
      </c>
      <c r="BZ311" s="39">
        <v>0.71872100000000005</v>
      </c>
      <c r="CA311" s="39">
        <v>0.71013300000000001</v>
      </c>
      <c r="CB311" s="39">
        <v>0.720279</v>
      </c>
      <c r="CC311" s="39">
        <v>0.76238899999999998</v>
      </c>
      <c r="CD311" s="39">
        <v>0.77848899999999999</v>
      </c>
      <c r="CE311" s="39">
        <v>0.70866700000000005</v>
      </c>
      <c r="CF311" s="39">
        <v>0.71872100000000005</v>
      </c>
      <c r="CG311">
        <v>0.70866700000000005</v>
      </c>
      <c r="CH311" s="39">
        <v>0.41521299560241498</v>
      </c>
      <c r="CI311" s="39">
        <v>0.41527515058055497</v>
      </c>
      <c r="CJ311" s="39">
        <v>0.41521299560241498</v>
      </c>
      <c r="CK311" s="39">
        <v>0.41527307874764102</v>
      </c>
      <c r="CL311" t="s">
        <v>477</v>
      </c>
      <c r="CM311" t="s">
        <v>477</v>
      </c>
      <c r="CN311" s="46" t="s">
        <v>477</v>
      </c>
      <c r="CO311" s="46">
        <v>0</v>
      </c>
      <c r="CP311" s="46" t="s">
        <v>477</v>
      </c>
      <c r="CQ311" s="46" t="s">
        <v>477</v>
      </c>
      <c r="CR311" s="46" t="s">
        <v>477</v>
      </c>
      <c r="CS311" s="46">
        <v>0</v>
      </c>
      <c r="CT311">
        <v>0</v>
      </c>
      <c r="CU311">
        <v>0</v>
      </c>
      <c r="CV311" s="47">
        <v>2401086.6650032718</v>
      </c>
      <c r="CW311">
        <v>0</v>
      </c>
      <c r="CX311" s="48">
        <v>2401086.6650032718</v>
      </c>
      <c r="CY311" s="48">
        <v>2405067.12</v>
      </c>
      <c r="CZ311">
        <v>2401086.6650032718</v>
      </c>
      <c r="DA311" s="37">
        <v>44317</v>
      </c>
      <c r="DB311">
        <v>0.76238899999999998</v>
      </c>
      <c r="DC311">
        <v>1</v>
      </c>
      <c r="DD311" s="52" t="s">
        <v>477</v>
      </c>
      <c r="DE311" t="s">
        <v>477</v>
      </c>
      <c r="DF311" s="52" t="s">
        <v>477</v>
      </c>
      <c r="DG311" s="52" t="s">
        <v>477</v>
      </c>
      <c r="DH311" s="52" t="s">
        <v>477</v>
      </c>
      <c r="DI311" s="52" t="s">
        <v>477</v>
      </c>
      <c r="DJ311" s="52" t="s">
        <v>477</v>
      </c>
      <c r="DK311" s="52" t="s">
        <v>477</v>
      </c>
      <c r="DL311" s="52" t="s">
        <v>477</v>
      </c>
      <c r="DM311" s="52" t="s">
        <v>477</v>
      </c>
      <c r="DN311" s="52" t="s">
        <v>477</v>
      </c>
      <c r="DO311" s="33">
        <v>0.33248841597384199</v>
      </c>
      <c r="DP311" s="33" t="s">
        <v>477</v>
      </c>
      <c r="DQ311" s="32" t="s">
        <v>700</v>
      </c>
      <c r="DR311" s="33" t="s">
        <v>477</v>
      </c>
      <c r="DS311" s="58" t="s">
        <v>477</v>
      </c>
      <c r="DT311" s="58" t="s">
        <v>477</v>
      </c>
      <c r="DU311" s="58" t="s">
        <v>477</v>
      </c>
    </row>
    <row r="312" spans="1:125" x14ac:dyDescent="0.25">
      <c r="A312" s="37">
        <v>44196</v>
      </c>
      <c r="B312" t="s">
        <v>1321</v>
      </c>
      <c r="C312" t="s">
        <v>1322</v>
      </c>
      <c r="D312" t="s">
        <v>473</v>
      </c>
      <c r="E312" t="s">
        <v>1396</v>
      </c>
      <c r="F312" t="s">
        <v>1073</v>
      </c>
      <c r="G312" t="s">
        <v>1493</v>
      </c>
      <c r="H312" t="s">
        <v>293</v>
      </c>
      <c r="I312" s="37">
        <v>45101</v>
      </c>
      <c r="J312">
        <v>0.75</v>
      </c>
      <c r="K312" s="43">
        <v>200000</v>
      </c>
      <c r="L312" s="43">
        <v>205250.37</v>
      </c>
      <c r="M312" s="43">
        <v>0.13568</v>
      </c>
      <c r="N312" s="43">
        <v>102.22450000000001</v>
      </c>
      <c r="O312" t="s">
        <v>473</v>
      </c>
      <c r="P312" t="s">
        <v>474</v>
      </c>
      <c r="Q312" t="s">
        <v>1075</v>
      </c>
      <c r="R312" t="s">
        <v>475</v>
      </c>
      <c r="S312" t="s">
        <v>1326</v>
      </c>
      <c r="T312" t="s">
        <v>1493</v>
      </c>
      <c r="U312" t="s">
        <v>381</v>
      </c>
      <c r="V312" t="s">
        <v>203</v>
      </c>
      <c r="W312" t="s">
        <v>1076</v>
      </c>
      <c r="X312" t="s">
        <v>1077</v>
      </c>
      <c r="Y312" s="32" t="s">
        <v>362</v>
      </c>
      <c r="Z312" t="s">
        <v>375</v>
      </c>
      <c r="AA312" s="32" t="s">
        <v>386</v>
      </c>
      <c r="AB312" s="32" t="s">
        <v>476</v>
      </c>
      <c r="AC312" s="33" t="s">
        <v>477</v>
      </c>
      <c r="AD312" s="33">
        <v>750000000</v>
      </c>
      <c r="AE312">
        <v>2.6666666666666668E-2</v>
      </c>
      <c r="AF312" s="33">
        <v>-21.528621585324402</v>
      </c>
      <c r="AG312" s="33">
        <v>36.784273537143903</v>
      </c>
      <c r="AH312">
        <v>36.784273537143903</v>
      </c>
      <c r="AI312" s="33">
        <v>2.3779955342055898</v>
      </c>
      <c r="AJ312" s="33">
        <v>-0.14485899999999999</v>
      </c>
      <c r="AK312">
        <v>-0.14485899999999999</v>
      </c>
      <c r="AL312" s="33">
        <v>-0.176172</v>
      </c>
      <c r="AM312">
        <v>-0.176172</v>
      </c>
      <c r="AN312" s="33" t="s">
        <v>477</v>
      </c>
      <c r="AO312" s="33" t="s">
        <v>477</v>
      </c>
      <c r="AP312" s="33" t="s">
        <v>477</v>
      </c>
      <c r="AQ312" s="33" t="s">
        <v>477</v>
      </c>
      <c r="AR312" s="33" t="s">
        <v>477</v>
      </c>
      <c r="AS312" s="34" t="s">
        <v>477</v>
      </c>
      <c r="AT312" s="34" t="s">
        <v>477</v>
      </c>
      <c r="AU312" s="35">
        <v>905</v>
      </c>
      <c r="AV312" s="35">
        <v>905</v>
      </c>
      <c r="AW312" s="34" t="s">
        <v>477</v>
      </c>
      <c r="AX312" t="s">
        <v>474</v>
      </c>
      <c r="AY312" s="32">
        <v>2023</v>
      </c>
      <c r="AZ312" s="32" t="s">
        <v>386</v>
      </c>
      <c r="BA312" s="32" t="s">
        <v>376</v>
      </c>
      <c r="BB312" s="32" t="s">
        <v>376</v>
      </c>
      <c r="BC312" s="32" t="s">
        <v>376</v>
      </c>
      <c r="BD312">
        <v>151274333.29999998</v>
      </c>
      <c r="BE312">
        <v>0.13568</v>
      </c>
      <c r="BF312" s="32" t="s">
        <v>293</v>
      </c>
      <c r="BG312" s="32" t="s">
        <v>478</v>
      </c>
      <c r="BH312" s="32" t="s">
        <v>477</v>
      </c>
      <c r="BI312" s="32">
        <v>10</v>
      </c>
      <c r="BJ312" s="36">
        <v>1.4623180177718176E-3</v>
      </c>
      <c r="BK312" s="32">
        <v>10</v>
      </c>
      <c r="BL312" s="36">
        <v>1.4623180177718176E-3</v>
      </c>
      <c r="BM312" s="32">
        <v>10</v>
      </c>
      <c r="BN312" s="36">
        <v>1.356808954450702E-3</v>
      </c>
      <c r="BO312" s="33" t="s">
        <v>476</v>
      </c>
      <c r="BP312" s="33" t="s">
        <v>477</v>
      </c>
      <c r="BQ312">
        <v>2.3779955342055898</v>
      </c>
      <c r="BR312">
        <v>-0.176172</v>
      </c>
      <c r="BS312" t="s">
        <v>474</v>
      </c>
      <c r="BT312" s="37">
        <v>45101</v>
      </c>
      <c r="BU312" s="32" t="s">
        <v>477</v>
      </c>
      <c r="BV312" s="38">
        <v>45070</v>
      </c>
      <c r="BW312" t="s">
        <v>1078</v>
      </c>
      <c r="BX312" s="39">
        <v>2.3779955342055898</v>
      </c>
      <c r="BY312" s="39">
        <v>-0.14485899999999999</v>
      </c>
      <c r="BZ312" s="39">
        <v>-0.15173700000000001</v>
      </c>
      <c r="CA312" s="39">
        <v>-0.176172</v>
      </c>
      <c r="CB312" s="39">
        <v>-0.18354799999999999</v>
      </c>
      <c r="CC312" s="39">
        <v>-0.176172</v>
      </c>
      <c r="CD312" s="39">
        <v>-0.18354799999999999</v>
      </c>
      <c r="CE312" s="39">
        <v>-0.14485899999999999</v>
      </c>
      <c r="CF312" s="39">
        <v>-0.15173700000000001</v>
      </c>
      <c r="CG312">
        <v>-0.176172</v>
      </c>
      <c r="CH312" s="39">
        <v>2.3779955342055898</v>
      </c>
      <c r="CI312" s="39">
        <v>2.3777580097095101</v>
      </c>
      <c r="CJ312" s="39">
        <v>2.3779955342055898</v>
      </c>
      <c r="CK312" s="39">
        <v>2.3777283168510199</v>
      </c>
      <c r="CL312" t="s">
        <v>477</v>
      </c>
      <c r="CM312" t="s">
        <v>477</v>
      </c>
      <c r="CN312" s="46" t="s">
        <v>477</v>
      </c>
      <c r="CO312" s="46">
        <v>0</v>
      </c>
      <c r="CP312" s="46" t="s">
        <v>477</v>
      </c>
      <c r="CQ312" s="46" t="s">
        <v>477</v>
      </c>
      <c r="CR312" s="46" t="s">
        <v>477</v>
      </c>
      <c r="CS312" s="46">
        <v>0</v>
      </c>
      <c r="CT312">
        <v>0</v>
      </c>
      <c r="CU312">
        <v>0</v>
      </c>
      <c r="CV312" s="47">
        <v>201599.67802564451</v>
      </c>
      <c r="CW312">
        <v>0</v>
      </c>
      <c r="CX312" s="48">
        <v>201599.67802564451</v>
      </c>
      <c r="CY312" s="48">
        <v>205250.37</v>
      </c>
      <c r="CZ312">
        <v>201599.67802564451</v>
      </c>
      <c r="DA312" s="37">
        <v>45070</v>
      </c>
      <c r="DB312">
        <v>-0.176172</v>
      </c>
      <c r="DC312">
        <v>1</v>
      </c>
      <c r="DD312" s="52" t="s">
        <v>477</v>
      </c>
      <c r="DE312" t="s">
        <v>477</v>
      </c>
      <c r="DF312" s="52" t="s">
        <v>477</v>
      </c>
      <c r="DG312" s="52" t="s">
        <v>477</v>
      </c>
      <c r="DH312" s="52" t="s">
        <v>477</v>
      </c>
      <c r="DI312" s="52" t="s">
        <v>477</v>
      </c>
      <c r="DJ312" s="52" t="s">
        <v>477</v>
      </c>
      <c r="DK312" s="52" t="s">
        <v>477</v>
      </c>
      <c r="DL312" s="52" t="s">
        <v>477</v>
      </c>
      <c r="DM312" s="52" t="s">
        <v>477</v>
      </c>
      <c r="DN312" s="52" t="s">
        <v>477</v>
      </c>
      <c r="DO312" s="33">
        <v>2.4443021217244598</v>
      </c>
      <c r="DP312" s="33" t="s">
        <v>477</v>
      </c>
      <c r="DQ312" s="32" t="s">
        <v>700</v>
      </c>
      <c r="DR312" s="33" t="s">
        <v>477</v>
      </c>
      <c r="DS312" s="58" t="s">
        <v>477</v>
      </c>
      <c r="DT312" s="58" t="s">
        <v>477</v>
      </c>
      <c r="DU312" s="58" t="s">
        <v>477</v>
      </c>
    </row>
    <row r="313" spans="1:125" x14ac:dyDescent="0.25">
      <c r="A313" s="37">
        <v>44196</v>
      </c>
      <c r="B313" t="s">
        <v>1321</v>
      </c>
      <c r="C313" t="s">
        <v>1322</v>
      </c>
      <c r="D313" t="s">
        <v>473</v>
      </c>
      <c r="E313" t="s">
        <v>1396</v>
      </c>
      <c r="F313" t="s">
        <v>1324</v>
      </c>
      <c r="G313" t="s">
        <v>1325</v>
      </c>
      <c r="H313" t="s">
        <v>293</v>
      </c>
      <c r="I313" s="37">
        <v>44897</v>
      </c>
      <c r="J313">
        <v>2.125</v>
      </c>
      <c r="K313" s="43">
        <v>1950000</v>
      </c>
      <c r="L313" s="43">
        <v>2026575.43</v>
      </c>
      <c r="M313" s="43">
        <v>1.3396699999999999</v>
      </c>
      <c r="N313" s="43">
        <v>103.729</v>
      </c>
      <c r="O313" t="s">
        <v>473</v>
      </c>
      <c r="P313" t="s">
        <v>474</v>
      </c>
      <c r="Q313" t="s">
        <v>1494</v>
      </c>
      <c r="R313" t="s">
        <v>475</v>
      </c>
      <c r="S313" t="s">
        <v>1326</v>
      </c>
      <c r="T313" t="s">
        <v>1325</v>
      </c>
      <c r="U313" t="s">
        <v>381</v>
      </c>
      <c r="V313" t="s">
        <v>203</v>
      </c>
      <c r="W313" t="s">
        <v>1495</v>
      </c>
      <c r="X313" t="s">
        <v>1496</v>
      </c>
      <c r="Y313" s="32" t="s">
        <v>396</v>
      </c>
      <c r="Z313" t="s">
        <v>394</v>
      </c>
      <c r="AA313" s="32" t="s">
        <v>393</v>
      </c>
      <c r="AB313" s="32" t="s">
        <v>476</v>
      </c>
      <c r="AC313" s="33" t="s">
        <v>477</v>
      </c>
      <c r="AD313" s="33">
        <v>750000000</v>
      </c>
      <c r="AE313">
        <v>0.26</v>
      </c>
      <c r="AF313" s="33">
        <v>-13.128439135434</v>
      </c>
      <c r="AG313" s="33">
        <v>69.865383443998098</v>
      </c>
      <c r="AH313">
        <v>69.865383443998098</v>
      </c>
      <c r="AI313" s="33">
        <v>1.6575767096726199</v>
      </c>
      <c r="AJ313" s="33">
        <v>0.17823900000000001</v>
      </c>
      <c r="AK313">
        <v>0.17823900000000001</v>
      </c>
      <c r="AL313" s="33">
        <v>-0.103284</v>
      </c>
      <c r="AM313">
        <v>-0.103284</v>
      </c>
      <c r="AN313" s="33" t="s">
        <v>477</v>
      </c>
      <c r="AO313" s="33" t="s">
        <v>477</v>
      </c>
      <c r="AP313" s="33" t="s">
        <v>477</v>
      </c>
      <c r="AQ313" s="33" t="s">
        <v>477</v>
      </c>
      <c r="AR313" s="33" t="s">
        <v>477</v>
      </c>
      <c r="AS313" s="34" t="s">
        <v>477</v>
      </c>
      <c r="AT313" s="34" t="s">
        <v>477</v>
      </c>
      <c r="AU313" s="35">
        <v>701</v>
      </c>
      <c r="AV313" s="35">
        <v>701</v>
      </c>
      <c r="AW313" s="34" t="s">
        <v>477</v>
      </c>
      <c r="AX313" t="s">
        <v>474</v>
      </c>
      <c r="AY313" s="32">
        <v>2022</v>
      </c>
      <c r="AZ313" s="32" t="s">
        <v>393</v>
      </c>
      <c r="BA313" s="32" t="s">
        <v>376</v>
      </c>
      <c r="BB313" s="32" t="s">
        <v>376</v>
      </c>
      <c r="BC313" s="32" t="s">
        <v>376</v>
      </c>
      <c r="BD313">
        <v>151274333.29999998</v>
      </c>
      <c r="BE313">
        <v>1.3396699999999999</v>
      </c>
      <c r="BF313" s="32" t="s">
        <v>293</v>
      </c>
      <c r="BG313" s="32" t="s">
        <v>478</v>
      </c>
      <c r="BH313" s="32" t="s">
        <v>477</v>
      </c>
      <c r="BI313" s="32">
        <v>8</v>
      </c>
      <c r="BJ313" s="36">
        <v>1.4438452732936214E-2</v>
      </c>
      <c r="BK313" s="32">
        <v>8</v>
      </c>
      <c r="BL313" s="36">
        <v>1.4438452732936214E-2</v>
      </c>
      <c r="BM313" s="32">
        <v>8</v>
      </c>
      <c r="BN313" s="36">
        <v>1.3396690540892969E-2</v>
      </c>
      <c r="BO313" s="33" t="s">
        <v>476</v>
      </c>
      <c r="BP313" s="33" t="s">
        <v>477</v>
      </c>
      <c r="BQ313">
        <v>1.6575767096726199</v>
      </c>
      <c r="BR313">
        <v>-0.103284</v>
      </c>
      <c r="BS313" t="s">
        <v>474</v>
      </c>
      <c r="BT313" s="37">
        <v>44897</v>
      </c>
      <c r="BU313" s="32" t="s">
        <v>477</v>
      </c>
      <c r="BV313" s="38">
        <v>44806</v>
      </c>
      <c r="BW313" t="s">
        <v>1394</v>
      </c>
      <c r="BX313" s="39">
        <v>1.6575767096726199</v>
      </c>
      <c r="BY313" s="39">
        <v>0.17823900000000001</v>
      </c>
      <c r="BZ313" s="39">
        <v>0.15917400000000001</v>
      </c>
      <c r="CA313" s="39">
        <v>-0.103284</v>
      </c>
      <c r="CB313" s="39">
        <v>-0.12842700000000001</v>
      </c>
      <c r="CC313" s="39">
        <v>-0.103284</v>
      </c>
      <c r="CD313" s="39">
        <v>-0.12842700000000001</v>
      </c>
      <c r="CE313" s="39">
        <v>0.17823900000000001</v>
      </c>
      <c r="CF313" s="39">
        <v>0.15917400000000001</v>
      </c>
      <c r="CG313">
        <v>-0.103284</v>
      </c>
      <c r="CH313" s="39">
        <v>1.6575767096726199</v>
      </c>
      <c r="CI313" s="39">
        <v>1.65723231687254</v>
      </c>
      <c r="CJ313" s="39">
        <v>1.6575767096726199</v>
      </c>
      <c r="CK313" s="39">
        <v>1.65722746593381</v>
      </c>
      <c r="CL313" t="s">
        <v>477</v>
      </c>
      <c r="CM313" t="s">
        <v>477</v>
      </c>
      <c r="CN313" s="46" t="s">
        <v>477</v>
      </c>
      <c r="CO313" s="46">
        <v>0</v>
      </c>
      <c r="CP313" s="46" t="s">
        <v>477</v>
      </c>
      <c r="CQ313" s="46" t="s">
        <v>477</v>
      </c>
      <c r="CR313" s="46" t="s">
        <v>477</v>
      </c>
      <c r="CS313" s="46">
        <v>0</v>
      </c>
      <c r="CT313">
        <v>0</v>
      </c>
      <c r="CU313">
        <v>0</v>
      </c>
      <c r="CV313" s="47">
        <v>1955914.7706506941</v>
      </c>
      <c r="CW313">
        <v>0</v>
      </c>
      <c r="CX313" s="48">
        <v>1955914.7706506941</v>
      </c>
      <c r="CY313" s="48">
        <v>2026575.43</v>
      </c>
      <c r="CZ313">
        <v>1955914.7706506941</v>
      </c>
      <c r="DA313" s="37">
        <v>44806</v>
      </c>
      <c r="DB313">
        <v>-0.103284</v>
      </c>
      <c r="DC313">
        <v>1</v>
      </c>
      <c r="DD313" s="52" t="s">
        <v>477</v>
      </c>
      <c r="DE313" t="s">
        <v>477</v>
      </c>
      <c r="DF313" s="52" t="s">
        <v>477</v>
      </c>
      <c r="DG313" s="52" t="s">
        <v>477</v>
      </c>
      <c r="DH313" s="52" t="s">
        <v>477</v>
      </c>
      <c r="DI313" s="52" t="s">
        <v>477</v>
      </c>
      <c r="DJ313" s="52" t="s">
        <v>477</v>
      </c>
      <c r="DK313" s="52" t="s">
        <v>477</v>
      </c>
      <c r="DL313" s="52" t="s">
        <v>477</v>
      </c>
      <c r="DM313" s="52" t="s">
        <v>477</v>
      </c>
      <c r="DN313" s="52" t="s">
        <v>477</v>
      </c>
      <c r="DO313" s="33">
        <v>1.7265063789089701</v>
      </c>
      <c r="DP313" s="33" t="s">
        <v>477</v>
      </c>
      <c r="DQ313" s="32" t="s">
        <v>700</v>
      </c>
      <c r="DR313" s="33" t="s">
        <v>477</v>
      </c>
      <c r="DS313" s="58" t="s">
        <v>477</v>
      </c>
      <c r="DT313" s="58" t="s">
        <v>477</v>
      </c>
      <c r="DU313" s="58" t="s">
        <v>477</v>
      </c>
    </row>
    <row r="314" spans="1:125" x14ac:dyDescent="0.25">
      <c r="A314" s="37">
        <v>44196</v>
      </c>
      <c r="B314" t="s">
        <v>1321</v>
      </c>
      <c r="C314" t="s">
        <v>1322</v>
      </c>
      <c r="D314" t="s">
        <v>473</v>
      </c>
      <c r="E314" t="s">
        <v>1396</v>
      </c>
      <c r="F314" t="s">
        <v>1497</v>
      </c>
      <c r="G314" t="s">
        <v>1498</v>
      </c>
      <c r="H314" t="s">
        <v>293</v>
      </c>
      <c r="I314" s="37">
        <v>44524</v>
      </c>
      <c r="J314">
        <v>0.875</v>
      </c>
      <c r="K314" s="43">
        <v>620000</v>
      </c>
      <c r="L314" s="43">
        <v>627462.85</v>
      </c>
      <c r="M314" s="43">
        <v>0.41477999999999998</v>
      </c>
      <c r="N314" s="43">
        <v>101.10299999999999</v>
      </c>
      <c r="O314" t="s">
        <v>473</v>
      </c>
      <c r="P314" t="s">
        <v>474</v>
      </c>
      <c r="Q314" t="s">
        <v>1499</v>
      </c>
      <c r="R314" t="s">
        <v>475</v>
      </c>
      <c r="S314" t="s">
        <v>1326</v>
      </c>
      <c r="T314" t="s">
        <v>1498</v>
      </c>
      <c r="U314" t="s">
        <v>368</v>
      </c>
      <c r="V314" t="s">
        <v>203</v>
      </c>
      <c r="W314" t="s">
        <v>1500</v>
      </c>
      <c r="X314" t="s">
        <v>1501</v>
      </c>
      <c r="Y314" s="32" t="s">
        <v>388</v>
      </c>
      <c r="Z314" t="s">
        <v>374</v>
      </c>
      <c r="AA314" s="32" t="s">
        <v>393</v>
      </c>
      <c r="AB314" s="32" t="s">
        <v>476</v>
      </c>
      <c r="AC314" s="33" t="s">
        <v>477</v>
      </c>
      <c r="AD314" s="33">
        <v>750000000</v>
      </c>
      <c r="AE314">
        <v>8.2666666666666666E-2</v>
      </c>
      <c r="AF314" s="33">
        <v>36.530696170466598</v>
      </c>
      <c r="AG314" s="33">
        <v>15.924272910983699</v>
      </c>
      <c r="AH314">
        <v>15.924272910983699</v>
      </c>
      <c r="AI314" s="33">
        <v>0.90145140759113995</v>
      </c>
      <c r="AJ314" s="33">
        <v>-0.348273</v>
      </c>
      <c r="AK314">
        <v>-0.348273</v>
      </c>
      <c r="AL314" s="33">
        <v>-0.348273</v>
      </c>
      <c r="AM314">
        <v>-0.348273</v>
      </c>
      <c r="AN314" s="33" t="s">
        <v>477</v>
      </c>
      <c r="AO314" s="33" t="s">
        <v>477</v>
      </c>
      <c r="AP314" s="33" t="s">
        <v>477</v>
      </c>
      <c r="AQ314" s="33" t="s">
        <v>477</v>
      </c>
      <c r="AR314" s="33" t="s">
        <v>477</v>
      </c>
      <c r="AS314" s="34" t="s">
        <v>477</v>
      </c>
      <c r="AT314" s="34" t="s">
        <v>477</v>
      </c>
      <c r="AU314" s="35">
        <v>328</v>
      </c>
      <c r="AV314" s="35">
        <v>328</v>
      </c>
      <c r="AW314" s="34" t="s">
        <v>477</v>
      </c>
      <c r="AX314" t="s">
        <v>474</v>
      </c>
      <c r="AY314" s="32">
        <v>2021</v>
      </c>
      <c r="AZ314" s="32" t="s">
        <v>393</v>
      </c>
      <c r="BA314" s="32" t="s">
        <v>376</v>
      </c>
      <c r="BB314" s="32" t="s">
        <v>376</v>
      </c>
      <c r="BC314" s="32" t="s">
        <v>376</v>
      </c>
      <c r="BD314">
        <v>151274333.29999998</v>
      </c>
      <c r="BE314">
        <v>0.41477999999999998</v>
      </c>
      <c r="BF314" s="32" t="s">
        <v>293</v>
      </c>
      <c r="BG314" s="32" t="s">
        <v>478</v>
      </c>
      <c r="BH314" s="32" t="s">
        <v>479</v>
      </c>
      <c r="BI314" s="32">
        <v>8</v>
      </c>
      <c r="BJ314" s="36">
        <v>4.4703950157919592E-3</v>
      </c>
      <c r="BK314" s="32">
        <v>8</v>
      </c>
      <c r="BL314" s="36">
        <v>4.4703950157919592E-3</v>
      </c>
      <c r="BM314" s="32">
        <v>8</v>
      </c>
      <c r="BN314" s="36">
        <v>4.1478473995694024E-3</v>
      </c>
      <c r="BO314" s="33" t="s">
        <v>476</v>
      </c>
      <c r="BP314" s="33" t="s">
        <v>477</v>
      </c>
      <c r="BQ314">
        <v>0.90145140759113995</v>
      </c>
      <c r="BR314">
        <v>-0.348273</v>
      </c>
      <c r="BS314" t="s">
        <v>474</v>
      </c>
      <c r="BT314" s="37">
        <v>44524</v>
      </c>
      <c r="BU314" s="32" t="s">
        <v>477</v>
      </c>
      <c r="BV314" s="38" t="s">
        <v>477</v>
      </c>
      <c r="BW314" t="s">
        <v>477</v>
      </c>
      <c r="BX314" s="39">
        <v>0.90145140759113995</v>
      </c>
      <c r="BY314" s="39">
        <v>-0.348273</v>
      </c>
      <c r="BZ314" s="39">
        <v>-0.374662</v>
      </c>
      <c r="CA314" s="39">
        <v>-0.348273</v>
      </c>
      <c r="CB314" s="39">
        <v>-0.374662</v>
      </c>
      <c r="CC314" s="39">
        <v>-0.348273</v>
      </c>
      <c r="CD314" s="39">
        <v>-0.374662</v>
      </c>
      <c r="CE314" s="39">
        <v>-0.348273</v>
      </c>
      <c r="CF314" s="39">
        <v>-0.374662</v>
      </c>
      <c r="CG314">
        <v>-0.348273</v>
      </c>
      <c r="CH314" s="39">
        <v>0.90145140759113995</v>
      </c>
      <c r="CI314" s="39">
        <v>0.90110398180531404</v>
      </c>
      <c r="CJ314" s="39">
        <v>0.90145140759113995</v>
      </c>
      <c r="CK314" s="39">
        <v>0.90110398180531404</v>
      </c>
      <c r="CL314" t="s">
        <v>477</v>
      </c>
      <c r="CM314" t="s">
        <v>477</v>
      </c>
      <c r="CN314" s="46" t="s">
        <v>477</v>
      </c>
      <c r="CO314" s="46">
        <v>0</v>
      </c>
      <c r="CP314" s="46" t="s">
        <v>477</v>
      </c>
      <c r="CQ314" s="46" t="s">
        <v>477</v>
      </c>
      <c r="CR314" s="46" t="s">
        <v>477</v>
      </c>
      <c r="CS314" s="46">
        <v>0</v>
      </c>
      <c r="CT314">
        <v>0</v>
      </c>
      <c r="CU314">
        <v>0</v>
      </c>
      <c r="CV314" s="47">
        <v>0</v>
      </c>
      <c r="CW314">
        <v>0</v>
      </c>
      <c r="CX314" s="48">
        <v>0</v>
      </c>
      <c r="CY314" s="48">
        <v>0</v>
      </c>
      <c r="CZ314">
        <v>0</v>
      </c>
      <c r="DA314" s="37">
        <v>44524</v>
      </c>
      <c r="DB314">
        <v>-0.348273</v>
      </c>
      <c r="DC314">
        <v>1</v>
      </c>
      <c r="DD314" s="52" t="s">
        <v>477</v>
      </c>
      <c r="DE314" t="s">
        <v>477</v>
      </c>
      <c r="DF314" s="52" t="s">
        <v>477</v>
      </c>
      <c r="DG314" s="52" t="s">
        <v>477</v>
      </c>
      <c r="DH314" s="52" t="s">
        <v>477</v>
      </c>
      <c r="DI314" s="52" t="s">
        <v>477</v>
      </c>
      <c r="DJ314" s="52" t="s">
        <v>477</v>
      </c>
      <c r="DK314" s="52" t="s">
        <v>477</v>
      </c>
      <c r="DL314" s="52" t="s">
        <v>477</v>
      </c>
      <c r="DM314" s="52" t="s">
        <v>477</v>
      </c>
      <c r="DN314" s="52" t="s">
        <v>477</v>
      </c>
      <c r="DO314" s="33">
        <v>0.91318585770139304</v>
      </c>
      <c r="DP314" s="33" t="s">
        <v>477</v>
      </c>
      <c r="DQ314" s="32" t="s">
        <v>699</v>
      </c>
      <c r="DR314" s="33" t="s">
        <v>477</v>
      </c>
      <c r="DS314" s="58" t="s">
        <v>477</v>
      </c>
      <c r="DT314" s="58" t="s">
        <v>477</v>
      </c>
      <c r="DU314" s="58" t="s">
        <v>477</v>
      </c>
    </row>
    <row r="315" spans="1:125" x14ac:dyDescent="0.25">
      <c r="A315" s="37">
        <v>44196</v>
      </c>
      <c r="B315" t="s">
        <v>1321</v>
      </c>
      <c r="C315" t="s">
        <v>1322</v>
      </c>
      <c r="D315" t="s">
        <v>473</v>
      </c>
      <c r="E315" t="s">
        <v>1396</v>
      </c>
      <c r="F315" t="s">
        <v>1502</v>
      </c>
      <c r="G315" t="s">
        <v>1503</v>
      </c>
      <c r="H315" t="s">
        <v>293</v>
      </c>
      <c r="I315" s="37">
        <v>44774</v>
      </c>
      <c r="J315">
        <v>1.25</v>
      </c>
      <c r="K315" s="43">
        <v>1000000</v>
      </c>
      <c r="L315" s="43">
        <v>1027311.71</v>
      </c>
      <c r="M315" s="43">
        <v>0.67910999999999999</v>
      </c>
      <c r="N315" s="43">
        <v>102.1935</v>
      </c>
      <c r="O315" t="s">
        <v>473</v>
      </c>
      <c r="P315" t="s">
        <v>474</v>
      </c>
      <c r="Q315" t="s">
        <v>1504</v>
      </c>
      <c r="R315" t="s">
        <v>475</v>
      </c>
      <c r="S315" t="s">
        <v>1326</v>
      </c>
      <c r="T315" t="s">
        <v>1503</v>
      </c>
      <c r="U315" t="s">
        <v>368</v>
      </c>
      <c r="V315" t="s">
        <v>203</v>
      </c>
      <c r="W315" t="s">
        <v>1092</v>
      </c>
      <c r="X315" t="s">
        <v>770</v>
      </c>
      <c r="Y315" s="32" t="s">
        <v>362</v>
      </c>
      <c r="Z315" t="s">
        <v>369</v>
      </c>
      <c r="AA315" s="32" t="s">
        <v>393</v>
      </c>
      <c r="AB315" s="32" t="s">
        <v>476</v>
      </c>
      <c r="AC315" s="33" t="s">
        <v>477</v>
      </c>
      <c r="AD315" s="33">
        <v>500000000</v>
      </c>
      <c r="AE315">
        <v>0.2</v>
      </c>
      <c r="AF315" s="33">
        <v>57.665341242092701</v>
      </c>
      <c r="AG315" s="33">
        <v>38.870419717539797</v>
      </c>
      <c r="AH315">
        <v>38.870419717539797</v>
      </c>
      <c r="AI315" s="33">
        <v>1.57347001931084</v>
      </c>
      <c r="AJ315" s="33">
        <v>-0.13266800000000001</v>
      </c>
      <c r="AK315">
        <v>-0.13266800000000001</v>
      </c>
      <c r="AL315" s="33">
        <v>-0.13266800000000001</v>
      </c>
      <c r="AM315">
        <v>-0.13266800000000001</v>
      </c>
      <c r="AN315" s="33" t="s">
        <v>477</v>
      </c>
      <c r="AO315" s="33" t="s">
        <v>477</v>
      </c>
      <c r="AP315" s="33" t="s">
        <v>477</v>
      </c>
      <c r="AQ315" s="33" t="s">
        <v>477</v>
      </c>
      <c r="AR315" s="33" t="s">
        <v>477</v>
      </c>
      <c r="AS315" s="34" t="s">
        <v>477</v>
      </c>
      <c r="AT315" s="34" t="s">
        <v>477</v>
      </c>
      <c r="AU315" s="35">
        <v>578</v>
      </c>
      <c r="AV315" s="35">
        <v>578</v>
      </c>
      <c r="AW315" s="34" t="s">
        <v>477</v>
      </c>
      <c r="AX315" t="s">
        <v>474</v>
      </c>
      <c r="AY315" s="32">
        <v>2022</v>
      </c>
      <c r="AZ315" s="32" t="s">
        <v>393</v>
      </c>
      <c r="BA315" s="32" t="s">
        <v>376</v>
      </c>
      <c r="BB315" s="32" t="s">
        <v>376</v>
      </c>
      <c r="BC315" s="32" t="s">
        <v>376</v>
      </c>
      <c r="BD315">
        <v>151274333.29999998</v>
      </c>
      <c r="BE315">
        <v>0.67910999999999999</v>
      </c>
      <c r="BF315" s="32" t="s">
        <v>293</v>
      </c>
      <c r="BG315" s="32" t="s">
        <v>478</v>
      </c>
      <c r="BH315" s="32" t="s">
        <v>477</v>
      </c>
      <c r="BI315" s="32">
        <v>8</v>
      </c>
      <c r="BJ315" s="36">
        <v>7.3191411221376918E-3</v>
      </c>
      <c r="BK315" s="32">
        <v>8</v>
      </c>
      <c r="BL315" s="36">
        <v>7.3191411221376918E-3</v>
      </c>
      <c r="BM315" s="32">
        <v>8</v>
      </c>
      <c r="BN315" s="36">
        <v>6.7910509839278869E-3</v>
      </c>
      <c r="BO315" s="33" t="s">
        <v>476</v>
      </c>
      <c r="BP315" s="33" t="s">
        <v>477</v>
      </c>
      <c r="BQ315">
        <v>1.57347001931084</v>
      </c>
      <c r="BR315">
        <v>-0.13266800000000001</v>
      </c>
      <c r="BS315" t="s">
        <v>474</v>
      </c>
      <c r="BT315" s="37">
        <v>44774</v>
      </c>
      <c r="BU315" s="32" t="s">
        <v>477</v>
      </c>
      <c r="BV315" s="38" t="s">
        <v>477</v>
      </c>
      <c r="BW315" t="s">
        <v>477</v>
      </c>
      <c r="BX315" s="39">
        <v>1.57347001931084</v>
      </c>
      <c r="BY315" s="39">
        <v>-0.13266800000000001</v>
      </c>
      <c r="BZ315" s="39">
        <v>-0.14931900000000001</v>
      </c>
      <c r="CA315" s="39">
        <v>-0.13266800000000001</v>
      </c>
      <c r="CB315" s="39">
        <v>-0.14931900000000001</v>
      </c>
      <c r="CC315" s="39">
        <v>-0.13266800000000001</v>
      </c>
      <c r="CD315" s="39">
        <v>-0.14931900000000001</v>
      </c>
      <c r="CE315" s="39">
        <v>-0.13266800000000001</v>
      </c>
      <c r="CF315" s="39">
        <v>-0.14931900000000001</v>
      </c>
      <c r="CG315">
        <v>-0.13266800000000001</v>
      </c>
      <c r="CH315" s="39">
        <v>1.57347001931084</v>
      </c>
      <c r="CI315" s="39">
        <v>1.5732588093815101</v>
      </c>
      <c r="CJ315" s="39">
        <v>1.57347001931084</v>
      </c>
      <c r="CK315" s="39">
        <v>1.5732588093815101</v>
      </c>
      <c r="CL315" t="s">
        <v>477</v>
      </c>
      <c r="CM315" t="s">
        <v>477</v>
      </c>
      <c r="CN315" s="46" t="s">
        <v>477</v>
      </c>
      <c r="CO315" s="46">
        <v>0</v>
      </c>
      <c r="CP315" s="46" t="s">
        <v>477</v>
      </c>
      <c r="CQ315" s="46" t="s">
        <v>477</v>
      </c>
      <c r="CR315" s="46" t="s">
        <v>477</v>
      </c>
      <c r="CS315" s="46">
        <v>0</v>
      </c>
      <c r="CT315">
        <v>0</v>
      </c>
      <c r="CU315">
        <v>0</v>
      </c>
      <c r="CV315" s="47">
        <v>0</v>
      </c>
      <c r="CW315">
        <v>0</v>
      </c>
      <c r="CX315" s="48">
        <v>0</v>
      </c>
      <c r="CY315" s="48">
        <v>0</v>
      </c>
      <c r="CZ315">
        <v>0</v>
      </c>
      <c r="DA315" s="37">
        <v>44774</v>
      </c>
      <c r="DB315">
        <v>-0.13266800000000001</v>
      </c>
      <c r="DC315">
        <v>1</v>
      </c>
      <c r="DD315" s="52" t="s">
        <v>477</v>
      </c>
      <c r="DE315" t="s">
        <v>477</v>
      </c>
      <c r="DF315" s="52" t="s">
        <v>477</v>
      </c>
      <c r="DG315" s="52" t="s">
        <v>477</v>
      </c>
      <c r="DH315" s="52" t="s">
        <v>477</v>
      </c>
      <c r="DI315" s="52" t="s">
        <v>477</v>
      </c>
      <c r="DJ315" s="52" t="s">
        <v>477</v>
      </c>
      <c r="DK315" s="52" t="s">
        <v>477</v>
      </c>
      <c r="DL315" s="52" t="s">
        <v>477</v>
      </c>
      <c r="DM315" s="52" t="s">
        <v>477</v>
      </c>
      <c r="DN315" s="52" t="s">
        <v>477</v>
      </c>
      <c r="DO315" s="33">
        <v>1.6194945404841099</v>
      </c>
      <c r="DP315" s="33" t="s">
        <v>477</v>
      </c>
      <c r="DQ315" s="32" t="s">
        <v>699</v>
      </c>
      <c r="DR315" s="33" t="s">
        <v>477</v>
      </c>
      <c r="DS315" s="58" t="s">
        <v>477</v>
      </c>
      <c r="DT315" s="58" t="s">
        <v>477</v>
      </c>
      <c r="DU315" s="58" t="s">
        <v>477</v>
      </c>
    </row>
    <row r="316" spans="1:125" x14ac:dyDescent="0.25">
      <c r="A316" s="37">
        <v>44196</v>
      </c>
      <c r="B316" t="s">
        <v>1321</v>
      </c>
      <c r="C316" t="s">
        <v>1322</v>
      </c>
      <c r="D316" t="s">
        <v>473</v>
      </c>
      <c r="E316" t="s">
        <v>1396</v>
      </c>
      <c r="F316" t="s">
        <v>1505</v>
      </c>
      <c r="G316" t="s">
        <v>1506</v>
      </c>
      <c r="H316" t="s">
        <v>293</v>
      </c>
      <c r="I316" s="37">
        <v>44652</v>
      </c>
      <c r="J316">
        <v>0.625</v>
      </c>
      <c r="K316" s="43">
        <v>1000000</v>
      </c>
      <c r="L316" s="43">
        <v>1014102.4</v>
      </c>
      <c r="M316" s="43">
        <v>0.67037000000000002</v>
      </c>
      <c r="N316" s="43">
        <v>100.9325</v>
      </c>
      <c r="O316" t="s">
        <v>473</v>
      </c>
      <c r="P316" t="s">
        <v>474</v>
      </c>
      <c r="Q316" t="s">
        <v>1507</v>
      </c>
      <c r="R316" t="s">
        <v>475</v>
      </c>
      <c r="S316" t="s">
        <v>1326</v>
      </c>
      <c r="T316" t="s">
        <v>1506</v>
      </c>
      <c r="U316" t="s">
        <v>368</v>
      </c>
      <c r="V316" t="s">
        <v>203</v>
      </c>
      <c r="W316" t="s">
        <v>558</v>
      </c>
      <c r="X316" t="s">
        <v>770</v>
      </c>
      <c r="Y316" s="32" t="s">
        <v>362</v>
      </c>
      <c r="Z316" t="s">
        <v>369</v>
      </c>
      <c r="AA316" s="32" t="s">
        <v>393</v>
      </c>
      <c r="AB316" s="32" t="s">
        <v>476</v>
      </c>
      <c r="AC316" s="33" t="s">
        <v>477</v>
      </c>
      <c r="AD316" s="33">
        <v>1100000000</v>
      </c>
      <c r="AE316">
        <v>9.0909090909090912E-2</v>
      </c>
      <c r="AF316" s="33">
        <v>57.089758507962301</v>
      </c>
      <c r="AG316" s="33">
        <v>39.174676440904797</v>
      </c>
      <c r="AH316">
        <v>39.174676440904797</v>
      </c>
      <c r="AI316" s="33">
        <v>1.2446474671658101</v>
      </c>
      <c r="AJ316" s="33">
        <v>-0.12034300000000001</v>
      </c>
      <c r="AK316">
        <v>-0.12034300000000001</v>
      </c>
      <c r="AL316" s="33">
        <v>-0.12034300000000001</v>
      </c>
      <c r="AM316">
        <v>-0.12034300000000001</v>
      </c>
      <c r="AN316" s="33" t="s">
        <v>477</v>
      </c>
      <c r="AO316" s="33" t="s">
        <v>477</v>
      </c>
      <c r="AP316" s="33" t="s">
        <v>477</v>
      </c>
      <c r="AQ316" s="33" t="s">
        <v>477</v>
      </c>
      <c r="AR316" s="33" t="s">
        <v>477</v>
      </c>
      <c r="AS316" s="34" t="s">
        <v>477</v>
      </c>
      <c r="AT316" s="34" t="s">
        <v>477</v>
      </c>
      <c r="AU316" s="35">
        <v>456</v>
      </c>
      <c r="AV316" s="35">
        <v>456</v>
      </c>
      <c r="AW316" s="34" t="s">
        <v>477</v>
      </c>
      <c r="AX316" t="s">
        <v>474</v>
      </c>
      <c r="AY316" s="32">
        <v>2022</v>
      </c>
      <c r="AZ316" s="32" t="s">
        <v>393</v>
      </c>
      <c r="BA316" s="32" t="s">
        <v>376</v>
      </c>
      <c r="BB316" s="32" t="s">
        <v>376</v>
      </c>
      <c r="BC316" s="32" t="s">
        <v>376</v>
      </c>
      <c r="BD316">
        <v>151274333.29999998</v>
      </c>
      <c r="BE316">
        <v>0.67037000000000002</v>
      </c>
      <c r="BF316" s="32" t="s">
        <v>293</v>
      </c>
      <c r="BG316" s="32" t="s">
        <v>478</v>
      </c>
      <c r="BH316" s="32" t="s">
        <v>477</v>
      </c>
      <c r="BI316" s="32">
        <v>8</v>
      </c>
      <c r="BJ316" s="36">
        <v>7.225030636415628E-3</v>
      </c>
      <c r="BK316" s="32">
        <v>8</v>
      </c>
      <c r="BL316" s="36">
        <v>7.225030636415628E-3</v>
      </c>
      <c r="BM316" s="32">
        <v>8</v>
      </c>
      <c r="BN316" s="36">
        <v>6.7037307511306687E-3</v>
      </c>
      <c r="BO316" s="33" t="s">
        <v>476</v>
      </c>
      <c r="BP316" s="33" t="s">
        <v>477</v>
      </c>
      <c r="BQ316">
        <v>1.2446474671658101</v>
      </c>
      <c r="BR316">
        <v>-0.12034300000000001</v>
      </c>
      <c r="BS316" t="s">
        <v>474</v>
      </c>
      <c r="BT316" s="37">
        <v>44652</v>
      </c>
      <c r="BU316" s="32" t="s">
        <v>477</v>
      </c>
      <c r="BV316" s="38" t="s">
        <v>477</v>
      </c>
      <c r="BW316" t="s">
        <v>477</v>
      </c>
      <c r="BX316" s="39">
        <v>1.2446474671658101</v>
      </c>
      <c r="BY316" s="39">
        <v>-0.12034300000000001</v>
      </c>
      <c r="BZ316" s="39">
        <v>-0.13187199999999999</v>
      </c>
      <c r="CA316" s="39">
        <v>-0.12034300000000001</v>
      </c>
      <c r="CB316" s="39">
        <v>-0.13187199999999999</v>
      </c>
      <c r="CC316" s="39">
        <v>-0.12034300000000001</v>
      </c>
      <c r="CD316" s="39">
        <v>-0.13187199999999999</v>
      </c>
      <c r="CE316" s="39">
        <v>-0.12034300000000001</v>
      </c>
      <c r="CF316" s="39">
        <v>-0.13187199999999999</v>
      </c>
      <c r="CG316">
        <v>-0.12034300000000001</v>
      </c>
      <c r="CH316" s="39">
        <v>1.2446474671658101</v>
      </c>
      <c r="CI316" s="39">
        <v>1.2445631267473101</v>
      </c>
      <c r="CJ316" s="39">
        <v>1.2446474671658101</v>
      </c>
      <c r="CK316" s="39">
        <v>1.2445631267473101</v>
      </c>
      <c r="CL316" t="s">
        <v>477</v>
      </c>
      <c r="CM316" t="s">
        <v>477</v>
      </c>
      <c r="CN316" s="46" t="s">
        <v>477</v>
      </c>
      <c r="CO316" s="46">
        <v>0</v>
      </c>
      <c r="CP316" s="46" t="s">
        <v>477</v>
      </c>
      <c r="CQ316" s="46" t="s">
        <v>477</v>
      </c>
      <c r="CR316" s="46" t="s">
        <v>477</v>
      </c>
      <c r="CS316" s="46">
        <v>0</v>
      </c>
      <c r="CT316">
        <v>0</v>
      </c>
      <c r="CU316">
        <v>0</v>
      </c>
      <c r="CV316" s="47">
        <v>0</v>
      </c>
      <c r="CW316">
        <v>0</v>
      </c>
      <c r="CX316" s="48">
        <v>0</v>
      </c>
      <c r="CY316" s="48">
        <v>0</v>
      </c>
      <c r="CZ316">
        <v>0</v>
      </c>
      <c r="DA316" s="37">
        <v>44652</v>
      </c>
      <c r="DB316">
        <v>-0.12034300000000001</v>
      </c>
      <c r="DC316">
        <v>1</v>
      </c>
      <c r="DD316" s="52" t="s">
        <v>477</v>
      </c>
      <c r="DE316" t="s">
        <v>477</v>
      </c>
      <c r="DF316" s="52" t="s">
        <v>477</v>
      </c>
      <c r="DG316" s="52" t="s">
        <v>477</v>
      </c>
      <c r="DH316" s="52" t="s">
        <v>477</v>
      </c>
      <c r="DI316" s="52" t="s">
        <v>477</v>
      </c>
      <c r="DJ316" s="52" t="s">
        <v>477</v>
      </c>
      <c r="DK316" s="52" t="s">
        <v>477</v>
      </c>
      <c r="DL316" s="52" t="s">
        <v>477</v>
      </c>
      <c r="DM316" s="52" t="s">
        <v>477</v>
      </c>
      <c r="DN316" s="52" t="s">
        <v>477</v>
      </c>
      <c r="DO316" s="33">
        <v>1.26390588049929</v>
      </c>
      <c r="DP316" s="33" t="s">
        <v>477</v>
      </c>
      <c r="DQ316" s="32" t="s">
        <v>699</v>
      </c>
      <c r="DR316" s="33" t="s">
        <v>477</v>
      </c>
      <c r="DS316" s="58" t="s">
        <v>477</v>
      </c>
      <c r="DT316" s="58" t="s">
        <v>477</v>
      </c>
      <c r="DU316" s="58" t="s">
        <v>477</v>
      </c>
    </row>
    <row r="317" spans="1:125" x14ac:dyDescent="0.25">
      <c r="A317" s="37">
        <v>44196</v>
      </c>
      <c r="B317" t="s">
        <v>1321</v>
      </c>
      <c r="C317" t="s">
        <v>1322</v>
      </c>
      <c r="D317" t="s">
        <v>473</v>
      </c>
      <c r="E317" t="s">
        <v>1396</v>
      </c>
      <c r="F317" t="s">
        <v>1508</v>
      </c>
      <c r="G317" t="s">
        <v>1509</v>
      </c>
      <c r="H317" t="s">
        <v>293</v>
      </c>
      <c r="I317" s="37">
        <v>44851</v>
      </c>
      <c r="J317">
        <v>0.625</v>
      </c>
      <c r="K317" s="43">
        <v>1500000</v>
      </c>
      <c r="L317" s="43">
        <v>1516492.29</v>
      </c>
      <c r="M317" s="43">
        <v>1.00248</v>
      </c>
      <c r="N317" s="43">
        <v>100.96250000000001</v>
      </c>
      <c r="O317" t="s">
        <v>473</v>
      </c>
      <c r="P317" t="s">
        <v>474</v>
      </c>
      <c r="Q317" t="s">
        <v>1510</v>
      </c>
      <c r="R317" t="s">
        <v>475</v>
      </c>
      <c r="S317" t="s">
        <v>1326</v>
      </c>
      <c r="T317" t="s">
        <v>1509</v>
      </c>
      <c r="U317" t="s">
        <v>381</v>
      </c>
      <c r="V317" t="s">
        <v>203</v>
      </c>
      <c r="W317" t="s">
        <v>1511</v>
      </c>
      <c r="X317" t="s">
        <v>1512</v>
      </c>
      <c r="Y317" s="32" t="s">
        <v>1513</v>
      </c>
      <c r="Z317" t="s">
        <v>375</v>
      </c>
      <c r="AA317" s="32" t="s">
        <v>386</v>
      </c>
      <c r="AB317" s="32" t="s">
        <v>476</v>
      </c>
      <c r="AC317" s="33" t="s">
        <v>477</v>
      </c>
      <c r="AD317" s="33">
        <v>500000000</v>
      </c>
      <c r="AE317">
        <v>0.3</v>
      </c>
      <c r="AF317" s="33">
        <v>8.4521480488499307E-2</v>
      </c>
      <c r="AG317" s="33">
        <v>60.815264509827003</v>
      </c>
      <c r="AH317">
        <v>60.815264509827003</v>
      </c>
      <c r="AI317" s="33">
        <v>1.7055926786045399</v>
      </c>
      <c r="AJ317" s="33">
        <v>8.7960999999999998E-2</v>
      </c>
      <c r="AK317">
        <v>8.7960999999999998E-2</v>
      </c>
      <c r="AL317" s="33">
        <v>6.2413999999999997E-2</v>
      </c>
      <c r="AM317">
        <v>6.2413999999999997E-2</v>
      </c>
      <c r="AN317" s="33" t="s">
        <v>477</v>
      </c>
      <c r="AO317" s="33" t="s">
        <v>477</v>
      </c>
      <c r="AP317" s="33" t="s">
        <v>477</v>
      </c>
      <c r="AQ317" s="33" t="s">
        <v>477</v>
      </c>
      <c r="AR317" s="33" t="s">
        <v>477</v>
      </c>
      <c r="AS317" s="34" t="s">
        <v>477</v>
      </c>
      <c r="AT317" s="34" t="s">
        <v>477</v>
      </c>
      <c r="AU317" s="35">
        <v>655</v>
      </c>
      <c r="AV317" s="35">
        <v>655</v>
      </c>
      <c r="AW317" s="34" t="s">
        <v>477</v>
      </c>
      <c r="AX317" t="s">
        <v>474</v>
      </c>
      <c r="AY317" s="32">
        <v>2022</v>
      </c>
      <c r="AZ317" s="32" t="s">
        <v>386</v>
      </c>
      <c r="BA317" s="32" t="s">
        <v>376</v>
      </c>
      <c r="BB317" s="32" t="s">
        <v>376</v>
      </c>
      <c r="BC317" s="32" t="s">
        <v>376</v>
      </c>
      <c r="BD317">
        <v>151274333.29999998</v>
      </c>
      <c r="BE317">
        <v>1.00248</v>
      </c>
      <c r="BF317" s="32" t="s">
        <v>293</v>
      </c>
      <c r="BG317" s="32" t="s">
        <v>478</v>
      </c>
      <c r="BH317" s="32" t="s">
        <v>477</v>
      </c>
      <c r="BI317" s="32">
        <v>10</v>
      </c>
      <c r="BJ317" s="36">
        <v>1.0804336184529386E-2</v>
      </c>
      <c r="BK317" s="32">
        <v>10</v>
      </c>
      <c r="BL317" s="36">
        <v>1.0804336184529386E-2</v>
      </c>
      <c r="BM317" s="32">
        <v>10</v>
      </c>
      <c r="BN317" s="36">
        <v>1.0024782505519726E-2</v>
      </c>
      <c r="BO317" s="33" t="s">
        <v>476</v>
      </c>
      <c r="BP317" s="33" t="s">
        <v>477</v>
      </c>
      <c r="BQ317">
        <v>1.7055926786045399</v>
      </c>
      <c r="BR317">
        <v>6.2413999999999997E-2</v>
      </c>
      <c r="BS317" t="s">
        <v>474</v>
      </c>
      <c r="BT317" s="37">
        <v>44851</v>
      </c>
      <c r="BU317" s="32" t="s">
        <v>477</v>
      </c>
      <c r="BV317" s="38">
        <v>44821</v>
      </c>
      <c r="BW317" t="s">
        <v>1394</v>
      </c>
      <c r="BX317" s="39">
        <v>1.7055926786045399</v>
      </c>
      <c r="BY317" s="39">
        <v>8.7960999999999998E-2</v>
      </c>
      <c r="BZ317" s="39">
        <v>8.2207000000000002E-2</v>
      </c>
      <c r="CA317" s="39">
        <v>6.2413999999999997E-2</v>
      </c>
      <c r="CB317" s="39">
        <v>5.6093999999999998E-2</v>
      </c>
      <c r="CC317" s="39">
        <v>6.2413999999999997E-2</v>
      </c>
      <c r="CD317" s="39">
        <v>5.6093999999999998E-2</v>
      </c>
      <c r="CE317" s="39">
        <v>8.7960999999999998E-2</v>
      </c>
      <c r="CF317" s="39">
        <v>8.2207000000000002E-2</v>
      </c>
      <c r="CG317">
        <v>6.2413999999999997E-2</v>
      </c>
      <c r="CH317" s="39">
        <v>1.7055926786045399</v>
      </c>
      <c r="CI317" s="39">
        <v>1.7057860305427499</v>
      </c>
      <c r="CJ317" s="39">
        <v>1.7055926786045399</v>
      </c>
      <c r="CK317" s="39">
        <v>1.70579098808074</v>
      </c>
      <c r="CL317" t="s">
        <v>477</v>
      </c>
      <c r="CM317" t="s">
        <v>477</v>
      </c>
      <c r="CN317" s="46" t="s">
        <v>477</v>
      </c>
      <c r="CO317" s="46">
        <v>0</v>
      </c>
      <c r="CP317" s="46" t="s">
        <v>477</v>
      </c>
      <c r="CQ317" s="46" t="s">
        <v>477</v>
      </c>
      <c r="CR317" s="46" t="s">
        <v>477</v>
      </c>
      <c r="CS317" s="46">
        <v>0</v>
      </c>
      <c r="CT317">
        <v>0</v>
      </c>
      <c r="CU317">
        <v>0</v>
      </c>
      <c r="CV317" s="47">
        <v>1500360.2327184503</v>
      </c>
      <c r="CW317">
        <v>0</v>
      </c>
      <c r="CX317" s="48">
        <v>1500360.2327184503</v>
      </c>
      <c r="CY317" s="48">
        <v>1516492.29</v>
      </c>
      <c r="CZ317">
        <v>1500360.2327184503</v>
      </c>
      <c r="DA317" s="37">
        <v>44821</v>
      </c>
      <c r="DB317">
        <v>6.2413999999999997E-2</v>
      </c>
      <c r="DC317">
        <v>1</v>
      </c>
      <c r="DD317" s="52" t="s">
        <v>477</v>
      </c>
      <c r="DE317" t="s">
        <v>477</v>
      </c>
      <c r="DF317" s="52" t="s">
        <v>477</v>
      </c>
      <c r="DG317" s="52" t="s">
        <v>477</v>
      </c>
      <c r="DH317" s="52" t="s">
        <v>477</v>
      </c>
      <c r="DI317" s="52" t="s">
        <v>477</v>
      </c>
      <c r="DJ317" s="52" t="s">
        <v>477</v>
      </c>
      <c r="DK317" s="52" t="s">
        <v>477</v>
      </c>
      <c r="DL317" s="52" t="s">
        <v>477</v>
      </c>
      <c r="DM317" s="52" t="s">
        <v>477</v>
      </c>
      <c r="DN317" s="52" t="s">
        <v>477</v>
      </c>
      <c r="DO317" s="33">
        <v>1.7287375101737701</v>
      </c>
      <c r="DP317" s="33" t="s">
        <v>477</v>
      </c>
      <c r="DQ317" s="32" t="s">
        <v>700</v>
      </c>
      <c r="DR317" s="33" t="s">
        <v>477</v>
      </c>
      <c r="DS317" s="58" t="s">
        <v>477</v>
      </c>
      <c r="DT317" s="58" t="s">
        <v>477</v>
      </c>
      <c r="DU317" s="58" t="s">
        <v>477</v>
      </c>
    </row>
    <row r="318" spans="1:125" x14ac:dyDescent="0.25">
      <c r="A318" s="37">
        <v>44196</v>
      </c>
      <c r="B318" t="s">
        <v>1321</v>
      </c>
      <c r="C318" t="s">
        <v>1322</v>
      </c>
      <c r="D318" t="s">
        <v>473</v>
      </c>
      <c r="E318" t="s">
        <v>1396</v>
      </c>
      <c r="F318" t="s">
        <v>1514</v>
      </c>
      <c r="G318" t="s">
        <v>1515</v>
      </c>
      <c r="H318" t="s">
        <v>293</v>
      </c>
      <c r="I318" s="37">
        <v>44477</v>
      </c>
      <c r="J318">
        <v>1.25</v>
      </c>
      <c r="K318" s="43">
        <v>550000</v>
      </c>
      <c r="L318" s="43">
        <v>556392.62</v>
      </c>
      <c r="M318" s="43">
        <v>0.36780000000000002</v>
      </c>
      <c r="N318" s="43">
        <v>100.8575</v>
      </c>
      <c r="O318" t="s">
        <v>473</v>
      </c>
      <c r="P318" t="s">
        <v>474</v>
      </c>
      <c r="Q318" t="s">
        <v>1516</v>
      </c>
      <c r="R318" t="s">
        <v>475</v>
      </c>
      <c r="S318" t="s">
        <v>1326</v>
      </c>
      <c r="T318" t="s">
        <v>1515</v>
      </c>
      <c r="U318" t="s">
        <v>381</v>
      </c>
      <c r="V318" t="s">
        <v>203</v>
      </c>
      <c r="W318" t="s">
        <v>689</v>
      </c>
      <c r="X318" t="s">
        <v>687</v>
      </c>
      <c r="Y318" s="32" t="s">
        <v>362</v>
      </c>
      <c r="Z318" t="s">
        <v>369</v>
      </c>
      <c r="AA318" s="32" t="s">
        <v>366</v>
      </c>
      <c r="AB318" s="32" t="s">
        <v>476</v>
      </c>
      <c r="AC318" s="33" t="s">
        <v>477</v>
      </c>
      <c r="AD318" s="33">
        <v>600000000</v>
      </c>
      <c r="AE318">
        <v>9.166666666666666E-2</v>
      </c>
      <c r="AF318" s="33">
        <v>-40.784302373912503</v>
      </c>
      <c r="AG318" s="33">
        <v>66.264771808683903</v>
      </c>
      <c r="AH318">
        <v>66.264771808683903</v>
      </c>
      <c r="AI318" s="33">
        <v>0.51888677540692196</v>
      </c>
      <c r="AJ318" s="33">
        <v>0.13462399999999999</v>
      </c>
      <c r="AK318">
        <v>0.13462399999999999</v>
      </c>
      <c r="AL318" s="33">
        <v>-0.401422</v>
      </c>
      <c r="AM318">
        <v>-0.401422</v>
      </c>
      <c r="AN318" s="33" t="s">
        <v>477</v>
      </c>
      <c r="AO318" s="33" t="s">
        <v>477</v>
      </c>
      <c r="AP318" s="33" t="s">
        <v>477</v>
      </c>
      <c r="AQ318" s="33" t="s">
        <v>477</v>
      </c>
      <c r="AR318" s="33" t="s">
        <v>477</v>
      </c>
      <c r="AS318" s="34" t="s">
        <v>477</v>
      </c>
      <c r="AT318" s="34" t="s">
        <v>477</v>
      </c>
      <c r="AU318" s="35">
        <v>281</v>
      </c>
      <c r="AV318" s="35">
        <v>281</v>
      </c>
      <c r="AW318" s="34" t="s">
        <v>477</v>
      </c>
      <c r="AX318" t="s">
        <v>474</v>
      </c>
      <c r="AY318" s="32">
        <v>2021</v>
      </c>
      <c r="AZ318" s="32" t="s">
        <v>366</v>
      </c>
      <c r="BA318" s="32" t="s">
        <v>366</v>
      </c>
      <c r="BB318" s="32" t="s">
        <v>366</v>
      </c>
      <c r="BC318" s="32" t="s">
        <v>366</v>
      </c>
      <c r="BD318">
        <v>151274333.29999998</v>
      </c>
      <c r="BE318">
        <v>0.36780000000000002</v>
      </c>
      <c r="BF318" s="32" t="s">
        <v>293</v>
      </c>
      <c r="BG318" s="32" t="s">
        <v>478</v>
      </c>
      <c r="BH318" s="32" t="s">
        <v>479</v>
      </c>
      <c r="BI318" s="32">
        <v>6</v>
      </c>
      <c r="BJ318" s="36">
        <v>3.9640510912660873E-3</v>
      </c>
      <c r="BK318" s="32">
        <v>6</v>
      </c>
      <c r="BL318" s="36">
        <v>3.9640510912660873E-3</v>
      </c>
      <c r="BM318" s="32">
        <v>6</v>
      </c>
      <c r="BN318" s="36">
        <v>3.6780371650793455E-3</v>
      </c>
      <c r="BO318" s="33" t="s">
        <v>476</v>
      </c>
      <c r="BP318" s="33" t="s">
        <v>477</v>
      </c>
      <c r="BQ318">
        <v>0.51888677540692196</v>
      </c>
      <c r="BR318">
        <v>-0.401422</v>
      </c>
      <c r="BS318" t="s">
        <v>474</v>
      </c>
      <c r="BT318" s="37">
        <v>44477</v>
      </c>
      <c r="BU318" s="32" t="s">
        <v>477</v>
      </c>
      <c r="BV318" s="38">
        <v>44385</v>
      </c>
      <c r="BW318" t="s">
        <v>1232</v>
      </c>
      <c r="BX318" s="39">
        <v>0.51888677540692196</v>
      </c>
      <c r="BY318" s="39">
        <v>0.13462399999999999</v>
      </c>
      <c r="BZ318" s="39">
        <v>0.106465</v>
      </c>
      <c r="CA318" s="39">
        <v>-0.401422</v>
      </c>
      <c r="CB318" s="39">
        <v>-0.464283</v>
      </c>
      <c r="CC318" s="39">
        <v>-0.401422</v>
      </c>
      <c r="CD318" s="39">
        <v>-0.464283</v>
      </c>
      <c r="CE318" s="39">
        <v>0.13462399999999999</v>
      </c>
      <c r="CF318" s="39">
        <v>0.106465</v>
      </c>
      <c r="CG318">
        <v>-0.401422</v>
      </c>
      <c r="CH318" s="39">
        <v>0.51888677540692196</v>
      </c>
      <c r="CI318" s="39">
        <v>0.51877134772672195</v>
      </c>
      <c r="CJ318" s="39">
        <v>0.51888677540692196</v>
      </c>
      <c r="CK318" s="39">
        <v>0.51876621760628305</v>
      </c>
      <c r="CL318" t="s">
        <v>477</v>
      </c>
      <c r="CM318" t="s">
        <v>477</v>
      </c>
      <c r="CN318" s="46" t="s">
        <v>477</v>
      </c>
      <c r="CO318" s="46">
        <v>0</v>
      </c>
      <c r="CP318" s="46" t="s">
        <v>477</v>
      </c>
      <c r="CQ318" s="46" t="s">
        <v>477</v>
      </c>
      <c r="CR318" s="46" t="s">
        <v>477</v>
      </c>
      <c r="CS318" s="46">
        <v>0</v>
      </c>
      <c r="CT318">
        <v>0</v>
      </c>
      <c r="CU318">
        <v>0</v>
      </c>
      <c r="CV318" s="47">
        <v>552805.39048096153</v>
      </c>
      <c r="CW318">
        <v>0</v>
      </c>
      <c r="CX318" s="48">
        <v>552805.39048096153</v>
      </c>
      <c r="CY318" s="48">
        <v>556392.62</v>
      </c>
      <c r="CZ318">
        <v>552805.39048096153</v>
      </c>
      <c r="DA318" s="37">
        <v>44385</v>
      </c>
      <c r="DB318">
        <v>-0.401422</v>
      </c>
      <c r="DC318">
        <v>1</v>
      </c>
      <c r="DD318" s="52" t="s">
        <v>477</v>
      </c>
      <c r="DE318" t="s">
        <v>477</v>
      </c>
      <c r="DF318" s="52" t="s">
        <v>477</v>
      </c>
      <c r="DG318" s="52" t="s">
        <v>477</v>
      </c>
      <c r="DH318" s="52" t="s">
        <v>477</v>
      </c>
      <c r="DI318" s="52" t="s">
        <v>477</v>
      </c>
      <c r="DJ318" s="52" t="s">
        <v>477</v>
      </c>
      <c r="DK318" s="52" t="s">
        <v>477</v>
      </c>
      <c r="DL318" s="52" t="s">
        <v>477</v>
      </c>
      <c r="DM318" s="52" t="s">
        <v>477</v>
      </c>
      <c r="DN318" s="52" t="s">
        <v>477</v>
      </c>
      <c r="DO318" s="33">
        <v>0.525768522725656</v>
      </c>
      <c r="DP318" s="33" t="s">
        <v>477</v>
      </c>
      <c r="DQ318" s="32" t="s">
        <v>700</v>
      </c>
      <c r="DR318" s="33" t="s">
        <v>477</v>
      </c>
      <c r="DS318" s="58" t="s">
        <v>477</v>
      </c>
      <c r="DT318" s="58" t="s">
        <v>477</v>
      </c>
      <c r="DU318" s="58" t="s">
        <v>477</v>
      </c>
    </row>
    <row r="319" spans="1:125" x14ac:dyDescent="0.25">
      <c r="A319" s="37">
        <v>44196</v>
      </c>
      <c r="B319" t="s">
        <v>1321</v>
      </c>
      <c r="C319" t="s">
        <v>1322</v>
      </c>
      <c r="D319" t="s">
        <v>473</v>
      </c>
      <c r="E319" t="s">
        <v>1396</v>
      </c>
      <c r="F319" t="s">
        <v>1517</v>
      </c>
      <c r="G319" t="s">
        <v>1518</v>
      </c>
      <c r="H319" t="s">
        <v>293</v>
      </c>
      <c r="I319" s="37">
        <v>44212</v>
      </c>
      <c r="J319">
        <v>0.25</v>
      </c>
      <c r="K319" s="43">
        <v>1000000</v>
      </c>
      <c r="L319" s="43">
        <v>1002384.86</v>
      </c>
      <c r="M319" s="43">
        <v>0.66263000000000005</v>
      </c>
      <c r="N319" s="43">
        <v>99.995999999999995</v>
      </c>
      <c r="O319" t="s">
        <v>473</v>
      </c>
      <c r="P319" t="s">
        <v>474</v>
      </c>
      <c r="Q319" t="s">
        <v>1519</v>
      </c>
      <c r="R319" t="s">
        <v>475</v>
      </c>
      <c r="S319" t="s">
        <v>1326</v>
      </c>
      <c r="T319" t="s">
        <v>1518</v>
      </c>
      <c r="U319" t="s">
        <v>368</v>
      </c>
      <c r="V319" t="s">
        <v>203</v>
      </c>
      <c r="W319" t="s">
        <v>1520</v>
      </c>
      <c r="X319" t="s">
        <v>1521</v>
      </c>
      <c r="Y319" s="32" t="s">
        <v>971</v>
      </c>
      <c r="Z319" t="s">
        <v>369</v>
      </c>
      <c r="AA319" s="32" t="s">
        <v>393</v>
      </c>
      <c r="AB319" s="32" t="s">
        <v>476</v>
      </c>
      <c r="AC319" s="33" t="s">
        <v>477</v>
      </c>
      <c r="AD319" s="33">
        <v>500000000</v>
      </c>
      <c r="AE319">
        <v>0.2</v>
      </c>
      <c r="AF319" s="33">
        <v>32.113465582995403</v>
      </c>
      <c r="AG319" s="33">
        <v>91.061117803453499</v>
      </c>
      <c r="AH319">
        <v>91.061117803453499</v>
      </c>
      <c r="AI319" s="33">
        <v>4.3709336948065697E-2</v>
      </c>
      <c r="AJ319" s="33">
        <v>0.34069899999999997</v>
      </c>
      <c r="AK319">
        <v>0.34069899999999997</v>
      </c>
      <c r="AL319" s="33">
        <v>0.34069899999999997</v>
      </c>
      <c r="AM319">
        <v>0.34069899999999997</v>
      </c>
      <c r="AN319" s="33" t="s">
        <v>477</v>
      </c>
      <c r="AO319" s="33" t="s">
        <v>477</v>
      </c>
      <c r="AP319" s="33" t="s">
        <v>477</v>
      </c>
      <c r="AQ319" s="33" t="s">
        <v>477</v>
      </c>
      <c r="AR319" s="33" t="s">
        <v>477</v>
      </c>
      <c r="AS319" s="34" t="s">
        <v>477</v>
      </c>
      <c r="AT319" s="34" t="s">
        <v>477</v>
      </c>
      <c r="AU319" s="35">
        <v>16</v>
      </c>
      <c r="AV319" s="35">
        <v>16</v>
      </c>
      <c r="AW319" s="34" t="s">
        <v>477</v>
      </c>
      <c r="AX319" t="s">
        <v>474</v>
      </c>
      <c r="AY319" s="32">
        <v>2021</v>
      </c>
      <c r="AZ319" s="32" t="s">
        <v>480</v>
      </c>
      <c r="BA319" s="32" t="s">
        <v>480</v>
      </c>
      <c r="BB319" s="32" t="s">
        <v>376</v>
      </c>
      <c r="BC319" s="32" t="s">
        <v>376</v>
      </c>
      <c r="BD319">
        <v>151274333.29999998</v>
      </c>
      <c r="BE319">
        <v>0.66263000000000005</v>
      </c>
      <c r="BF319" s="32" t="s">
        <v>293</v>
      </c>
      <c r="BG319" s="32" t="s">
        <v>478</v>
      </c>
      <c r="BH319" s="32" t="s">
        <v>479</v>
      </c>
      <c r="BI319" s="32" t="s">
        <v>480</v>
      </c>
      <c r="BJ319" s="36">
        <v>7.1415483515068993E-3</v>
      </c>
      <c r="BK319" s="32">
        <v>8</v>
      </c>
      <c r="BL319" s="36">
        <v>7.1415483515068993E-3</v>
      </c>
      <c r="BM319" s="32">
        <v>8</v>
      </c>
      <c r="BN319" s="36">
        <v>6.6262718739742753E-3</v>
      </c>
      <c r="BO319" s="33" t="s">
        <v>476</v>
      </c>
      <c r="BP319" s="33" t="s">
        <v>477</v>
      </c>
      <c r="BQ319">
        <v>4.3709336948065697E-2</v>
      </c>
      <c r="BR319">
        <v>0.34069899999999997</v>
      </c>
      <c r="BS319" t="s">
        <v>474</v>
      </c>
      <c r="BT319" s="37">
        <v>44212</v>
      </c>
      <c r="BU319" s="32" t="s">
        <v>477</v>
      </c>
      <c r="BV319" s="38" t="s">
        <v>477</v>
      </c>
      <c r="BW319" t="s">
        <v>477</v>
      </c>
      <c r="BX319" s="39">
        <v>4.3709336948065697E-2</v>
      </c>
      <c r="BY319" s="39">
        <v>0.34069899999999997</v>
      </c>
      <c r="BZ319" s="39">
        <v>0.41167900000000002</v>
      </c>
      <c r="CA319" s="39">
        <v>0.34069899999999997</v>
      </c>
      <c r="CB319" s="39">
        <v>0.41167900000000002</v>
      </c>
      <c r="CC319" s="39">
        <v>0.34069899999999997</v>
      </c>
      <c r="CD319" s="39">
        <v>0.41167900000000002</v>
      </c>
      <c r="CE319" s="39">
        <v>0.34069899999999997</v>
      </c>
      <c r="CF319" s="39">
        <v>0.41167900000000002</v>
      </c>
      <c r="CG319">
        <v>0.34069899999999997</v>
      </c>
      <c r="CH319" s="39">
        <v>4.3709336948065697E-2</v>
      </c>
      <c r="CI319" s="39">
        <v>4.3722418997606899E-2</v>
      </c>
      <c r="CJ319" s="39">
        <v>4.3709336948065697E-2</v>
      </c>
      <c r="CK319" s="39">
        <v>4.3722418997606899E-2</v>
      </c>
      <c r="CL319" t="s">
        <v>477</v>
      </c>
      <c r="CM319" t="s">
        <v>477</v>
      </c>
      <c r="CN319" s="46" t="s">
        <v>477</v>
      </c>
      <c r="CO319" s="46">
        <v>0</v>
      </c>
      <c r="CP319" s="46" t="s">
        <v>477</v>
      </c>
      <c r="CQ319" s="46" t="s">
        <v>477</v>
      </c>
      <c r="CR319" s="46" t="s">
        <v>477</v>
      </c>
      <c r="CS319" s="46">
        <v>0</v>
      </c>
      <c r="CT319">
        <v>0</v>
      </c>
      <c r="CU319">
        <v>0</v>
      </c>
      <c r="CV319" s="47">
        <v>0</v>
      </c>
      <c r="CW319">
        <v>0</v>
      </c>
      <c r="CX319" s="48">
        <v>0</v>
      </c>
      <c r="CY319" s="48">
        <v>0</v>
      </c>
      <c r="CZ319">
        <v>0</v>
      </c>
      <c r="DA319" s="37">
        <v>44212</v>
      </c>
      <c r="DB319">
        <v>0.34069899999999997</v>
      </c>
      <c r="DC319">
        <v>1</v>
      </c>
      <c r="DD319" s="52" t="s">
        <v>477</v>
      </c>
      <c r="DE319" t="s">
        <v>477</v>
      </c>
      <c r="DF319" s="52" t="s">
        <v>477</v>
      </c>
      <c r="DG319" s="52" t="s">
        <v>477</v>
      </c>
      <c r="DH319" s="52" t="s">
        <v>477</v>
      </c>
      <c r="DI319" s="52" t="s">
        <v>477</v>
      </c>
      <c r="DJ319" s="52" t="s">
        <v>477</v>
      </c>
      <c r="DK319" s="52" t="s">
        <v>477</v>
      </c>
      <c r="DL319" s="52" t="s">
        <v>477</v>
      </c>
      <c r="DM319" s="52" t="s">
        <v>477</v>
      </c>
      <c r="DN319" s="52" t="s">
        <v>477</v>
      </c>
      <c r="DO319" s="33">
        <v>4.3875048991992599E-2</v>
      </c>
      <c r="DP319" s="33" t="s">
        <v>477</v>
      </c>
      <c r="DQ319" s="32" t="s">
        <v>699</v>
      </c>
      <c r="DR319" s="33" t="s">
        <v>477</v>
      </c>
      <c r="DS319" s="58" t="s">
        <v>477</v>
      </c>
      <c r="DT319" s="58" t="s">
        <v>477</v>
      </c>
      <c r="DU319" s="58" t="s">
        <v>477</v>
      </c>
    </row>
    <row r="320" spans="1:125" x14ac:dyDescent="0.25">
      <c r="A320" s="37">
        <v>44196</v>
      </c>
      <c r="B320" t="s">
        <v>1321</v>
      </c>
      <c r="C320" t="s">
        <v>1322</v>
      </c>
      <c r="D320" t="s">
        <v>473</v>
      </c>
      <c r="E320" t="s">
        <v>1396</v>
      </c>
      <c r="F320" t="s">
        <v>1522</v>
      </c>
      <c r="G320" t="s">
        <v>1523</v>
      </c>
      <c r="H320" t="s">
        <v>293</v>
      </c>
      <c r="I320" s="37">
        <v>44747</v>
      </c>
      <c r="J320">
        <v>0.375</v>
      </c>
      <c r="K320" s="43">
        <v>1000000</v>
      </c>
      <c r="L320" s="43">
        <v>1008755.41</v>
      </c>
      <c r="M320" s="43">
        <v>0.66683999999999999</v>
      </c>
      <c r="N320" s="43">
        <v>100.6865</v>
      </c>
      <c r="O320" t="s">
        <v>473</v>
      </c>
      <c r="P320" t="s">
        <v>474</v>
      </c>
      <c r="Q320" t="s">
        <v>1524</v>
      </c>
      <c r="R320" t="s">
        <v>475</v>
      </c>
      <c r="S320" t="s">
        <v>1326</v>
      </c>
      <c r="T320" t="s">
        <v>1523</v>
      </c>
      <c r="U320" t="s">
        <v>368</v>
      </c>
      <c r="V320" t="s">
        <v>203</v>
      </c>
      <c r="W320" t="s">
        <v>1092</v>
      </c>
      <c r="X320" t="s">
        <v>770</v>
      </c>
      <c r="Y320" s="32" t="s">
        <v>362</v>
      </c>
      <c r="Z320" t="s">
        <v>369</v>
      </c>
      <c r="AA320" s="32" t="s">
        <v>393</v>
      </c>
      <c r="AB320" s="32" t="s">
        <v>476</v>
      </c>
      <c r="AC320" s="33" t="s">
        <v>477</v>
      </c>
      <c r="AD320" s="33">
        <v>500000000</v>
      </c>
      <c r="AE320">
        <v>0.2</v>
      </c>
      <c r="AF320" s="33">
        <v>61.794174424525004</v>
      </c>
      <c r="AG320" s="33">
        <v>44.274020566640402</v>
      </c>
      <c r="AH320">
        <v>44.274020566640402</v>
      </c>
      <c r="AI320" s="33">
        <v>1.50706475827182</v>
      </c>
      <c r="AJ320" s="33">
        <v>-7.9283000000000006E-2</v>
      </c>
      <c r="AK320">
        <v>-7.9283000000000006E-2</v>
      </c>
      <c r="AL320" s="33">
        <v>-7.9283000000000006E-2</v>
      </c>
      <c r="AM320">
        <v>-7.9283000000000006E-2</v>
      </c>
      <c r="AN320" s="33" t="s">
        <v>477</v>
      </c>
      <c r="AO320" s="33" t="s">
        <v>477</v>
      </c>
      <c r="AP320" s="33" t="s">
        <v>477</v>
      </c>
      <c r="AQ320" s="33" t="s">
        <v>477</v>
      </c>
      <c r="AR320" s="33" t="s">
        <v>477</v>
      </c>
      <c r="AS320" s="34" t="s">
        <v>477</v>
      </c>
      <c r="AT320" s="34" t="s">
        <v>477</v>
      </c>
      <c r="AU320" s="35">
        <v>551</v>
      </c>
      <c r="AV320" s="35">
        <v>551</v>
      </c>
      <c r="AW320" s="34" t="s">
        <v>477</v>
      </c>
      <c r="AX320" t="s">
        <v>474</v>
      </c>
      <c r="AY320" s="32">
        <v>2022</v>
      </c>
      <c r="AZ320" s="32" t="s">
        <v>393</v>
      </c>
      <c r="BA320" s="32" t="s">
        <v>376</v>
      </c>
      <c r="BB320" s="32" t="s">
        <v>376</v>
      </c>
      <c r="BC320" s="32" t="s">
        <v>376</v>
      </c>
      <c r="BD320">
        <v>151274333.29999998</v>
      </c>
      <c r="BE320">
        <v>0.66683999999999999</v>
      </c>
      <c r="BF320" s="32" t="s">
        <v>293</v>
      </c>
      <c r="BG320" s="32" t="s">
        <v>478</v>
      </c>
      <c r="BH320" s="32" t="s">
        <v>477</v>
      </c>
      <c r="BI320" s="32">
        <v>8</v>
      </c>
      <c r="BJ320" s="36">
        <v>7.1869356998859359E-3</v>
      </c>
      <c r="BK320" s="32">
        <v>8</v>
      </c>
      <c r="BL320" s="36">
        <v>7.1869356998859359E-3</v>
      </c>
      <c r="BM320" s="32">
        <v>8</v>
      </c>
      <c r="BN320" s="36">
        <v>6.6683844376923141E-3</v>
      </c>
      <c r="BO320" s="33" t="s">
        <v>476</v>
      </c>
      <c r="BP320" s="33" t="s">
        <v>477</v>
      </c>
      <c r="BQ320">
        <v>1.50706475827182</v>
      </c>
      <c r="BR320">
        <v>-7.9283000000000006E-2</v>
      </c>
      <c r="BS320" t="s">
        <v>474</v>
      </c>
      <c r="BT320" s="37">
        <v>44747</v>
      </c>
      <c r="BU320" s="32" t="s">
        <v>477</v>
      </c>
      <c r="BV320" s="38" t="s">
        <v>477</v>
      </c>
      <c r="BW320" t="s">
        <v>477</v>
      </c>
      <c r="BX320" s="39">
        <v>1.50706475827182</v>
      </c>
      <c r="BY320" s="39">
        <v>-7.9283000000000006E-2</v>
      </c>
      <c r="BZ320" s="39">
        <v>-8.5096000000000005E-2</v>
      </c>
      <c r="CA320" s="39">
        <v>-7.9283000000000006E-2</v>
      </c>
      <c r="CB320" s="39">
        <v>-8.5096000000000005E-2</v>
      </c>
      <c r="CC320" s="39">
        <v>-7.9283000000000006E-2</v>
      </c>
      <c r="CD320" s="39">
        <v>-8.5096000000000005E-2</v>
      </c>
      <c r="CE320" s="39">
        <v>-7.9283000000000006E-2</v>
      </c>
      <c r="CF320" s="39">
        <v>-8.5096000000000005E-2</v>
      </c>
      <c r="CG320">
        <v>-7.9283000000000006E-2</v>
      </c>
      <c r="CH320" s="39">
        <v>1.50706475827182</v>
      </c>
      <c r="CI320" s="39">
        <v>1.5070100548190599</v>
      </c>
      <c r="CJ320" s="39">
        <v>1.50706475827182</v>
      </c>
      <c r="CK320" s="39">
        <v>1.5070100548190599</v>
      </c>
      <c r="CL320" t="s">
        <v>477</v>
      </c>
      <c r="CM320" t="s">
        <v>477</v>
      </c>
      <c r="CN320" s="46" t="s">
        <v>477</v>
      </c>
      <c r="CO320" s="46">
        <v>0</v>
      </c>
      <c r="CP320" s="46" t="s">
        <v>477</v>
      </c>
      <c r="CQ320" s="46" t="s">
        <v>477</v>
      </c>
      <c r="CR320" s="46" t="s">
        <v>477</v>
      </c>
      <c r="CS320" s="46">
        <v>0</v>
      </c>
      <c r="CT320">
        <v>0</v>
      </c>
      <c r="CU320">
        <v>0</v>
      </c>
      <c r="CV320" s="47">
        <v>0</v>
      </c>
      <c r="CW320">
        <v>0</v>
      </c>
      <c r="CX320" s="48">
        <v>0</v>
      </c>
      <c r="CY320" s="48">
        <v>0</v>
      </c>
      <c r="CZ320">
        <v>0</v>
      </c>
      <c r="DA320" s="37">
        <v>44747</v>
      </c>
      <c r="DB320">
        <v>-7.9283000000000006E-2</v>
      </c>
      <c r="DC320">
        <v>1</v>
      </c>
      <c r="DD320" s="52" t="s">
        <v>477</v>
      </c>
      <c r="DE320" t="s">
        <v>477</v>
      </c>
      <c r="DF320" s="52" t="s">
        <v>477</v>
      </c>
      <c r="DG320" s="52" t="s">
        <v>477</v>
      </c>
      <c r="DH320" s="52" t="s">
        <v>477</v>
      </c>
      <c r="DI320" s="52" t="s">
        <v>477</v>
      </c>
      <c r="DJ320" s="52" t="s">
        <v>477</v>
      </c>
      <c r="DK320" s="52" t="s">
        <v>477</v>
      </c>
      <c r="DL320" s="52" t="s">
        <v>477</v>
      </c>
      <c r="DM320" s="52" t="s">
        <v>477</v>
      </c>
      <c r="DN320" s="52" t="s">
        <v>477</v>
      </c>
      <c r="DO320" s="33">
        <v>1.52315820276456</v>
      </c>
      <c r="DP320" s="33" t="s">
        <v>477</v>
      </c>
      <c r="DQ320" s="32" t="s">
        <v>699</v>
      </c>
      <c r="DR320" s="33" t="s">
        <v>477</v>
      </c>
      <c r="DS320" s="58" t="s">
        <v>477</v>
      </c>
      <c r="DT320" s="58" t="s">
        <v>477</v>
      </c>
      <c r="DU320" s="58" t="s">
        <v>477</v>
      </c>
    </row>
    <row r="321" spans="1:125" x14ac:dyDescent="0.25">
      <c r="A321" s="37">
        <v>44196</v>
      </c>
      <c r="B321" t="s">
        <v>1321</v>
      </c>
      <c r="C321" t="s">
        <v>1322</v>
      </c>
      <c r="D321" t="s">
        <v>473</v>
      </c>
      <c r="E321" t="s">
        <v>1396</v>
      </c>
      <c r="F321" t="s">
        <v>1525</v>
      </c>
      <c r="G321" t="s">
        <v>1526</v>
      </c>
      <c r="H321" t="s">
        <v>293</v>
      </c>
      <c r="I321" s="37">
        <v>44476</v>
      </c>
      <c r="J321">
        <v>3.25</v>
      </c>
      <c r="K321" s="43">
        <v>1000000</v>
      </c>
      <c r="L321" s="43">
        <v>1025538.7</v>
      </c>
      <c r="M321" s="43">
        <v>0.67793000000000003</v>
      </c>
      <c r="N321" s="43">
        <v>101.7525</v>
      </c>
      <c r="O321" t="s">
        <v>473</v>
      </c>
      <c r="P321" t="s">
        <v>474</v>
      </c>
      <c r="Q321" t="s">
        <v>1527</v>
      </c>
      <c r="R321" t="s">
        <v>475</v>
      </c>
      <c r="S321" t="s">
        <v>1326</v>
      </c>
      <c r="T321" t="s">
        <v>1526</v>
      </c>
      <c r="U321" t="s">
        <v>381</v>
      </c>
      <c r="V321" t="s">
        <v>203</v>
      </c>
      <c r="W321" t="s">
        <v>1528</v>
      </c>
      <c r="X321" t="s">
        <v>1529</v>
      </c>
      <c r="Y321" s="32" t="s">
        <v>388</v>
      </c>
      <c r="Z321" t="s">
        <v>374</v>
      </c>
      <c r="AA321" s="32" t="s">
        <v>376</v>
      </c>
      <c r="AB321" s="32" t="s">
        <v>476</v>
      </c>
      <c r="AC321" s="33" t="s">
        <v>477</v>
      </c>
      <c r="AD321" s="33">
        <v>175704000</v>
      </c>
      <c r="AE321">
        <v>0.56913900651095028</v>
      </c>
      <c r="AF321" s="33">
        <v>-12.2099834293498</v>
      </c>
      <c r="AG321" s="33">
        <v>147.152434869822</v>
      </c>
      <c r="AH321">
        <v>147.152434869822</v>
      </c>
      <c r="AI321" s="33">
        <v>0.51546336578505103</v>
      </c>
      <c r="AJ321" s="33">
        <v>0.94185700000000006</v>
      </c>
      <c r="AK321">
        <v>0.94185700000000006</v>
      </c>
      <c r="AL321" s="33">
        <v>-0.148728</v>
      </c>
      <c r="AM321">
        <v>-0.148728</v>
      </c>
      <c r="AN321" s="33" t="s">
        <v>477</v>
      </c>
      <c r="AO321" s="33" t="s">
        <v>477</v>
      </c>
      <c r="AP321" s="33" t="s">
        <v>477</v>
      </c>
      <c r="AQ321" s="33" t="s">
        <v>477</v>
      </c>
      <c r="AR321" s="33" t="s">
        <v>477</v>
      </c>
      <c r="AS321" s="34" t="s">
        <v>477</v>
      </c>
      <c r="AT321" s="34" t="s">
        <v>477</v>
      </c>
      <c r="AU321" s="35">
        <v>280</v>
      </c>
      <c r="AV321" s="35">
        <v>280</v>
      </c>
      <c r="AW321" s="34" t="s">
        <v>477</v>
      </c>
      <c r="AX321" t="s">
        <v>474</v>
      </c>
      <c r="AY321" s="32">
        <v>2021</v>
      </c>
      <c r="AZ321" s="32" t="s">
        <v>376</v>
      </c>
      <c r="BA321" s="32" t="s">
        <v>376</v>
      </c>
      <c r="BB321" s="32" t="s">
        <v>376</v>
      </c>
      <c r="BC321" s="32" t="s">
        <v>376</v>
      </c>
      <c r="BD321">
        <v>151274333.29999998</v>
      </c>
      <c r="BE321">
        <v>0.67793000000000003</v>
      </c>
      <c r="BF321" s="32" t="s">
        <v>293</v>
      </c>
      <c r="BG321" s="32" t="s">
        <v>478</v>
      </c>
      <c r="BH321" s="32" t="s">
        <v>479</v>
      </c>
      <c r="BI321" s="32">
        <v>9</v>
      </c>
      <c r="BJ321" s="36">
        <v>7.3065092108349763E-3</v>
      </c>
      <c r="BK321" s="32">
        <v>9</v>
      </c>
      <c r="BL321" s="36">
        <v>7.3065092108349763E-3</v>
      </c>
      <c r="BM321" s="32">
        <v>9</v>
      </c>
      <c r="BN321" s="36">
        <v>6.7793304893712597E-3</v>
      </c>
      <c r="BO321" s="33" t="s">
        <v>476</v>
      </c>
      <c r="BP321" s="33" t="s">
        <v>477</v>
      </c>
      <c r="BQ321">
        <v>0.51546336578505103</v>
      </c>
      <c r="BR321">
        <v>-0.148728</v>
      </c>
      <c r="BS321" t="s">
        <v>474</v>
      </c>
      <c r="BT321" s="37">
        <v>44476</v>
      </c>
      <c r="BU321" s="32" t="s">
        <v>477</v>
      </c>
      <c r="BV321" s="38">
        <v>44384</v>
      </c>
      <c r="BW321" t="s">
        <v>1232</v>
      </c>
      <c r="BX321" s="39">
        <v>0.51546336578505103</v>
      </c>
      <c r="BY321" s="39">
        <v>0.94185700000000006</v>
      </c>
      <c r="BZ321" s="39">
        <v>0.88417599999999996</v>
      </c>
      <c r="CA321" s="39">
        <v>-0.148728</v>
      </c>
      <c r="CB321" s="39">
        <v>-0.27692499999999998</v>
      </c>
      <c r="CC321" s="39">
        <v>-0.148728</v>
      </c>
      <c r="CD321" s="39">
        <v>-0.27692499999999998</v>
      </c>
      <c r="CE321" s="39">
        <v>0.94185700000000006</v>
      </c>
      <c r="CF321" s="39">
        <v>0.88417599999999996</v>
      </c>
      <c r="CG321">
        <v>-0.148728</v>
      </c>
      <c r="CH321" s="39">
        <v>0.51546336578505103</v>
      </c>
      <c r="CI321" s="39">
        <v>0.51526222769519303</v>
      </c>
      <c r="CJ321" s="39">
        <v>0.51546336578505103</v>
      </c>
      <c r="CK321" s="39">
        <v>0.51525468501567495</v>
      </c>
      <c r="CL321" t="s">
        <v>477</v>
      </c>
      <c r="CM321" t="s">
        <v>477</v>
      </c>
      <c r="CN321" s="46" t="s">
        <v>477</v>
      </c>
      <c r="CO321" s="46">
        <v>0</v>
      </c>
      <c r="CP321" s="46" t="s">
        <v>477</v>
      </c>
      <c r="CQ321" s="46" t="s">
        <v>477</v>
      </c>
      <c r="CR321" s="46" t="s">
        <v>477</v>
      </c>
      <c r="CS321" s="46">
        <v>0</v>
      </c>
      <c r="CT321">
        <v>0</v>
      </c>
      <c r="CU321">
        <v>0</v>
      </c>
      <c r="CV321" s="47">
        <v>1008525.9074731178</v>
      </c>
      <c r="CW321">
        <v>0</v>
      </c>
      <c r="CX321" s="48">
        <v>1008525.9074731178</v>
      </c>
      <c r="CY321" s="48">
        <v>1025538.7</v>
      </c>
      <c r="CZ321">
        <v>1008525.9074731178</v>
      </c>
      <c r="DA321" s="37">
        <v>44384</v>
      </c>
      <c r="DB321">
        <v>-0.148728</v>
      </c>
      <c r="DC321">
        <v>1</v>
      </c>
      <c r="DD321" s="52" t="s">
        <v>477</v>
      </c>
      <c r="DE321" t="s">
        <v>477</v>
      </c>
      <c r="DF321" s="52" t="s">
        <v>477</v>
      </c>
      <c r="DG321" s="52" t="s">
        <v>477</v>
      </c>
      <c r="DH321" s="52" t="s">
        <v>477</v>
      </c>
      <c r="DI321" s="52" t="s">
        <v>477</v>
      </c>
      <c r="DJ321" s="52" t="s">
        <v>477</v>
      </c>
      <c r="DK321" s="52" t="s">
        <v>477</v>
      </c>
      <c r="DL321" s="52" t="s">
        <v>477</v>
      </c>
      <c r="DM321" s="52" t="s">
        <v>477</v>
      </c>
      <c r="DN321" s="52" t="s">
        <v>477</v>
      </c>
      <c r="DO321" s="33">
        <v>0.52925931664376002</v>
      </c>
      <c r="DP321" s="33" t="s">
        <v>477</v>
      </c>
      <c r="DQ321" s="32" t="s">
        <v>700</v>
      </c>
      <c r="DR321" s="33" t="s">
        <v>477</v>
      </c>
      <c r="DS321" s="58" t="s">
        <v>477</v>
      </c>
      <c r="DT321" s="58" t="s">
        <v>477</v>
      </c>
      <c r="DU321" s="58" t="s">
        <v>477</v>
      </c>
    </row>
    <row r="322" spans="1:125" x14ac:dyDescent="0.25">
      <c r="A322" s="37">
        <v>44196</v>
      </c>
      <c r="B322" t="s">
        <v>1321</v>
      </c>
      <c r="C322" t="s">
        <v>1322</v>
      </c>
      <c r="D322" t="s">
        <v>473</v>
      </c>
      <c r="E322" t="s">
        <v>1396</v>
      </c>
      <c r="F322" t="s">
        <v>1530</v>
      </c>
      <c r="G322" t="s">
        <v>1531</v>
      </c>
      <c r="H322" t="s">
        <v>293</v>
      </c>
      <c r="I322" s="37">
        <v>44816</v>
      </c>
      <c r="J322">
        <v>1.375</v>
      </c>
      <c r="K322" s="43">
        <v>3000000</v>
      </c>
      <c r="L322" s="43">
        <v>3078171.58</v>
      </c>
      <c r="M322" s="43">
        <v>2.0348299999999999</v>
      </c>
      <c r="N322" s="43">
        <v>102.1725</v>
      </c>
      <c r="O322" t="s">
        <v>473</v>
      </c>
      <c r="P322" t="s">
        <v>474</v>
      </c>
      <c r="Q322" t="s">
        <v>1532</v>
      </c>
      <c r="R322" t="s">
        <v>475</v>
      </c>
      <c r="S322" t="s">
        <v>1326</v>
      </c>
      <c r="T322" t="s">
        <v>1531</v>
      </c>
      <c r="U322" t="s">
        <v>381</v>
      </c>
      <c r="V322" t="s">
        <v>203</v>
      </c>
      <c r="W322" t="s">
        <v>1533</v>
      </c>
      <c r="X322" t="s">
        <v>1534</v>
      </c>
      <c r="Y322" s="32" t="s">
        <v>650</v>
      </c>
      <c r="Z322" t="s">
        <v>359</v>
      </c>
      <c r="AA322" s="32" t="s">
        <v>393</v>
      </c>
      <c r="AB322" s="32" t="s">
        <v>476</v>
      </c>
      <c r="AC322" s="33" t="s">
        <v>477</v>
      </c>
      <c r="AD322" s="33">
        <v>500000000</v>
      </c>
      <c r="AE322">
        <v>0.6</v>
      </c>
      <c r="AF322" s="33">
        <v>-16.242980676359</v>
      </c>
      <c r="AG322" s="33">
        <v>61.442703816225297</v>
      </c>
      <c r="AH322">
        <v>61.442703816225297</v>
      </c>
      <c r="AI322" s="33">
        <v>1.4383327679186999</v>
      </c>
      <c r="AJ322" s="33">
        <v>9.4320000000000001E-2</v>
      </c>
      <c r="AK322">
        <v>9.4320000000000001E-2</v>
      </c>
      <c r="AL322" s="33">
        <v>-0.12452299999999999</v>
      </c>
      <c r="AM322">
        <v>-0.12452299999999999</v>
      </c>
      <c r="AN322" s="33" t="s">
        <v>477</v>
      </c>
      <c r="AO322" s="33" t="s">
        <v>477</v>
      </c>
      <c r="AP322" s="33" t="s">
        <v>477</v>
      </c>
      <c r="AQ322" s="33" t="s">
        <v>477</v>
      </c>
      <c r="AR322" s="33" t="s">
        <v>477</v>
      </c>
      <c r="AS322" s="34" t="s">
        <v>477</v>
      </c>
      <c r="AT322" s="34" t="s">
        <v>477</v>
      </c>
      <c r="AU322" s="35">
        <v>620</v>
      </c>
      <c r="AV322" s="35">
        <v>620</v>
      </c>
      <c r="AW322" s="34" t="s">
        <v>477</v>
      </c>
      <c r="AX322" t="s">
        <v>474</v>
      </c>
      <c r="AY322" s="32">
        <v>2022</v>
      </c>
      <c r="AZ322" s="32" t="s">
        <v>393</v>
      </c>
      <c r="BA322" s="32" t="s">
        <v>376</v>
      </c>
      <c r="BB322" s="32" t="s">
        <v>376</v>
      </c>
      <c r="BC322" s="32" t="s">
        <v>376</v>
      </c>
      <c r="BD322">
        <v>151274333.29999998</v>
      </c>
      <c r="BE322">
        <v>2.0348299999999999</v>
      </c>
      <c r="BF322" s="32" t="s">
        <v>293</v>
      </c>
      <c r="BG322" s="32" t="s">
        <v>478</v>
      </c>
      <c r="BH322" s="32" t="s">
        <v>477</v>
      </c>
      <c r="BI322" s="32">
        <v>8</v>
      </c>
      <c r="BJ322" s="36">
        <v>2.1930609738862562E-2</v>
      </c>
      <c r="BK322" s="32">
        <v>8</v>
      </c>
      <c r="BL322" s="36">
        <v>2.1930609738862562E-2</v>
      </c>
      <c r="BM322" s="32">
        <v>8</v>
      </c>
      <c r="BN322" s="36">
        <v>2.0348273979139068E-2</v>
      </c>
      <c r="BO322" s="33" t="s">
        <v>476</v>
      </c>
      <c r="BP322" s="33" t="s">
        <v>477</v>
      </c>
      <c r="BQ322">
        <v>1.4383327679186999</v>
      </c>
      <c r="BR322">
        <v>-0.12452299999999999</v>
      </c>
      <c r="BS322" t="s">
        <v>474</v>
      </c>
      <c r="BT322" s="37">
        <v>44816</v>
      </c>
      <c r="BU322" s="32" t="s">
        <v>477</v>
      </c>
      <c r="BV322" s="38">
        <v>44724</v>
      </c>
      <c r="BW322" t="s">
        <v>1176</v>
      </c>
      <c r="BX322" s="39">
        <v>1.4383327679186999</v>
      </c>
      <c r="BY322" s="39">
        <v>9.4320000000000001E-2</v>
      </c>
      <c r="BZ322" s="39">
        <v>7.9965999999999995E-2</v>
      </c>
      <c r="CA322" s="39">
        <v>-0.12452299999999999</v>
      </c>
      <c r="CB322" s="39">
        <v>-0.144315</v>
      </c>
      <c r="CC322" s="39">
        <v>-0.12452299999999999</v>
      </c>
      <c r="CD322" s="39">
        <v>-0.144315</v>
      </c>
      <c r="CE322" s="39">
        <v>9.4320000000000001E-2</v>
      </c>
      <c r="CF322" s="39">
        <v>7.9965999999999995E-2</v>
      </c>
      <c r="CG322">
        <v>-0.12452299999999999</v>
      </c>
      <c r="CH322" s="39">
        <v>1.4383327679186999</v>
      </c>
      <c r="CI322" s="39">
        <v>1.43819051560711</v>
      </c>
      <c r="CJ322" s="39">
        <v>1.4383327679186999</v>
      </c>
      <c r="CK322" s="39">
        <v>1.43817089411466</v>
      </c>
      <c r="CL322" t="s">
        <v>477</v>
      </c>
      <c r="CM322" t="s">
        <v>477</v>
      </c>
      <c r="CN322" s="46" t="s">
        <v>477</v>
      </c>
      <c r="CO322" s="46">
        <v>0</v>
      </c>
      <c r="CP322" s="46" t="s">
        <v>477</v>
      </c>
      <c r="CQ322" s="46" t="s">
        <v>477</v>
      </c>
      <c r="CR322" s="46" t="s">
        <v>477</v>
      </c>
      <c r="CS322" s="46">
        <v>0</v>
      </c>
      <c r="CT322">
        <v>0</v>
      </c>
      <c r="CU322">
        <v>0</v>
      </c>
      <c r="CV322" s="47">
        <v>3017591.4532065075</v>
      </c>
      <c r="CW322">
        <v>0</v>
      </c>
      <c r="CX322" s="48">
        <v>3017591.4532065075</v>
      </c>
      <c r="CY322" s="48">
        <v>3078171.58</v>
      </c>
      <c r="CZ322">
        <v>3017591.4532065075</v>
      </c>
      <c r="DA322" s="37">
        <v>44724</v>
      </c>
      <c r="DB322">
        <v>-0.12452299999999999</v>
      </c>
      <c r="DC322">
        <v>1</v>
      </c>
      <c r="DD322" s="52" t="s">
        <v>477</v>
      </c>
      <c r="DE322" t="s">
        <v>477</v>
      </c>
      <c r="DF322" s="52" t="s">
        <v>477</v>
      </c>
      <c r="DG322" s="52" t="s">
        <v>477</v>
      </c>
      <c r="DH322" s="52" t="s">
        <v>477</v>
      </c>
      <c r="DI322" s="52" t="s">
        <v>477</v>
      </c>
      <c r="DJ322" s="52" t="s">
        <v>477</v>
      </c>
      <c r="DK322" s="52" t="s">
        <v>477</v>
      </c>
      <c r="DL322" s="52" t="s">
        <v>477</v>
      </c>
      <c r="DM322" s="52" t="s">
        <v>477</v>
      </c>
      <c r="DN322" s="52" t="s">
        <v>477</v>
      </c>
      <c r="DO322" s="33">
        <v>1.4779741004908</v>
      </c>
      <c r="DP322" s="33" t="s">
        <v>477</v>
      </c>
      <c r="DQ322" s="32" t="s">
        <v>700</v>
      </c>
      <c r="DR322" s="33" t="s">
        <v>477</v>
      </c>
      <c r="DS322" s="58" t="s">
        <v>477</v>
      </c>
      <c r="DT322" s="58" t="s">
        <v>477</v>
      </c>
      <c r="DU322" s="58" t="s">
        <v>477</v>
      </c>
    </row>
    <row r="323" spans="1:125" x14ac:dyDescent="0.25">
      <c r="A323" s="37">
        <v>44196</v>
      </c>
      <c r="B323" t="s">
        <v>1321</v>
      </c>
      <c r="C323" t="s">
        <v>1322</v>
      </c>
      <c r="D323" t="s">
        <v>473</v>
      </c>
      <c r="E323" t="s">
        <v>1396</v>
      </c>
      <c r="F323" t="s">
        <v>1535</v>
      </c>
      <c r="G323" t="s">
        <v>1536</v>
      </c>
      <c r="H323" t="s">
        <v>293</v>
      </c>
      <c r="I323" s="37">
        <v>44692</v>
      </c>
      <c r="J323">
        <v>0</v>
      </c>
      <c r="K323" s="43">
        <v>900000</v>
      </c>
      <c r="L323" s="43">
        <v>902439</v>
      </c>
      <c r="M323" s="43">
        <v>0.59655999999999998</v>
      </c>
      <c r="N323" s="43">
        <v>100.271</v>
      </c>
      <c r="O323" t="s">
        <v>473</v>
      </c>
      <c r="P323" t="s">
        <v>474</v>
      </c>
      <c r="Q323" t="s">
        <v>1537</v>
      </c>
      <c r="R323" t="s">
        <v>475</v>
      </c>
      <c r="S323" t="s">
        <v>1326</v>
      </c>
      <c r="T323" t="s">
        <v>1536</v>
      </c>
      <c r="U323" t="s">
        <v>368</v>
      </c>
      <c r="V323" t="s">
        <v>203</v>
      </c>
      <c r="W323" t="s">
        <v>1405</v>
      </c>
      <c r="X323" t="s">
        <v>1406</v>
      </c>
      <c r="Y323" s="32" t="s">
        <v>362</v>
      </c>
      <c r="Z323" t="s">
        <v>369</v>
      </c>
      <c r="AA323" s="32" t="s">
        <v>393</v>
      </c>
      <c r="AB323" s="32" t="s">
        <v>476</v>
      </c>
      <c r="AC323" s="33" t="s">
        <v>477</v>
      </c>
      <c r="AD323" s="33">
        <v>500000000</v>
      </c>
      <c r="AE323">
        <v>0.18</v>
      </c>
      <c r="AF323" s="33" t="s">
        <v>477</v>
      </c>
      <c r="AG323" s="33">
        <v>8.3867700729818804</v>
      </c>
      <c r="AH323">
        <v>8.3867700729818804</v>
      </c>
      <c r="AI323" s="33">
        <v>0.116982833348827</v>
      </c>
      <c r="AJ323" s="33">
        <v>-0.19422600000000001</v>
      </c>
      <c r="AK323">
        <v>-0.19422600000000001</v>
      </c>
      <c r="AL323" s="33">
        <v>-0.19422600000000001</v>
      </c>
      <c r="AM323">
        <v>-0.19422600000000001</v>
      </c>
      <c r="AN323" s="33" t="s">
        <v>477</v>
      </c>
      <c r="AO323" s="33" t="s">
        <v>477</v>
      </c>
      <c r="AP323" s="33" t="s">
        <v>477</v>
      </c>
      <c r="AQ323" s="33" t="s">
        <v>477</v>
      </c>
      <c r="AR323" s="33" t="s">
        <v>477</v>
      </c>
      <c r="AS323" s="34" t="s">
        <v>477</v>
      </c>
      <c r="AT323" s="34">
        <v>44238</v>
      </c>
      <c r="AU323" s="35">
        <v>496</v>
      </c>
      <c r="AV323" s="35">
        <v>42</v>
      </c>
      <c r="AW323" s="34" t="s">
        <v>477</v>
      </c>
      <c r="AX323" t="s">
        <v>474</v>
      </c>
      <c r="AY323" s="32">
        <v>2022</v>
      </c>
      <c r="AZ323" s="32" t="s">
        <v>393</v>
      </c>
      <c r="BA323" s="32" t="s">
        <v>376</v>
      </c>
      <c r="BB323" s="32" t="s">
        <v>376</v>
      </c>
      <c r="BC323" s="32" t="s">
        <v>376</v>
      </c>
      <c r="BD323">
        <v>151274333.29999998</v>
      </c>
      <c r="BE323">
        <v>0.59655999999999998</v>
      </c>
      <c r="BF323" s="32" t="s">
        <v>293</v>
      </c>
      <c r="BG323" s="32" t="s">
        <v>478</v>
      </c>
      <c r="BH323" s="32" t="s">
        <v>477</v>
      </c>
      <c r="BI323" s="32">
        <v>8</v>
      </c>
      <c r="BJ323" s="36">
        <v>6.429478347054777E-3</v>
      </c>
      <c r="BK323" s="32">
        <v>8</v>
      </c>
      <c r="BL323" s="36">
        <v>6.429478347054777E-3</v>
      </c>
      <c r="BM323" s="32">
        <v>8</v>
      </c>
      <c r="BN323" s="36">
        <v>5.9655790927224013E-3</v>
      </c>
      <c r="BO323" s="33" t="s">
        <v>482</v>
      </c>
      <c r="BP323" s="33">
        <v>4</v>
      </c>
      <c r="BQ323">
        <v>0.116982833348827</v>
      </c>
      <c r="BR323">
        <v>-0.19422600000000001</v>
      </c>
      <c r="BS323" t="s">
        <v>474</v>
      </c>
      <c r="BT323" s="37">
        <v>44692</v>
      </c>
      <c r="BU323" s="32" t="s">
        <v>477</v>
      </c>
      <c r="BV323" s="38" t="s">
        <v>477</v>
      </c>
      <c r="BW323" t="s">
        <v>477</v>
      </c>
      <c r="BX323" s="39">
        <v>0.116982833348827</v>
      </c>
      <c r="BY323" s="39">
        <v>-0.19422600000000001</v>
      </c>
      <c r="BZ323" s="39">
        <v>-0.19658700000000001</v>
      </c>
      <c r="CA323" s="39">
        <v>-0.19422600000000001</v>
      </c>
      <c r="CB323" s="39">
        <v>-0.19658700000000001</v>
      </c>
      <c r="CC323" s="39">
        <v>-0.19422600000000001</v>
      </c>
      <c r="CD323" s="39">
        <v>-0.19658700000000001</v>
      </c>
      <c r="CE323" s="39">
        <v>-0.19422600000000001</v>
      </c>
      <c r="CF323" s="39">
        <v>-0.19658700000000001</v>
      </c>
      <c r="CG323">
        <v>-0.19422600000000001</v>
      </c>
      <c r="CH323" s="39">
        <v>0.116982833348827</v>
      </c>
      <c r="CI323" s="39">
        <v>0.116926833348938</v>
      </c>
      <c r="CJ323" s="39">
        <v>0.116982833348827</v>
      </c>
      <c r="CK323" s="39">
        <v>0.116926833348938</v>
      </c>
      <c r="CL323" t="s">
        <v>477</v>
      </c>
      <c r="CM323" t="s">
        <v>477</v>
      </c>
      <c r="CN323" s="46" t="s">
        <v>477</v>
      </c>
      <c r="CO323" s="46">
        <v>0</v>
      </c>
      <c r="CP323" s="46" t="s">
        <v>477</v>
      </c>
      <c r="CQ323" s="46" t="s">
        <v>477</v>
      </c>
      <c r="CR323" s="46" t="s">
        <v>477</v>
      </c>
      <c r="CS323" s="46">
        <v>0</v>
      </c>
      <c r="CT323">
        <v>0</v>
      </c>
      <c r="CU323">
        <v>0</v>
      </c>
      <c r="CV323" s="47">
        <v>0</v>
      </c>
      <c r="CW323">
        <v>0</v>
      </c>
      <c r="CX323" s="48">
        <v>0</v>
      </c>
      <c r="CY323" s="48">
        <v>0</v>
      </c>
      <c r="CZ323">
        <v>0</v>
      </c>
      <c r="DA323" s="37">
        <v>44692</v>
      </c>
      <c r="DB323">
        <v>-0.19422600000000001</v>
      </c>
      <c r="DC323">
        <v>1</v>
      </c>
      <c r="DD323" s="52" t="s">
        <v>477</v>
      </c>
      <c r="DE323" t="s">
        <v>477</v>
      </c>
      <c r="DF323" s="52" t="s">
        <v>477</v>
      </c>
      <c r="DG323" s="52" t="s">
        <v>477</v>
      </c>
      <c r="DH323" s="52" t="s">
        <v>477</v>
      </c>
      <c r="DI323" s="52" t="s">
        <v>477</v>
      </c>
      <c r="DJ323" s="52" t="s">
        <v>477</v>
      </c>
      <c r="DK323" s="52" t="s">
        <v>477</v>
      </c>
      <c r="DL323" s="52" t="s">
        <v>477</v>
      </c>
      <c r="DM323" s="52" t="s">
        <v>477</v>
      </c>
      <c r="DN323" s="52" t="s">
        <v>477</v>
      </c>
      <c r="DO323" s="33">
        <v>0.117547991520439</v>
      </c>
      <c r="DP323" s="33" t="s">
        <v>477</v>
      </c>
      <c r="DQ323" s="32" t="s">
        <v>699</v>
      </c>
      <c r="DR323" s="33" t="s">
        <v>477</v>
      </c>
      <c r="DS323" s="58" t="s">
        <v>477</v>
      </c>
      <c r="DT323" s="58" t="s">
        <v>477</v>
      </c>
      <c r="DU323" s="58" t="s">
        <v>477</v>
      </c>
    </row>
    <row r="324" spans="1:125" x14ac:dyDescent="0.25">
      <c r="A324" s="37">
        <v>44196</v>
      </c>
      <c r="B324" t="s">
        <v>1321</v>
      </c>
      <c r="C324" t="s">
        <v>1322</v>
      </c>
      <c r="D324" t="s">
        <v>473</v>
      </c>
      <c r="E324" t="s">
        <v>1396</v>
      </c>
      <c r="F324" t="s">
        <v>989</v>
      </c>
      <c r="G324" t="s">
        <v>1538</v>
      </c>
      <c r="H324" t="s">
        <v>293</v>
      </c>
      <c r="I324" s="37">
        <v>44277</v>
      </c>
      <c r="J324">
        <v>4.75</v>
      </c>
      <c r="K324" s="43">
        <v>3600000</v>
      </c>
      <c r="L324" s="43">
        <v>3770224.52</v>
      </c>
      <c r="M324" s="43">
        <v>2.4923099999999998</v>
      </c>
      <c r="N324" s="43">
        <v>100.9675</v>
      </c>
      <c r="O324" t="s">
        <v>473</v>
      </c>
      <c r="P324" t="s">
        <v>474</v>
      </c>
      <c r="Q324" t="s">
        <v>991</v>
      </c>
      <c r="R324" t="s">
        <v>475</v>
      </c>
      <c r="S324" t="s">
        <v>1326</v>
      </c>
      <c r="T324" t="s">
        <v>1538</v>
      </c>
      <c r="U324" t="s">
        <v>368</v>
      </c>
      <c r="V324" t="s">
        <v>203</v>
      </c>
      <c r="W324" t="s">
        <v>992</v>
      </c>
      <c r="X324" t="s">
        <v>993</v>
      </c>
      <c r="Y324" s="32" t="s">
        <v>388</v>
      </c>
      <c r="Z324" t="s">
        <v>369</v>
      </c>
      <c r="AA324" s="32" t="s">
        <v>370</v>
      </c>
      <c r="AB324" s="32" t="s">
        <v>476</v>
      </c>
      <c r="AC324" s="33" t="s">
        <v>477</v>
      </c>
      <c r="AD324" s="33">
        <v>1000000000</v>
      </c>
      <c r="AE324">
        <v>0.36</v>
      </c>
      <c r="AF324" s="33">
        <v>71.398571816796306</v>
      </c>
      <c r="AG324" s="33">
        <v>92.030940871202901</v>
      </c>
      <c r="AH324">
        <v>92.030940871202901</v>
      </c>
      <c r="AI324" s="33">
        <v>0.221734321833988</v>
      </c>
      <c r="AJ324" s="33">
        <v>0.37288900000000003</v>
      </c>
      <c r="AK324">
        <v>0.37288900000000003</v>
      </c>
      <c r="AL324" s="33">
        <v>0.37288900000000003</v>
      </c>
      <c r="AM324">
        <v>0.37288900000000003</v>
      </c>
      <c r="AN324" s="33" t="s">
        <v>477</v>
      </c>
      <c r="AO324" s="33" t="s">
        <v>477</v>
      </c>
      <c r="AP324" s="33" t="s">
        <v>477</v>
      </c>
      <c r="AQ324" s="33" t="s">
        <v>477</v>
      </c>
      <c r="AR324" s="33" t="s">
        <v>477</v>
      </c>
      <c r="AS324" s="34" t="s">
        <v>477</v>
      </c>
      <c r="AT324" s="34" t="s">
        <v>477</v>
      </c>
      <c r="AU324" s="35">
        <v>81</v>
      </c>
      <c r="AV324" s="35">
        <v>81</v>
      </c>
      <c r="AW324" s="34" t="s">
        <v>477</v>
      </c>
      <c r="AX324" t="s">
        <v>474</v>
      </c>
      <c r="AY324" s="32">
        <v>2021</v>
      </c>
      <c r="AZ324" s="32" t="s">
        <v>370</v>
      </c>
      <c r="BA324" s="32" t="s">
        <v>372</v>
      </c>
      <c r="BB324" s="32" t="s">
        <v>372</v>
      </c>
      <c r="BC324" s="32" t="s">
        <v>372</v>
      </c>
      <c r="BD324">
        <v>151274333.29999998</v>
      </c>
      <c r="BE324">
        <v>2.4923099999999998</v>
      </c>
      <c r="BF324" s="32" t="s">
        <v>293</v>
      </c>
      <c r="BG324" s="32" t="s">
        <v>477</v>
      </c>
      <c r="BH324" s="32" t="s">
        <v>477</v>
      </c>
      <c r="BI324" s="32">
        <v>11</v>
      </c>
      <c r="BJ324" s="36">
        <v>2.6861180550569061E-2</v>
      </c>
      <c r="BK324" s="32">
        <v>11</v>
      </c>
      <c r="BL324" s="36">
        <v>2.6861180550569061E-2</v>
      </c>
      <c r="BM324" s="32">
        <v>11</v>
      </c>
      <c r="BN324" s="36">
        <v>2.4923094604046757E-2</v>
      </c>
      <c r="BO324" s="33" t="s">
        <v>476</v>
      </c>
      <c r="BP324" s="33" t="s">
        <v>477</v>
      </c>
      <c r="BQ324">
        <v>0.221734321833988</v>
      </c>
      <c r="BR324">
        <v>0.37288900000000003</v>
      </c>
      <c r="BS324" t="s">
        <v>474</v>
      </c>
      <c r="BT324" s="37">
        <v>44277</v>
      </c>
      <c r="BU324" s="32" t="s">
        <v>477</v>
      </c>
      <c r="BV324" s="38" t="s">
        <v>477</v>
      </c>
      <c r="BW324" t="s">
        <v>477</v>
      </c>
      <c r="BX324" s="39">
        <v>0.221734321833988</v>
      </c>
      <c r="BY324" s="39">
        <v>0.37288900000000003</v>
      </c>
      <c r="BZ324" s="39">
        <v>-2.1124E-2</v>
      </c>
      <c r="CA324" s="39">
        <v>0.37288900000000003</v>
      </c>
      <c r="CB324" s="39">
        <v>-2.1124E-2</v>
      </c>
      <c r="CC324" s="39">
        <v>0.37288900000000003</v>
      </c>
      <c r="CD324" s="39">
        <v>-2.1124E-2</v>
      </c>
      <c r="CE324" s="39">
        <v>0.37288900000000003</v>
      </c>
      <c r="CF324" s="39">
        <v>-2.1124E-2</v>
      </c>
      <c r="CG324">
        <v>0.37288900000000003</v>
      </c>
      <c r="CH324" s="39">
        <v>0.221734321833988</v>
      </c>
      <c r="CI324" s="39">
        <v>0.22189215359292599</v>
      </c>
      <c r="CJ324" s="39">
        <v>0.221734321833988</v>
      </c>
      <c r="CK324" s="39">
        <v>0.22189215359292599</v>
      </c>
      <c r="CL324" t="s">
        <v>477</v>
      </c>
      <c r="CM324" t="s">
        <v>477</v>
      </c>
      <c r="CN324" s="46" t="s">
        <v>477</v>
      </c>
      <c r="CO324" s="46">
        <v>0</v>
      </c>
      <c r="CP324" s="46" t="s">
        <v>477</v>
      </c>
      <c r="CQ324" s="46" t="s">
        <v>477</v>
      </c>
      <c r="CR324" s="46" t="s">
        <v>477</v>
      </c>
      <c r="CS324" s="46">
        <v>0</v>
      </c>
      <c r="CT324">
        <v>0</v>
      </c>
      <c r="CU324">
        <v>0</v>
      </c>
      <c r="CV324" s="47">
        <v>0</v>
      </c>
      <c r="CW324">
        <v>0</v>
      </c>
      <c r="CX324" s="48">
        <v>0</v>
      </c>
      <c r="CY324" s="48">
        <v>0</v>
      </c>
      <c r="CZ324">
        <v>0</v>
      </c>
      <c r="DA324" s="37">
        <v>44277</v>
      </c>
      <c r="DB324">
        <v>0.37288900000000003</v>
      </c>
      <c r="DC324">
        <v>1</v>
      </c>
      <c r="DD324" s="52" t="s">
        <v>477</v>
      </c>
      <c r="DE324" t="s">
        <v>477</v>
      </c>
      <c r="DF324" s="52" t="s">
        <v>477</v>
      </c>
      <c r="DG324" s="52" t="s">
        <v>477</v>
      </c>
      <c r="DH324" s="52" t="s">
        <v>477</v>
      </c>
      <c r="DI324" s="52" t="s">
        <v>477</v>
      </c>
      <c r="DJ324" s="52" t="s">
        <v>477</v>
      </c>
      <c r="DK324" s="52" t="s">
        <v>477</v>
      </c>
      <c r="DL324" s="52" t="s">
        <v>477</v>
      </c>
      <c r="DM324" s="52" t="s">
        <v>477</v>
      </c>
      <c r="DN324" s="52" t="s">
        <v>477</v>
      </c>
      <c r="DO324" s="33">
        <v>0.23313798154447299</v>
      </c>
      <c r="DP324" s="33" t="s">
        <v>477</v>
      </c>
      <c r="DQ324" s="32" t="s">
        <v>699</v>
      </c>
      <c r="DR324" s="33" t="s">
        <v>477</v>
      </c>
      <c r="DS324" s="58" t="s">
        <v>477</v>
      </c>
      <c r="DT324" s="58" t="s">
        <v>477</v>
      </c>
      <c r="DU324" s="58" t="s">
        <v>477</v>
      </c>
    </row>
    <row r="325" spans="1:125" x14ac:dyDescent="0.25">
      <c r="A325" s="37">
        <v>44196</v>
      </c>
      <c r="B325" t="s">
        <v>1321</v>
      </c>
      <c r="C325" t="s">
        <v>1322</v>
      </c>
      <c r="D325" t="s">
        <v>473</v>
      </c>
      <c r="E325" t="s">
        <v>1396</v>
      </c>
      <c r="F325" t="s">
        <v>1539</v>
      </c>
      <c r="G325" t="s">
        <v>1540</v>
      </c>
      <c r="H325" t="s">
        <v>293</v>
      </c>
      <c r="I325" s="37">
        <v>44888</v>
      </c>
      <c r="J325">
        <v>0</v>
      </c>
      <c r="K325" s="43">
        <v>1500000</v>
      </c>
      <c r="L325" s="43">
        <v>1501365</v>
      </c>
      <c r="M325" s="43">
        <v>0.99248000000000003</v>
      </c>
      <c r="N325" s="43">
        <v>100.09099999999999</v>
      </c>
      <c r="O325" t="s">
        <v>473</v>
      </c>
      <c r="P325" t="s">
        <v>474</v>
      </c>
      <c r="Q325" t="s">
        <v>1541</v>
      </c>
      <c r="R325" t="s">
        <v>475</v>
      </c>
      <c r="S325" t="s">
        <v>1326</v>
      </c>
      <c r="T325" t="s">
        <v>1540</v>
      </c>
      <c r="U325" t="s">
        <v>381</v>
      </c>
      <c r="V325" t="s">
        <v>203</v>
      </c>
      <c r="W325" t="s">
        <v>1542</v>
      </c>
      <c r="X325" t="s">
        <v>770</v>
      </c>
      <c r="Y325" s="32" t="s">
        <v>650</v>
      </c>
      <c r="Z325" t="s">
        <v>369</v>
      </c>
      <c r="AA325" s="32" t="s">
        <v>376</v>
      </c>
      <c r="AB325" s="32" t="s">
        <v>476</v>
      </c>
      <c r="AC325" s="33" t="s">
        <v>477</v>
      </c>
      <c r="AD325" s="33">
        <v>500000000</v>
      </c>
      <c r="AE325">
        <v>0.3</v>
      </c>
      <c r="AF325" s="33">
        <v>-9.8046625342172895</v>
      </c>
      <c r="AG325" s="33">
        <v>47.136747193570002</v>
      </c>
      <c r="AH325">
        <v>47.136747193570002</v>
      </c>
      <c r="AI325" s="33">
        <v>1.81186875115945</v>
      </c>
      <c r="AJ325" s="33">
        <v>-4.7965000000000001E-2</v>
      </c>
      <c r="AK325">
        <v>-4.7965000000000001E-2</v>
      </c>
      <c r="AL325" s="33">
        <v>-5.0214000000000002E-2</v>
      </c>
      <c r="AM325">
        <v>-5.0214000000000002E-2</v>
      </c>
      <c r="AN325" s="33" t="s">
        <v>477</v>
      </c>
      <c r="AO325" s="33" t="s">
        <v>477</v>
      </c>
      <c r="AP325" s="33" t="s">
        <v>477</v>
      </c>
      <c r="AQ325" s="33" t="s">
        <v>477</v>
      </c>
      <c r="AR325" s="33" t="s">
        <v>477</v>
      </c>
      <c r="AS325" s="34" t="s">
        <v>477</v>
      </c>
      <c r="AT325" s="34" t="s">
        <v>477</v>
      </c>
      <c r="AU325" s="35">
        <v>692</v>
      </c>
      <c r="AV325" s="35">
        <v>692</v>
      </c>
      <c r="AW325" s="34" t="s">
        <v>477</v>
      </c>
      <c r="AX325" t="s">
        <v>474</v>
      </c>
      <c r="AY325" s="32">
        <v>2022</v>
      </c>
      <c r="AZ325" s="32" t="s">
        <v>376</v>
      </c>
      <c r="BA325" s="32" t="s">
        <v>376</v>
      </c>
      <c r="BB325" s="32" t="s">
        <v>376</v>
      </c>
      <c r="BC325" s="32" t="s">
        <v>376</v>
      </c>
      <c r="BD325">
        <v>151274333.29999998</v>
      </c>
      <c r="BE325">
        <v>0.99248000000000003</v>
      </c>
      <c r="BF325" s="32" t="s">
        <v>293</v>
      </c>
      <c r="BG325" s="32" t="s">
        <v>478</v>
      </c>
      <c r="BH325" s="32" t="s">
        <v>477</v>
      </c>
      <c r="BI325" s="32">
        <v>9</v>
      </c>
      <c r="BJ325" s="36">
        <v>1.0696560940435747E-2</v>
      </c>
      <c r="BK325" s="32">
        <v>9</v>
      </c>
      <c r="BL325" s="36">
        <v>1.0696560940435747E-2</v>
      </c>
      <c r="BM325" s="32">
        <v>9</v>
      </c>
      <c r="BN325" s="36">
        <v>9.9247834530036567E-3</v>
      </c>
      <c r="BO325" s="33" t="s">
        <v>476</v>
      </c>
      <c r="BP325" s="33" t="s">
        <v>477</v>
      </c>
      <c r="BQ325">
        <v>1.81186875115945</v>
      </c>
      <c r="BR325">
        <v>-5.0214000000000002E-2</v>
      </c>
      <c r="BS325" t="s">
        <v>474</v>
      </c>
      <c r="BT325" s="37">
        <v>44888</v>
      </c>
      <c r="BU325" s="32" t="s">
        <v>477</v>
      </c>
      <c r="BV325" s="38">
        <v>44857</v>
      </c>
      <c r="BW325" t="s">
        <v>911</v>
      </c>
      <c r="BX325" s="39">
        <v>1.81186875115945</v>
      </c>
      <c r="BY325" s="39">
        <v>-4.7965000000000001E-2</v>
      </c>
      <c r="BZ325" s="39">
        <v>-4.8454999999999998E-2</v>
      </c>
      <c r="CA325" s="39">
        <v>-5.0214000000000002E-2</v>
      </c>
      <c r="CB325" s="39">
        <v>-5.0750999999999998E-2</v>
      </c>
      <c r="CC325" s="39">
        <v>-5.0214000000000002E-2</v>
      </c>
      <c r="CD325" s="39">
        <v>-5.0750999999999998E-2</v>
      </c>
      <c r="CE325" s="39">
        <v>-4.7965000000000001E-2</v>
      </c>
      <c r="CF325" s="39">
        <v>-4.8454999999999998E-2</v>
      </c>
      <c r="CG325">
        <v>-5.0214000000000002E-2</v>
      </c>
      <c r="CH325" s="39">
        <v>1.81186875115945</v>
      </c>
      <c r="CI325" s="39">
        <v>1.81184875921155</v>
      </c>
      <c r="CJ325" s="39">
        <v>1.81186875115945</v>
      </c>
      <c r="CK325" s="39">
        <v>1.81182876708584</v>
      </c>
      <c r="CL325" t="s">
        <v>477</v>
      </c>
      <c r="CM325" t="s">
        <v>477</v>
      </c>
      <c r="CN325" s="46" t="s">
        <v>477</v>
      </c>
      <c r="CO325" s="46">
        <v>0</v>
      </c>
      <c r="CP325" s="46" t="s">
        <v>477</v>
      </c>
      <c r="CQ325" s="46" t="s">
        <v>477</v>
      </c>
      <c r="CR325" s="46" t="s">
        <v>477</v>
      </c>
      <c r="CS325" s="46">
        <v>0</v>
      </c>
      <c r="CT325">
        <v>0</v>
      </c>
      <c r="CU325">
        <v>0</v>
      </c>
      <c r="CV325" s="47">
        <v>1501365</v>
      </c>
      <c r="CW325">
        <v>0</v>
      </c>
      <c r="CX325" s="48">
        <v>1501365</v>
      </c>
      <c r="CY325" s="48">
        <v>1501365</v>
      </c>
      <c r="CZ325">
        <v>1501365</v>
      </c>
      <c r="DA325" s="37">
        <v>44857</v>
      </c>
      <c r="DB325">
        <v>-5.0214000000000002E-2</v>
      </c>
      <c r="DC325">
        <v>1</v>
      </c>
      <c r="DD325" s="52" t="s">
        <v>477</v>
      </c>
      <c r="DE325" t="s">
        <v>477</v>
      </c>
      <c r="DF325" s="52" t="s">
        <v>477</v>
      </c>
      <c r="DG325" s="52" t="s">
        <v>477</v>
      </c>
      <c r="DH325" s="52" t="s">
        <v>477</v>
      </c>
      <c r="DI325" s="52" t="s">
        <v>477</v>
      </c>
      <c r="DJ325" s="52" t="s">
        <v>477</v>
      </c>
      <c r="DK325" s="52" t="s">
        <v>477</v>
      </c>
      <c r="DL325" s="52" t="s">
        <v>477</v>
      </c>
      <c r="DM325" s="52" t="s">
        <v>477</v>
      </c>
      <c r="DN325" s="52" t="s">
        <v>477</v>
      </c>
      <c r="DO325" s="33">
        <v>1.81551472630304</v>
      </c>
      <c r="DP325" s="33" t="s">
        <v>477</v>
      </c>
      <c r="DQ325" s="32" t="s">
        <v>700</v>
      </c>
      <c r="DR325" s="33" t="s">
        <v>477</v>
      </c>
      <c r="DS325" s="58" t="s">
        <v>477</v>
      </c>
      <c r="DT325" s="58" t="s">
        <v>477</v>
      </c>
      <c r="DU325" s="58" t="s">
        <v>477</v>
      </c>
    </row>
    <row r="326" spans="1:125" x14ac:dyDescent="0.25">
      <c r="A326" s="37">
        <v>44196</v>
      </c>
      <c r="B326" t="s">
        <v>1321</v>
      </c>
      <c r="C326" t="s">
        <v>1322</v>
      </c>
      <c r="D326" t="s">
        <v>473</v>
      </c>
      <c r="E326" t="s">
        <v>1396</v>
      </c>
      <c r="F326" t="s">
        <v>1023</v>
      </c>
      <c r="G326" t="s">
        <v>1543</v>
      </c>
      <c r="H326" t="s">
        <v>293</v>
      </c>
      <c r="I326" s="37">
        <v>44588</v>
      </c>
      <c r="J326">
        <v>2.25</v>
      </c>
      <c r="K326" s="43">
        <v>2300000</v>
      </c>
      <c r="L326" s="43">
        <v>2404885.84</v>
      </c>
      <c r="M326" s="43">
        <v>1.58975</v>
      </c>
      <c r="N326" s="43">
        <v>102.4455</v>
      </c>
      <c r="O326" t="s">
        <v>473</v>
      </c>
      <c r="P326" t="s">
        <v>474</v>
      </c>
      <c r="Q326" t="s">
        <v>1025</v>
      </c>
      <c r="R326" t="s">
        <v>475</v>
      </c>
      <c r="S326" t="s">
        <v>1326</v>
      </c>
      <c r="T326" t="s">
        <v>1543</v>
      </c>
      <c r="U326" t="s">
        <v>368</v>
      </c>
      <c r="V326" t="s">
        <v>203</v>
      </c>
      <c r="W326" t="s">
        <v>1026</v>
      </c>
      <c r="X326" t="s">
        <v>1027</v>
      </c>
      <c r="Y326" s="32" t="s">
        <v>651</v>
      </c>
      <c r="Z326" t="s">
        <v>374</v>
      </c>
      <c r="AA326" s="32" t="s">
        <v>386</v>
      </c>
      <c r="AB326" s="32" t="s">
        <v>476</v>
      </c>
      <c r="AC326" s="33" t="s">
        <v>477</v>
      </c>
      <c r="AD326" s="33">
        <v>279233000</v>
      </c>
      <c r="AE326">
        <v>0.82368487965247661</v>
      </c>
      <c r="AF326" s="33">
        <v>67.803399529695596</v>
      </c>
      <c r="AG326" s="33">
        <v>47.815050368193397</v>
      </c>
      <c r="AH326">
        <v>47.815050368193397</v>
      </c>
      <c r="AI326" s="33">
        <v>1.05252750840203</v>
      </c>
      <c r="AJ326" s="33">
        <v>-2.6835999999999999E-2</v>
      </c>
      <c r="AK326">
        <v>-2.6835999999999999E-2</v>
      </c>
      <c r="AL326" s="33">
        <v>-2.6835999999999999E-2</v>
      </c>
      <c r="AM326">
        <v>-2.6835999999999999E-2</v>
      </c>
      <c r="AN326" s="33" t="s">
        <v>477</v>
      </c>
      <c r="AO326" s="33" t="s">
        <v>477</v>
      </c>
      <c r="AP326" s="33" t="s">
        <v>477</v>
      </c>
      <c r="AQ326" s="33" t="s">
        <v>477</v>
      </c>
      <c r="AR326" s="33" t="s">
        <v>477</v>
      </c>
      <c r="AS326" s="34" t="s">
        <v>477</v>
      </c>
      <c r="AT326" s="34" t="s">
        <v>477</v>
      </c>
      <c r="AU326" s="35">
        <v>392</v>
      </c>
      <c r="AV326" s="35">
        <v>392</v>
      </c>
      <c r="AW326" s="34" t="s">
        <v>477</v>
      </c>
      <c r="AX326" t="s">
        <v>474</v>
      </c>
      <c r="AY326" s="32">
        <v>2022</v>
      </c>
      <c r="AZ326" s="32" t="s">
        <v>386</v>
      </c>
      <c r="BA326" s="32" t="s">
        <v>376</v>
      </c>
      <c r="BB326" s="32" t="s">
        <v>376</v>
      </c>
      <c r="BC326" s="32" t="s">
        <v>376</v>
      </c>
      <c r="BD326">
        <v>151274333.29999998</v>
      </c>
      <c r="BE326">
        <v>1.58975</v>
      </c>
      <c r="BF326" s="32" t="s">
        <v>293</v>
      </c>
      <c r="BG326" s="32" t="s">
        <v>478</v>
      </c>
      <c r="BH326" s="32" t="s">
        <v>477</v>
      </c>
      <c r="BI326" s="32">
        <v>10</v>
      </c>
      <c r="BJ326" s="36">
        <v>1.713374691853814E-2</v>
      </c>
      <c r="BK326" s="32">
        <v>10</v>
      </c>
      <c r="BL326" s="36">
        <v>1.713374691853814E-2</v>
      </c>
      <c r="BM326" s="32">
        <v>10</v>
      </c>
      <c r="BN326" s="36">
        <v>1.5897514056338598E-2</v>
      </c>
      <c r="BO326" s="33" t="s">
        <v>476</v>
      </c>
      <c r="BP326" s="33" t="s">
        <v>477</v>
      </c>
      <c r="BQ326">
        <v>1.05252750840203</v>
      </c>
      <c r="BR326">
        <v>-2.6835999999999999E-2</v>
      </c>
      <c r="BS326" t="s">
        <v>474</v>
      </c>
      <c r="BT326" s="37">
        <v>44588</v>
      </c>
      <c r="BU326" s="32" t="s">
        <v>477</v>
      </c>
      <c r="BV326" s="38" t="s">
        <v>477</v>
      </c>
      <c r="BW326" t="s">
        <v>477</v>
      </c>
      <c r="BX326" s="39">
        <v>1.05252750840203</v>
      </c>
      <c r="BY326" s="39">
        <v>-2.6835999999999999E-2</v>
      </c>
      <c r="BZ326" s="39">
        <v>-6.7153000000000004E-2</v>
      </c>
      <c r="CA326" s="39">
        <v>-2.6835999999999999E-2</v>
      </c>
      <c r="CB326" s="39">
        <v>-6.7153000000000004E-2</v>
      </c>
      <c r="CC326" s="39">
        <v>-2.6835999999999999E-2</v>
      </c>
      <c r="CD326" s="39">
        <v>-6.7153000000000004E-2</v>
      </c>
      <c r="CE326" s="39">
        <v>-2.6835999999999999E-2</v>
      </c>
      <c r="CF326" s="39">
        <v>-6.7153000000000004E-2</v>
      </c>
      <c r="CG326">
        <v>-2.6835999999999999E-2</v>
      </c>
      <c r="CH326" s="39">
        <v>1.05252750840203</v>
      </c>
      <c r="CI326" s="39">
        <v>1.0522444430320099</v>
      </c>
      <c r="CJ326" s="39">
        <v>1.05252750840203</v>
      </c>
      <c r="CK326" s="39">
        <v>1.0522444430320099</v>
      </c>
      <c r="CL326" t="s">
        <v>477</v>
      </c>
      <c r="CM326" t="s">
        <v>477</v>
      </c>
      <c r="CN326" s="46" t="s">
        <v>477</v>
      </c>
      <c r="CO326" s="46">
        <v>0</v>
      </c>
      <c r="CP326" s="46" t="s">
        <v>477</v>
      </c>
      <c r="CQ326" s="46" t="s">
        <v>477</v>
      </c>
      <c r="CR326" s="46" t="s">
        <v>477</v>
      </c>
      <c r="CS326" s="46">
        <v>0</v>
      </c>
      <c r="CT326">
        <v>0</v>
      </c>
      <c r="CU326">
        <v>0</v>
      </c>
      <c r="CV326" s="47">
        <v>0</v>
      </c>
      <c r="CW326">
        <v>0</v>
      </c>
      <c r="CX326" s="48">
        <v>0</v>
      </c>
      <c r="CY326" s="48">
        <v>0</v>
      </c>
      <c r="CZ326">
        <v>0</v>
      </c>
      <c r="DA326" s="37">
        <v>44588</v>
      </c>
      <c r="DB326">
        <v>-2.6835999999999999E-2</v>
      </c>
      <c r="DC326">
        <v>1</v>
      </c>
      <c r="DD326" s="52" t="s">
        <v>477</v>
      </c>
      <c r="DE326" t="s">
        <v>477</v>
      </c>
      <c r="DF326" s="52" t="s">
        <v>477</v>
      </c>
      <c r="DG326" s="52" t="s">
        <v>477</v>
      </c>
      <c r="DH326" s="52" t="s">
        <v>477</v>
      </c>
      <c r="DI326" s="52" t="s">
        <v>477</v>
      </c>
      <c r="DJ326" s="52" t="s">
        <v>477</v>
      </c>
      <c r="DK326" s="52" t="s">
        <v>477</v>
      </c>
      <c r="DL326" s="52" t="s">
        <v>477</v>
      </c>
      <c r="DM326" s="52" t="s">
        <v>477</v>
      </c>
      <c r="DN326" s="52" t="s">
        <v>477</v>
      </c>
      <c r="DO326" s="33">
        <v>1.1061274945397801</v>
      </c>
      <c r="DP326" s="33" t="s">
        <v>477</v>
      </c>
      <c r="DQ326" s="32" t="s">
        <v>699</v>
      </c>
      <c r="DR326" s="33" t="s">
        <v>477</v>
      </c>
      <c r="DS326" s="58" t="s">
        <v>477</v>
      </c>
      <c r="DT326" s="58" t="s">
        <v>477</v>
      </c>
      <c r="DU326" s="58" t="s">
        <v>477</v>
      </c>
    </row>
    <row r="327" spans="1:125" x14ac:dyDescent="0.25">
      <c r="A327" s="37">
        <v>44196</v>
      </c>
      <c r="B327" t="s">
        <v>1321</v>
      </c>
      <c r="C327" t="s">
        <v>1322</v>
      </c>
      <c r="D327" t="s">
        <v>473</v>
      </c>
      <c r="E327" t="s">
        <v>1544</v>
      </c>
      <c r="F327" t="s">
        <v>1545</v>
      </c>
      <c r="G327" t="s">
        <v>1546</v>
      </c>
      <c r="H327" t="s">
        <v>293</v>
      </c>
      <c r="I327" s="37">
        <v>44526</v>
      </c>
      <c r="J327">
        <v>1.875</v>
      </c>
      <c r="K327" s="43">
        <v>1200000</v>
      </c>
      <c r="L327" s="43">
        <v>1218437.75</v>
      </c>
      <c r="M327" s="43">
        <v>0.80545</v>
      </c>
      <c r="N327" s="43">
        <v>101.331</v>
      </c>
      <c r="O327" t="s">
        <v>473</v>
      </c>
      <c r="P327" t="s">
        <v>474</v>
      </c>
      <c r="Q327" t="s">
        <v>1547</v>
      </c>
      <c r="R327" t="s">
        <v>475</v>
      </c>
      <c r="S327" t="s">
        <v>1326</v>
      </c>
      <c r="T327" t="s">
        <v>1546</v>
      </c>
      <c r="U327" t="s">
        <v>381</v>
      </c>
      <c r="V327" t="s">
        <v>203</v>
      </c>
      <c r="W327" t="s">
        <v>1548</v>
      </c>
      <c r="X327" t="s">
        <v>1549</v>
      </c>
      <c r="Y327" s="32" t="s">
        <v>373</v>
      </c>
      <c r="Z327" t="s">
        <v>371</v>
      </c>
      <c r="AA327" s="32" t="s">
        <v>393</v>
      </c>
      <c r="AB327" s="32" t="s">
        <v>476</v>
      </c>
      <c r="AC327" s="33" t="s">
        <v>477</v>
      </c>
      <c r="AD327" s="33">
        <v>249700000</v>
      </c>
      <c r="AE327">
        <v>0.48057669203043651</v>
      </c>
      <c r="AF327" s="33">
        <v>-15.7231652096405</v>
      </c>
      <c r="AG327" s="33">
        <v>91.792513636795405</v>
      </c>
      <c r="AH327">
        <v>91.792513636795405</v>
      </c>
      <c r="AI327" s="33">
        <v>0.65275183164499395</v>
      </c>
      <c r="AJ327" s="33">
        <v>0.39683800000000002</v>
      </c>
      <c r="AK327">
        <v>0.39683800000000002</v>
      </c>
      <c r="AL327" s="33">
        <v>-0.16376499999999999</v>
      </c>
      <c r="AM327">
        <v>-0.16376499999999999</v>
      </c>
      <c r="AN327" s="33" t="s">
        <v>477</v>
      </c>
      <c r="AO327" s="33" t="s">
        <v>477</v>
      </c>
      <c r="AP327" s="33" t="s">
        <v>477</v>
      </c>
      <c r="AQ327" s="33" t="s">
        <v>477</v>
      </c>
      <c r="AR327" s="33" t="s">
        <v>477</v>
      </c>
      <c r="AS327" s="34" t="s">
        <v>477</v>
      </c>
      <c r="AT327" s="34" t="s">
        <v>477</v>
      </c>
      <c r="AU327" s="35">
        <v>330</v>
      </c>
      <c r="AV327" s="35">
        <v>330</v>
      </c>
      <c r="AW327" s="34" t="s">
        <v>477</v>
      </c>
      <c r="AX327" t="s">
        <v>474</v>
      </c>
      <c r="AY327" s="32">
        <v>2021</v>
      </c>
      <c r="AZ327" s="32" t="s">
        <v>393</v>
      </c>
      <c r="BA327" s="32" t="s">
        <v>376</v>
      </c>
      <c r="BB327" s="32" t="s">
        <v>376</v>
      </c>
      <c r="BC327" s="32" t="s">
        <v>376</v>
      </c>
      <c r="BD327">
        <v>151274333.29999998</v>
      </c>
      <c r="BE327">
        <v>0.80545</v>
      </c>
      <c r="BF327" s="32" t="s">
        <v>293</v>
      </c>
      <c r="BG327" s="32" t="s">
        <v>478</v>
      </c>
      <c r="BH327" s="32" t="s">
        <v>479</v>
      </c>
      <c r="BI327" s="32">
        <v>8</v>
      </c>
      <c r="BJ327" s="36">
        <v>8.6808295417852531E-3</v>
      </c>
      <c r="BK327" s="32">
        <v>8</v>
      </c>
      <c r="BL327" s="36">
        <v>8.6808295417852531E-3</v>
      </c>
      <c r="BM327" s="32">
        <v>8</v>
      </c>
      <c r="BN327" s="36">
        <v>8.0544909597033421E-3</v>
      </c>
      <c r="BO327" s="33" t="s">
        <v>476</v>
      </c>
      <c r="BP327" s="33" t="s">
        <v>477</v>
      </c>
      <c r="BQ327">
        <v>0.65275183164499395</v>
      </c>
      <c r="BR327">
        <v>-0.16376499999999999</v>
      </c>
      <c r="BS327" t="s">
        <v>474</v>
      </c>
      <c r="BT327" s="37">
        <v>44526</v>
      </c>
      <c r="BU327" s="32" t="s">
        <v>477</v>
      </c>
      <c r="BV327" s="38">
        <v>44434</v>
      </c>
      <c r="BW327" t="s">
        <v>1017</v>
      </c>
      <c r="BX327" s="39">
        <v>0.65275183164499395</v>
      </c>
      <c r="BY327" s="39">
        <v>0.39683800000000002</v>
      </c>
      <c r="BZ327" s="39">
        <v>0.36527900000000002</v>
      </c>
      <c r="CA327" s="39">
        <v>-0.16376499999999999</v>
      </c>
      <c r="CB327" s="39">
        <v>-0.22462099999999999</v>
      </c>
      <c r="CC327" s="39">
        <v>-0.16376499999999999</v>
      </c>
      <c r="CD327" s="39">
        <v>-0.22462099999999999</v>
      </c>
      <c r="CE327" s="39">
        <v>0.39683800000000002</v>
      </c>
      <c r="CF327" s="39">
        <v>0.36527900000000002</v>
      </c>
      <c r="CG327">
        <v>-0.16376499999999999</v>
      </c>
      <c r="CH327" s="39">
        <v>0.65275183164499395</v>
      </c>
      <c r="CI327" s="39">
        <v>0.65251390800305897</v>
      </c>
      <c r="CJ327" s="39">
        <v>0.65275183164499395</v>
      </c>
      <c r="CK327" s="39">
        <v>0.65251069281748897</v>
      </c>
      <c r="CL327" t="s">
        <v>477</v>
      </c>
      <c r="CM327" t="s">
        <v>477</v>
      </c>
      <c r="CN327" s="46" t="s">
        <v>477</v>
      </c>
      <c r="CO327" s="46">
        <v>0</v>
      </c>
      <c r="CP327" s="46" t="s">
        <v>477</v>
      </c>
      <c r="CQ327" s="46" t="s">
        <v>477</v>
      </c>
      <c r="CR327" s="46" t="s">
        <v>477</v>
      </c>
      <c r="CS327" s="46">
        <v>0</v>
      </c>
      <c r="CT327">
        <v>0</v>
      </c>
      <c r="CU327">
        <v>0</v>
      </c>
      <c r="CV327" s="47">
        <v>1203641.8624947581</v>
      </c>
      <c r="CW327">
        <v>0</v>
      </c>
      <c r="CX327" s="48">
        <v>1203641.8624947581</v>
      </c>
      <c r="CY327" s="48">
        <v>1218437.75</v>
      </c>
      <c r="CZ327">
        <v>1203641.8624947581</v>
      </c>
      <c r="DA327" s="37">
        <v>44434</v>
      </c>
      <c r="DB327">
        <v>-0.16376499999999999</v>
      </c>
      <c r="DC327">
        <v>1</v>
      </c>
      <c r="DD327" s="52" t="s">
        <v>477</v>
      </c>
      <c r="DE327" t="s">
        <v>477</v>
      </c>
      <c r="DF327" s="52" t="s">
        <v>477</v>
      </c>
      <c r="DG327" s="52" t="s">
        <v>477</v>
      </c>
      <c r="DH327" s="52" t="s">
        <v>477</v>
      </c>
      <c r="DI327" s="52" t="s">
        <v>477</v>
      </c>
      <c r="DJ327" s="52" t="s">
        <v>477</v>
      </c>
      <c r="DK327" s="52" t="s">
        <v>477</v>
      </c>
      <c r="DL327" s="52" t="s">
        <v>477</v>
      </c>
      <c r="DM327" s="52" t="s">
        <v>477</v>
      </c>
      <c r="DN327" s="52" t="s">
        <v>477</v>
      </c>
      <c r="DO327" s="33">
        <v>0.66367145041681397</v>
      </c>
      <c r="DP327" s="33" t="s">
        <v>477</v>
      </c>
      <c r="DQ327" s="32" t="s">
        <v>700</v>
      </c>
      <c r="DR327" s="33" t="s">
        <v>477</v>
      </c>
      <c r="DS327" s="58" t="s">
        <v>477</v>
      </c>
      <c r="DT327" s="58" t="s">
        <v>477</v>
      </c>
      <c r="DU327" s="58" t="s">
        <v>477</v>
      </c>
    </row>
    <row r="328" spans="1:125" x14ac:dyDescent="0.25">
      <c r="A328" s="37">
        <v>44196</v>
      </c>
      <c r="B328" t="s">
        <v>1321</v>
      </c>
      <c r="C328" t="s">
        <v>1322</v>
      </c>
      <c r="D328" t="s">
        <v>473</v>
      </c>
      <c r="E328" t="s">
        <v>1544</v>
      </c>
      <c r="F328" t="s">
        <v>1550</v>
      </c>
      <c r="G328" t="s">
        <v>1551</v>
      </c>
      <c r="H328" t="s">
        <v>293</v>
      </c>
      <c r="I328" s="37">
        <v>44255</v>
      </c>
      <c r="J328">
        <v>0</v>
      </c>
      <c r="K328" s="43">
        <v>5100000</v>
      </c>
      <c r="L328" s="43">
        <v>5102881.5</v>
      </c>
      <c r="M328" s="43">
        <v>3.3732600000000001</v>
      </c>
      <c r="N328" s="43">
        <v>100.0565</v>
      </c>
      <c r="O328" t="s">
        <v>473</v>
      </c>
      <c r="P328" t="s">
        <v>474</v>
      </c>
      <c r="Q328" t="s">
        <v>1552</v>
      </c>
      <c r="R328" t="s">
        <v>475</v>
      </c>
      <c r="S328" t="s">
        <v>1326</v>
      </c>
      <c r="T328" t="s">
        <v>1551</v>
      </c>
      <c r="U328" t="s">
        <v>368</v>
      </c>
      <c r="V328" t="s">
        <v>203</v>
      </c>
      <c r="W328" t="s">
        <v>507</v>
      </c>
      <c r="X328" t="s">
        <v>408</v>
      </c>
      <c r="Y328" s="32" t="s">
        <v>373</v>
      </c>
      <c r="Z328" t="s">
        <v>369</v>
      </c>
      <c r="AA328" s="32" t="s">
        <v>406</v>
      </c>
      <c r="AB328" s="32" t="s">
        <v>476</v>
      </c>
      <c r="AC328" s="33" t="s">
        <v>477</v>
      </c>
      <c r="AD328" s="33">
        <v>300000000</v>
      </c>
      <c r="AE328">
        <v>1.7</v>
      </c>
      <c r="AF328" s="33">
        <v>28.9927477307948</v>
      </c>
      <c r="AG328" s="33">
        <v>20.4129211071788</v>
      </c>
      <c r="AH328">
        <v>20.4129211071788</v>
      </c>
      <c r="AI328" s="33">
        <v>0.16129326506875599</v>
      </c>
      <c r="AJ328" s="33">
        <v>-0.35029399999999999</v>
      </c>
      <c r="AK328">
        <v>-0.35029399999999999</v>
      </c>
      <c r="AL328" s="33">
        <v>-0.35029399999999999</v>
      </c>
      <c r="AM328">
        <v>-0.35029399999999999</v>
      </c>
      <c r="AN328" s="33" t="s">
        <v>477</v>
      </c>
      <c r="AO328" s="33" t="s">
        <v>477</v>
      </c>
      <c r="AP328" s="33" t="s">
        <v>477</v>
      </c>
      <c r="AQ328" s="33" t="s">
        <v>477</v>
      </c>
      <c r="AR328" s="33" t="s">
        <v>477</v>
      </c>
      <c r="AS328" s="34" t="s">
        <v>477</v>
      </c>
      <c r="AT328" s="34" t="s">
        <v>477</v>
      </c>
      <c r="AU328" s="35">
        <v>59</v>
      </c>
      <c r="AV328" s="35">
        <v>59</v>
      </c>
      <c r="AW328" s="34" t="s">
        <v>477</v>
      </c>
      <c r="AX328" t="s">
        <v>474</v>
      </c>
      <c r="AY328" s="32">
        <v>2021</v>
      </c>
      <c r="AZ328" s="32" t="s">
        <v>406</v>
      </c>
      <c r="BA328" s="32" t="s">
        <v>366</v>
      </c>
      <c r="BB328" s="32" t="s">
        <v>366</v>
      </c>
      <c r="BC328" s="32" t="s">
        <v>366</v>
      </c>
      <c r="BD328">
        <v>151274333.29999998</v>
      </c>
      <c r="BE328">
        <v>3.3732600000000001</v>
      </c>
      <c r="BF328" s="32" t="s">
        <v>293</v>
      </c>
      <c r="BG328" s="32" t="s">
        <v>478</v>
      </c>
      <c r="BH328" s="32" t="s">
        <v>479</v>
      </c>
      <c r="BI328" s="32">
        <v>5</v>
      </c>
      <c r="BJ328" s="36">
        <v>3.635577153894768E-2</v>
      </c>
      <c r="BK328" s="32">
        <v>5</v>
      </c>
      <c r="BL328" s="36">
        <v>3.635577153894768E-2</v>
      </c>
      <c r="BM328" s="32">
        <v>5</v>
      </c>
      <c r="BN328" s="36">
        <v>3.3732632553601878E-2</v>
      </c>
      <c r="BO328" s="33" t="s">
        <v>476</v>
      </c>
      <c r="BP328" s="33" t="s">
        <v>477</v>
      </c>
      <c r="BQ328">
        <v>0.16129326506875599</v>
      </c>
      <c r="BR328">
        <v>-0.35029399999999999</v>
      </c>
      <c r="BS328" t="s">
        <v>474</v>
      </c>
      <c r="BT328" s="37">
        <v>44255</v>
      </c>
      <c r="BU328" s="32" t="s">
        <v>477</v>
      </c>
      <c r="BV328" s="38" t="s">
        <v>477</v>
      </c>
      <c r="BW328" t="s">
        <v>477</v>
      </c>
      <c r="BX328" s="39">
        <v>0.16129326506875599</v>
      </c>
      <c r="BY328" s="39">
        <v>-0.35029399999999999</v>
      </c>
      <c r="BZ328" s="39">
        <v>-0.397449</v>
      </c>
      <c r="CA328" s="39">
        <v>-0.35029399999999999</v>
      </c>
      <c r="CB328" s="39">
        <v>-0.397449</v>
      </c>
      <c r="CC328" s="39">
        <v>-0.35029399999999999</v>
      </c>
      <c r="CD328" s="39">
        <v>-0.397449</v>
      </c>
      <c r="CE328" s="39">
        <v>-0.35029399999999999</v>
      </c>
      <c r="CF328" s="39">
        <v>-0.397449</v>
      </c>
      <c r="CG328">
        <v>-0.35029399999999999</v>
      </c>
      <c r="CH328" s="39">
        <v>0.16129326506875599</v>
      </c>
      <c r="CI328" s="39">
        <v>0.16129971315675301</v>
      </c>
      <c r="CJ328" s="39">
        <v>0.16129326506875599</v>
      </c>
      <c r="CK328" s="39">
        <v>0.16129971315675301</v>
      </c>
      <c r="CL328" t="s">
        <v>477</v>
      </c>
      <c r="CM328" t="s">
        <v>477</v>
      </c>
      <c r="CN328" s="46" t="s">
        <v>477</v>
      </c>
      <c r="CO328" s="46">
        <v>0</v>
      </c>
      <c r="CP328" s="46" t="s">
        <v>477</v>
      </c>
      <c r="CQ328" s="46" t="s">
        <v>477</v>
      </c>
      <c r="CR328" s="46" t="s">
        <v>477</v>
      </c>
      <c r="CS328" s="46">
        <v>0</v>
      </c>
      <c r="CT328">
        <v>0</v>
      </c>
      <c r="CU328">
        <v>0</v>
      </c>
      <c r="CV328" s="47">
        <v>0</v>
      </c>
      <c r="CW328">
        <v>0</v>
      </c>
      <c r="CX328" s="48">
        <v>0</v>
      </c>
      <c r="CY328" s="48">
        <v>0</v>
      </c>
      <c r="CZ328">
        <v>0</v>
      </c>
      <c r="DA328" s="37">
        <v>44255</v>
      </c>
      <c r="DB328">
        <v>-0.35029399999999999</v>
      </c>
      <c r="DC328">
        <v>1</v>
      </c>
      <c r="DD328" s="52" t="s">
        <v>477</v>
      </c>
      <c r="DE328" t="s">
        <v>477</v>
      </c>
      <c r="DF328" s="52" t="s">
        <v>477</v>
      </c>
      <c r="DG328" s="52" t="s">
        <v>477</v>
      </c>
      <c r="DH328" s="52" t="s">
        <v>477</v>
      </c>
      <c r="DI328" s="52" t="s">
        <v>477</v>
      </c>
      <c r="DJ328" s="52" t="s">
        <v>477</v>
      </c>
      <c r="DK328" s="52" t="s">
        <v>477</v>
      </c>
      <c r="DL328" s="52" t="s">
        <v>477</v>
      </c>
      <c r="DM328" s="52" t="s">
        <v>477</v>
      </c>
      <c r="DN328" s="52" t="s">
        <v>477</v>
      </c>
      <c r="DO328" s="33">
        <v>0.16150538838175499</v>
      </c>
      <c r="DP328" s="33" t="s">
        <v>477</v>
      </c>
      <c r="DQ328" s="32" t="s">
        <v>699</v>
      </c>
      <c r="DR328" s="33" t="s">
        <v>477</v>
      </c>
      <c r="DS328" s="58" t="s">
        <v>477</v>
      </c>
      <c r="DT328" s="58" t="s">
        <v>477</v>
      </c>
      <c r="DU328" s="58" t="s">
        <v>477</v>
      </c>
    </row>
    <row r="329" spans="1:125" x14ac:dyDescent="0.25">
      <c r="A329" s="37">
        <v>44196</v>
      </c>
      <c r="B329" t="s">
        <v>1321</v>
      </c>
      <c r="C329" t="s">
        <v>1322</v>
      </c>
      <c r="D329" t="s">
        <v>473</v>
      </c>
      <c r="E329" t="s">
        <v>1544</v>
      </c>
      <c r="F329" t="s">
        <v>1553</v>
      </c>
      <c r="G329" t="s">
        <v>1554</v>
      </c>
      <c r="H329" t="s">
        <v>293</v>
      </c>
      <c r="I329" s="37">
        <v>44260</v>
      </c>
      <c r="J329">
        <v>3.125</v>
      </c>
      <c r="K329" s="43">
        <v>4100000</v>
      </c>
      <c r="L329" s="43">
        <v>4224326.88</v>
      </c>
      <c r="M329" s="43">
        <v>2.7924899999999999</v>
      </c>
      <c r="N329" s="43">
        <v>100.41249999999999</v>
      </c>
      <c r="O329" t="s">
        <v>473</v>
      </c>
      <c r="P329" t="s">
        <v>474</v>
      </c>
      <c r="Q329" t="s">
        <v>1555</v>
      </c>
      <c r="R329" t="s">
        <v>475</v>
      </c>
      <c r="S329" t="s">
        <v>1326</v>
      </c>
      <c r="T329" t="s">
        <v>1554</v>
      </c>
      <c r="U329" t="s">
        <v>368</v>
      </c>
      <c r="V329" t="s">
        <v>203</v>
      </c>
      <c r="W329" t="s">
        <v>502</v>
      </c>
      <c r="X329" t="s">
        <v>377</v>
      </c>
      <c r="Y329" s="32" t="s">
        <v>373</v>
      </c>
      <c r="Z329" t="s">
        <v>369</v>
      </c>
      <c r="AA329" s="32" t="s">
        <v>372</v>
      </c>
      <c r="AB329" s="32" t="s">
        <v>476</v>
      </c>
      <c r="AC329" s="33" t="s">
        <v>477</v>
      </c>
      <c r="AD329" s="33">
        <v>500000000</v>
      </c>
      <c r="AE329">
        <v>0.82</v>
      </c>
      <c r="AF329" s="33">
        <v>53.646758469308402</v>
      </c>
      <c r="AG329" s="33">
        <v>130.397723366387</v>
      </c>
      <c r="AH329">
        <v>130.397723366387</v>
      </c>
      <c r="AI329" s="33">
        <v>0.175112169600324</v>
      </c>
      <c r="AJ329" s="33">
        <v>0.75003799999999998</v>
      </c>
      <c r="AK329">
        <v>0.75003799999999998</v>
      </c>
      <c r="AL329" s="33">
        <v>0.75003799999999998</v>
      </c>
      <c r="AM329">
        <v>0.75003799999999998</v>
      </c>
      <c r="AN329" s="33" t="s">
        <v>477</v>
      </c>
      <c r="AO329" s="33" t="s">
        <v>477</v>
      </c>
      <c r="AP329" s="33" t="s">
        <v>477</v>
      </c>
      <c r="AQ329" s="33" t="s">
        <v>477</v>
      </c>
      <c r="AR329" s="33" t="s">
        <v>477</v>
      </c>
      <c r="AS329" s="34" t="s">
        <v>477</v>
      </c>
      <c r="AT329" s="34" t="s">
        <v>477</v>
      </c>
      <c r="AU329" s="35">
        <v>64</v>
      </c>
      <c r="AV329" s="35">
        <v>64</v>
      </c>
      <c r="AW329" s="34" t="s">
        <v>477</v>
      </c>
      <c r="AX329" t="s">
        <v>474</v>
      </c>
      <c r="AY329" s="32">
        <v>2021</v>
      </c>
      <c r="AZ329" s="32" t="s">
        <v>372</v>
      </c>
      <c r="BA329" s="32" t="s">
        <v>372</v>
      </c>
      <c r="BB329" s="32" t="s">
        <v>372</v>
      </c>
      <c r="BC329" s="32" t="s">
        <v>372</v>
      </c>
      <c r="BD329">
        <v>151274333.29999998</v>
      </c>
      <c r="BE329">
        <v>2.7924899999999999</v>
      </c>
      <c r="BF329" s="32" t="s">
        <v>293</v>
      </c>
      <c r="BG329" s="32" t="s">
        <v>477</v>
      </c>
      <c r="BH329" s="32" t="s">
        <v>477</v>
      </c>
      <c r="BI329" s="32">
        <v>12</v>
      </c>
      <c r="BJ329" s="36">
        <v>3.0096458825296185E-2</v>
      </c>
      <c r="BK329" s="32">
        <v>12</v>
      </c>
      <c r="BL329" s="36">
        <v>3.0096458825296185E-2</v>
      </c>
      <c r="BM329" s="32">
        <v>12</v>
      </c>
      <c r="BN329" s="36">
        <v>2.7924941315870935E-2</v>
      </c>
      <c r="BO329" s="33" t="s">
        <v>476</v>
      </c>
      <c r="BP329" s="33" t="s">
        <v>477</v>
      </c>
      <c r="BQ329">
        <v>0.175112169600324</v>
      </c>
      <c r="BR329">
        <v>0.75003799999999998</v>
      </c>
      <c r="BS329" t="s">
        <v>474</v>
      </c>
      <c r="BT329" s="37">
        <v>44260</v>
      </c>
      <c r="BU329" s="32" t="s">
        <v>477</v>
      </c>
      <c r="BV329" s="38" t="s">
        <v>477</v>
      </c>
      <c r="BW329" t="s">
        <v>477</v>
      </c>
      <c r="BX329" s="39">
        <v>0.175112169600324</v>
      </c>
      <c r="BY329" s="39">
        <v>0.75003799999999998</v>
      </c>
      <c r="BZ329" s="39">
        <v>0.46924300000000002</v>
      </c>
      <c r="CA329" s="39">
        <v>0.75003799999999998</v>
      </c>
      <c r="CB329" s="39">
        <v>0.46924300000000002</v>
      </c>
      <c r="CC329" s="39">
        <v>0.75003799999999998</v>
      </c>
      <c r="CD329" s="39">
        <v>0.46924300000000002</v>
      </c>
      <c r="CE329" s="39">
        <v>0.75003799999999998</v>
      </c>
      <c r="CF329" s="39">
        <v>0.46924300000000002</v>
      </c>
      <c r="CG329">
        <v>0.75003799999999998</v>
      </c>
      <c r="CH329" s="39">
        <v>0.175112169600324</v>
      </c>
      <c r="CI329" s="39">
        <v>0.17538166565712299</v>
      </c>
      <c r="CJ329" s="39">
        <v>0.175112169600324</v>
      </c>
      <c r="CK329" s="39">
        <v>0.17538166565712299</v>
      </c>
      <c r="CL329" t="s">
        <v>477</v>
      </c>
      <c r="CM329" t="s">
        <v>477</v>
      </c>
      <c r="CN329" s="46" t="s">
        <v>477</v>
      </c>
      <c r="CO329" s="46">
        <v>0</v>
      </c>
      <c r="CP329" s="46" t="s">
        <v>477</v>
      </c>
      <c r="CQ329" s="46" t="s">
        <v>477</v>
      </c>
      <c r="CR329" s="46" t="s">
        <v>477</v>
      </c>
      <c r="CS329" s="46">
        <v>0</v>
      </c>
      <c r="CT329">
        <v>0</v>
      </c>
      <c r="CU329">
        <v>0</v>
      </c>
      <c r="CV329" s="47">
        <v>0</v>
      </c>
      <c r="CW329">
        <v>0</v>
      </c>
      <c r="CX329" s="48">
        <v>0</v>
      </c>
      <c r="CY329" s="48">
        <v>0</v>
      </c>
      <c r="CZ329">
        <v>0</v>
      </c>
      <c r="DA329" s="37">
        <v>44260</v>
      </c>
      <c r="DB329">
        <v>0.75003799999999998</v>
      </c>
      <c r="DC329">
        <v>1</v>
      </c>
      <c r="DD329" s="52" t="s">
        <v>477</v>
      </c>
      <c r="DE329" t="s">
        <v>477</v>
      </c>
      <c r="DF329" s="52" t="s">
        <v>477</v>
      </c>
      <c r="DG329" s="52" t="s">
        <v>477</v>
      </c>
      <c r="DH329" s="52" t="s">
        <v>477</v>
      </c>
      <c r="DI329" s="52" t="s">
        <v>477</v>
      </c>
      <c r="DJ329" s="52" t="s">
        <v>477</v>
      </c>
      <c r="DK329" s="52" t="s">
        <v>477</v>
      </c>
      <c r="DL329" s="52" t="s">
        <v>477</v>
      </c>
      <c r="DM329" s="52" t="s">
        <v>477</v>
      </c>
      <c r="DN329" s="52" t="s">
        <v>477</v>
      </c>
      <c r="DO329" s="33">
        <v>0.182065666074749</v>
      </c>
      <c r="DP329" s="33" t="s">
        <v>477</v>
      </c>
      <c r="DQ329" s="32" t="s">
        <v>699</v>
      </c>
      <c r="DR329" s="33" t="s">
        <v>477</v>
      </c>
      <c r="DS329" s="58" t="s">
        <v>477</v>
      </c>
      <c r="DT329" s="58" t="s">
        <v>477</v>
      </c>
      <c r="DU329" s="58" t="s">
        <v>477</v>
      </c>
    </row>
    <row r="330" spans="1:125" x14ac:dyDescent="0.25">
      <c r="A330" s="37">
        <v>44196</v>
      </c>
      <c r="B330" t="s">
        <v>1321</v>
      </c>
      <c r="C330" t="s">
        <v>1322</v>
      </c>
      <c r="D330" t="s">
        <v>473</v>
      </c>
      <c r="E330" t="s">
        <v>1544</v>
      </c>
      <c r="F330" t="s">
        <v>1079</v>
      </c>
      <c r="G330" t="s">
        <v>1556</v>
      </c>
      <c r="H330" t="s">
        <v>293</v>
      </c>
      <c r="I330" s="37">
        <v>44232</v>
      </c>
      <c r="J330">
        <v>2.625</v>
      </c>
      <c r="K330" s="43">
        <v>3000000</v>
      </c>
      <c r="L330" s="43">
        <v>3078229.92</v>
      </c>
      <c r="M330" s="43">
        <v>2.0348700000000002</v>
      </c>
      <c r="N330" s="43">
        <v>100.205</v>
      </c>
      <c r="O330" t="s">
        <v>473</v>
      </c>
      <c r="P330" t="s">
        <v>474</v>
      </c>
      <c r="Q330" t="s">
        <v>1081</v>
      </c>
      <c r="R330" t="s">
        <v>475</v>
      </c>
      <c r="S330" t="s">
        <v>1326</v>
      </c>
      <c r="T330" t="s">
        <v>1556</v>
      </c>
      <c r="U330" t="s">
        <v>368</v>
      </c>
      <c r="V330" t="s">
        <v>203</v>
      </c>
      <c r="W330" t="s">
        <v>1082</v>
      </c>
      <c r="X330" t="s">
        <v>1083</v>
      </c>
      <c r="Y330" s="32" t="s">
        <v>373</v>
      </c>
      <c r="Z330" t="s">
        <v>369</v>
      </c>
      <c r="AA330" s="32" t="s">
        <v>370</v>
      </c>
      <c r="AB330" s="32" t="s">
        <v>476</v>
      </c>
      <c r="AC330" s="33" t="s">
        <v>477</v>
      </c>
      <c r="AD330" s="33">
        <v>550000000</v>
      </c>
      <c r="AE330">
        <v>0.54545454545454541</v>
      </c>
      <c r="AF330" s="33">
        <v>102.223584719587</v>
      </c>
      <c r="AG330" s="33">
        <v>108.647821208694</v>
      </c>
      <c r="AH330">
        <v>108.647821208694</v>
      </c>
      <c r="AI330" s="33">
        <v>9.8309669492707294E-2</v>
      </c>
      <c r="AJ330" s="33">
        <v>0.52727299999999999</v>
      </c>
      <c r="AK330">
        <v>0.52727299999999999</v>
      </c>
      <c r="AL330" s="33">
        <v>0.52727299999999999</v>
      </c>
      <c r="AM330">
        <v>0.52727299999999999</v>
      </c>
      <c r="AN330" s="33" t="s">
        <v>477</v>
      </c>
      <c r="AO330" s="33" t="s">
        <v>477</v>
      </c>
      <c r="AP330" s="33" t="s">
        <v>477</v>
      </c>
      <c r="AQ330" s="33" t="s">
        <v>477</v>
      </c>
      <c r="AR330" s="33" t="s">
        <v>477</v>
      </c>
      <c r="AS330" s="34" t="s">
        <v>477</v>
      </c>
      <c r="AT330" s="34" t="s">
        <v>477</v>
      </c>
      <c r="AU330" s="35">
        <v>36</v>
      </c>
      <c r="AV330" s="35">
        <v>36</v>
      </c>
      <c r="AW330" s="34" t="s">
        <v>477</v>
      </c>
      <c r="AX330" t="s">
        <v>474</v>
      </c>
      <c r="AY330" s="32">
        <v>2021</v>
      </c>
      <c r="AZ330" s="32" t="s">
        <v>370</v>
      </c>
      <c r="BA330" s="32" t="s">
        <v>372</v>
      </c>
      <c r="BB330" s="32" t="s">
        <v>372</v>
      </c>
      <c r="BC330" s="32" t="s">
        <v>372</v>
      </c>
      <c r="BD330">
        <v>151274333.29999998</v>
      </c>
      <c r="BE330">
        <v>2.0348700000000002</v>
      </c>
      <c r="BF330" s="32" t="s">
        <v>293</v>
      </c>
      <c r="BG330" s="32" t="s">
        <v>477</v>
      </c>
      <c r="BH330" s="32" t="s">
        <v>477</v>
      </c>
      <c r="BI330" s="32">
        <v>11</v>
      </c>
      <c r="BJ330" s="36">
        <v>2.1931025385534268E-2</v>
      </c>
      <c r="BK330" s="32">
        <v>11</v>
      </c>
      <c r="BL330" s="36">
        <v>2.1931025385534268E-2</v>
      </c>
      <c r="BM330" s="32">
        <v>11</v>
      </c>
      <c r="BN330" s="36">
        <v>2.0348659636102329E-2</v>
      </c>
      <c r="BO330" s="33" t="s">
        <v>476</v>
      </c>
      <c r="BP330" s="33" t="s">
        <v>477</v>
      </c>
      <c r="BQ330">
        <v>9.8309669492707294E-2</v>
      </c>
      <c r="BR330">
        <v>0.52727299999999999</v>
      </c>
      <c r="BS330" t="s">
        <v>474</v>
      </c>
      <c r="BT330" s="37">
        <v>44232</v>
      </c>
      <c r="BU330" s="32" t="s">
        <v>477</v>
      </c>
      <c r="BV330" s="38" t="s">
        <v>477</v>
      </c>
      <c r="BW330" t="s">
        <v>477</v>
      </c>
      <c r="BX330" s="39">
        <v>9.8309669492707294E-2</v>
      </c>
      <c r="BY330" s="39">
        <v>0.52727299999999999</v>
      </c>
      <c r="BZ330" s="39">
        <v>3.6794E-2</v>
      </c>
      <c r="CA330" s="39">
        <v>0.52727299999999999</v>
      </c>
      <c r="CB330" s="39">
        <v>3.6794E-2</v>
      </c>
      <c r="CC330" s="39">
        <v>0.52727299999999999</v>
      </c>
      <c r="CD330" s="39">
        <v>3.6794E-2</v>
      </c>
      <c r="CE330" s="39">
        <v>0.52727299999999999</v>
      </c>
      <c r="CF330" s="39">
        <v>3.6794E-2</v>
      </c>
      <c r="CG330">
        <v>0.52727299999999999</v>
      </c>
      <c r="CH330" s="39">
        <v>9.8309669492707294E-2</v>
      </c>
      <c r="CI330" s="39">
        <v>9.8325963097355099E-2</v>
      </c>
      <c r="CJ330" s="39">
        <v>9.8309669492707294E-2</v>
      </c>
      <c r="CK330" s="39">
        <v>9.8325963097355099E-2</v>
      </c>
      <c r="CL330" t="s">
        <v>477</v>
      </c>
      <c r="CM330" t="s">
        <v>477</v>
      </c>
      <c r="CN330" s="46" t="s">
        <v>477</v>
      </c>
      <c r="CO330" s="46">
        <v>0</v>
      </c>
      <c r="CP330" s="46" t="s">
        <v>477</v>
      </c>
      <c r="CQ330" s="46" t="s">
        <v>477</v>
      </c>
      <c r="CR330" s="46" t="s">
        <v>477</v>
      </c>
      <c r="CS330" s="46">
        <v>0</v>
      </c>
      <c r="CT330">
        <v>0</v>
      </c>
      <c r="CU330">
        <v>0</v>
      </c>
      <c r="CV330" s="47">
        <v>0</v>
      </c>
      <c r="CW330">
        <v>0</v>
      </c>
      <c r="CX330" s="48">
        <v>0</v>
      </c>
      <c r="CY330" s="48">
        <v>0</v>
      </c>
      <c r="CZ330">
        <v>0</v>
      </c>
      <c r="DA330" s="37">
        <v>44232</v>
      </c>
      <c r="DB330">
        <v>0.52727299999999999</v>
      </c>
      <c r="DC330">
        <v>1</v>
      </c>
      <c r="DD330" s="52" t="s">
        <v>477</v>
      </c>
      <c r="DE330" t="s">
        <v>477</v>
      </c>
      <c r="DF330" s="52" t="s">
        <v>477</v>
      </c>
      <c r="DG330" s="52" t="s">
        <v>477</v>
      </c>
      <c r="DH330" s="52" t="s">
        <v>477</v>
      </c>
      <c r="DI330" s="52" t="s">
        <v>477</v>
      </c>
      <c r="DJ330" s="52" t="s">
        <v>477</v>
      </c>
      <c r="DK330" s="52" t="s">
        <v>477</v>
      </c>
      <c r="DL330" s="52" t="s">
        <v>477</v>
      </c>
      <c r="DM330" s="52" t="s">
        <v>477</v>
      </c>
      <c r="DN330" s="52" t="s">
        <v>477</v>
      </c>
      <c r="DO330" s="33">
        <v>0.101294673537211</v>
      </c>
      <c r="DP330" s="33" t="s">
        <v>477</v>
      </c>
      <c r="DQ330" s="32" t="s">
        <v>699</v>
      </c>
      <c r="DR330" s="33" t="s">
        <v>477</v>
      </c>
      <c r="DS330" s="58" t="s">
        <v>477</v>
      </c>
      <c r="DT330" s="58" t="s">
        <v>477</v>
      </c>
      <c r="DU330" s="58" t="s">
        <v>477</v>
      </c>
    </row>
    <row r="331" spans="1:125" x14ac:dyDescent="0.25">
      <c r="A331" s="37">
        <v>44196</v>
      </c>
      <c r="B331" t="s">
        <v>1321</v>
      </c>
      <c r="C331" t="s">
        <v>1322</v>
      </c>
      <c r="D331" t="s">
        <v>473</v>
      </c>
      <c r="E331" t="s">
        <v>1544</v>
      </c>
      <c r="F331" t="s">
        <v>1557</v>
      </c>
      <c r="G331" t="s">
        <v>1558</v>
      </c>
      <c r="H331" t="s">
        <v>293</v>
      </c>
      <c r="I331" s="37">
        <v>44309</v>
      </c>
      <c r="J331">
        <v>1.75</v>
      </c>
      <c r="K331" s="43">
        <v>3400000</v>
      </c>
      <c r="L331" s="43">
        <v>3462515.52</v>
      </c>
      <c r="M331" s="43">
        <v>2.2888999999999999</v>
      </c>
      <c r="N331" s="43">
        <v>100.6065</v>
      </c>
      <c r="O331" t="s">
        <v>473</v>
      </c>
      <c r="P331" t="s">
        <v>474</v>
      </c>
      <c r="Q331" t="s">
        <v>1559</v>
      </c>
      <c r="R331" t="s">
        <v>475</v>
      </c>
      <c r="S331" t="s">
        <v>1326</v>
      </c>
      <c r="T331" t="s">
        <v>1558</v>
      </c>
      <c r="U331" t="s">
        <v>368</v>
      </c>
      <c r="V331" t="s">
        <v>203</v>
      </c>
      <c r="W331" t="s">
        <v>1560</v>
      </c>
      <c r="X331" t="s">
        <v>1561</v>
      </c>
      <c r="Y331" s="32" t="s">
        <v>373</v>
      </c>
      <c r="Z331" t="s">
        <v>374</v>
      </c>
      <c r="AA331" s="32" t="s">
        <v>386</v>
      </c>
      <c r="AB331" s="32" t="s">
        <v>476</v>
      </c>
      <c r="AC331" s="33" t="s">
        <v>477</v>
      </c>
      <c r="AD331" s="33">
        <v>223800000</v>
      </c>
      <c r="AE331">
        <v>1.5192135835567471</v>
      </c>
      <c r="AF331" s="33">
        <v>49.680091157351903</v>
      </c>
      <c r="AG331" s="33">
        <v>33.5446929777004</v>
      </c>
      <c r="AH331">
        <v>33.5446929777004</v>
      </c>
      <c r="AI331" s="33">
        <v>0.30978595882070198</v>
      </c>
      <c r="AJ331" s="33">
        <v>-0.20532300000000001</v>
      </c>
      <c r="AK331">
        <v>-0.20532300000000001</v>
      </c>
      <c r="AL331" s="33">
        <v>-0.20532300000000001</v>
      </c>
      <c r="AM331">
        <v>-0.20532300000000001</v>
      </c>
      <c r="AN331" s="33" t="s">
        <v>477</v>
      </c>
      <c r="AO331" s="33" t="s">
        <v>477</v>
      </c>
      <c r="AP331" s="33" t="s">
        <v>477</v>
      </c>
      <c r="AQ331" s="33" t="s">
        <v>477</v>
      </c>
      <c r="AR331" s="33" t="s">
        <v>477</v>
      </c>
      <c r="AS331" s="34" t="s">
        <v>477</v>
      </c>
      <c r="AT331" s="34" t="s">
        <v>477</v>
      </c>
      <c r="AU331" s="35">
        <v>113</v>
      </c>
      <c r="AV331" s="35">
        <v>113</v>
      </c>
      <c r="AW331" s="34" t="s">
        <v>477</v>
      </c>
      <c r="AX331" t="s">
        <v>474</v>
      </c>
      <c r="AY331" s="32">
        <v>2021</v>
      </c>
      <c r="AZ331" s="32" t="s">
        <v>386</v>
      </c>
      <c r="BA331" s="32" t="s">
        <v>376</v>
      </c>
      <c r="BB331" s="32" t="s">
        <v>376</v>
      </c>
      <c r="BC331" s="32" t="s">
        <v>376</v>
      </c>
      <c r="BD331">
        <v>151274333.29999998</v>
      </c>
      <c r="BE331">
        <v>2.2888999999999999</v>
      </c>
      <c r="BF331" s="32" t="s">
        <v>293</v>
      </c>
      <c r="BG331" s="32" t="s">
        <v>478</v>
      </c>
      <c r="BH331" s="32" t="s">
        <v>479</v>
      </c>
      <c r="BI331" s="32">
        <v>10</v>
      </c>
      <c r="BJ331" s="36">
        <v>2.4668890154549074E-2</v>
      </c>
      <c r="BK331" s="32">
        <v>10</v>
      </c>
      <c r="BL331" s="36">
        <v>2.4668890154549074E-2</v>
      </c>
      <c r="BM331" s="32">
        <v>10</v>
      </c>
      <c r="BN331" s="36">
        <v>2.2888982185320927E-2</v>
      </c>
      <c r="BO331" s="33" t="s">
        <v>476</v>
      </c>
      <c r="BP331" s="33" t="s">
        <v>477</v>
      </c>
      <c r="BQ331">
        <v>0.30978595882070198</v>
      </c>
      <c r="BR331">
        <v>-0.20532300000000001</v>
      </c>
      <c r="BS331" t="s">
        <v>474</v>
      </c>
      <c r="BT331" s="37">
        <v>44309</v>
      </c>
      <c r="BU331" s="32" t="s">
        <v>477</v>
      </c>
      <c r="BV331" s="38" t="s">
        <v>477</v>
      </c>
      <c r="BW331" t="s">
        <v>477</v>
      </c>
      <c r="BX331" s="39">
        <v>0.30978595882070198</v>
      </c>
      <c r="BY331" s="39">
        <v>-0.20532300000000001</v>
      </c>
      <c r="BZ331" s="39">
        <v>-0.33227800000000002</v>
      </c>
      <c r="CA331" s="39">
        <v>-0.20532300000000001</v>
      </c>
      <c r="CB331" s="39">
        <v>-0.33227800000000002</v>
      </c>
      <c r="CC331" s="39">
        <v>-0.20532300000000001</v>
      </c>
      <c r="CD331" s="39">
        <v>-0.33227800000000002</v>
      </c>
      <c r="CE331" s="39">
        <v>-0.20532300000000001</v>
      </c>
      <c r="CF331" s="39">
        <v>-0.33227800000000002</v>
      </c>
      <c r="CG331">
        <v>-0.20532300000000001</v>
      </c>
      <c r="CH331" s="39">
        <v>0.30978595882070198</v>
      </c>
      <c r="CI331" s="39">
        <v>0.30974792576864402</v>
      </c>
      <c r="CJ331" s="39">
        <v>0.30978595882070198</v>
      </c>
      <c r="CK331" s="39">
        <v>0.30974792576864402</v>
      </c>
      <c r="CL331" t="s">
        <v>477</v>
      </c>
      <c r="CM331" t="s">
        <v>477</v>
      </c>
      <c r="CN331" s="46" t="s">
        <v>477</v>
      </c>
      <c r="CO331" s="46">
        <v>0</v>
      </c>
      <c r="CP331" s="46" t="s">
        <v>477</v>
      </c>
      <c r="CQ331" s="46" t="s">
        <v>477</v>
      </c>
      <c r="CR331" s="46" t="s">
        <v>477</v>
      </c>
      <c r="CS331" s="46">
        <v>0</v>
      </c>
      <c r="CT331">
        <v>0</v>
      </c>
      <c r="CU331">
        <v>0</v>
      </c>
      <c r="CV331" s="47">
        <v>0</v>
      </c>
      <c r="CW331">
        <v>0</v>
      </c>
      <c r="CX331" s="48">
        <v>0</v>
      </c>
      <c r="CY331" s="48">
        <v>0</v>
      </c>
      <c r="CZ331">
        <v>0</v>
      </c>
      <c r="DA331" s="37">
        <v>44309</v>
      </c>
      <c r="DB331">
        <v>-0.20532300000000001</v>
      </c>
      <c r="DC331">
        <v>1</v>
      </c>
      <c r="DD331" s="52" t="s">
        <v>477</v>
      </c>
      <c r="DE331" t="s">
        <v>477</v>
      </c>
      <c r="DF331" s="52" t="s">
        <v>477</v>
      </c>
      <c r="DG331" s="52" t="s">
        <v>477</v>
      </c>
      <c r="DH331" s="52" t="s">
        <v>477</v>
      </c>
      <c r="DI331" s="52" t="s">
        <v>477</v>
      </c>
      <c r="DJ331" s="52" t="s">
        <v>477</v>
      </c>
      <c r="DK331" s="52" t="s">
        <v>477</v>
      </c>
      <c r="DL331" s="52" t="s">
        <v>477</v>
      </c>
      <c r="DM331" s="52" t="s">
        <v>477</v>
      </c>
      <c r="DN331" s="52" t="s">
        <v>477</v>
      </c>
      <c r="DO331" s="33">
        <v>0.31586325375698698</v>
      </c>
      <c r="DP331" s="33" t="s">
        <v>477</v>
      </c>
      <c r="DQ331" s="32" t="s">
        <v>699</v>
      </c>
      <c r="DR331" s="33" t="s">
        <v>477</v>
      </c>
      <c r="DS331" s="58" t="s">
        <v>477</v>
      </c>
      <c r="DT331" s="58" t="s">
        <v>477</v>
      </c>
      <c r="DU331" s="58" t="s">
        <v>477</v>
      </c>
    </row>
    <row r="332" spans="1:125" x14ac:dyDescent="0.25">
      <c r="A332" s="37">
        <v>44196</v>
      </c>
      <c r="B332" t="s">
        <v>1321</v>
      </c>
      <c r="C332" t="s">
        <v>1322</v>
      </c>
      <c r="D332" t="s">
        <v>473</v>
      </c>
      <c r="E332" t="s">
        <v>1544</v>
      </c>
      <c r="F332" t="s">
        <v>1562</v>
      </c>
      <c r="G332" t="s">
        <v>1563</v>
      </c>
      <c r="H332" t="s">
        <v>293</v>
      </c>
      <c r="I332" s="37">
        <v>44336</v>
      </c>
      <c r="J332">
        <v>2.5</v>
      </c>
      <c r="K332" s="43">
        <v>600000</v>
      </c>
      <c r="L332" s="43">
        <v>614750.05000000005</v>
      </c>
      <c r="M332" s="43">
        <v>0.40638000000000002</v>
      </c>
      <c r="N332" s="43">
        <v>100.883</v>
      </c>
      <c r="O332" t="s">
        <v>473</v>
      </c>
      <c r="P332" t="s">
        <v>474</v>
      </c>
      <c r="Q332" t="s">
        <v>1564</v>
      </c>
      <c r="R332" t="s">
        <v>475</v>
      </c>
      <c r="S332" t="s">
        <v>1326</v>
      </c>
      <c r="T332" t="s">
        <v>1563</v>
      </c>
      <c r="U332" t="s">
        <v>368</v>
      </c>
      <c r="V332" t="s">
        <v>203</v>
      </c>
      <c r="W332" t="s">
        <v>1565</v>
      </c>
      <c r="X332" t="s">
        <v>2826</v>
      </c>
      <c r="Y332" s="32" t="s">
        <v>373</v>
      </c>
      <c r="Z332" t="s">
        <v>375</v>
      </c>
      <c r="AA332" s="32" t="s">
        <v>376</v>
      </c>
      <c r="AB332" s="32" t="s">
        <v>476</v>
      </c>
      <c r="AC332" s="33" t="s">
        <v>477</v>
      </c>
      <c r="AD332" s="33">
        <v>450000000</v>
      </c>
      <c r="AE332">
        <v>0.13333333333333333</v>
      </c>
      <c r="AF332" s="33">
        <v>92.940411282394393</v>
      </c>
      <c r="AG332" s="33">
        <v>72.956538959872304</v>
      </c>
      <c r="AH332">
        <v>72.956538959872304</v>
      </c>
      <c r="AI332" s="33">
        <v>0.38282155863084699</v>
      </c>
      <c r="AJ332" s="33">
        <v>0.193324</v>
      </c>
      <c r="AK332">
        <v>0.193324</v>
      </c>
      <c r="AL332" s="33">
        <v>0.193324</v>
      </c>
      <c r="AM332">
        <v>0.193324</v>
      </c>
      <c r="AN332" s="33" t="s">
        <v>477</v>
      </c>
      <c r="AO332" s="33" t="s">
        <v>477</v>
      </c>
      <c r="AP332" s="33" t="s">
        <v>477</v>
      </c>
      <c r="AQ332" s="33" t="s">
        <v>477</v>
      </c>
      <c r="AR332" s="33" t="s">
        <v>477</v>
      </c>
      <c r="AS332" s="34" t="s">
        <v>477</v>
      </c>
      <c r="AT332" s="34" t="s">
        <v>477</v>
      </c>
      <c r="AU332" s="35">
        <v>140</v>
      </c>
      <c r="AV332" s="35">
        <v>140</v>
      </c>
      <c r="AW332" s="34" t="s">
        <v>477</v>
      </c>
      <c r="AX332" t="s">
        <v>474</v>
      </c>
      <c r="AY332" s="32">
        <v>2021</v>
      </c>
      <c r="AZ332" s="32" t="s">
        <v>480</v>
      </c>
      <c r="BA332" s="32" t="s">
        <v>480</v>
      </c>
      <c r="BB332" s="32" t="s">
        <v>376</v>
      </c>
      <c r="BC332" s="32" t="s">
        <v>376</v>
      </c>
      <c r="BD332">
        <v>151274333.29999998</v>
      </c>
      <c r="BE332">
        <v>0.40638000000000002</v>
      </c>
      <c r="BF332" s="32" t="s">
        <v>293</v>
      </c>
      <c r="BG332" s="32" t="s">
        <v>478</v>
      </c>
      <c r="BH332" s="32" t="s">
        <v>479</v>
      </c>
      <c r="BI332" s="32" t="s">
        <v>480</v>
      </c>
      <c r="BJ332" s="36">
        <v>4.3798219440049045E-3</v>
      </c>
      <c r="BK332" s="32">
        <v>9</v>
      </c>
      <c r="BL332" s="36">
        <v>4.3798219440049045E-3</v>
      </c>
      <c r="BM332" s="32">
        <v>9</v>
      </c>
      <c r="BN332" s="36">
        <v>4.0638093494740927E-3</v>
      </c>
      <c r="BO332" s="33" t="s">
        <v>476</v>
      </c>
      <c r="BP332" s="33" t="s">
        <v>477</v>
      </c>
      <c r="BQ332">
        <v>0.38282155863084699</v>
      </c>
      <c r="BR332">
        <v>0.193324</v>
      </c>
      <c r="BS332" t="s">
        <v>474</v>
      </c>
      <c r="BT332" s="37">
        <v>44336</v>
      </c>
      <c r="BU332" s="32" t="s">
        <v>477</v>
      </c>
      <c r="BV332" s="38" t="s">
        <v>477</v>
      </c>
      <c r="BW332" t="s">
        <v>477</v>
      </c>
      <c r="BX332" s="39">
        <v>0.38282155863084699</v>
      </c>
      <c r="BY332" s="39">
        <v>0.193324</v>
      </c>
      <c r="BZ332" s="39">
        <v>7.4896000000000004E-2</v>
      </c>
      <c r="CA332" s="39">
        <v>0.193324</v>
      </c>
      <c r="CB332" s="39">
        <v>7.4896000000000004E-2</v>
      </c>
      <c r="CC332" s="39">
        <v>0.193324</v>
      </c>
      <c r="CD332" s="39">
        <v>7.4896000000000004E-2</v>
      </c>
      <c r="CE332" s="39">
        <v>0.193324</v>
      </c>
      <c r="CF332" s="39">
        <v>7.4896000000000004E-2</v>
      </c>
      <c r="CG332">
        <v>0.193324</v>
      </c>
      <c r="CH332" s="39">
        <v>0.38282155863084699</v>
      </c>
      <c r="CI332" s="39">
        <v>0.38253416272482299</v>
      </c>
      <c r="CJ332" s="39">
        <v>0.38282155863084699</v>
      </c>
      <c r="CK332" s="39">
        <v>0.38253416272482299</v>
      </c>
      <c r="CL332" t="s">
        <v>477</v>
      </c>
      <c r="CM332" t="s">
        <v>477</v>
      </c>
      <c r="CN332" s="46" t="s">
        <v>477</v>
      </c>
      <c r="CO332" s="46">
        <v>0</v>
      </c>
      <c r="CP332" s="46" t="s">
        <v>477</v>
      </c>
      <c r="CQ332" s="46" t="s">
        <v>477</v>
      </c>
      <c r="CR332" s="46" t="s">
        <v>477</v>
      </c>
      <c r="CS332" s="46">
        <v>0</v>
      </c>
      <c r="CT332">
        <v>0</v>
      </c>
      <c r="CU332">
        <v>0</v>
      </c>
      <c r="CV332" s="47">
        <v>0</v>
      </c>
      <c r="CW332">
        <v>0</v>
      </c>
      <c r="CX332" s="48">
        <v>0</v>
      </c>
      <c r="CY332" s="48">
        <v>0</v>
      </c>
      <c r="CZ332">
        <v>0</v>
      </c>
      <c r="DA332" s="37">
        <v>44336</v>
      </c>
      <c r="DB332">
        <v>0.193324</v>
      </c>
      <c r="DC332">
        <v>1</v>
      </c>
      <c r="DD332" s="52" t="s">
        <v>477</v>
      </c>
      <c r="DE332" t="s">
        <v>477</v>
      </c>
      <c r="DF332" s="52" t="s">
        <v>477</v>
      </c>
      <c r="DG332" s="52" t="s">
        <v>477</v>
      </c>
      <c r="DH332" s="52" t="s">
        <v>477</v>
      </c>
      <c r="DI332" s="52" t="s">
        <v>477</v>
      </c>
      <c r="DJ332" s="52" t="s">
        <v>477</v>
      </c>
      <c r="DK332" s="52" t="s">
        <v>477</v>
      </c>
      <c r="DL332" s="52" t="s">
        <v>477</v>
      </c>
      <c r="DM332" s="52" t="s">
        <v>477</v>
      </c>
      <c r="DN332" s="52" t="s">
        <v>477</v>
      </c>
      <c r="DO332" s="33">
        <v>0.39407979252601399</v>
      </c>
      <c r="DP332" s="33" t="s">
        <v>477</v>
      </c>
      <c r="DQ332" s="32" t="s">
        <v>699</v>
      </c>
      <c r="DR332" s="33" t="s">
        <v>477</v>
      </c>
      <c r="DS332" s="58" t="s">
        <v>477</v>
      </c>
      <c r="DT332" s="58" t="s">
        <v>477</v>
      </c>
      <c r="DU332" s="58" t="s">
        <v>477</v>
      </c>
    </row>
    <row r="333" spans="1:125" x14ac:dyDescent="0.25">
      <c r="A333" s="37">
        <v>44196</v>
      </c>
      <c r="B333" t="s">
        <v>1321</v>
      </c>
      <c r="C333" t="s">
        <v>1322</v>
      </c>
      <c r="D333" t="s">
        <v>473</v>
      </c>
      <c r="E333" t="s">
        <v>1544</v>
      </c>
      <c r="F333" t="s">
        <v>1050</v>
      </c>
      <c r="G333" t="s">
        <v>1566</v>
      </c>
      <c r="H333" t="s">
        <v>293</v>
      </c>
      <c r="I333" s="37">
        <v>44340</v>
      </c>
      <c r="J333">
        <v>5</v>
      </c>
      <c r="K333" s="43">
        <v>3600000</v>
      </c>
      <c r="L333" s="43">
        <v>3786728.05</v>
      </c>
      <c r="M333" s="43">
        <v>2.5032199999999998</v>
      </c>
      <c r="N333" s="43">
        <v>102.09099999999999</v>
      </c>
      <c r="O333" t="s">
        <v>473</v>
      </c>
      <c r="P333" t="s">
        <v>474</v>
      </c>
      <c r="Q333" t="s">
        <v>1052</v>
      </c>
      <c r="R333" t="s">
        <v>475</v>
      </c>
      <c r="S333" t="s">
        <v>1326</v>
      </c>
      <c r="T333" t="s">
        <v>1566</v>
      </c>
      <c r="U333" t="s">
        <v>368</v>
      </c>
      <c r="V333" t="s">
        <v>203</v>
      </c>
      <c r="W333" t="s">
        <v>1053</v>
      </c>
      <c r="X333" t="s">
        <v>1054</v>
      </c>
      <c r="Y333" s="32" t="s">
        <v>373</v>
      </c>
      <c r="Z333" t="s">
        <v>374</v>
      </c>
      <c r="AA333" s="32" t="s">
        <v>367</v>
      </c>
      <c r="AB333" s="32" t="s">
        <v>476</v>
      </c>
      <c r="AC333" s="33" t="s">
        <v>477</v>
      </c>
      <c r="AD333" s="33">
        <v>1100000000</v>
      </c>
      <c r="AE333">
        <v>0.32727272727272727</v>
      </c>
      <c r="AF333" s="33">
        <v>46.890464086674399</v>
      </c>
      <c r="AG333" s="33">
        <v>25.0336047893584</v>
      </c>
      <c r="AH333">
        <v>25.0336047893584</v>
      </c>
      <c r="AI333" s="33">
        <v>0.39496540715183798</v>
      </c>
      <c r="AJ333" s="33">
        <v>-0.28549200000000002</v>
      </c>
      <c r="AK333">
        <v>-0.28549200000000002</v>
      </c>
      <c r="AL333" s="33">
        <v>-0.28549200000000002</v>
      </c>
      <c r="AM333">
        <v>-0.28549200000000002</v>
      </c>
      <c r="AN333" s="33" t="s">
        <v>477</v>
      </c>
      <c r="AO333" s="33" t="s">
        <v>477</v>
      </c>
      <c r="AP333" s="33" t="s">
        <v>477</v>
      </c>
      <c r="AQ333" s="33" t="s">
        <v>477</v>
      </c>
      <c r="AR333" s="33" t="s">
        <v>477</v>
      </c>
      <c r="AS333" s="34" t="s">
        <v>477</v>
      </c>
      <c r="AT333" s="34" t="s">
        <v>477</v>
      </c>
      <c r="AU333" s="35">
        <v>144</v>
      </c>
      <c r="AV333" s="35">
        <v>144</v>
      </c>
      <c r="AW333" s="34" t="s">
        <v>477</v>
      </c>
      <c r="AX333" t="s">
        <v>474</v>
      </c>
      <c r="AY333" s="32">
        <v>2021</v>
      </c>
      <c r="AZ333" s="32" t="s">
        <v>367</v>
      </c>
      <c r="BA333" s="32" t="s">
        <v>366</v>
      </c>
      <c r="BB333" s="32" t="s">
        <v>366</v>
      </c>
      <c r="BC333" s="32" t="s">
        <v>366</v>
      </c>
      <c r="BD333">
        <v>151274333.29999998</v>
      </c>
      <c r="BE333">
        <v>2.5032199999999998</v>
      </c>
      <c r="BF333" s="32" t="s">
        <v>293</v>
      </c>
      <c r="BG333" s="32" t="s">
        <v>478</v>
      </c>
      <c r="BH333" s="32" t="s">
        <v>479</v>
      </c>
      <c r="BI333" s="32">
        <v>7</v>
      </c>
      <c r="BJ333" s="36">
        <v>2.6978760895373492E-2</v>
      </c>
      <c r="BK333" s="32">
        <v>7</v>
      </c>
      <c r="BL333" s="36">
        <v>2.6978760895373492E-2</v>
      </c>
      <c r="BM333" s="32">
        <v>7</v>
      </c>
      <c r="BN333" s="36">
        <v>2.5032191300359875E-2</v>
      </c>
      <c r="BO333" s="33" t="s">
        <v>476</v>
      </c>
      <c r="BP333" s="33" t="s">
        <v>477</v>
      </c>
      <c r="BQ333">
        <v>0.39496540715183798</v>
      </c>
      <c r="BR333">
        <v>-0.28549200000000002</v>
      </c>
      <c r="BS333" t="s">
        <v>474</v>
      </c>
      <c r="BT333" s="37">
        <v>44340</v>
      </c>
      <c r="BU333" s="32" t="s">
        <v>477</v>
      </c>
      <c r="BV333" s="38" t="s">
        <v>477</v>
      </c>
      <c r="BW333" t="s">
        <v>477</v>
      </c>
      <c r="BX333" s="39">
        <v>0.39496540715183798</v>
      </c>
      <c r="BY333" s="39">
        <v>-0.28549200000000002</v>
      </c>
      <c r="BZ333" s="39">
        <v>-0.54261899999999996</v>
      </c>
      <c r="CA333" s="39">
        <v>-0.28549200000000002</v>
      </c>
      <c r="CB333" s="39">
        <v>-0.54261899999999996</v>
      </c>
      <c r="CC333" s="39">
        <v>-0.28549200000000002</v>
      </c>
      <c r="CD333" s="39">
        <v>-0.54261899999999996</v>
      </c>
      <c r="CE333" s="39">
        <v>-0.28549200000000002</v>
      </c>
      <c r="CF333" s="39">
        <v>-0.54261899999999996</v>
      </c>
      <c r="CG333">
        <v>-0.28549200000000002</v>
      </c>
      <c r="CH333" s="39">
        <v>0.39496540715183798</v>
      </c>
      <c r="CI333" s="39">
        <v>0.394816992278409</v>
      </c>
      <c r="CJ333" s="39">
        <v>0.39496540715183798</v>
      </c>
      <c r="CK333" s="39">
        <v>0.394816992278409</v>
      </c>
      <c r="CL333" t="s">
        <v>477</v>
      </c>
      <c r="CM333" t="s">
        <v>477</v>
      </c>
      <c r="CN333" s="46" t="s">
        <v>477</v>
      </c>
      <c r="CO333" s="46">
        <v>0</v>
      </c>
      <c r="CP333" s="46" t="s">
        <v>477</v>
      </c>
      <c r="CQ333" s="46" t="s">
        <v>477</v>
      </c>
      <c r="CR333" s="46" t="s">
        <v>477</v>
      </c>
      <c r="CS333" s="46">
        <v>0</v>
      </c>
      <c r="CT333">
        <v>0</v>
      </c>
      <c r="CU333">
        <v>0</v>
      </c>
      <c r="CV333" s="47">
        <v>0</v>
      </c>
      <c r="CW333">
        <v>0</v>
      </c>
      <c r="CX333" s="48">
        <v>0</v>
      </c>
      <c r="CY333" s="48">
        <v>0</v>
      </c>
      <c r="CZ333">
        <v>0</v>
      </c>
      <c r="DA333" s="37">
        <v>44340</v>
      </c>
      <c r="DB333">
        <v>-0.28549200000000002</v>
      </c>
      <c r="DC333">
        <v>1</v>
      </c>
      <c r="DD333" s="52" t="s">
        <v>477</v>
      </c>
      <c r="DE333" t="s">
        <v>477</v>
      </c>
      <c r="DF333" s="52" t="s">
        <v>477</v>
      </c>
      <c r="DG333" s="52" t="s">
        <v>477</v>
      </c>
      <c r="DH333" s="52" t="s">
        <v>477</v>
      </c>
      <c r="DI333" s="52" t="s">
        <v>477</v>
      </c>
      <c r="DJ333" s="52" t="s">
        <v>477</v>
      </c>
      <c r="DK333" s="52" t="s">
        <v>477</v>
      </c>
      <c r="DL333" s="52" t="s">
        <v>477</v>
      </c>
      <c r="DM333" s="52" t="s">
        <v>477</v>
      </c>
      <c r="DN333" s="52" t="s">
        <v>477</v>
      </c>
      <c r="DO333" s="33">
        <v>0.41594789215011502</v>
      </c>
      <c r="DP333" s="33" t="s">
        <v>477</v>
      </c>
      <c r="DQ333" s="32" t="s">
        <v>699</v>
      </c>
      <c r="DR333" s="33" t="s">
        <v>477</v>
      </c>
      <c r="DS333" s="58" t="s">
        <v>477</v>
      </c>
      <c r="DT333" s="58" t="s">
        <v>477</v>
      </c>
      <c r="DU333" s="58" t="s">
        <v>477</v>
      </c>
    </row>
    <row r="334" spans="1:125" x14ac:dyDescent="0.25">
      <c r="A334" s="37">
        <v>44196</v>
      </c>
      <c r="B334" t="s">
        <v>1321</v>
      </c>
      <c r="C334" t="s">
        <v>1322</v>
      </c>
      <c r="D334" t="s">
        <v>473</v>
      </c>
      <c r="E334" t="s">
        <v>1544</v>
      </c>
      <c r="F334" t="s">
        <v>1046</v>
      </c>
      <c r="G334" t="s">
        <v>1567</v>
      </c>
      <c r="H334" t="s">
        <v>293</v>
      </c>
      <c r="I334" s="37">
        <v>44221</v>
      </c>
      <c r="J334">
        <v>6.25</v>
      </c>
      <c r="K334" s="43">
        <v>1700000</v>
      </c>
      <c r="L334" s="43">
        <v>1806810.49</v>
      </c>
      <c r="M334" s="43">
        <v>1.1943900000000001</v>
      </c>
      <c r="N334" s="43">
        <v>100.3745</v>
      </c>
      <c r="O334" t="s">
        <v>473</v>
      </c>
      <c r="P334" t="s">
        <v>474</v>
      </c>
      <c r="Q334" t="s">
        <v>1048</v>
      </c>
      <c r="R334" t="s">
        <v>475</v>
      </c>
      <c r="S334" t="s">
        <v>1326</v>
      </c>
      <c r="T334" t="s">
        <v>1567</v>
      </c>
      <c r="U334" t="s">
        <v>368</v>
      </c>
      <c r="V334" t="s">
        <v>203</v>
      </c>
      <c r="W334" t="s">
        <v>1049</v>
      </c>
      <c r="X334" t="s">
        <v>407</v>
      </c>
      <c r="Y334" s="32" t="s">
        <v>373</v>
      </c>
      <c r="Z334" t="s">
        <v>1016</v>
      </c>
      <c r="AA334" s="32" t="s">
        <v>367</v>
      </c>
      <c r="AB334" s="32" t="s">
        <v>476</v>
      </c>
      <c r="AC334" s="33" t="s">
        <v>477</v>
      </c>
      <c r="AD334" s="33">
        <v>2000000000</v>
      </c>
      <c r="AE334">
        <v>8.5000000000000006E-2</v>
      </c>
      <c r="AF334" s="33">
        <v>182.16405025852899</v>
      </c>
      <c r="AG334" s="33">
        <v>128.71165191772201</v>
      </c>
      <c r="AH334">
        <v>128.71165191772201</v>
      </c>
      <c r="AI334" s="33">
        <v>6.8272315935268807E-2</v>
      </c>
      <c r="AJ334" s="33">
        <v>0.72253999999999996</v>
      </c>
      <c r="AK334">
        <v>0.72253999999999996</v>
      </c>
      <c r="AL334" s="33">
        <v>0.72253999999999996</v>
      </c>
      <c r="AM334">
        <v>0.72253999999999996</v>
      </c>
      <c r="AN334" s="33" t="s">
        <v>477</v>
      </c>
      <c r="AO334" s="33" t="s">
        <v>477</v>
      </c>
      <c r="AP334" s="33" t="s">
        <v>477</v>
      </c>
      <c r="AQ334" s="33" t="s">
        <v>477</v>
      </c>
      <c r="AR334" s="33" t="s">
        <v>477</v>
      </c>
      <c r="AS334" s="34" t="s">
        <v>477</v>
      </c>
      <c r="AT334" s="34" t="s">
        <v>477</v>
      </c>
      <c r="AU334" s="35">
        <v>25</v>
      </c>
      <c r="AV334" s="35">
        <v>25</v>
      </c>
      <c r="AW334" s="34" t="s">
        <v>477</v>
      </c>
      <c r="AX334" t="s">
        <v>474</v>
      </c>
      <c r="AY334" s="32">
        <v>2021</v>
      </c>
      <c r="AZ334" s="32" t="s">
        <v>367</v>
      </c>
      <c r="BA334" s="32" t="s">
        <v>366</v>
      </c>
      <c r="BB334" s="32" t="s">
        <v>366</v>
      </c>
      <c r="BC334" s="32" t="s">
        <v>366</v>
      </c>
      <c r="BD334">
        <v>151274333.29999998</v>
      </c>
      <c r="BE334">
        <v>1.1943900000000001</v>
      </c>
      <c r="BF334" s="32" t="s">
        <v>293</v>
      </c>
      <c r="BG334" s="32" t="s">
        <v>478</v>
      </c>
      <c r="BH334" s="32" t="s">
        <v>479</v>
      </c>
      <c r="BI334" s="32">
        <v>7</v>
      </c>
      <c r="BJ334" s="36">
        <v>1.2872724829807258E-2</v>
      </c>
      <c r="BK334" s="32">
        <v>7</v>
      </c>
      <c r="BL334" s="36">
        <v>1.2872724829807258E-2</v>
      </c>
      <c r="BM334" s="32">
        <v>7</v>
      </c>
      <c r="BN334" s="36">
        <v>1.1943932923616462E-2</v>
      </c>
      <c r="BO334" s="33" t="s">
        <v>476</v>
      </c>
      <c r="BP334" s="33" t="s">
        <v>477</v>
      </c>
      <c r="BQ334">
        <v>6.8272315935268807E-2</v>
      </c>
      <c r="BR334">
        <v>0.72253999999999996</v>
      </c>
      <c r="BS334" t="s">
        <v>474</v>
      </c>
      <c r="BT334" s="37">
        <v>44221</v>
      </c>
      <c r="BU334" s="32" t="s">
        <v>477</v>
      </c>
      <c r="BV334" s="38" t="s">
        <v>477</v>
      </c>
      <c r="BW334" t="s">
        <v>477</v>
      </c>
      <c r="BX334" s="39">
        <v>6.8272315935268807E-2</v>
      </c>
      <c r="BY334" s="39">
        <v>0.72253999999999996</v>
      </c>
      <c r="BZ334" s="39">
        <v>-1.283738</v>
      </c>
      <c r="CA334" s="39">
        <v>0.72253999999999996</v>
      </c>
      <c r="CB334" s="39">
        <v>-1.283738</v>
      </c>
      <c r="CC334" s="39">
        <v>0.72253999999999996</v>
      </c>
      <c r="CD334" s="39">
        <v>-1.283738</v>
      </c>
      <c r="CE334" s="39">
        <v>0.72253999999999996</v>
      </c>
      <c r="CF334" s="39">
        <v>-1.283738</v>
      </c>
      <c r="CG334">
        <v>0.72253999999999996</v>
      </c>
      <c r="CH334" s="39">
        <v>6.8272315935268807E-2</v>
      </c>
      <c r="CI334" s="39">
        <v>6.8252065212215801E-2</v>
      </c>
      <c r="CJ334" s="39">
        <v>6.8272315935268807E-2</v>
      </c>
      <c r="CK334" s="39">
        <v>6.8252065212215801E-2</v>
      </c>
      <c r="CL334" t="s">
        <v>477</v>
      </c>
      <c r="CM334" t="s">
        <v>477</v>
      </c>
      <c r="CN334" s="46" t="s">
        <v>477</v>
      </c>
      <c r="CO334" s="46">
        <v>0</v>
      </c>
      <c r="CP334" s="46" t="s">
        <v>477</v>
      </c>
      <c r="CQ334" s="46" t="s">
        <v>477</v>
      </c>
      <c r="CR334" s="46" t="s">
        <v>477</v>
      </c>
      <c r="CS334" s="46">
        <v>0</v>
      </c>
      <c r="CT334">
        <v>0</v>
      </c>
      <c r="CU334">
        <v>0</v>
      </c>
      <c r="CV334" s="47">
        <v>0</v>
      </c>
      <c r="CW334">
        <v>0</v>
      </c>
      <c r="CX334" s="48">
        <v>0</v>
      </c>
      <c r="CY334" s="48">
        <v>0</v>
      </c>
      <c r="CZ334">
        <v>0</v>
      </c>
      <c r="DA334" s="37">
        <v>44221</v>
      </c>
      <c r="DB334">
        <v>0.72253999999999996</v>
      </c>
      <c r="DC334">
        <v>1</v>
      </c>
      <c r="DD334" s="52" t="s">
        <v>477</v>
      </c>
      <c r="DE334" t="s">
        <v>477</v>
      </c>
      <c r="DF334" s="52" t="s">
        <v>477</v>
      </c>
      <c r="DG334" s="52" t="s">
        <v>477</v>
      </c>
      <c r="DH334" s="52" t="s">
        <v>477</v>
      </c>
      <c r="DI334" s="52" t="s">
        <v>477</v>
      </c>
      <c r="DJ334" s="52" t="s">
        <v>477</v>
      </c>
      <c r="DK334" s="52" t="s">
        <v>477</v>
      </c>
      <c r="DL334" s="52" t="s">
        <v>477</v>
      </c>
      <c r="DM334" s="52" t="s">
        <v>477</v>
      </c>
      <c r="DN334" s="52" t="s">
        <v>477</v>
      </c>
      <c r="DO334" s="33">
        <v>7.2718769674651199E-2</v>
      </c>
      <c r="DP334" s="33" t="s">
        <v>477</v>
      </c>
      <c r="DQ334" s="32" t="s">
        <v>699</v>
      </c>
      <c r="DR334" s="33" t="s">
        <v>477</v>
      </c>
      <c r="DS334" s="58" t="s">
        <v>477</v>
      </c>
      <c r="DT334" s="58" t="s">
        <v>477</v>
      </c>
      <c r="DU334" s="58" t="s">
        <v>477</v>
      </c>
    </row>
    <row r="335" spans="1:125" x14ac:dyDescent="0.25">
      <c r="A335" s="37">
        <v>44196</v>
      </c>
      <c r="B335" t="s">
        <v>1321</v>
      </c>
      <c r="C335" t="s">
        <v>1322</v>
      </c>
      <c r="D335" t="s">
        <v>473</v>
      </c>
      <c r="E335" t="s">
        <v>1544</v>
      </c>
      <c r="F335" t="s">
        <v>1568</v>
      </c>
      <c r="G335" t="s">
        <v>1569</v>
      </c>
      <c r="H335" t="s">
        <v>293</v>
      </c>
      <c r="I335" s="37">
        <v>44375</v>
      </c>
      <c r="J335">
        <v>0</v>
      </c>
      <c r="K335" s="43">
        <v>300000</v>
      </c>
      <c r="L335" s="43">
        <v>300123.43</v>
      </c>
      <c r="M335" s="43">
        <v>0.19839999999999999</v>
      </c>
      <c r="N335" s="43">
        <v>100.04049999999999</v>
      </c>
      <c r="O335" t="s">
        <v>473</v>
      </c>
      <c r="P335" t="s">
        <v>474</v>
      </c>
      <c r="Q335" t="s">
        <v>1570</v>
      </c>
      <c r="R335" t="s">
        <v>475</v>
      </c>
      <c r="S335" t="s">
        <v>1326</v>
      </c>
      <c r="T335" t="s">
        <v>1569</v>
      </c>
      <c r="U335" t="s">
        <v>368</v>
      </c>
      <c r="V335" t="s">
        <v>203</v>
      </c>
      <c r="W335" t="s">
        <v>503</v>
      </c>
      <c r="X335" t="s">
        <v>415</v>
      </c>
      <c r="Y335" s="32" t="s">
        <v>373</v>
      </c>
      <c r="Z335" t="s">
        <v>359</v>
      </c>
      <c r="AA335" s="32" t="s">
        <v>376</v>
      </c>
      <c r="AB335" s="32" t="s">
        <v>476</v>
      </c>
      <c r="AC335" s="33" t="s">
        <v>477</v>
      </c>
      <c r="AD335" s="33">
        <v>500000000</v>
      </c>
      <c r="AE335">
        <v>0.06</v>
      </c>
      <c r="AF335" s="33" t="s">
        <v>477</v>
      </c>
      <c r="AG335" s="33">
        <v>48.761772627823397</v>
      </c>
      <c r="AH335">
        <v>48.761772627823397</v>
      </c>
      <c r="AI335" s="33">
        <v>0.24174759913545199</v>
      </c>
      <c r="AJ335" s="33">
        <v>-5.0799999999999998E-2</v>
      </c>
      <c r="AK335">
        <v>-5.0799999999999998E-2</v>
      </c>
      <c r="AL335" s="33">
        <v>-5.0799999999999998E-2</v>
      </c>
      <c r="AM335">
        <v>-5.0799999999999998E-2</v>
      </c>
      <c r="AN335" s="33" t="s">
        <v>477</v>
      </c>
      <c r="AO335" s="33" t="s">
        <v>477</v>
      </c>
      <c r="AP335" s="33" t="s">
        <v>477</v>
      </c>
      <c r="AQ335" s="33" t="s">
        <v>477</v>
      </c>
      <c r="AR335" s="33" t="s">
        <v>477</v>
      </c>
      <c r="AS335" s="34" t="s">
        <v>477</v>
      </c>
      <c r="AT335" s="34">
        <v>44283</v>
      </c>
      <c r="AU335" s="35">
        <v>179</v>
      </c>
      <c r="AV335" s="35">
        <v>87</v>
      </c>
      <c r="AW335" s="34" t="s">
        <v>477</v>
      </c>
      <c r="AX335" t="s">
        <v>474</v>
      </c>
      <c r="AY335" s="32">
        <v>2021</v>
      </c>
      <c r="AZ335" s="32" t="s">
        <v>480</v>
      </c>
      <c r="BA335" s="32" t="s">
        <v>480</v>
      </c>
      <c r="BB335" s="32" t="s">
        <v>376</v>
      </c>
      <c r="BC335" s="32" t="s">
        <v>376</v>
      </c>
      <c r="BD335">
        <v>151274333.29999998</v>
      </c>
      <c r="BE335">
        <v>0.19839999999999999</v>
      </c>
      <c r="BF335" s="32" t="s">
        <v>293</v>
      </c>
      <c r="BG335" s="32" t="s">
        <v>478</v>
      </c>
      <c r="BH335" s="32" t="s">
        <v>479</v>
      </c>
      <c r="BI335" s="32" t="s">
        <v>480</v>
      </c>
      <c r="BJ335" s="36">
        <v>2.1382465680548049E-3</v>
      </c>
      <c r="BK335" s="32">
        <v>9</v>
      </c>
      <c r="BL335" s="36">
        <v>2.1382465680548049E-3</v>
      </c>
      <c r="BM335" s="32">
        <v>9</v>
      </c>
      <c r="BN335" s="36">
        <v>1.9839679571074997E-3</v>
      </c>
      <c r="BO335" s="33" t="s">
        <v>482</v>
      </c>
      <c r="BP335" s="33">
        <v>4</v>
      </c>
      <c r="BQ335">
        <v>0.24174759913545199</v>
      </c>
      <c r="BR335">
        <v>-5.0799999999999998E-2</v>
      </c>
      <c r="BS335" t="s">
        <v>474</v>
      </c>
      <c r="BT335" s="37">
        <v>44375</v>
      </c>
      <c r="BU335" s="32" t="s">
        <v>477</v>
      </c>
      <c r="BV335" s="38" t="s">
        <v>477</v>
      </c>
      <c r="BW335" t="s">
        <v>477</v>
      </c>
      <c r="BX335" s="39">
        <v>0.24174759913545199</v>
      </c>
      <c r="BY335" s="39">
        <v>-5.0799999999999998E-2</v>
      </c>
      <c r="BZ335" s="39">
        <v>-5.6887E-2</v>
      </c>
      <c r="CA335" s="39">
        <v>-5.0799999999999998E-2</v>
      </c>
      <c r="CB335" s="39">
        <v>-5.6887E-2</v>
      </c>
      <c r="CC335" s="39">
        <v>-5.0799999999999998E-2</v>
      </c>
      <c r="CD335" s="39">
        <v>-5.6887E-2</v>
      </c>
      <c r="CE335" s="39">
        <v>-5.0799999999999998E-2</v>
      </c>
      <c r="CF335" s="39">
        <v>-5.6887E-2</v>
      </c>
      <c r="CG335">
        <v>-5.0799999999999998E-2</v>
      </c>
      <c r="CH335" s="39">
        <v>0.24174759913545199</v>
      </c>
      <c r="CI335" s="39">
        <v>0.241743974397856</v>
      </c>
      <c r="CJ335" s="39">
        <v>0.24174759913545199</v>
      </c>
      <c r="CK335" s="39">
        <v>0.241743974397856</v>
      </c>
      <c r="CL335" t="s">
        <v>477</v>
      </c>
      <c r="CM335" t="s">
        <v>477</v>
      </c>
      <c r="CN335" s="46" t="s">
        <v>477</v>
      </c>
      <c r="CO335" s="46">
        <v>0</v>
      </c>
      <c r="CP335" s="46" t="s">
        <v>477</v>
      </c>
      <c r="CQ335" s="46" t="s">
        <v>477</v>
      </c>
      <c r="CR335" s="46" t="s">
        <v>477</v>
      </c>
      <c r="CS335" s="46">
        <v>0</v>
      </c>
      <c r="CT335">
        <v>0</v>
      </c>
      <c r="CU335">
        <v>0</v>
      </c>
      <c r="CV335" s="47">
        <v>0</v>
      </c>
      <c r="CW335">
        <v>0</v>
      </c>
      <c r="CX335" s="48">
        <v>0</v>
      </c>
      <c r="CY335" s="48">
        <v>0</v>
      </c>
      <c r="CZ335">
        <v>0</v>
      </c>
      <c r="DA335" s="37">
        <v>44375</v>
      </c>
      <c r="DB335">
        <v>-5.0799999999999998E-2</v>
      </c>
      <c r="DC335">
        <v>1</v>
      </c>
      <c r="DD335" s="52" t="s">
        <v>477</v>
      </c>
      <c r="DE335" t="s">
        <v>477</v>
      </c>
      <c r="DF335" s="52" t="s">
        <v>477</v>
      </c>
      <c r="DG335" s="52" t="s">
        <v>477</v>
      </c>
      <c r="DH335" s="52" t="s">
        <v>477</v>
      </c>
      <c r="DI335" s="52" t="s">
        <v>477</v>
      </c>
      <c r="DJ335" s="52" t="s">
        <v>477</v>
      </c>
      <c r="DK335" s="52" t="s">
        <v>477</v>
      </c>
      <c r="DL335" s="52" t="s">
        <v>477</v>
      </c>
      <c r="DM335" s="52" t="s">
        <v>477</v>
      </c>
      <c r="DN335" s="52" t="s">
        <v>477</v>
      </c>
      <c r="DO335" s="33">
        <v>0.24212418077098599</v>
      </c>
      <c r="DP335" s="33" t="s">
        <v>477</v>
      </c>
      <c r="DQ335" s="32" t="s">
        <v>699</v>
      </c>
      <c r="DR335" s="33" t="s">
        <v>477</v>
      </c>
      <c r="DS335" s="58" t="s">
        <v>477</v>
      </c>
      <c r="DT335" s="58" t="s">
        <v>477</v>
      </c>
      <c r="DU335" s="58" t="s">
        <v>477</v>
      </c>
    </row>
    <row r="336" spans="1:125" x14ac:dyDescent="0.25">
      <c r="A336" s="37">
        <v>44196</v>
      </c>
      <c r="B336" t="s">
        <v>1321</v>
      </c>
      <c r="C336" t="s">
        <v>1322</v>
      </c>
      <c r="D336" t="s">
        <v>473</v>
      </c>
      <c r="E336" t="s">
        <v>1544</v>
      </c>
      <c r="F336" t="s">
        <v>1571</v>
      </c>
      <c r="G336" t="s">
        <v>1572</v>
      </c>
      <c r="H336" t="s">
        <v>293</v>
      </c>
      <c r="I336" s="37">
        <v>44546</v>
      </c>
      <c r="J336">
        <v>1.125</v>
      </c>
      <c r="K336" s="43">
        <v>1700000</v>
      </c>
      <c r="L336" s="43">
        <v>1719118.95</v>
      </c>
      <c r="M336" s="43">
        <v>1.13642</v>
      </c>
      <c r="N336" s="43">
        <v>101.063</v>
      </c>
      <c r="O336" t="s">
        <v>473</v>
      </c>
      <c r="P336" t="s">
        <v>474</v>
      </c>
      <c r="Q336" t="s">
        <v>1573</v>
      </c>
      <c r="R336" t="s">
        <v>475</v>
      </c>
      <c r="S336" t="s">
        <v>1326</v>
      </c>
      <c r="T336" t="s">
        <v>1572</v>
      </c>
      <c r="U336" t="s">
        <v>381</v>
      </c>
      <c r="V336" t="s">
        <v>203</v>
      </c>
      <c r="W336" t="s">
        <v>1574</v>
      </c>
      <c r="X336" t="s">
        <v>1575</v>
      </c>
      <c r="Y336" s="32" t="s">
        <v>373</v>
      </c>
      <c r="Z336" t="s">
        <v>382</v>
      </c>
      <c r="AA336" s="32" t="s">
        <v>376</v>
      </c>
      <c r="AB336" s="32" t="s">
        <v>476</v>
      </c>
      <c r="AC336" s="33" t="s">
        <v>477</v>
      </c>
      <c r="AD336" s="33">
        <v>700000000</v>
      </c>
      <c r="AE336">
        <v>0.24285714285714285</v>
      </c>
      <c r="AF336" s="33">
        <v>-38.593291466723997</v>
      </c>
      <c r="AG336" s="33">
        <v>53.4060280924446</v>
      </c>
      <c r="AH336">
        <v>53.4060280924446</v>
      </c>
      <c r="AI336" s="33">
        <v>0.71145168400043701</v>
      </c>
      <c r="AJ336" s="33">
        <v>1.6261999999999999E-2</v>
      </c>
      <c r="AK336">
        <v>1.6261999999999999E-2</v>
      </c>
      <c r="AL336" s="33">
        <v>-0.36895800000000001</v>
      </c>
      <c r="AM336">
        <v>-0.36895800000000001</v>
      </c>
      <c r="AN336" s="33" t="s">
        <v>477</v>
      </c>
      <c r="AO336" s="33" t="s">
        <v>477</v>
      </c>
      <c r="AP336" s="33" t="s">
        <v>477</v>
      </c>
      <c r="AQ336" s="33" t="s">
        <v>477</v>
      </c>
      <c r="AR336" s="33" t="s">
        <v>477</v>
      </c>
      <c r="AS336" s="34" t="s">
        <v>477</v>
      </c>
      <c r="AT336" s="34" t="s">
        <v>477</v>
      </c>
      <c r="AU336" s="35">
        <v>350</v>
      </c>
      <c r="AV336" s="35">
        <v>350</v>
      </c>
      <c r="AW336" s="34" t="s">
        <v>477</v>
      </c>
      <c r="AX336" t="s">
        <v>474</v>
      </c>
      <c r="AY336" s="32">
        <v>2021</v>
      </c>
      <c r="AZ336" s="32" t="s">
        <v>376</v>
      </c>
      <c r="BA336" s="32" t="s">
        <v>376</v>
      </c>
      <c r="BB336" s="32" t="s">
        <v>376</v>
      </c>
      <c r="BC336" s="32" t="s">
        <v>376</v>
      </c>
      <c r="BD336">
        <v>151274333.29999998</v>
      </c>
      <c r="BE336">
        <v>1.13642</v>
      </c>
      <c r="BF336" s="32" t="s">
        <v>293</v>
      </c>
      <c r="BG336" s="32" t="s">
        <v>478</v>
      </c>
      <c r="BH336" s="32" t="s">
        <v>479</v>
      </c>
      <c r="BI336" s="32">
        <v>9</v>
      </c>
      <c r="BJ336" s="36">
        <v>1.2247961430120533E-2</v>
      </c>
      <c r="BK336" s="32">
        <v>9</v>
      </c>
      <c r="BL336" s="36">
        <v>1.2247961430120533E-2</v>
      </c>
      <c r="BM336" s="32">
        <v>9</v>
      </c>
      <c r="BN336" s="36">
        <v>1.1364247407329345E-2</v>
      </c>
      <c r="BO336" s="33" t="s">
        <v>476</v>
      </c>
      <c r="BP336" s="33" t="s">
        <v>477</v>
      </c>
      <c r="BQ336">
        <v>0.71145168400043701</v>
      </c>
      <c r="BR336">
        <v>-0.36895800000000001</v>
      </c>
      <c r="BS336" t="s">
        <v>474</v>
      </c>
      <c r="BT336" s="37">
        <v>44546</v>
      </c>
      <c r="BU336" s="32" t="s">
        <v>477</v>
      </c>
      <c r="BV336" s="38">
        <v>44455</v>
      </c>
      <c r="BW336" t="s">
        <v>1394</v>
      </c>
      <c r="BX336" s="39">
        <v>0.71145168400043701</v>
      </c>
      <c r="BY336" s="39">
        <v>1.6261999999999999E-2</v>
      </c>
      <c r="BZ336" s="39">
        <v>-6.1120000000000002E-3</v>
      </c>
      <c r="CA336" s="39">
        <v>-0.36895800000000001</v>
      </c>
      <c r="CB336" s="39">
        <v>-0.410026</v>
      </c>
      <c r="CC336" s="39">
        <v>-0.36895800000000001</v>
      </c>
      <c r="CD336" s="39">
        <v>-0.410026</v>
      </c>
      <c r="CE336" s="39">
        <v>1.6261999999999999E-2</v>
      </c>
      <c r="CF336" s="39">
        <v>-6.1120000000000002E-3</v>
      </c>
      <c r="CG336">
        <v>-0.36895800000000001</v>
      </c>
      <c r="CH336" s="39">
        <v>0.71145168400043701</v>
      </c>
      <c r="CI336" s="39">
        <v>0.71128984527973904</v>
      </c>
      <c r="CJ336" s="39">
        <v>0.71145168400043701</v>
      </c>
      <c r="CK336" s="39">
        <v>0.71128280881315498</v>
      </c>
      <c r="CL336" t="s">
        <v>477</v>
      </c>
      <c r="CM336" t="s">
        <v>477</v>
      </c>
      <c r="CN336" s="46" t="s">
        <v>477</v>
      </c>
      <c r="CO336" s="46">
        <v>0</v>
      </c>
      <c r="CP336" s="46" t="s">
        <v>477</v>
      </c>
      <c r="CQ336" s="46" t="s">
        <v>477</v>
      </c>
      <c r="CR336" s="46" t="s">
        <v>477</v>
      </c>
      <c r="CS336" s="46">
        <v>0</v>
      </c>
      <c r="CT336">
        <v>0</v>
      </c>
      <c r="CU336">
        <v>0</v>
      </c>
      <c r="CV336" s="47">
        <v>1705459.3850360187</v>
      </c>
      <c r="CW336">
        <v>0</v>
      </c>
      <c r="CX336" s="48">
        <v>1705459.3850360187</v>
      </c>
      <c r="CY336" s="48">
        <v>1719118.95</v>
      </c>
      <c r="CZ336">
        <v>1705459.3850360187</v>
      </c>
      <c r="DA336" s="37">
        <v>44455</v>
      </c>
      <c r="DB336">
        <v>-0.36895800000000001</v>
      </c>
      <c r="DC336">
        <v>1</v>
      </c>
      <c r="DD336" s="52" t="s">
        <v>477</v>
      </c>
      <c r="DE336" t="s">
        <v>477</v>
      </c>
      <c r="DF336" s="52" t="s">
        <v>477</v>
      </c>
      <c r="DG336" s="52" t="s">
        <v>477</v>
      </c>
      <c r="DH336" s="52" t="s">
        <v>477</v>
      </c>
      <c r="DI336" s="52" t="s">
        <v>477</v>
      </c>
      <c r="DJ336" s="52" t="s">
        <v>477</v>
      </c>
      <c r="DK336" s="52" t="s">
        <v>477</v>
      </c>
      <c r="DL336" s="52" t="s">
        <v>477</v>
      </c>
      <c r="DM336" s="52" t="s">
        <v>477</v>
      </c>
      <c r="DN336" s="52" t="s">
        <v>477</v>
      </c>
      <c r="DO336" s="33">
        <v>0.72029700111002604</v>
      </c>
      <c r="DP336" s="33" t="s">
        <v>477</v>
      </c>
      <c r="DQ336" s="32" t="s">
        <v>700</v>
      </c>
      <c r="DR336" s="33" t="s">
        <v>477</v>
      </c>
      <c r="DS336" s="58" t="s">
        <v>477</v>
      </c>
      <c r="DT336" s="58" t="s">
        <v>477</v>
      </c>
      <c r="DU336" s="58" t="s">
        <v>477</v>
      </c>
    </row>
    <row r="337" spans="1:125" x14ac:dyDescent="0.25">
      <c r="A337" s="37">
        <v>44196</v>
      </c>
      <c r="B337" t="s">
        <v>1321</v>
      </c>
      <c r="C337" t="s">
        <v>1322</v>
      </c>
      <c r="D337" t="s">
        <v>473</v>
      </c>
      <c r="E337" t="s">
        <v>1544</v>
      </c>
      <c r="F337" t="s">
        <v>1576</v>
      </c>
      <c r="G337" t="s">
        <v>1577</v>
      </c>
      <c r="H337" t="s">
        <v>293</v>
      </c>
      <c r="I337" s="37">
        <v>44742</v>
      </c>
      <c r="J337">
        <v>0</v>
      </c>
      <c r="K337" s="43">
        <v>1600000</v>
      </c>
      <c r="L337" s="43">
        <v>1605112</v>
      </c>
      <c r="M337" s="43">
        <v>1.0610599999999999</v>
      </c>
      <c r="N337" s="43">
        <v>100.31950000000001</v>
      </c>
      <c r="O337" t="s">
        <v>473</v>
      </c>
      <c r="P337" t="s">
        <v>474</v>
      </c>
      <c r="Q337" t="s">
        <v>1578</v>
      </c>
      <c r="R337" t="s">
        <v>475</v>
      </c>
      <c r="S337" t="s">
        <v>1326</v>
      </c>
      <c r="T337" t="s">
        <v>1577</v>
      </c>
      <c r="U337" t="s">
        <v>368</v>
      </c>
      <c r="V337" t="s">
        <v>203</v>
      </c>
      <c r="W337" t="s">
        <v>1579</v>
      </c>
      <c r="X337" t="s">
        <v>1580</v>
      </c>
      <c r="Y337" s="32" t="s">
        <v>373</v>
      </c>
      <c r="Z337" t="s">
        <v>371</v>
      </c>
      <c r="AA337" s="32" t="s">
        <v>367</v>
      </c>
      <c r="AB337" s="32" t="s">
        <v>476</v>
      </c>
      <c r="AC337" s="33" t="s">
        <v>477</v>
      </c>
      <c r="AD337" s="33">
        <v>500000000</v>
      </c>
      <c r="AE337">
        <v>0.32</v>
      </c>
      <c r="AF337" s="33" t="s">
        <v>477</v>
      </c>
      <c r="AG337" s="33">
        <v>16.7187748493428</v>
      </c>
      <c r="AH337">
        <v>16.7187748493428</v>
      </c>
      <c r="AI337" s="33">
        <v>0.24801209737479901</v>
      </c>
      <c r="AJ337" s="33">
        <v>-0.21038999999999999</v>
      </c>
      <c r="AK337">
        <v>-0.21038999999999999</v>
      </c>
      <c r="AL337" s="33">
        <v>-0.21038999999999999</v>
      </c>
      <c r="AM337">
        <v>-0.21038999999999999</v>
      </c>
      <c r="AN337" s="33" t="s">
        <v>477</v>
      </c>
      <c r="AO337" s="33" t="s">
        <v>477</v>
      </c>
      <c r="AP337" s="33" t="s">
        <v>477</v>
      </c>
      <c r="AQ337" s="33" t="s">
        <v>477</v>
      </c>
      <c r="AR337" s="33" t="s">
        <v>477</v>
      </c>
      <c r="AS337" s="34" t="s">
        <v>477</v>
      </c>
      <c r="AT337" s="34">
        <v>44285</v>
      </c>
      <c r="AU337" s="35">
        <v>546</v>
      </c>
      <c r="AV337" s="35">
        <v>89</v>
      </c>
      <c r="AW337" s="34" t="s">
        <v>477</v>
      </c>
      <c r="AX337" t="s">
        <v>474</v>
      </c>
      <c r="AY337" s="32">
        <v>2022</v>
      </c>
      <c r="AZ337" s="32" t="s">
        <v>367</v>
      </c>
      <c r="BA337" s="32" t="s">
        <v>366</v>
      </c>
      <c r="BB337" s="32" t="s">
        <v>366</v>
      </c>
      <c r="BC337" s="32" t="s">
        <v>366</v>
      </c>
      <c r="BD337">
        <v>151274333.29999998</v>
      </c>
      <c r="BE337">
        <v>1.0610599999999999</v>
      </c>
      <c r="BF337" s="32" t="s">
        <v>293</v>
      </c>
      <c r="BG337" s="32" t="s">
        <v>478</v>
      </c>
      <c r="BH337" s="32" t="s">
        <v>477</v>
      </c>
      <c r="BI337" s="32">
        <v>7</v>
      </c>
      <c r="BJ337" s="36">
        <v>1.1435712384546532E-2</v>
      </c>
      <c r="BK337" s="32">
        <v>7</v>
      </c>
      <c r="BL337" s="36">
        <v>1.1435712384546532E-2</v>
      </c>
      <c r="BM337" s="32">
        <v>7</v>
      </c>
      <c r="BN337" s="36">
        <v>1.0610603695848516E-2</v>
      </c>
      <c r="BO337" s="33" t="s">
        <v>482</v>
      </c>
      <c r="BP337" s="33">
        <v>4</v>
      </c>
      <c r="BQ337">
        <v>0.24801209737479901</v>
      </c>
      <c r="BR337">
        <v>-0.21038999999999999</v>
      </c>
      <c r="BS337" t="s">
        <v>474</v>
      </c>
      <c r="BT337" s="37">
        <v>44742</v>
      </c>
      <c r="BU337" s="32" t="s">
        <v>477</v>
      </c>
      <c r="BV337" s="38" t="s">
        <v>477</v>
      </c>
      <c r="BW337" t="s">
        <v>477</v>
      </c>
      <c r="BX337" s="39">
        <v>0.24801209737479901</v>
      </c>
      <c r="BY337" s="39">
        <v>-0.21038999999999999</v>
      </c>
      <c r="BZ337" s="39">
        <v>-0.21268400000000001</v>
      </c>
      <c r="CA337" s="39">
        <v>-0.21038999999999999</v>
      </c>
      <c r="CB337" s="39">
        <v>-0.21268400000000001</v>
      </c>
      <c r="CC337" s="39">
        <v>-0.21038999999999999</v>
      </c>
      <c r="CD337" s="39">
        <v>-0.21268400000000001</v>
      </c>
      <c r="CE337" s="39">
        <v>-0.21038999999999999</v>
      </c>
      <c r="CF337" s="39">
        <v>-0.21268400000000001</v>
      </c>
      <c r="CG337">
        <v>-0.21038999999999999</v>
      </c>
      <c r="CH337" s="39">
        <v>0.24801209737479901</v>
      </c>
      <c r="CI337" s="39">
        <v>0.248009625152674</v>
      </c>
      <c r="CJ337" s="39">
        <v>0.24801209737479901</v>
      </c>
      <c r="CK337" s="39">
        <v>0.248009625152674</v>
      </c>
      <c r="CL337" t="s">
        <v>477</v>
      </c>
      <c r="CM337" t="s">
        <v>477</v>
      </c>
      <c r="CN337" s="46" t="s">
        <v>477</v>
      </c>
      <c r="CO337" s="46">
        <v>0</v>
      </c>
      <c r="CP337" s="46" t="s">
        <v>477</v>
      </c>
      <c r="CQ337" s="46" t="s">
        <v>477</v>
      </c>
      <c r="CR337" s="46" t="s">
        <v>477</v>
      </c>
      <c r="CS337" s="46">
        <v>0</v>
      </c>
      <c r="CT337">
        <v>0</v>
      </c>
      <c r="CU337">
        <v>0</v>
      </c>
      <c r="CV337" s="47">
        <v>0</v>
      </c>
      <c r="CW337">
        <v>0</v>
      </c>
      <c r="CX337" s="48">
        <v>0</v>
      </c>
      <c r="CY337" s="48">
        <v>0</v>
      </c>
      <c r="CZ337">
        <v>0</v>
      </c>
      <c r="DA337" s="37">
        <v>44742</v>
      </c>
      <c r="DB337">
        <v>-0.21038999999999999</v>
      </c>
      <c r="DC337">
        <v>1</v>
      </c>
      <c r="DD337" s="52" t="s">
        <v>477</v>
      </c>
      <c r="DE337" t="s">
        <v>477</v>
      </c>
      <c r="DF337" s="52" t="s">
        <v>477</v>
      </c>
      <c r="DG337" s="52" t="s">
        <v>477</v>
      </c>
      <c r="DH337" s="52" t="s">
        <v>477</v>
      </c>
      <c r="DI337" s="52" t="s">
        <v>477</v>
      </c>
      <c r="DJ337" s="52" t="s">
        <v>477</v>
      </c>
      <c r="DK337" s="52" t="s">
        <v>477</v>
      </c>
      <c r="DL337" s="52" t="s">
        <v>477</v>
      </c>
      <c r="DM337" s="52" t="s">
        <v>477</v>
      </c>
      <c r="DN337" s="52" t="s">
        <v>477</v>
      </c>
      <c r="DO337" s="33">
        <v>0.249362836136413</v>
      </c>
      <c r="DP337" s="33" t="s">
        <v>477</v>
      </c>
      <c r="DQ337" s="32" t="s">
        <v>699</v>
      </c>
      <c r="DR337" s="33" t="s">
        <v>477</v>
      </c>
      <c r="DS337" s="58" t="s">
        <v>477</v>
      </c>
      <c r="DT337" s="58" t="s">
        <v>477</v>
      </c>
      <c r="DU337" s="58" t="s">
        <v>477</v>
      </c>
    </row>
    <row r="338" spans="1:125" x14ac:dyDescent="0.25">
      <c r="A338" s="37">
        <v>44196</v>
      </c>
      <c r="B338" t="s">
        <v>1321</v>
      </c>
      <c r="C338" t="s">
        <v>1322</v>
      </c>
      <c r="D338" t="s">
        <v>473</v>
      </c>
      <c r="E338" t="s">
        <v>1544</v>
      </c>
      <c r="F338" t="s">
        <v>1581</v>
      </c>
      <c r="G338" t="s">
        <v>1582</v>
      </c>
      <c r="H338" t="s">
        <v>293</v>
      </c>
      <c r="I338" s="37">
        <v>45036</v>
      </c>
      <c r="J338">
        <v>1</v>
      </c>
      <c r="K338" s="43">
        <v>2000000</v>
      </c>
      <c r="L338" s="43">
        <v>2056796.58</v>
      </c>
      <c r="M338" s="43">
        <v>1.35965</v>
      </c>
      <c r="N338" s="43">
        <v>102.1275</v>
      </c>
      <c r="O338" t="s">
        <v>473</v>
      </c>
      <c r="P338" t="s">
        <v>474</v>
      </c>
      <c r="Q338" t="s">
        <v>1583</v>
      </c>
      <c r="R338" t="s">
        <v>475</v>
      </c>
      <c r="S338" t="s">
        <v>1326</v>
      </c>
      <c r="T338" t="s">
        <v>1582</v>
      </c>
      <c r="U338" t="s">
        <v>381</v>
      </c>
      <c r="V338" t="s">
        <v>203</v>
      </c>
      <c r="W338" t="s">
        <v>1584</v>
      </c>
      <c r="X338" t="s">
        <v>1585</v>
      </c>
      <c r="Y338" s="32" t="s">
        <v>373</v>
      </c>
      <c r="Z338" t="s">
        <v>394</v>
      </c>
      <c r="AA338" s="32" t="s">
        <v>376</v>
      </c>
      <c r="AB338" s="32" t="s">
        <v>476</v>
      </c>
      <c r="AC338" s="33" t="s">
        <v>477</v>
      </c>
      <c r="AD338" s="33">
        <v>300000000</v>
      </c>
      <c r="AE338">
        <v>0.66666666666666663</v>
      </c>
      <c r="AF338" s="33">
        <v>-9.4679613542715</v>
      </c>
      <c r="AG338" s="33">
        <v>59.134125933317598</v>
      </c>
      <c r="AH338">
        <v>59.134125933317598</v>
      </c>
      <c r="AI338" s="33">
        <v>2.03111740004569</v>
      </c>
      <c r="AJ338" s="33">
        <v>7.4381000000000003E-2</v>
      </c>
      <c r="AK338">
        <v>7.4381000000000003E-2</v>
      </c>
      <c r="AL338" s="33">
        <v>-3.483E-2</v>
      </c>
      <c r="AM338">
        <v>-3.483E-2</v>
      </c>
      <c r="AN338" s="33" t="s">
        <v>477</v>
      </c>
      <c r="AO338" s="33" t="s">
        <v>477</v>
      </c>
      <c r="AP338" s="33" t="s">
        <v>477</v>
      </c>
      <c r="AQ338" s="33" t="s">
        <v>477</v>
      </c>
      <c r="AR338" s="33" t="s">
        <v>477</v>
      </c>
      <c r="AS338" s="34" t="s">
        <v>477</v>
      </c>
      <c r="AT338" s="34" t="s">
        <v>477</v>
      </c>
      <c r="AU338" s="35">
        <v>840</v>
      </c>
      <c r="AV338" s="35">
        <v>840</v>
      </c>
      <c r="AW338" s="34" t="s">
        <v>477</v>
      </c>
      <c r="AX338" t="s">
        <v>474</v>
      </c>
      <c r="AY338" s="32">
        <v>2023</v>
      </c>
      <c r="AZ338" s="32" t="s">
        <v>376</v>
      </c>
      <c r="BA338" s="32" t="s">
        <v>376</v>
      </c>
      <c r="BB338" s="32" t="s">
        <v>376</v>
      </c>
      <c r="BC338" s="32" t="s">
        <v>376</v>
      </c>
      <c r="BD338">
        <v>151274333.29999998</v>
      </c>
      <c r="BE338">
        <v>1.35965</v>
      </c>
      <c r="BF338" s="32" t="s">
        <v>293</v>
      </c>
      <c r="BG338" s="32" t="s">
        <v>478</v>
      </c>
      <c r="BH338" s="32" t="s">
        <v>477</v>
      </c>
      <c r="BI338" s="32">
        <v>9</v>
      </c>
      <c r="BJ338" s="36">
        <v>1.4653765047173625E-2</v>
      </c>
      <c r="BK338" s="32">
        <v>9</v>
      </c>
      <c r="BL338" s="36">
        <v>1.4653765047173625E-2</v>
      </c>
      <c r="BM338" s="32">
        <v>9</v>
      </c>
      <c r="BN338" s="36">
        <v>1.359646765668476E-2</v>
      </c>
      <c r="BO338" s="33" t="s">
        <v>476</v>
      </c>
      <c r="BP338" s="33" t="s">
        <v>477</v>
      </c>
      <c r="BQ338">
        <v>2.03111740004569</v>
      </c>
      <c r="BR338">
        <v>-3.483E-2</v>
      </c>
      <c r="BS338" t="s">
        <v>474</v>
      </c>
      <c r="BT338" s="37">
        <v>45036</v>
      </c>
      <c r="BU338" s="32" t="s">
        <v>477</v>
      </c>
      <c r="BV338" s="38">
        <v>44946</v>
      </c>
      <c r="BW338" t="s">
        <v>1197</v>
      </c>
      <c r="BX338" s="39">
        <v>2.03111740004569</v>
      </c>
      <c r="BY338" s="39">
        <v>7.4381000000000003E-2</v>
      </c>
      <c r="BZ338" s="39">
        <v>6.6730999999999999E-2</v>
      </c>
      <c r="CA338" s="39">
        <v>-3.483E-2</v>
      </c>
      <c r="CB338" s="39">
        <v>-4.4430999999999998E-2</v>
      </c>
      <c r="CC338" s="39">
        <v>-3.483E-2</v>
      </c>
      <c r="CD338" s="39">
        <v>-4.4430999999999998E-2</v>
      </c>
      <c r="CE338" s="39">
        <v>7.4381000000000003E-2</v>
      </c>
      <c r="CF338" s="39">
        <v>6.6730999999999999E-2</v>
      </c>
      <c r="CG338">
        <v>-3.483E-2</v>
      </c>
      <c r="CH338" s="39">
        <v>2.03111740004569</v>
      </c>
      <c r="CI338" s="39">
        <v>2.0313251931576</v>
      </c>
      <c r="CJ338" s="39">
        <v>2.03111740004569</v>
      </c>
      <c r="CK338" s="39">
        <v>2.0313202459595199</v>
      </c>
      <c r="CL338" t="s">
        <v>477</v>
      </c>
      <c r="CM338" t="s">
        <v>477</v>
      </c>
      <c r="CN338" s="46" t="s">
        <v>477</v>
      </c>
      <c r="CO338" s="46">
        <v>0</v>
      </c>
      <c r="CP338" s="46" t="s">
        <v>477</v>
      </c>
      <c r="CQ338" s="46" t="s">
        <v>477</v>
      </c>
      <c r="CR338" s="46" t="s">
        <v>477</v>
      </c>
      <c r="CS338" s="46">
        <v>0</v>
      </c>
      <c r="CT338">
        <v>0</v>
      </c>
      <c r="CU338">
        <v>0</v>
      </c>
      <c r="CV338" s="47">
        <v>2014993.2253575095</v>
      </c>
      <c r="CW338">
        <v>0</v>
      </c>
      <c r="CX338" s="48">
        <v>2014993.2253575095</v>
      </c>
      <c r="CY338" s="48">
        <v>2056796.58</v>
      </c>
      <c r="CZ338">
        <v>2014993.2253575095</v>
      </c>
      <c r="DA338" s="37">
        <v>44946</v>
      </c>
      <c r="DB338">
        <v>-3.483E-2</v>
      </c>
      <c r="DC338">
        <v>1</v>
      </c>
      <c r="DD338" s="52" t="s">
        <v>477</v>
      </c>
      <c r="DE338" t="s">
        <v>477</v>
      </c>
      <c r="DF338" s="52" t="s">
        <v>477</v>
      </c>
      <c r="DG338" s="52" t="s">
        <v>477</v>
      </c>
      <c r="DH338" s="52" t="s">
        <v>477</v>
      </c>
      <c r="DI338" s="52" t="s">
        <v>477</v>
      </c>
      <c r="DJ338" s="52" t="s">
        <v>477</v>
      </c>
      <c r="DK338" s="52" t="s">
        <v>477</v>
      </c>
      <c r="DL338" s="52" t="s">
        <v>477</v>
      </c>
      <c r="DM338" s="52" t="s">
        <v>477</v>
      </c>
      <c r="DN338" s="52" t="s">
        <v>477</v>
      </c>
      <c r="DO338" s="33">
        <v>2.0950010571809199</v>
      </c>
      <c r="DP338" s="33" t="s">
        <v>477</v>
      </c>
      <c r="DQ338" s="32" t="s">
        <v>700</v>
      </c>
      <c r="DR338" s="33" t="s">
        <v>477</v>
      </c>
      <c r="DS338" s="58" t="s">
        <v>477</v>
      </c>
      <c r="DT338" s="58" t="s">
        <v>477</v>
      </c>
      <c r="DU338" s="58" t="s">
        <v>477</v>
      </c>
    </row>
    <row r="339" spans="1:125" x14ac:dyDescent="0.25">
      <c r="A339" s="37">
        <v>44196</v>
      </c>
      <c r="B339" t="s">
        <v>1321</v>
      </c>
      <c r="C339" t="s">
        <v>1322</v>
      </c>
      <c r="D339" t="s">
        <v>473</v>
      </c>
      <c r="E339" t="s">
        <v>1544</v>
      </c>
      <c r="F339" t="s">
        <v>1009</v>
      </c>
      <c r="G339" t="s">
        <v>1586</v>
      </c>
      <c r="H339" t="s">
        <v>293</v>
      </c>
      <c r="I339" s="37">
        <v>44720</v>
      </c>
      <c r="J339">
        <v>1.25</v>
      </c>
      <c r="K339" s="43">
        <v>1538000</v>
      </c>
      <c r="L339" s="43">
        <v>1578289.49</v>
      </c>
      <c r="M339" s="43">
        <v>1.0433300000000001</v>
      </c>
      <c r="N339" s="43">
        <v>101.89700000000001</v>
      </c>
      <c r="O339" t="s">
        <v>473</v>
      </c>
      <c r="P339" t="s">
        <v>474</v>
      </c>
      <c r="Q339" t="s">
        <v>1011</v>
      </c>
      <c r="R339" t="s">
        <v>475</v>
      </c>
      <c r="S339" t="s">
        <v>1326</v>
      </c>
      <c r="T339" t="s">
        <v>1586</v>
      </c>
      <c r="U339" t="s">
        <v>368</v>
      </c>
      <c r="V339" t="s">
        <v>203</v>
      </c>
      <c r="W339" t="s">
        <v>1012</v>
      </c>
      <c r="X339" t="s">
        <v>377</v>
      </c>
      <c r="Y339" s="32" t="s">
        <v>373</v>
      </c>
      <c r="Z339" t="s">
        <v>369</v>
      </c>
      <c r="AA339" s="32" t="s">
        <v>376</v>
      </c>
      <c r="AB339" s="32" t="s">
        <v>476</v>
      </c>
      <c r="AC339" s="33" t="s">
        <v>477</v>
      </c>
      <c r="AD339" s="33">
        <v>750000000</v>
      </c>
      <c r="AE339">
        <v>0.20506666666666667</v>
      </c>
      <c r="AF339" s="33">
        <v>66.120708046741996</v>
      </c>
      <c r="AG339" s="33">
        <v>44.953977240007099</v>
      </c>
      <c r="AH339">
        <v>44.953977240007099</v>
      </c>
      <c r="AI339" s="33">
        <v>1.42442944430203</v>
      </c>
      <c r="AJ339" s="33">
        <v>-7.0179000000000005E-2</v>
      </c>
      <c r="AK339">
        <v>-7.0179000000000005E-2</v>
      </c>
      <c r="AL339" s="33">
        <v>-7.0179000000000005E-2</v>
      </c>
      <c r="AM339">
        <v>-7.0179000000000005E-2</v>
      </c>
      <c r="AN339" s="33" t="s">
        <v>477</v>
      </c>
      <c r="AO339" s="33" t="s">
        <v>477</v>
      </c>
      <c r="AP339" s="33" t="s">
        <v>477</v>
      </c>
      <c r="AQ339" s="33" t="s">
        <v>477</v>
      </c>
      <c r="AR339" s="33" t="s">
        <v>477</v>
      </c>
      <c r="AS339" s="34" t="s">
        <v>477</v>
      </c>
      <c r="AT339" s="34" t="s">
        <v>477</v>
      </c>
      <c r="AU339" s="35">
        <v>524</v>
      </c>
      <c r="AV339" s="35">
        <v>524</v>
      </c>
      <c r="AW339" s="34" t="s">
        <v>477</v>
      </c>
      <c r="AX339" t="s">
        <v>474</v>
      </c>
      <c r="AY339" s="32">
        <v>2022</v>
      </c>
      <c r="AZ339" s="32" t="s">
        <v>376</v>
      </c>
      <c r="BA339" s="32" t="s">
        <v>376</v>
      </c>
      <c r="BB339" s="32" t="s">
        <v>376</v>
      </c>
      <c r="BC339" s="32" t="s">
        <v>376</v>
      </c>
      <c r="BD339">
        <v>151274333.29999998</v>
      </c>
      <c r="BE339">
        <v>1.0433300000000001</v>
      </c>
      <c r="BF339" s="32" t="s">
        <v>293</v>
      </c>
      <c r="BG339" s="32" t="s">
        <v>478</v>
      </c>
      <c r="BH339" s="32" t="s">
        <v>477</v>
      </c>
      <c r="BI339" s="32">
        <v>9</v>
      </c>
      <c r="BJ339" s="36">
        <v>1.1244613875662651E-2</v>
      </c>
      <c r="BK339" s="32">
        <v>9</v>
      </c>
      <c r="BL339" s="36">
        <v>1.1244613875662651E-2</v>
      </c>
      <c r="BM339" s="32">
        <v>9</v>
      </c>
      <c r="BN339" s="36">
        <v>1.043329331268651E-2</v>
      </c>
      <c r="BO339" s="33" t="s">
        <v>476</v>
      </c>
      <c r="BP339" s="33" t="s">
        <v>477</v>
      </c>
      <c r="BQ339">
        <v>1.42442944430203</v>
      </c>
      <c r="BR339">
        <v>-7.0179000000000005E-2</v>
      </c>
      <c r="BS339" t="s">
        <v>474</v>
      </c>
      <c r="BT339" s="37">
        <v>44720</v>
      </c>
      <c r="BU339" s="32" t="s">
        <v>477</v>
      </c>
      <c r="BV339" s="38" t="s">
        <v>477</v>
      </c>
      <c r="BW339" t="s">
        <v>477</v>
      </c>
      <c r="BX339" s="39">
        <v>1.42442944430203</v>
      </c>
      <c r="BY339" s="39">
        <v>-7.0179000000000005E-2</v>
      </c>
      <c r="BZ339" s="39">
        <v>-8.7761000000000006E-2</v>
      </c>
      <c r="CA339" s="39">
        <v>-7.0179000000000005E-2</v>
      </c>
      <c r="CB339" s="39">
        <v>-8.7761000000000006E-2</v>
      </c>
      <c r="CC339" s="39">
        <v>-7.0179000000000005E-2</v>
      </c>
      <c r="CD339" s="39">
        <v>-8.7761000000000006E-2</v>
      </c>
      <c r="CE339" s="39">
        <v>-7.0179000000000005E-2</v>
      </c>
      <c r="CF339" s="39">
        <v>-8.7761000000000006E-2</v>
      </c>
      <c r="CG339">
        <v>-7.0179000000000005E-2</v>
      </c>
      <c r="CH339" s="39">
        <v>1.42442944430203</v>
      </c>
      <c r="CI339" s="39">
        <v>1.4238490884197701</v>
      </c>
      <c r="CJ339" s="39">
        <v>1.42442944430203</v>
      </c>
      <c r="CK339" s="39">
        <v>1.4238490884197701</v>
      </c>
      <c r="CL339" t="s">
        <v>477</v>
      </c>
      <c r="CM339" t="s">
        <v>477</v>
      </c>
      <c r="CN339" s="46" t="s">
        <v>477</v>
      </c>
      <c r="CO339" s="46">
        <v>0</v>
      </c>
      <c r="CP339" s="46" t="s">
        <v>477</v>
      </c>
      <c r="CQ339" s="46" t="s">
        <v>477</v>
      </c>
      <c r="CR339" s="46" t="s">
        <v>477</v>
      </c>
      <c r="CS339" s="46">
        <v>0</v>
      </c>
      <c r="CT339">
        <v>0</v>
      </c>
      <c r="CU339">
        <v>0</v>
      </c>
      <c r="CV339" s="47">
        <v>0</v>
      </c>
      <c r="CW339">
        <v>0</v>
      </c>
      <c r="CX339" s="48">
        <v>0</v>
      </c>
      <c r="CY339" s="48">
        <v>0</v>
      </c>
      <c r="CZ339">
        <v>0</v>
      </c>
      <c r="DA339" s="37">
        <v>44720</v>
      </c>
      <c r="DB339">
        <v>-7.0179000000000005E-2</v>
      </c>
      <c r="DC339">
        <v>1</v>
      </c>
      <c r="DD339" s="52" t="s">
        <v>477</v>
      </c>
      <c r="DE339" t="s">
        <v>477</v>
      </c>
      <c r="DF339" s="52" t="s">
        <v>477</v>
      </c>
      <c r="DG339" s="52" t="s">
        <v>477</v>
      </c>
      <c r="DH339" s="52" t="s">
        <v>477</v>
      </c>
      <c r="DI339" s="52" t="s">
        <v>477</v>
      </c>
      <c r="DJ339" s="52" t="s">
        <v>477</v>
      </c>
      <c r="DK339" s="52" t="s">
        <v>477</v>
      </c>
      <c r="DL339" s="52" t="s">
        <v>477</v>
      </c>
      <c r="DM339" s="52" t="s">
        <v>477</v>
      </c>
      <c r="DN339" s="52" t="s">
        <v>477</v>
      </c>
      <c r="DO339" s="33">
        <v>1.4647868014854699</v>
      </c>
      <c r="DP339" s="33" t="s">
        <v>477</v>
      </c>
      <c r="DQ339" s="32" t="s">
        <v>699</v>
      </c>
      <c r="DR339" s="33" t="s">
        <v>477</v>
      </c>
      <c r="DS339" s="58" t="s">
        <v>477</v>
      </c>
      <c r="DT339" s="58" t="s">
        <v>477</v>
      </c>
      <c r="DU339" s="58" t="s">
        <v>477</v>
      </c>
    </row>
    <row r="340" spans="1:125" x14ac:dyDescent="0.25">
      <c r="A340" s="37">
        <v>44196</v>
      </c>
      <c r="B340" t="s">
        <v>1321</v>
      </c>
      <c r="C340" t="s">
        <v>1322</v>
      </c>
      <c r="D340" t="s">
        <v>473</v>
      </c>
      <c r="E340" t="s">
        <v>1544</v>
      </c>
      <c r="F340" t="s">
        <v>1587</v>
      </c>
      <c r="G340" t="s">
        <v>1588</v>
      </c>
      <c r="H340" t="s">
        <v>293</v>
      </c>
      <c r="I340" s="37">
        <v>44651</v>
      </c>
      <c r="J340">
        <v>0.875</v>
      </c>
      <c r="K340" s="43">
        <v>2400000</v>
      </c>
      <c r="L340" s="43">
        <v>2440193.59</v>
      </c>
      <c r="M340" s="43">
        <v>1.6130899999999999</v>
      </c>
      <c r="N340" s="43">
        <v>101.0035</v>
      </c>
      <c r="O340" t="s">
        <v>473</v>
      </c>
      <c r="P340" t="s">
        <v>474</v>
      </c>
      <c r="Q340" t="s">
        <v>1589</v>
      </c>
      <c r="R340" t="s">
        <v>475</v>
      </c>
      <c r="S340" t="s">
        <v>1326</v>
      </c>
      <c r="T340" t="s">
        <v>1588</v>
      </c>
      <c r="U340" t="s">
        <v>381</v>
      </c>
      <c r="V340" t="s">
        <v>203</v>
      </c>
      <c r="W340" t="s">
        <v>1590</v>
      </c>
      <c r="X340" t="s">
        <v>796</v>
      </c>
      <c r="Y340" s="32" t="s">
        <v>373</v>
      </c>
      <c r="Z340" t="s">
        <v>359</v>
      </c>
      <c r="AA340" s="32" t="s">
        <v>386</v>
      </c>
      <c r="AB340" s="32" t="s">
        <v>476</v>
      </c>
      <c r="AC340" s="33" t="s">
        <v>477</v>
      </c>
      <c r="AD340" s="33">
        <v>300000000</v>
      </c>
      <c r="AE340">
        <v>0.8</v>
      </c>
      <c r="AF340" s="33">
        <v>-7.5290755196308803</v>
      </c>
      <c r="AG340" s="33">
        <v>57.129220004646498</v>
      </c>
      <c r="AH340">
        <v>57.129220004646498</v>
      </c>
      <c r="AI340" s="33">
        <v>0.99477892352581099</v>
      </c>
      <c r="AJ340" s="33">
        <v>6.9321999999999995E-2</v>
      </c>
      <c r="AK340">
        <v>6.9321999999999995E-2</v>
      </c>
      <c r="AL340" s="33">
        <v>-0.127223</v>
      </c>
      <c r="AM340">
        <v>-0.127223</v>
      </c>
      <c r="AN340" s="33" t="s">
        <v>477</v>
      </c>
      <c r="AO340" s="33" t="s">
        <v>477</v>
      </c>
      <c r="AP340" s="33" t="s">
        <v>477</v>
      </c>
      <c r="AQ340" s="33" t="s">
        <v>477</v>
      </c>
      <c r="AR340" s="33" t="s">
        <v>477</v>
      </c>
      <c r="AS340" s="34" t="s">
        <v>477</v>
      </c>
      <c r="AT340" s="34" t="s">
        <v>477</v>
      </c>
      <c r="AU340" s="35">
        <v>455</v>
      </c>
      <c r="AV340" s="35">
        <v>455</v>
      </c>
      <c r="AW340" s="34" t="s">
        <v>477</v>
      </c>
      <c r="AX340" t="s">
        <v>474</v>
      </c>
      <c r="AY340" s="32">
        <v>2022</v>
      </c>
      <c r="AZ340" s="32" t="s">
        <v>386</v>
      </c>
      <c r="BA340" s="32" t="s">
        <v>376</v>
      </c>
      <c r="BB340" s="32" t="s">
        <v>376</v>
      </c>
      <c r="BC340" s="32" t="s">
        <v>376</v>
      </c>
      <c r="BD340">
        <v>151274333.29999998</v>
      </c>
      <c r="BE340">
        <v>1.6130899999999999</v>
      </c>
      <c r="BF340" s="32" t="s">
        <v>293</v>
      </c>
      <c r="BG340" s="32" t="s">
        <v>478</v>
      </c>
      <c r="BH340" s="32" t="s">
        <v>477</v>
      </c>
      <c r="BI340" s="32">
        <v>10</v>
      </c>
      <c r="BJ340" s="36">
        <v>1.7385299005835145E-2</v>
      </c>
      <c r="BK340" s="32">
        <v>10</v>
      </c>
      <c r="BL340" s="36">
        <v>1.7385299005835145E-2</v>
      </c>
      <c r="BM340" s="32">
        <v>10</v>
      </c>
      <c r="BN340" s="36">
        <v>1.613091617571849E-2</v>
      </c>
      <c r="BO340" s="33" t="s">
        <v>476</v>
      </c>
      <c r="BP340" s="33" t="s">
        <v>477</v>
      </c>
      <c r="BQ340">
        <v>0.99477892352581099</v>
      </c>
      <c r="BR340">
        <v>-0.127223</v>
      </c>
      <c r="BS340" t="s">
        <v>474</v>
      </c>
      <c r="BT340" s="37">
        <v>44651</v>
      </c>
      <c r="BU340" s="32" t="s">
        <v>477</v>
      </c>
      <c r="BV340" s="38">
        <v>44561</v>
      </c>
      <c r="BW340" t="s">
        <v>940</v>
      </c>
      <c r="BX340" s="39">
        <v>0.99477892352581099</v>
      </c>
      <c r="BY340" s="39">
        <v>6.9321999999999995E-2</v>
      </c>
      <c r="BZ340" s="39">
        <v>5.6862999999999997E-2</v>
      </c>
      <c r="CA340" s="39">
        <v>-0.127223</v>
      </c>
      <c r="CB340" s="39">
        <v>-0.14664199999999999</v>
      </c>
      <c r="CC340" s="39">
        <v>-0.127223</v>
      </c>
      <c r="CD340" s="39">
        <v>-0.14664199999999999</v>
      </c>
      <c r="CE340" s="39">
        <v>6.9321999999999995E-2</v>
      </c>
      <c r="CF340" s="39">
        <v>5.6862999999999997E-2</v>
      </c>
      <c r="CG340">
        <v>-0.127223</v>
      </c>
      <c r="CH340" s="39">
        <v>0.99477892352581099</v>
      </c>
      <c r="CI340" s="39">
        <v>0.99378922426483995</v>
      </c>
      <c r="CJ340" s="39">
        <v>0.99477892352581099</v>
      </c>
      <c r="CK340" s="39">
        <v>0.99375953333061195</v>
      </c>
      <c r="CL340" t="s">
        <v>477</v>
      </c>
      <c r="CM340" t="s">
        <v>477</v>
      </c>
      <c r="CN340" s="46" t="s">
        <v>477</v>
      </c>
      <c r="CO340" s="46">
        <v>0</v>
      </c>
      <c r="CP340" s="46" t="s">
        <v>477</v>
      </c>
      <c r="CQ340" s="46" t="s">
        <v>477</v>
      </c>
      <c r="CR340" s="46" t="s">
        <v>477</v>
      </c>
      <c r="CS340" s="46">
        <v>0</v>
      </c>
      <c r="CT340">
        <v>0</v>
      </c>
      <c r="CU340">
        <v>0</v>
      </c>
      <c r="CV340" s="47">
        <v>2418949.5250496902</v>
      </c>
      <c r="CW340">
        <v>0</v>
      </c>
      <c r="CX340" s="48">
        <v>2418949.5250496902</v>
      </c>
      <c r="CY340" s="48">
        <v>2440193.59</v>
      </c>
      <c r="CZ340">
        <v>2418949.5250496902</v>
      </c>
      <c r="DA340" s="37">
        <v>44561</v>
      </c>
      <c r="DB340">
        <v>-0.127223</v>
      </c>
      <c r="DC340">
        <v>1</v>
      </c>
      <c r="DD340" s="52" t="s">
        <v>477</v>
      </c>
      <c r="DE340" t="s">
        <v>477</v>
      </c>
      <c r="DF340" s="52" t="s">
        <v>477</v>
      </c>
      <c r="DG340" s="52" t="s">
        <v>477</v>
      </c>
      <c r="DH340" s="52" t="s">
        <v>477</v>
      </c>
      <c r="DI340" s="52" t="s">
        <v>477</v>
      </c>
      <c r="DJ340" s="52" t="s">
        <v>477</v>
      </c>
      <c r="DK340" s="52" t="s">
        <v>477</v>
      </c>
      <c r="DL340" s="52" t="s">
        <v>477</v>
      </c>
      <c r="DM340" s="52" t="s">
        <v>477</v>
      </c>
      <c r="DN340" s="52" t="s">
        <v>477</v>
      </c>
      <c r="DO340" s="33">
        <v>1.0114096201363101</v>
      </c>
      <c r="DP340" s="33" t="s">
        <v>477</v>
      </c>
      <c r="DQ340" s="32" t="s">
        <v>700</v>
      </c>
      <c r="DR340" s="33" t="s">
        <v>477</v>
      </c>
      <c r="DS340" s="58" t="s">
        <v>477</v>
      </c>
      <c r="DT340" s="58" t="s">
        <v>477</v>
      </c>
      <c r="DU340" s="58" t="s">
        <v>477</v>
      </c>
    </row>
    <row r="341" spans="1:125" x14ac:dyDescent="0.25">
      <c r="A341" s="37">
        <v>44196</v>
      </c>
      <c r="B341" t="s">
        <v>1321</v>
      </c>
      <c r="C341" t="s">
        <v>1322</v>
      </c>
      <c r="D341" t="s">
        <v>473</v>
      </c>
      <c r="E341" t="s">
        <v>1544</v>
      </c>
      <c r="F341" t="s">
        <v>1591</v>
      </c>
      <c r="G341" t="s">
        <v>1592</v>
      </c>
      <c r="H341" t="s">
        <v>293</v>
      </c>
      <c r="I341" s="37">
        <v>44663</v>
      </c>
      <c r="J341">
        <v>0.5</v>
      </c>
      <c r="K341" s="43">
        <v>1200000</v>
      </c>
      <c r="L341" s="43">
        <v>1214809.48</v>
      </c>
      <c r="M341" s="43">
        <v>0.80305000000000004</v>
      </c>
      <c r="N341" s="43">
        <v>100.867</v>
      </c>
      <c r="O341" t="s">
        <v>473</v>
      </c>
      <c r="P341" t="s">
        <v>474</v>
      </c>
      <c r="Q341" t="s">
        <v>1593</v>
      </c>
      <c r="R341" t="s">
        <v>475</v>
      </c>
      <c r="S341" t="s">
        <v>1326</v>
      </c>
      <c r="T341" t="s">
        <v>1592</v>
      </c>
      <c r="U341" t="s">
        <v>381</v>
      </c>
      <c r="V341" t="s">
        <v>203</v>
      </c>
      <c r="W341" t="s">
        <v>1594</v>
      </c>
      <c r="X341" t="s">
        <v>1595</v>
      </c>
      <c r="Y341" s="32" t="s">
        <v>373</v>
      </c>
      <c r="Z341" t="s">
        <v>394</v>
      </c>
      <c r="AA341" s="32" t="s">
        <v>393</v>
      </c>
      <c r="AB341" s="32" t="s">
        <v>476</v>
      </c>
      <c r="AC341" s="33" t="s">
        <v>477</v>
      </c>
      <c r="AD341" s="33">
        <v>500000000</v>
      </c>
      <c r="AE341">
        <v>0.24</v>
      </c>
      <c r="AF341" s="33">
        <v>-25.557787017831</v>
      </c>
      <c r="AG341" s="33">
        <v>33.364565536152703</v>
      </c>
      <c r="AH341">
        <v>33.364565536152703</v>
      </c>
      <c r="AI341" s="33">
        <v>1.1926691124553099</v>
      </c>
      <c r="AJ341" s="33">
        <v>-0.176204</v>
      </c>
      <c r="AK341">
        <v>-0.176204</v>
      </c>
      <c r="AL341" s="33">
        <v>-0.22397300000000001</v>
      </c>
      <c r="AM341">
        <v>-0.22397300000000001</v>
      </c>
      <c r="AN341" s="33" t="s">
        <v>477</v>
      </c>
      <c r="AO341" s="33" t="s">
        <v>477</v>
      </c>
      <c r="AP341" s="33" t="s">
        <v>477</v>
      </c>
      <c r="AQ341" s="33" t="s">
        <v>477</v>
      </c>
      <c r="AR341" s="33" t="s">
        <v>477</v>
      </c>
      <c r="AS341" s="34" t="s">
        <v>477</v>
      </c>
      <c r="AT341" s="34" t="s">
        <v>477</v>
      </c>
      <c r="AU341" s="35">
        <v>467</v>
      </c>
      <c r="AV341" s="35">
        <v>467</v>
      </c>
      <c r="AW341" s="34" t="s">
        <v>477</v>
      </c>
      <c r="AX341" t="s">
        <v>474</v>
      </c>
      <c r="AY341" s="32">
        <v>2022</v>
      </c>
      <c r="AZ341" s="32" t="s">
        <v>393</v>
      </c>
      <c r="BA341" s="32" t="s">
        <v>376</v>
      </c>
      <c r="BB341" s="32" t="s">
        <v>376</v>
      </c>
      <c r="BC341" s="32" t="s">
        <v>376</v>
      </c>
      <c r="BD341">
        <v>151274333.29999998</v>
      </c>
      <c r="BE341">
        <v>0.80305000000000004</v>
      </c>
      <c r="BF341" s="32" t="s">
        <v>293</v>
      </c>
      <c r="BG341" s="32" t="s">
        <v>478</v>
      </c>
      <c r="BH341" s="32" t="s">
        <v>477</v>
      </c>
      <c r="BI341" s="32">
        <v>8</v>
      </c>
      <c r="BJ341" s="36">
        <v>8.6549797243435558E-3</v>
      </c>
      <c r="BK341" s="32">
        <v>8</v>
      </c>
      <c r="BL341" s="36">
        <v>8.6549797243435558E-3</v>
      </c>
      <c r="BM341" s="32">
        <v>8</v>
      </c>
      <c r="BN341" s="36">
        <v>8.0305062564106511E-3</v>
      </c>
      <c r="BO341" s="33" t="s">
        <v>476</v>
      </c>
      <c r="BP341" s="33" t="s">
        <v>477</v>
      </c>
      <c r="BQ341">
        <v>1.1926691124553099</v>
      </c>
      <c r="BR341">
        <v>-0.22397300000000001</v>
      </c>
      <c r="BS341" t="s">
        <v>474</v>
      </c>
      <c r="BT341" s="37">
        <v>44663</v>
      </c>
      <c r="BU341" s="32" t="s">
        <v>477</v>
      </c>
      <c r="BV341" s="38">
        <v>44632</v>
      </c>
      <c r="BW341" t="s">
        <v>920</v>
      </c>
      <c r="BX341" s="39">
        <v>1.1926691124553099</v>
      </c>
      <c r="BY341" s="39">
        <v>-0.176204</v>
      </c>
      <c r="BZ341" s="39">
        <v>-0.18642500000000001</v>
      </c>
      <c r="CA341" s="39">
        <v>-0.22397300000000001</v>
      </c>
      <c r="CB341" s="39">
        <v>-0.235709</v>
      </c>
      <c r="CC341" s="39">
        <v>-0.22397300000000001</v>
      </c>
      <c r="CD341" s="39">
        <v>-0.235709</v>
      </c>
      <c r="CE341" s="39">
        <v>-0.176204</v>
      </c>
      <c r="CF341" s="39">
        <v>-0.18642500000000001</v>
      </c>
      <c r="CG341">
        <v>-0.22397300000000001</v>
      </c>
      <c r="CH341" s="39">
        <v>1.1926691124553099</v>
      </c>
      <c r="CI341" s="39">
        <v>1.19246046975007</v>
      </c>
      <c r="CJ341" s="39">
        <v>1.1926691124553099</v>
      </c>
      <c r="CK341" s="39">
        <v>1.1924455664293601</v>
      </c>
      <c r="CL341" t="s">
        <v>477</v>
      </c>
      <c r="CM341" t="s">
        <v>477</v>
      </c>
      <c r="CN341" s="46" t="s">
        <v>477</v>
      </c>
      <c r="CO341" s="46">
        <v>0</v>
      </c>
      <c r="CP341" s="46" t="s">
        <v>477</v>
      </c>
      <c r="CQ341" s="46" t="s">
        <v>477</v>
      </c>
      <c r="CR341" s="46" t="s">
        <v>477</v>
      </c>
      <c r="CS341" s="46">
        <v>0</v>
      </c>
      <c r="CT341">
        <v>0</v>
      </c>
      <c r="CU341">
        <v>0</v>
      </c>
      <c r="CV341" s="47">
        <v>1207580.4664384762</v>
      </c>
      <c r="CW341">
        <v>0</v>
      </c>
      <c r="CX341" s="48">
        <v>1207580.4664384762</v>
      </c>
      <c r="CY341" s="48">
        <v>1214809.48</v>
      </c>
      <c r="CZ341">
        <v>1207580.4664384762</v>
      </c>
      <c r="DA341" s="37">
        <v>44632</v>
      </c>
      <c r="DB341">
        <v>-0.22397300000000001</v>
      </c>
      <c r="DC341">
        <v>1</v>
      </c>
      <c r="DD341" s="52" t="s">
        <v>477</v>
      </c>
      <c r="DE341" t="s">
        <v>477</v>
      </c>
      <c r="DF341" s="52" t="s">
        <v>477</v>
      </c>
      <c r="DG341" s="52" t="s">
        <v>477</v>
      </c>
      <c r="DH341" s="52" t="s">
        <v>477</v>
      </c>
      <c r="DI341" s="52" t="s">
        <v>477</v>
      </c>
      <c r="DJ341" s="52" t="s">
        <v>477</v>
      </c>
      <c r="DK341" s="52" t="s">
        <v>477</v>
      </c>
      <c r="DL341" s="52" t="s">
        <v>477</v>
      </c>
      <c r="DM341" s="52" t="s">
        <v>477</v>
      </c>
      <c r="DN341" s="52" t="s">
        <v>477</v>
      </c>
      <c r="DO341" s="33">
        <v>1.20950572519121</v>
      </c>
      <c r="DP341" s="33" t="s">
        <v>477</v>
      </c>
      <c r="DQ341" s="32" t="s">
        <v>700</v>
      </c>
      <c r="DR341" s="33" t="s">
        <v>477</v>
      </c>
      <c r="DS341" s="58" t="s">
        <v>477</v>
      </c>
      <c r="DT341" s="58" t="s">
        <v>477</v>
      </c>
      <c r="DU341" s="58" t="s">
        <v>477</v>
      </c>
    </row>
    <row r="342" spans="1:125" x14ac:dyDescent="0.25">
      <c r="A342" s="37">
        <v>44196</v>
      </c>
      <c r="B342" t="s">
        <v>1321</v>
      </c>
      <c r="C342" t="s">
        <v>1322</v>
      </c>
      <c r="D342" t="s">
        <v>473</v>
      </c>
      <c r="E342" t="s">
        <v>1544</v>
      </c>
      <c r="F342" t="s">
        <v>2827</v>
      </c>
      <c r="G342" t="s">
        <v>2828</v>
      </c>
      <c r="H342" t="s">
        <v>293</v>
      </c>
      <c r="I342" s="37">
        <v>44586</v>
      </c>
      <c r="J342">
        <v>2</v>
      </c>
      <c r="K342" s="43">
        <v>1700000</v>
      </c>
      <c r="L342" s="43">
        <v>1753825.58</v>
      </c>
      <c r="M342" s="43">
        <v>1.15937</v>
      </c>
      <c r="N342" s="43">
        <v>101.27549999999999</v>
      </c>
      <c r="O342" t="s">
        <v>473</v>
      </c>
      <c r="P342" t="s">
        <v>474</v>
      </c>
      <c r="Q342" t="s">
        <v>2829</v>
      </c>
      <c r="R342" t="s">
        <v>475</v>
      </c>
      <c r="S342" t="s">
        <v>1326</v>
      </c>
      <c r="T342" t="s">
        <v>2828</v>
      </c>
      <c r="U342" t="s">
        <v>381</v>
      </c>
      <c r="V342" t="s">
        <v>203</v>
      </c>
      <c r="W342" t="s">
        <v>2830</v>
      </c>
      <c r="X342" t="s">
        <v>1333</v>
      </c>
      <c r="Y342" s="32" t="s">
        <v>373</v>
      </c>
      <c r="Z342" t="s">
        <v>382</v>
      </c>
      <c r="AA342" s="32" t="s">
        <v>386</v>
      </c>
      <c r="AB342" s="32" t="s">
        <v>476</v>
      </c>
      <c r="AC342" s="33" t="s">
        <v>477</v>
      </c>
      <c r="AD342" s="33">
        <v>500000000</v>
      </c>
      <c r="AE342">
        <v>0.34</v>
      </c>
      <c r="AF342" s="33">
        <v>43.135676094129202</v>
      </c>
      <c r="AG342" s="33">
        <v>130.76343638469001</v>
      </c>
      <c r="AH342">
        <v>130.76343638469001</v>
      </c>
      <c r="AI342" s="33">
        <v>0.79830397606278103</v>
      </c>
      <c r="AJ342" s="33">
        <v>0.79575099999999999</v>
      </c>
      <c r="AK342">
        <v>0.79575099999999999</v>
      </c>
      <c r="AL342" s="33">
        <v>0.43189899999999998</v>
      </c>
      <c r="AM342">
        <v>0.43189899999999998</v>
      </c>
      <c r="AN342" s="33" t="s">
        <v>477</v>
      </c>
      <c r="AO342" s="33" t="s">
        <v>477</v>
      </c>
      <c r="AP342" s="33" t="s">
        <v>477</v>
      </c>
      <c r="AQ342" s="33" t="s">
        <v>477</v>
      </c>
      <c r="AR342" s="33" t="s">
        <v>477</v>
      </c>
      <c r="AS342" s="34" t="s">
        <v>477</v>
      </c>
      <c r="AT342" s="34" t="s">
        <v>477</v>
      </c>
      <c r="AU342" s="35">
        <v>390</v>
      </c>
      <c r="AV342" s="35">
        <v>390</v>
      </c>
      <c r="AW342" s="34" t="s">
        <v>477</v>
      </c>
      <c r="AX342" t="s">
        <v>474</v>
      </c>
      <c r="AY342" s="32">
        <v>2022</v>
      </c>
      <c r="AZ342" s="32" t="s">
        <v>480</v>
      </c>
      <c r="BA342" s="32" t="s">
        <v>480</v>
      </c>
      <c r="BB342" s="32" t="s">
        <v>376</v>
      </c>
      <c r="BC342" s="32" t="s">
        <v>376</v>
      </c>
      <c r="BD342">
        <v>151274333.29999998</v>
      </c>
      <c r="BE342">
        <v>1.15937</v>
      </c>
      <c r="BF342" s="32" t="s">
        <v>293</v>
      </c>
      <c r="BG342" s="32" t="s">
        <v>478</v>
      </c>
      <c r="BH342" s="32" t="s">
        <v>477</v>
      </c>
      <c r="BI342" s="32" t="s">
        <v>480</v>
      </c>
      <c r="BJ342" s="36">
        <v>1.2495230803545488E-2</v>
      </c>
      <c r="BK342" s="32">
        <v>10</v>
      </c>
      <c r="BL342" s="36">
        <v>1.2495230803545488E-2</v>
      </c>
      <c r="BM342" s="32">
        <v>10</v>
      </c>
      <c r="BN342" s="36">
        <v>1.1593675818897167E-2</v>
      </c>
      <c r="BO342" s="33" t="s">
        <v>476</v>
      </c>
      <c r="BP342" s="33" t="s">
        <v>477</v>
      </c>
      <c r="BQ342">
        <v>0.79830397606278103</v>
      </c>
      <c r="BR342">
        <v>0.43189899999999998</v>
      </c>
      <c r="BS342" t="s">
        <v>474</v>
      </c>
      <c r="BT342" s="37">
        <v>44586</v>
      </c>
      <c r="BU342" s="32" t="s">
        <v>477</v>
      </c>
      <c r="BV342" s="38">
        <v>44494</v>
      </c>
      <c r="BW342" t="s">
        <v>911</v>
      </c>
      <c r="BX342" s="39">
        <v>0.79830397606278103</v>
      </c>
      <c r="BY342" s="39">
        <v>0.79575099999999999</v>
      </c>
      <c r="BZ342" s="39">
        <v>0.77429700000000001</v>
      </c>
      <c r="CA342" s="39">
        <v>0.43189899999999998</v>
      </c>
      <c r="CB342" s="39">
        <v>0.394899</v>
      </c>
      <c r="CC342" s="39">
        <v>0.43189899999999998</v>
      </c>
      <c r="CD342" s="39">
        <v>0.394899</v>
      </c>
      <c r="CE342" s="39">
        <v>0.79575099999999999</v>
      </c>
      <c r="CF342" s="39">
        <v>0.77429700000000001</v>
      </c>
      <c r="CG342">
        <v>0.43189899999999998</v>
      </c>
      <c r="CH342" s="39">
        <v>0.79830397606278103</v>
      </c>
      <c r="CI342" s="39">
        <v>0.79792249425980299</v>
      </c>
      <c r="CJ342" s="39">
        <v>0.79830397606278103</v>
      </c>
      <c r="CK342" s="39">
        <v>0.797912713121948</v>
      </c>
      <c r="CL342" t="s">
        <v>477</v>
      </c>
      <c r="CM342" t="s">
        <v>477</v>
      </c>
      <c r="CN342" s="46" t="s">
        <v>477</v>
      </c>
      <c r="CO342" s="46">
        <v>0</v>
      </c>
      <c r="CP342" s="46" t="s">
        <v>477</v>
      </c>
      <c r="CQ342" s="46" t="s">
        <v>477</v>
      </c>
      <c r="CR342" s="46" t="s">
        <v>477</v>
      </c>
      <c r="CS342" s="46">
        <v>0</v>
      </c>
      <c r="CT342">
        <v>0</v>
      </c>
      <c r="CU342">
        <v>0</v>
      </c>
      <c r="CV342" s="47">
        <v>1725439.5973088371</v>
      </c>
      <c r="CW342">
        <v>0</v>
      </c>
      <c r="CX342" s="48">
        <v>1725439.5973088371</v>
      </c>
      <c r="CY342" s="48">
        <v>1753825.58</v>
      </c>
      <c r="CZ342">
        <v>1725439.5973088371</v>
      </c>
      <c r="DA342" s="37">
        <v>44494</v>
      </c>
      <c r="DB342">
        <v>0.43189899999999998</v>
      </c>
      <c r="DC342">
        <v>1</v>
      </c>
      <c r="DD342" s="52" t="s">
        <v>477</v>
      </c>
      <c r="DE342" t="s">
        <v>477</v>
      </c>
      <c r="DF342" s="52" t="s">
        <v>477</v>
      </c>
      <c r="DG342" s="52" t="s">
        <v>477</v>
      </c>
      <c r="DH342" s="52" t="s">
        <v>477</v>
      </c>
      <c r="DI342" s="52" t="s">
        <v>477</v>
      </c>
      <c r="DJ342" s="52" t="s">
        <v>477</v>
      </c>
      <c r="DK342" s="52" t="s">
        <v>477</v>
      </c>
      <c r="DL342" s="52" t="s">
        <v>477</v>
      </c>
      <c r="DM342" s="52" t="s">
        <v>477</v>
      </c>
      <c r="DN342" s="52" t="s">
        <v>477</v>
      </c>
      <c r="DO342" s="33">
        <v>0.82727957996979695</v>
      </c>
      <c r="DP342" s="33" t="s">
        <v>477</v>
      </c>
      <c r="DQ342" s="32" t="s">
        <v>700</v>
      </c>
      <c r="DR342" s="33" t="s">
        <v>477</v>
      </c>
      <c r="DS342" s="58" t="s">
        <v>477</v>
      </c>
      <c r="DT342" s="58" t="s">
        <v>477</v>
      </c>
      <c r="DU342" s="58" t="s">
        <v>477</v>
      </c>
    </row>
    <row r="343" spans="1:125" x14ac:dyDescent="0.25">
      <c r="A343" s="37">
        <v>44196</v>
      </c>
      <c r="B343" t="s">
        <v>1321</v>
      </c>
      <c r="C343" t="s">
        <v>1322</v>
      </c>
      <c r="D343" t="s">
        <v>473</v>
      </c>
      <c r="E343" t="s">
        <v>1596</v>
      </c>
      <c r="F343" t="s">
        <v>1597</v>
      </c>
      <c r="G343" t="s">
        <v>1598</v>
      </c>
      <c r="H343" t="s">
        <v>293</v>
      </c>
      <c r="I343" t="s">
        <v>1337</v>
      </c>
      <c r="J343">
        <v>0</v>
      </c>
      <c r="K343" s="43">
        <v>1239</v>
      </c>
      <c r="L343" s="43">
        <v>13387816.26</v>
      </c>
      <c r="M343" s="43">
        <v>8.8500200000000007</v>
      </c>
      <c r="N343" s="43">
        <v>10805.34</v>
      </c>
      <c r="O343" t="s">
        <v>473</v>
      </c>
      <c r="P343" t="s">
        <v>493</v>
      </c>
      <c r="Q343" t="s">
        <v>1599</v>
      </c>
      <c r="R343" t="s">
        <v>475</v>
      </c>
      <c r="S343" t="s">
        <v>1326</v>
      </c>
      <c r="T343" t="s">
        <v>1598</v>
      </c>
      <c r="U343" t="s">
        <v>203</v>
      </c>
      <c r="V343" t="s">
        <v>203</v>
      </c>
      <c r="W343" t="s">
        <v>2831</v>
      </c>
      <c r="X343" t="s">
        <v>407</v>
      </c>
      <c r="Y343" s="32" t="s">
        <v>383</v>
      </c>
      <c r="Z343" t="s">
        <v>383</v>
      </c>
      <c r="AA343" s="32" t="s">
        <v>376</v>
      </c>
      <c r="AB343" s="32" t="s">
        <v>482</v>
      </c>
      <c r="AC343" s="33" t="s">
        <v>477</v>
      </c>
      <c r="AD343" s="33" t="s">
        <v>477</v>
      </c>
      <c r="AE343" t="s">
        <v>477</v>
      </c>
      <c r="AF343" s="33" t="s">
        <v>477</v>
      </c>
      <c r="AG343" s="33" t="s">
        <v>477</v>
      </c>
      <c r="AH343" t="s">
        <v>477</v>
      </c>
      <c r="AI343" s="33" t="s">
        <v>477</v>
      </c>
      <c r="AJ343" s="33" t="s">
        <v>477</v>
      </c>
      <c r="AK343" t="s">
        <v>477</v>
      </c>
      <c r="AL343" s="33" t="s">
        <v>477</v>
      </c>
      <c r="AM343" t="s">
        <v>477</v>
      </c>
      <c r="AN343" s="33" t="s">
        <v>477</v>
      </c>
      <c r="AO343" s="33" t="s">
        <v>477</v>
      </c>
      <c r="AP343" s="33" t="s">
        <v>477</v>
      </c>
      <c r="AQ343" s="33" t="s">
        <v>477</v>
      </c>
      <c r="AR343" s="33" t="s">
        <v>477</v>
      </c>
      <c r="AS343" s="34" t="s">
        <v>477</v>
      </c>
      <c r="AT343" s="34" t="s">
        <v>477</v>
      </c>
      <c r="AU343" s="35" t="s">
        <v>477</v>
      </c>
      <c r="AV343" s="35" t="s">
        <v>477</v>
      </c>
      <c r="AW343" s="34" t="s">
        <v>477</v>
      </c>
      <c r="AX343" t="s">
        <v>383</v>
      </c>
      <c r="AY343" s="32" t="s">
        <v>477</v>
      </c>
      <c r="AZ343" s="32" t="s">
        <v>480</v>
      </c>
      <c r="BA343" s="32" t="s">
        <v>480</v>
      </c>
      <c r="BB343" s="32" t="s">
        <v>376</v>
      </c>
      <c r="BC343" s="32" t="s">
        <v>376</v>
      </c>
      <c r="BD343">
        <v>151274333.29999998</v>
      </c>
      <c r="BE343">
        <v>8.8500200000000007</v>
      </c>
      <c r="BF343" s="32" t="s">
        <v>293</v>
      </c>
      <c r="BG343" s="32" t="s">
        <v>478</v>
      </c>
      <c r="BH343" s="32" t="s">
        <v>479</v>
      </c>
      <c r="BI343" s="32" t="s">
        <v>480</v>
      </c>
      <c r="BJ343" s="36">
        <v>9.538226379624315E-2</v>
      </c>
      <c r="BK343" s="32">
        <v>9</v>
      </c>
      <c r="BL343" s="36">
        <v>9.538226379624315E-2</v>
      </c>
      <c r="BM343" s="32">
        <v>9</v>
      </c>
      <c r="BN343" s="36">
        <v>8.8500249632235545E-2</v>
      </c>
      <c r="BO343" s="33" t="s">
        <v>477</v>
      </c>
      <c r="BP343" s="33" t="s">
        <v>477</v>
      </c>
      <c r="BQ343" t="s">
        <v>477</v>
      </c>
      <c r="BR343" t="s">
        <v>477</v>
      </c>
      <c r="BS343" t="s">
        <v>383</v>
      </c>
      <c r="BT343" s="37">
        <v>44196</v>
      </c>
      <c r="BU343" s="32" t="s">
        <v>477</v>
      </c>
      <c r="BV343" s="38" t="s">
        <v>477</v>
      </c>
      <c r="BW343" t="s">
        <v>477</v>
      </c>
      <c r="BX343" s="39" t="s">
        <v>477</v>
      </c>
      <c r="BY343" s="39"/>
      <c r="BZ343" s="39"/>
      <c r="CA343" s="39"/>
      <c r="CB343" s="39"/>
      <c r="CC343" s="39"/>
      <c r="CD343" s="39"/>
      <c r="CE343" s="39"/>
      <c r="CF343" s="39"/>
      <c r="CG343">
        <v>21</v>
      </c>
      <c r="CH343" s="39"/>
      <c r="CI343" s="39"/>
      <c r="CJ343" s="39"/>
      <c r="CK343" s="39"/>
      <c r="CL343" t="s">
        <v>477</v>
      </c>
      <c r="CM343" t="s">
        <v>477</v>
      </c>
      <c r="CN343" s="46" t="s">
        <v>477</v>
      </c>
      <c r="CO343" s="46">
        <v>0</v>
      </c>
      <c r="CP343" s="46" t="s">
        <v>477</v>
      </c>
      <c r="CQ343" s="46" t="s">
        <v>477</v>
      </c>
      <c r="CR343" s="46" t="s">
        <v>477</v>
      </c>
      <c r="CS343" s="46">
        <v>0</v>
      </c>
      <c r="CT343">
        <v>0</v>
      </c>
      <c r="CU343">
        <v>0</v>
      </c>
      <c r="CV343" s="47">
        <v>0</v>
      </c>
      <c r="CW343">
        <v>0</v>
      </c>
      <c r="CX343" s="48">
        <v>0</v>
      </c>
      <c r="CY343" s="48">
        <v>0</v>
      </c>
      <c r="CZ343">
        <v>0</v>
      </c>
      <c r="DA343" s="37">
        <v>44196</v>
      </c>
      <c r="DB343" t="s">
        <v>477</v>
      </c>
      <c r="DC343">
        <v>1</v>
      </c>
      <c r="DD343" s="52" t="s">
        <v>477</v>
      </c>
      <c r="DE343" t="s">
        <v>477</v>
      </c>
      <c r="DF343" s="52" t="s">
        <v>477</v>
      </c>
      <c r="DG343" s="52" t="s">
        <v>477</v>
      </c>
      <c r="DH343" s="52" t="s">
        <v>477</v>
      </c>
      <c r="DI343" s="52" t="s">
        <v>477</v>
      </c>
      <c r="DJ343" s="52" t="s">
        <v>477</v>
      </c>
      <c r="DK343" s="52" t="s">
        <v>477</v>
      </c>
      <c r="DL343" s="52" t="s">
        <v>477</v>
      </c>
      <c r="DM343" s="52" t="s">
        <v>477</v>
      </c>
      <c r="DN343" s="52" t="s">
        <v>477</v>
      </c>
      <c r="DO343" s="33" t="s">
        <v>477</v>
      </c>
      <c r="DP343" s="33" t="s">
        <v>477</v>
      </c>
      <c r="DQ343" s="32" t="s">
        <v>699</v>
      </c>
      <c r="DR343" s="33" t="s">
        <v>477</v>
      </c>
      <c r="DS343" s="58" t="s">
        <v>477</v>
      </c>
      <c r="DT343" s="58" t="s">
        <v>477</v>
      </c>
      <c r="DU343" s="58" t="s">
        <v>477</v>
      </c>
    </row>
    <row r="344" spans="1:125" x14ac:dyDescent="0.25">
      <c r="A344" s="37">
        <v>44196</v>
      </c>
      <c r="B344" t="s">
        <v>1600</v>
      </c>
      <c r="C344" t="s">
        <v>1322</v>
      </c>
      <c r="D344" t="s">
        <v>1601</v>
      </c>
      <c r="E344" t="s">
        <v>1602</v>
      </c>
      <c r="F344" t="s">
        <v>2832</v>
      </c>
      <c r="G344" t="s">
        <v>2833</v>
      </c>
      <c r="H344" t="s">
        <v>296</v>
      </c>
      <c r="I344" s="37">
        <v>44364</v>
      </c>
      <c r="J344">
        <v>0</v>
      </c>
      <c r="K344" s="43">
        <v>21850</v>
      </c>
      <c r="L344" s="43">
        <v>20254.580000000002</v>
      </c>
      <c r="M344" s="43">
        <v>0.10795</v>
      </c>
      <c r="N344" s="43">
        <v>0.92698325999999998</v>
      </c>
      <c r="O344" t="s">
        <v>874</v>
      </c>
      <c r="P344" t="s">
        <v>875</v>
      </c>
      <c r="Q344" t="s">
        <v>876</v>
      </c>
      <c r="R344" t="s">
        <v>475</v>
      </c>
      <c r="S344" t="s">
        <v>1603</v>
      </c>
      <c r="T344" t="s">
        <v>875</v>
      </c>
      <c r="U344" t="s">
        <v>203</v>
      </c>
      <c r="V344" t="s">
        <v>875</v>
      </c>
      <c r="W344" t="s">
        <v>875</v>
      </c>
      <c r="X344" t="s">
        <v>875</v>
      </c>
      <c r="Y344" s="32" t="s">
        <v>479</v>
      </c>
      <c r="Z344" t="s">
        <v>479</v>
      </c>
      <c r="AA344" s="32" t="s">
        <v>366</v>
      </c>
      <c r="AB344" s="32" t="s">
        <v>875</v>
      </c>
      <c r="AC344" s="33" t="s">
        <v>477</v>
      </c>
      <c r="AD344" s="33" t="s">
        <v>477</v>
      </c>
      <c r="AE344" t="s">
        <v>477</v>
      </c>
      <c r="AF344" s="33" t="s">
        <v>477</v>
      </c>
      <c r="AG344" s="33" t="s">
        <v>477</v>
      </c>
      <c r="AH344" t="s">
        <v>477</v>
      </c>
      <c r="AI344" s="33" t="s">
        <v>477</v>
      </c>
      <c r="AJ344" s="33" t="s">
        <v>477</v>
      </c>
      <c r="AK344" t="s">
        <v>477</v>
      </c>
      <c r="AL344" s="33" t="s">
        <v>477</v>
      </c>
      <c r="AM344" t="s">
        <v>477</v>
      </c>
      <c r="AN344" s="33" t="s">
        <v>477</v>
      </c>
      <c r="AO344" s="33" t="s">
        <v>477</v>
      </c>
      <c r="AP344" s="33" t="s">
        <v>477</v>
      </c>
      <c r="AQ344" s="33" t="s">
        <v>477</v>
      </c>
      <c r="AR344" s="33" t="s">
        <v>477</v>
      </c>
      <c r="AS344" s="34" t="s">
        <v>477</v>
      </c>
      <c r="AT344" s="34" t="s">
        <v>477</v>
      </c>
      <c r="AU344" s="35" t="s">
        <v>477</v>
      </c>
      <c r="AV344" s="35" t="s">
        <v>477</v>
      </c>
      <c r="AW344" s="34" t="s">
        <v>477</v>
      </c>
      <c r="AX344" t="s">
        <v>875</v>
      </c>
      <c r="AY344" s="32" t="s">
        <v>477</v>
      </c>
      <c r="AZ344" s="32" t="s">
        <v>477</v>
      </c>
      <c r="BA344" s="32" t="s">
        <v>477</v>
      </c>
      <c r="BB344" s="32" t="s">
        <v>477</v>
      </c>
      <c r="BC344" s="32" t="s">
        <v>366</v>
      </c>
      <c r="BD344">
        <v>18763501.300000001</v>
      </c>
      <c r="BE344">
        <v>0.10795</v>
      </c>
      <c r="BF344" s="32" t="s">
        <v>293</v>
      </c>
      <c r="BG344" s="32" t="s">
        <v>477</v>
      </c>
      <c r="BH344" s="32" t="s">
        <v>477</v>
      </c>
      <c r="BI344" s="32">
        <v>0</v>
      </c>
      <c r="BJ344" s="36" t="s">
        <v>477</v>
      </c>
      <c r="BK344" s="32">
        <v>0</v>
      </c>
      <c r="BL344" s="36" t="s">
        <v>477</v>
      </c>
      <c r="BM344" s="32">
        <v>6</v>
      </c>
      <c r="BN344" s="36">
        <v>1.1012244190001762E-3</v>
      </c>
      <c r="BO344" s="33" t="s">
        <v>477</v>
      </c>
      <c r="BP344" s="33" t="s">
        <v>477</v>
      </c>
      <c r="BQ344" t="s">
        <v>477</v>
      </c>
      <c r="BR344" t="s">
        <v>477</v>
      </c>
      <c r="BS344" t="s">
        <v>479</v>
      </c>
      <c r="BT344" s="37">
        <v>44364</v>
      </c>
      <c r="BU344" s="32" t="s">
        <v>877</v>
      </c>
      <c r="BV344" s="38" t="s">
        <v>477</v>
      </c>
      <c r="BW344" t="s">
        <v>477</v>
      </c>
      <c r="BX344" s="39" t="s">
        <v>477</v>
      </c>
      <c r="BY344" s="39"/>
      <c r="BZ344" s="39"/>
      <c r="CA344" s="39"/>
      <c r="CB344" s="39"/>
      <c r="CC344" s="39"/>
      <c r="CD344" s="39"/>
      <c r="CE344" s="39"/>
      <c r="CF344" s="39"/>
      <c r="CG344">
        <v>21</v>
      </c>
      <c r="CH344" s="39"/>
      <c r="CI344" s="39"/>
      <c r="CJ344" s="39"/>
      <c r="CK344" s="39"/>
      <c r="CL344" t="s">
        <v>477</v>
      </c>
      <c r="CM344" t="s">
        <v>477</v>
      </c>
      <c r="CN344" s="46" t="s">
        <v>477</v>
      </c>
      <c r="CO344" s="46">
        <v>0</v>
      </c>
      <c r="CP344" s="46" t="s">
        <v>477</v>
      </c>
      <c r="CQ344" s="46" t="s">
        <v>477</v>
      </c>
      <c r="CR344" s="46" t="s">
        <v>477</v>
      </c>
      <c r="CS344" s="46">
        <v>0</v>
      </c>
      <c r="CT344">
        <v>0</v>
      </c>
      <c r="CU344">
        <v>0</v>
      </c>
      <c r="CV344" s="47">
        <v>0</v>
      </c>
      <c r="CW344">
        <v>0</v>
      </c>
      <c r="CX344" s="48">
        <v>20232.79286620429</v>
      </c>
      <c r="CY344" s="48">
        <v>20232.79286620429</v>
      </c>
      <c r="CZ344">
        <v>20232.79286620429</v>
      </c>
      <c r="DA344" s="37">
        <v>44364</v>
      </c>
      <c r="DB344" t="s">
        <v>477</v>
      </c>
      <c r="DC344">
        <v>1</v>
      </c>
      <c r="DD344" s="52" t="s">
        <v>477</v>
      </c>
      <c r="DE344" t="s">
        <v>477</v>
      </c>
      <c r="DF344" s="52" t="s">
        <v>477</v>
      </c>
      <c r="DG344" s="52" t="s">
        <v>477</v>
      </c>
      <c r="DH344" s="52" t="s">
        <v>477</v>
      </c>
      <c r="DI344" s="52" t="s">
        <v>477</v>
      </c>
      <c r="DJ344" s="52" t="s">
        <v>477</v>
      </c>
      <c r="DK344" s="52" t="s">
        <v>477</v>
      </c>
      <c r="DL344" s="52" t="s">
        <v>477</v>
      </c>
      <c r="DM344" s="52" t="s">
        <v>477</v>
      </c>
      <c r="DN344" s="52" t="s">
        <v>477</v>
      </c>
      <c r="DO344" s="33" t="s">
        <v>477</v>
      </c>
      <c r="DP344" s="33" t="s">
        <v>477</v>
      </c>
      <c r="DQ344" s="32" t="s">
        <v>477</v>
      </c>
      <c r="DR344" s="33" t="s">
        <v>477</v>
      </c>
      <c r="DS344" s="58" t="s">
        <v>477</v>
      </c>
      <c r="DT344" s="58" t="s">
        <v>477</v>
      </c>
      <c r="DU344" s="58" t="s">
        <v>477</v>
      </c>
    </row>
    <row r="345" spans="1:125" x14ac:dyDescent="0.25">
      <c r="A345" s="37">
        <v>44196</v>
      </c>
      <c r="B345" t="s">
        <v>1600</v>
      </c>
      <c r="C345" t="s">
        <v>1322</v>
      </c>
      <c r="D345" t="s">
        <v>1601</v>
      </c>
      <c r="E345" t="s">
        <v>1602</v>
      </c>
      <c r="F345" t="s">
        <v>2832</v>
      </c>
      <c r="G345" t="s">
        <v>2833</v>
      </c>
      <c r="H345" t="s">
        <v>293</v>
      </c>
      <c r="I345" s="37">
        <v>44364</v>
      </c>
      <c r="J345">
        <v>0</v>
      </c>
      <c r="K345" s="43">
        <v>-20309.71</v>
      </c>
      <c r="L345" s="43">
        <v>-20309.71</v>
      </c>
      <c r="M345" s="43">
        <v>-0.10824</v>
      </c>
      <c r="N345" s="43">
        <v>1</v>
      </c>
      <c r="O345" t="s">
        <v>874</v>
      </c>
      <c r="P345" t="s">
        <v>875</v>
      </c>
      <c r="Q345" t="s">
        <v>888</v>
      </c>
      <c r="R345" t="s">
        <v>475</v>
      </c>
      <c r="S345" t="s">
        <v>1603</v>
      </c>
      <c r="T345" t="s">
        <v>875</v>
      </c>
      <c r="U345" t="s">
        <v>203</v>
      </c>
      <c r="V345" t="s">
        <v>875</v>
      </c>
      <c r="W345" t="s">
        <v>875</v>
      </c>
      <c r="X345" t="s">
        <v>875</v>
      </c>
      <c r="Y345" s="32" t="s">
        <v>479</v>
      </c>
      <c r="Z345" t="s">
        <v>479</v>
      </c>
      <c r="AA345" s="32" t="s">
        <v>366</v>
      </c>
      <c r="AB345" s="32" t="s">
        <v>875</v>
      </c>
      <c r="AC345" s="33" t="s">
        <v>477</v>
      </c>
      <c r="AD345" s="33" t="s">
        <v>477</v>
      </c>
      <c r="AE345" t="s">
        <v>477</v>
      </c>
      <c r="AF345" s="33" t="s">
        <v>477</v>
      </c>
      <c r="AG345" s="33" t="s">
        <v>477</v>
      </c>
      <c r="AH345" t="s">
        <v>477</v>
      </c>
      <c r="AI345" s="33" t="s">
        <v>477</v>
      </c>
      <c r="AJ345" s="33" t="s">
        <v>477</v>
      </c>
      <c r="AK345" t="s">
        <v>477</v>
      </c>
      <c r="AL345" s="33" t="s">
        <v>477</v>
      </c>
      <c r="AM345" t="s">
        <v>477</v>
      </c>
      <c r="AN345" s="33" t="s">
        <v>477</v>
      </c>
      <c r="AO345" s="33" t="s">
        <v>477</v>
      </c>
      <c r="AP345" s="33" t="s">
        <v>477</v>
      </c>
      <c r="AQ345" s="33" t="s">
        <v>477</v>
      </c>
      <c r="AR345" s="33" t="s">
        <v>477</v>
      </c>
      <c r="AS345" s="34" t="s">
        <v>477</v>
      </c>
      <c r="AT345" s="34" t="s">
        <v>477</v>
      </c>
      <c r="AU345" s="35" t="s">
        <v>477</v>
      </c>
      <c r="AV345" s="35" t="s">
        <v>477</v>
      </c>
      <c r="AW345" s="34" t="s">
        <v>477</v>
      </c>
      <c r="AX345" t="s">
        <v>875</v>
      </c>
      <c r="AY345" s="32" t="s">
        <v>477</v>
      </c>
      <c r="AZ345" s="32" t="s">
        <v>477</v>
      </c>
      <c r="BA345" s="32" t="s">
        <v>477</v>
      </c>
      <c r="BB345" s="32" t="s">
        <v>477</v>
      </c>
      <c r="BC345" s="32" t="s">
        <v>366</v>
      </c>
      <c r="BD345">
        <v>18763501.300000001</v>
      </c>
      <c r="BE345">
        <v>-0.10824</v>
      </c>
      <c r="BF345" s="32" t="s">
        <v>293</v>
      </c>
      <c r="BG345" s="32" t="s">
        <v>477</v>
      </c>
      <c r="BH345" s="32" t="s">
        <v>477</v>
      </c>
      <c r="BI345" s="32">
        <v>0</v>
      </c>
      <c r="BJ345" s="36" t="s">
        <v>477</v>
      </c>
      <c r="BK345" s="32">
        <v>0</v>
      </c>
      <c r="BL345" s="36" t="s">
        <v>477</v>
      </c>
      <c r="BM345" s="32">
        <v>6</v>
      </c>
      <c r="BN345" s="36">
        <v>-1.1042217905684573E-3</v>
      </c>
      <c r="BO345" s="33" t="s">
        <v>477</v>
      </c>
      <c r="BP345" s="33" t="s">
        <v>477</v>
      </c>
      <c r="BQ345" t="s">
        <v>477</v>
      </c>
      <c r="BR345" t="s">
        <v>477</v>
      </c>
      <c r="BS345" t="s">
        <v>479</v>
      </c>
      <c r="BT345" s="37">
        <v>44364</v>
      </c>
      <c r="BU345" s="32" t="s">
        <v>889</v>
      </c>
      <c r="BV345" s="38" t="s">
        <v>477</v>
      </c>
      <c r="BW345" t="s">
        <v>477</v>
      </c>
      <c r="BX345" s="39" t="s">
        <v>477</v>
      </c>
      <c r="BY345" s="39"/>
      <c r="BZ345" s="39"/>
      <c r="CA345" s="39"/>
      <c r="CB345" s="39"/>
      <c r="CC345" s="39"/>
      <c r="CD345" s="39"/>
      <c r="CE345" s="39"/>
      <c r="CF345" s="39"/>
      <c r="CG345">
        <v>21</v>
      </c>
      <c r="CH345" s="39"/>
      <c r="CI345" s="39"/>
      <c r="CJ345" s="39"/>
      <c r="CK345" s="39"/>
      <c r="CL345" t="s">
        <v>477</v>
      </c>
      <c r="CM345" t="s">
        <v>477</v>
      </c>
      <c r="CN345" s="46" t="s">
        <v>477</v>
      </c>
      <c r="CO345" s="46">
        <v>0</v>
      </c>
      <c r="CP345" s="46" t="s">
        <v>477</v>
      </c>
      <c r="CQ345" s="46" t="s">
        <v>477</v>
      </c>
      <c r="CR345" s="46" t="s">
        <v>477</v>
      </c>
      <c r="CS345" s="46">
        <v>0</v>
      </c>
      <c r="CT345">
        <v>0</v>
      </c>
      <c r="CU345">
        <v>0</v>
      </c>
      <c r="CV345" s="47">
        <v>0</v>
      </c>
      <c r="CW345">
        <v>0</v>
      </c>
      <c r="CX345" s="48">
        <v>-20309.71</v>
      </c>
      <c r="CY345" s="48">
        <v>20309.71</v>
      </c>
      <c r="CZ345">
        <v>-20309.71</v>
      </c>
      <c r="DA345" s="37">
        <v>44364</v>
      </c>
      <c r="DB345" t="s">
        <v>477</v>
      </c>
      <c r="DC345">
        <v>1</v>
      </c>
      <c r="DD345" s="52" t="s">
        <v>477</v>
      </c>
      <c r="DE345" t="s">
        <v>477</v>
      </c>
      <c r="DF345" s="52" t="s">
        <v>477</v>
      </c>
      <c r="DG345" s="52" t="s">
        <v>477</v>
      </c>
      <c r="DH345" s="52" t="s">
        <v>477</v>
      </c>
      <c r="DI345" s="52" t="s">
        <v>477</v>
      </c>
      <c r="DJ345" s="52" t="s">
        <v>477</v>
      </c>
      <c r="DK345" s="52" t="s">
        <v>477</v>
      </c>
      <c r="DL345" s="52" t="s">
        <v>477</v>
      </c>
      <c r="DM345" s="52" t="s">
        <v>477</v>
      </c>
      <c r="DN345" s="52" t="s">
        <v>477</v>
      </c>
      <c r="DO345" s="33" t="s">
        <v>477</v>
      </c>
      <c r="DP345" s="33" t="s">
        <v>477</v>
      </c>
      <c r="DQ345" s="32" t="s">
        <v>477</v>
      </c>
      <c r="DR345" s="33" t="s">
        <v>477</v>
      </c>
      <c r="DS345" s="58" t="s">
        <v>477</v>
      </c>
      <c r="DT345" s="58" t="s">
        <v>477</v>
      </c>
      <c r="DU345" s="58" t="s">
        <v>477</v>
      </c>
    </row>
    <row r="346" spans="1:125" x14ac:dyDescent="0.25">
      <c r="A346" s="37">
        <v>44196</v>
      </c>
      <c r="B346" t="s">
        <v>1600</v>
      </c>
      <c r="C346" t="s">
        <v>1322</v>
      </c>
      <c r="D346" t="s">
        <v>1601</v>
      </c>
      <c r="E346" t="s">
        <v>1602</v>
      </c>
      <c r="F346" t="s">
        <v>2834</v>
      </c>
      <c r="G346" t="s">
        <v>2835</v>
      </c>
      <c r="H346" t="s">
        <v>296</v>
      </c>
      <c r="I346" s="37">
        <v>44364</v>
      </c>
      <c r="J346">
        <v>0</v>
      </c>
      <c r="K346" s="43">
        <v>-1092000</v>
      </c>
      <c r="L346" s="43">
        <v>-1012040.42</v>
      </c>
      <c r="M346" s="43">
        <v>-5.3936700000000002</v>
      </c>
      <c r="N346" s="43">
        <v>0.92677693999999999</v>
      </c>
      <c r="O346" t="s">
        <v>874</v>
      </c>
      <c r="P346" t="s">
        <v>875</v>
      </c>
      <c r="Q346" t="s">
        <v>876</v>
      </c>
      <c r="R346" t="s">
        <v>475</v>
      </c>
      <c r="S346" t="s">
        <v>1603</v>
      </c>
      <c r="T346" t="s">
        <v>875</v>
      </c>
      <c r="U346" t="s">
        <v>203</v>
      </c>
      <c r="V346" t="s">
        <v>875</v>
      </c>
      <c r="W346" t="s">
        <v>875</v>
      </c>
      <c r="X346" t="s">
        <v>875</v>
      </c>
      <c r="Y346" s="32" t="s">
        <v>479</v>
      </c>
      <c r="Z346" t="s">
        <v>479</v>
      </c>
      <c r="AA346" s="32" t="s">
        <v>366</v>
      </c>
      <c r="AB346" s="32" t="s">
        <v>875</v>
      </c>
      <c r="AC346" s="33" t="s">
        <v>477</v>
      </c>
      <c r="AD346" s="33" t="s">
        <v>477</v>
      </c>
      <c r="AE346" t="s">
        <v>477</v>
      </c>
      <c r="AF346" s="33" t="s">
        <v>477</v>
      </c>
      <c r="AG346" s="33" t="s">
        <v>477</v>
      </c>
      <c r="AH346" t="s">
        <v>477</v>
      </c>
      <c r="AI346" s="33" t="s">
        <v>477</v>
      </c>
      <c r="AJ346" s="33" t="s">
        <v>477</v>
      </c>
      <c r="AK346" t="s">
        <v>477</v>
      </c>
      <c r="AL346" s="33" t="s">
        <v>477</v>
      </c>
      <c r="AM346" t="s">
        <v>477</v>
      </c>
      <c r="AN346" s="33" t="s">
        <v>477</v>
      </c>
      <c r="AO346" s="33" t="s">
        <v>477</v>
      </c>
      <c r="AP346" s="33" t="s">
        <v>477</v>
      </c>
      <c r="AQ346" s="33" t="s">
        <v>477</v>
      </c>
      <c r="AR346" s="33" t="s">
        <v>477</v>
      </c>
      <c r="AS346" s="34" t="s">
        <v>477</v>
      </c>
      <c r="AT346" s="34" t="s">
        <v>477</v>
      </c>
      <c r="AU346" s="35" t="s">
        <v>477</v>
      </c>
      <c r="AV346" s="35" t="s">
        <v>477</v>
      </c>
      <c r="AW346" s="34" t="s">
        <v>477</v>
      </c>
      <c r="AX346" t="s">
        <v>875</v>
      </c>
      <c r="AY346" s="32" t="s">
        <v>477</v>
      </c>
      <c r="AZ346" s="32" t="s">
        <v>477</v>
      </c>
      <c r="BA346" s="32" t="s">
        <v>477</v>
      </c>
      <c r="BB346" s="32" t="s">
        <v>477</v>
      </c>
      <c r="BC346" s="32" t="s">
        <v>366</v>
      </c>
      <c r="BD346">
        <v>18763501.300000001</v>
      </c>
      <c r="BE346">
        <v>-5.3936700000000002</v>
      </c>
      <c r="BF346" s="32" t="s">
        <v>293</v>
      </c>
      <c r="BG346" s="32" t="s">
        <v>477</v>
      </c>
      <c r="BH346" s="32" t="s">
        <v>477</v>
      </c>
      <c r="BI346" s="32">
        <v>0</v>
      </c>
      <c r="BJ346" s="36" t="s">
        <v>477</v>
      </c>
      <c r="BK346" s="32">
        <v>0</v>
      </c>
      <c r="BL346" s="36" t="s">
        <v>477</v>
      </c>
      <c r="BM346" s="32">
        <v>6</v>
      </c>
      <c r="BN346" s="36">
        <v>-5.5023783436595287E-2</v>
      </c>
      <c r="BO346" s="33" t="s">
        <v>477</v>
      </c>
      <c r="BP346" s="33" t="s">
        <v>477</v>
      </c>
      <c r="BQ346" t="s">
        <v>477</v>
      </c>
      <c r="BR346" t="s">
        <v>477</v>
      </c>
      <c r="BS346" t="s">
        <v>479</v>
      </c>
      <c r="BT346" s="37">
        <v>44364</v>
      </c>
      <c r="BU346" s="32" t="s">
        <v>877</v>
      </c>
      <c r="BV346" s="38" t="s">
        <v>477</v>
      </c>
      <c r="BW346" t="s">
        <v>477</v>
      </c>
      <c r="BX346" s="39" t="s">
        <v>477</v>
      </c>
      <c r="BY346" s="39"/>
      <c r="BZ346" s="39"/>
      <c r="CA346" s="39"/>
      <c r="CB346" s="39"/>
      <c r="CC346" s="39"/>
      <c r="CD346" s="39"/>
      <c r="CE346" s="39"/>
      <c r="CF346" s="39"/>
      <c r="CG346">
        <v>21</v>
      </c>
      <c r="CH346" s="39"/>
      <c r="CI346" s="39"/>
      <c r="CJ346" s="39"/>
      <c r="CK346" s="39"/>
      <c r="CL346" t="s">
        <v>477</v>
      </c>
      <c r="CM346" t="s">
        <v>477</v>
      </c>
      <c r="CN346" s="46" t="s">
        <v>477</v>
      </c>
      <c r="CO346" s="46">
        <v>0</v>
      </c>
      <c r="CP346" s="46" t="s">
        <v>477</v>
      </c>
      <c r="CQ346" s="46" t="s">
        <v>477</v>
      </c>
      <c r="CR346" s="46" t="s">
        <v>477</v>
      </c>
      <c r="CS346" s="46">
        <v>0</v>
      </c>
      <c r="CT346">
        <v>0</v>
      </c>
      <c r="CU346">
        <v>0</v>
      </c>
      <c r="CV346" s="47">
        <v>0</v>
      </c>
      <c r="CW346">
        <v>0</v>
      </c>
      <c r="CX346" s="48">
        <v>-1011176.6503384478</v>
      </c>
      <c r="CY346" s="48">
        <v>1011176.6503384478</v>
      </c>
      <c r="CZ346">
        <v>-1011176.6503384478</v>
      </c>
      <c r="DA346" s="37">
        <v>44364</v>
      </c>
      <c r="DB346" t="s">
        <v>477</v>
      </c>
      <c r="DC346">
        <v>1</v>
      </c>
      <c r="DD346" s="52" t="s">
        <v>477</v>
      </c>
      <c r="DE346" t="s">
        <v>477</v>
      </c>
      <c r="DF346" s="52" t="s">
        <v>477</v>
      </c>
      <c r="DG346" s="52" t="s">
        <v>477</v>
      </c>
      <c r="DH346" s="52" t="s">
        <v>477</v>
      </c>
      <c r="DI346" s="52" t="s">
        <v>477</v>
      </c>
      <c r="DJ346" s="52" t="s">
        <v>477</v>
      </c>
      <c r="DK346" s="52" t="s">
        <v>477</v>
      </c>
      <c r="DL346" s="52" t="s">
        <v>477</v>
      </c>
      <c r="DM346" s="52" t="s">
        <v>477</v>
      </c>
      <c r="DN346" s="52" t="s">
        <v>477</v>
      </c>
      <c r="DO346" s="33" t="s">
        <v>477</v>
      </c>
      <c r="DP346" s="33" t="s">
        <v>477</v>
      </c>
      <c r="DQ346" s="32" t="s">
        <v>477</v>
      </c>
      <c r="DR346" s="33" t="s">
        <v>477</v>
      </c>
      <c r="DS346" s="58" t="s">
        <v>477</v>
      </c>
      <c r="DT346" s="58" t="s">
        <v>477</v>
      </c>
      <c r="DU346" s="58" t="s">
        <v>477</v>
      </c>
    </row>
    <row r="347" spans="1:125" x14ac:dyDescent="0.25">
      <c r="A347" s="37">
        <v>44196</v>
      </c>
      <c r="B347" t="s">
        <v>1600</v>
      </c>
      <c r="C347" t="s">
        <v>1322</v>
      </c>
      <c r="D347" t="s">
        <v>1601</v>
      </c>
      <c r="E347" t="s">
        <v>1602</v>
      </c>
      <c r="F347" t="s">
        <v>2834</v>
      </c>
      <c r="G347" t="s">
        <v>2835</v>
      </c>
      <c r="H347" t="s">
        <v>293</v>
      </c>
      <c r="I347" s="37">
        <v>44364</v>
      </c>
      <c r="J347">
        <v>0</v>
      </c>
      <c r="K347" s="43">
        <v>1014115.9</v>
      </c>
      <c r="L347" s="43">
        <v>1014115.9</v>
      </c>
      <c r="M347" s="43">
        <v>5.4047299999999998</v>
      </c>
      <c r="N347" s="43">
        <v>1</v>
      </c>
      <c r="O347" t="s">
        <v>874</v>
      </c>
      <c r="P347" t="s">
        <v>875</v>
      </c>
      <c r="Q347" t="s">
        <v>888</v>
      </c>
      <c r="R347" t="s">
        <v>475</v>
      </c>
      <c r="S347" t="s">
        <v>1603</v>
      </c>
      <c r="T347" t="s">
        <v>875</v>
      </c>
      <c r="U347" t="s">
        <v>203</v>
      </c>
      <c r="V347" t="s">
        <v>875</v>
      </c>
      <c r="W347" t="s">
        <v>875</v>
      </c>
      <c r="X347" t="s">
        <v>875</v>
      </c>
      <c r="Y347" s="32" t="s">
        <v>479</v>
      </c>
      <c r="Z347" t="s">
        <v>479</v>
      </c>
      <c r="AA347" s="32" t="s">
        <v>366</v>
      </c>
      <c r="AB347" s="32" t="s">
        <v>875</v>
      </c>
      <c r="AC347" s="33" t="s">
        <v>477</v>
      </c>
      <c r="AD347" s="33" t="s">
        <v>477</v>
      </c>
      <c r="AE347" t="s">
        <v>477</v>
      </c>
      <c r="AF347" s="33" t="s">
        <v>477</v>
      </c>
      <c r="AG347" s="33" t="s">
        <v>477</v>
      </c>
      <c r="AH347" t="s">
        <v>477</v>
      </c>
      <c r="AI347" s="33" t="s">
        <v>477</v>
      </c>
      <c r="AJ347" s="33" t="s">
        <v>477</v>
      </c>
      <c r="AK347" t="s">
        <v>477</v>
      </c>
      <c r="AL347" s="33" t="s">
        <v>477</v>
      </c>
      <c r="AM347" t="s">
        <v>477</v>
      </c>
      <c r="AN347" s="33" t="s">
        <v>477</v>
      </c>
      <c r="AO347" s="33" t="s">
        <v>477</v>
      </c>
      <c r="AP347" s="33" t="s">
        <v>477</v>
      </c>
      <c r="AQ347" s="33" t="s">
        <v>477</v>
      </c>
      <c r="AR347" s="33" t="s">
        <v>477</v>
      </c>
      <c r="AS347" s="34" t="s">
        <v>477</v>
      </c>
      <c r="AT347" s="34" t="s">
        <v>477</v>
      </c>
      <c r="AU347" s="35" t="s">
        <v>477</v>
      </c>
      <c r="AV347" s="35" t="s">
        <v>477</v>
      </c>
      <c r="AW347" s="34" t="s">
        <v>477</v>
      </c>
      <c r="AX347" t="s">
        <v>875</v>
      </c>
      <c r="AY347" s="32" t="s">
        <v>477</v>
      </c>
      <c r="AZ347" s="32" t="s">
        <v>477</v>
      </c>
      <c r="BA347" s="32" t="s">
        <v>477</v>
      </c>
      <c r="BB347" s="32" t="s">
        <v>477</v>
      </c>
      <c r="BC347" s="32" t="s">
        <v>366</v>
      </c>
      <c r="BD347">
        <v>18763501.300000001</v>
      </c>
      <c r="BE347">
        <v>5.4047299999999998</v>
      </c>
      <c r="BF347" s="32" t="s">
        <v>293</v>
      </c>
      <c r="BG347" s="32" t="s">
        <v>477</v>
      </c>
      <c r="BH347" s="32" t="s">
        <v>477</v>
      </c>
      <c r="BI347" s="32">
        <v>0</v>
      </c>
      <c r="BJ347" s="36" t="s">
        <v>477</v>
      </c>
      <c r="BK347" s="32">
        <v>0</v>
      </c>
      <c r="BL347" s="36" t="s">
        <v>477</v>
      </c>
      <c r="BM347" s="32">
        <v>6</v>
      </c>
      <c r="BN347" s="36">
        <v>5.5136625532414919E-2</v>
      </c>
      <c r="BO347" s="33" t="s">
        <v>477</v>
      </c>
      <c r="BP347" s="33" t="s">
        <v>477</v>
      </c>
      <c r="BQ347" t="s">
        <v>477</v>
      </c>
      <c r="BR347" t="s">
        <v>477</v>
      </c>
      <c r="BS347" t="s">
        <v>479</v>
      </c>
      <c r="BT347" s="37">
        <v>44364</v>
      </c>
      <c r="BU347" s="32" t="s">
        <v>889</v>
      </c>
      <c r="BV347" s="38" t="s">
        <v>477</v>
      </c>
      <c r="BW347" t="s">
        <v>477</v>
      </c>
      <c r="BX347" s="39" t="s">
        <v>477</v>
      </c>
      <c r="BY347" s="39"/>
      <c r="BZ347" s="39"/>
      <c r="CA347" s="39"/>
      <c r="CB347" s="39"/>
      <c r="CC347" s="39"/>
      <c r="CD347" s="39"/>
      <c r="CE347" s="39"/>
      <c r="CF347" s="39"/>
      <c r="CG347">
        <v>21</v>
      </c>
      <c r="CH347" s="39"/>
      <c r="CI347" s="39"/>
      <c r="CJ347" s="39"/>
      <c r="CK347" s="39"/>
      <c r="CL347" t="s">
        <v>477</v>
      </c>
      <c r="CM347" t="s">
        <v>477</v>
      </c>
      <c r="CN347" s="46" t="s">
        <v>477</v>
      </c>
      <c r="CO347" s="46">
        <v>0</v>
      </c>
      <c r="CP347" s="46" t="s">
        <v>477</v>
      </c>
      <c r="CQ347" s="46" t="s">
        <v>477</v>
      </c>
      <c r="CR347" s="46" t="s">
        <v>477</v>
      </c>
      <c r="CS347" s="46">
        <v>0</v>
      </c>
      <c r="CT347">
        <v>0</v>
      </c>
      <c r="CU347">
        <v>0</v>
      </c>
      <c r="CV347" s="47">
        <v>0</v>
      </c>
      <c r="CW347">
        <v>0</v>
      </c>
      <c r="CX347" s="48">
        <v>1014115.9</v>
      </c>
      <c r="CY347" s="48">
        <v>1014115.9</v>
      </c>
      <c r="CZ347">
        <v>1014115.9</v>
      </c>
      <c r="DA347" s="37">
        <v>44364</v>
      </c>
      <c r="DB347" t="s">
        <v>477</v>
      </c>
      <c r="DC347">
        <v>1</v>
      </c>
      <c r="DD347" s="52" t="s">
        <v>477</v>
      </c>
      <c r="DE347" t="s">
        <v>477</v>
      </c>
      <c r="DF347" s="52" t="s">
        <v>477</v>
      </c>
      <c r="DG347" s="52" t="s">
        <v>477</v>
      </c>
      <c r="DH347" s="52" t="s">
        <v>477</v>
      </c>
      <c r="DI347" s="52" t="s">
        <v>477</v>
      </c>
      <c r="DJ347" s="52" t="s">
        <v>477</v>
      </c>
      <c r="DK347" s="52" t="s">
        <v>477</v>
      </c>
      <c r="DL347" s="52" t="s">
        <v>477</v>
      </c>
      <c r="DM347" s="52" t="s">
        <v>477</v>
      </c>
      <c r="DN347" s="52" t="s">
        <v>477</v>
      </c>
      <c r="DO347" s="33" t="s">
        <v>477</v>
      </c>
      <c r="DP347" s="33" t="s">
        <v>477</v>
      </c>
      <c r="DQ347" s="32" t="s">
        <v>477</v>
      </c>
      <c r="DR347" s="33" t="s">
        <v>477</v>
      </c>
      <c r="DS347" s="58" t="s">
        <v>477</v>
      </c>
      <c r="DT347" s="58" t="s">
        <v>477</v>
      </c>
      <c r="DU347" s="58" t="s">
        <v>477</v>
      </c>
    </row>
    <row r="348" spans="1:125" x14ac:dyDescent="0.25">
      <c r="A348" s="37">
        <v>44196</v>
      </c>
      <c r="B348" t="s">
        <v>1600</v>
      </c>
      <c r="C348" t="s">
        <v>1322</v>
      </c>
      <c r="D348" t="s">
        <v>1601</v>
      </c>
      <c r="E348" t="s">
        <v>1602</v>
      </c>
      <c r="F348" t="s">
        <v>2836</v>
      </c>
      <c r="G348" t="s">
        <v>2837</v>
      </c>
      <c r="H348" t="s">
        <v>293</v>
      </c>
      <c r="I348" s="37">
        <v>44364</v>
      </c>
      <c r="J348">
        <v>0</v>
      </c>
      <c r="K348" s="43">
        <v>2038644.18</v>
      </c>
      <c r="L348" s="43">
        <v>2038644.18</v>
      </c>
      <c r="M348" s="43">
        <v>10.86495</v>
      </c>
      <c r="N348" s="43">
        <v>1</v>
      </c>
      <c r="O348" t="s">
        <v>874</v>
      </c>
      <c r="P348" t="s">
        <v>875</v>
      </c>
      <c r="Q348" t="s">
        <v>888</v>
      </c>
      <c r="R348" t="s">
        <v>475</v>
      </c>
      <c r="S348" t="s">
        <v>1603</v>
      </c>
      <c r="T348" t="s">
        <v>875</v>
      </c>
      <c r="U348" t="s">
        <v>203</v>
      </c>
      <c r="V348" t="s">
        <v>875</v>
      </c>
      <c r="W348" t="s">
        <v>875</v>
      </c>
      <c r="X348" t="s">
        <v>875</v>
      </c>
      <c r="Y348" s="32" t="s">
        <v>479</v>
      </c>
      <c r="Z348" t="s">
        <v>479</v>
      </c>
      <c r="AA348" s="32" t="s">
        <v>366</v>
      </c>
      <c r="AB348" s="32" t="s">
        <v>875</v>
      </c>
      <c r="AC348" s="33" t="s">
        <v>477</v>
      </c>
      <c r="AD348" s="33" t="s">
        <v>477</v>
      </c>
      <c r="AE348" t="s">
        <v>477</v>
      </c>
      <c r="AF348" s="33" t="s">
        <v>477</v>
      </c>
      <c r="AG348" s="33" t="s">
        <v>477</v>
      </c>
      <c r="AH348" t="s">
        <v>477</v>
      </c>
      <c r="AI348" s="33" t="s">
        <v>477</v>
      </c>
      <c r="AJ348" s="33" t="s">
        <v>477</v>
      </c>
      <c r="AK348" t="s">
        <v>477</v>
      </c>
      <c r="AL348" s="33" t="s">
        <v>477</v>
      </c>
      <c r="AM348" t="s">
        <v>477</v>
      </c>
      <c r="AN348" s="33" t="s">
        <v>477</v>
      </c>
      <c r="AO348" s="33" t="s">
        <v>477</v>
      </c>
      <c r="AP348" s="33" t="s">
        <v>477</v>
      </c>
      <c r="AQ348" s="33" t="s">
        <v>477</v>
      </c>
      <c r="AR348" s="33" t="s">
        <v>477</v>
      </c>
      <c r="AS348" s="34" t="s">
        <v>477</v>
      </c>
      <c r="AT348" s="34" t="s">
        <v>477</v>
      </c>
      <c r="AU348" s="35" t="s">
        <v>477</v>
      </c>
      <c r="AV348" s="35" t="s">
        <v>477</v>
      </c>
      <c r="AW348" s="34" t="s">
        <v>477</v>
      </c>
      <c r="AX348" t="s">
        <v>875</v>
      </c>
      <c r="AY348" s="32" t="s">
        <v>477</v>
      </c>
      <c r="AZ348" s="32" t="s">
        <v>477</v>
      </c>
      <c r="BA348" s="32" t="s">
        <v>477</v>
      </c>
      <c r="BB348" s="32" t="s">
        <v>477</v>
      </c>
      <c r="BC348" s="32" t="s">
        <v>366</v>
      </c>
      <c r="BD348">
        <v>18763501.300000001</v>
      </c>
      <c r="BE348">
        <v>10.86495</v>
      </c>
      <c r="BF348" s="32" t="s">
        <v>293</v>
      </c>
      <c r="BG348" s="32" t="s">
        <v>477</v>
      </c>
      <c r="BH348" s="32" t="s">
        <v>477</v>
      </c>
      <c r="BI348" s="32">
        <v>0</v>
      </c>
      <c r="BJ348" s="36" t="s">
        <v>477</v>
      </c>
      <c r="BK348" s="32">
        <v>0</v>
      </c>
      <c r="BL348" s="36" t="s">
        <v>477</v>
      </c>
      <c r="BM348" s="32">
        <v>6</v>
      </c>
      <c r="BN348" s="36">
        <v>0.11083936337700363</v>
      </c>
      <c r="BO348" s="33" t="s">
        <v>477</v>
      </c>
      <c r="BP348" s="33" t="s">
        <v>477</v>
      </c>
      <c r="BQ348" t="s">
        <v>477</v>
      </c>
      <c r="BR348" t="s">
        <v>477</v>
      </c>
      <c r="BS348" t="s">
        <v>479</v>
      </c>
      <c r="BT348" s="37">
        <v>44364</v>
      </c>
      <c r="BU348" s="32" t="s">
        <v>889</v>
      </c>
      <c r="BV348" s="38" t="s">
        <v>477</v>
      </c>
      <c r="BW348" t="s">
        <v>477</v>
      </c>
      <c r="BX348" s="39" t="s">
        <v>477</v>
      </c>
      <c r="BY348" s="39"/>
      <c r="BZ348" s="39"/>
      <c r="CA348" s="39"/>
      <c r="CB348" s="39"/>
      <c r="CC348" s="39"/>
      <c r="CD348" s="39"/>
      <c r="CE348" s="39"/>
      <c r="CF348" s="39"/>
      <c r="CG348">
        <v>21</v>
      </c>
      <c r="CH348" s="39"/>
      <c r="CI348" s="39"/>
      <c r="CJ348" s="39"/>
      <c r="CK348" s="39"/>
      <c r="CL348" t="s">
        <v>477</v>
      </c>
      <c r="CM348" t="s">
        <v>477</v>
      </c>
      <c r="CN348" s="46" t="s">
        <v>477</v>
      </c>
      <c r="CO348" s="46">
        <v>0</v>
      </c>
      <c r="CP348" s="46" t="s">
        <v>477</v>
      </c>
      <c r="CQ348" s="46" t="s">
        <v>477</v>
      </c>
      <c r="CR348" s="46" t="s">
        <v>477</v>
      </c>
      <c r="CS348" s="46">
        <v>0</v>
      </c>
      <c r="CT348">
        <v>0</v>
      </c>
      <c r="CU348">
        <v>0</v>
      </c>
      <c r="CV348" s="47">
        <v>0</v>
      </c>
      <c r="CW348">
        <v>0</v>
      </c>
      <c r="CX348" s="48">
        <v>2038644.18</v>
      </c>
      <c r="CY348" s="48">
        <v>2038644.18</v>
      </c>
      <c r="CZ348">
        <v>2038644.18</v>
      </c>
      <c r="DA348" s="37">
        <v>44364</v>
      </c>
      <c r="DB348" t="s">
        <v>477</v>
      </c>
      <c r="DC348">
        <v>1</v>
      </c>
      <c r="DD348" s="52" t="s">
        <v>477</v>
      </c>
      <c r="DE348" t="s">
        <v>477</v>
      </c>
      <c r="DF348" s="52" t="s">
        <v>477</v>
      </c>
      <c r="DG348" s="52" t="s">
        <v>477</v>
      </c>
      <c r="DH348" s="52" t="s">
        <v>477</v>
      </c>
      <c r="DI348" s="52" t="s">
        <v>477</v>
      </c>
      <c r="DJ348" s="52" t="s">
        <v>477</v>
      </c>
      <c r="DK348" s="52" t="s">
        <v>477</v>
      </c>
      <c r="DL348" s="52" t="s">
        <v>477</v>
      </c>
      <c r="DM348" s="52" t="s">
        <v>477</v>
      </c>
      <c r="DN348" s="52" t="s">
        <v>477</v>
      </c>
      <c r="DO348" s="33" t="s">
        <v>477</v>
      </c>
      <c r="DP348" s="33" t="s">
        <v>477</v>
      </c>
      <c r="DQ348" s="32" t="s">
        <v>477</v>
      </c>
      <c r="DR348" s="33" t="s">
        <v>477</v>
      </c>
      <c r="DS348" s="58" t="s">
        <v>477</v>
      </c>
      <c r="DT348" s="58" t="s">
        <v>477</v>
      </c>
      <c r="DU348" s="58" t="s">
        <v>477</v>
      </c>
    </row>
    <row r="349" spans="1:125" x14ac:dyDescent="0.25">
      <c r="A349" s="37">
        <v>44196</v>
      </c>
      <c r="B349" t="s">
        <v>1600</v>
      </c>
      <c r="C349" t="s">
        <v>1322</v>
      </c>
      <c r="D349" t="s">
        <v>1601</v>
      </c>
      <c r="E349" t="s">
        <v>1602</v>
      </c>
      <c r="F349" t="s">
        <v>2836</v>
      </c>
      <c r="G349" t="s">
        <v>2837</v>
      </c>
      <c r="H349" t="s">
        <v>294</v>
      </c>
      <c r="I349" s="37">
        <v>44364</v>
      </c>
      <c r="J349">
        <v>0</v>
      </c>
      <c r="K349" s="43">
        <v>-2490000</v>
      </c>
      <c r="L349" s="43">
        <v>-2020754.76</v>
      </c>
      <c r="M349" s="43">
        <v>-10.769600000000001</v>
      </c>
      <c r="N349" s="43">
        <v>0.81154809000000006</v>
      </c>
      <c r="O349" t="s">
        <v>874</v>
      </c>
      <c r="P349" t="s">
        <v>875</v>
      </c>
      <c r="Q349" t="s">
        <v>886</v>
      </c>
      <c r="R349" t="s">
        <v>475</v>
      </c>
      <c r="S349" t="s">
        <v>1603</v>
      </c>
      <c r="T349" t="s">
        <v>875</v>
      </c>
      <c r="U349" t="s">
        <v>203</v>
      </c>
      <c r="V349" t="s">
        <v>875</v>
      </c>
      <c r="W349" t="s">
        <v>875</v>
      </c>
      <c r="X349" t="s">
        <v>875</v>
      </c>
      <c r="Y349" s="32" t="s">
        <v>479</v>
      </c>
      <c r="Z349" t="s">
        <v>479</v>
      </c>
      <c r="AA349" s="32" t="s">
        <v>366</v>
      </c>
      <c r="AB349" s="32" t="s">
        <v>875</v>
      </c>
      <c r="AC349" s="33" t="s">
        <v>477</v>
      </c>
      <c r="AD349" s="33" t="s">
        <v>477</v>
      </c>
      <c r="AE349" t="s">
        <v>477</v>
      </c>
      <c r="AF349" s="33" t="s">
        <v>477</v>
      </c>
      <c r="AG349" s="33" t="s">
        <v>477</v>
      </c>
      <c r="AH349" t="s">
        <v>477</v>
      </c>
      <c r="AI349" s="33" t="s">
        <v>477</v>
      </c>
      <c r="AJ349" s="33" t="s">
        <v>477</v>
      </c>
      <c r="AK349" t="s">
        <v>477</v>
      </c>
      <c r="AL349" s="33" t="s">
        <v>477</v>
      </c>
      <c r="AM349" t="s">
        <v>477</v>
      </c>
      <c r="AN349" s="33" t="s">
        <v>477</v>
      </c>
      <c r="AO349" s="33" t="s">
        <v>477</v>
      </c>
      <c r="AP349" s="33" t="s">
        <v>477</v>
      </c>
      <c r="AQ349" s="33" t="s">
        <v>477</v>
      </c>
      <c r="AR349" s="33" t="s">
        <v>477</v>
      </c>
      <c r="AS349" s="34" t="s">
        <v>477</v>
      </c>
      <c r="AT349" s="34" t="s">
        <v>477</v>
      </c>
      <c r="AU349" s="35" t="s">
        <v>477</v>
      </c>
      <c r="AV349" s="35" t="s">
        <v>477</v>
      </c>
      <c r="AW349" s="34" t="s">
        <v>477</v>
      </c>
      <c r="AX349" t="s">
        <v>875</v>
      </c>
      <c r="AY349" s="32" t="s">
        <v>477</v>
      </c>
      <c r="AZ349" s="32" t="s">
        <v>477</v>
      </c>
      <c r="BA349" s="32" t="s">
        <v>477</v>
      </c>
      <c r="BB349" s="32" t="s">
        <v>477</v>
      </c>
      <c r="BC349" s="32" t="s">
        <v>366</v>
      </c>
      <c r="BD349">
        <v>18763501.300000001</v>
      </c>
      <c r="BE349">
        <v>-10.769600000000001</v>
      </c>
      <c r="BF349" s="32" t="s">
        <v>293</v>
      </c>
      <c r="BG349" s="32" t="s">
        <v>477</v>
      </c>
      <c r="BH349" s="32" t="s">
        <v>477</v>
      </c>
      <c r="BI349" s="32">
        <v>0</v>
      </c>
      <c r="BJ349" s="36" t="s">
        <v>477</v>
      </c>
      <c r="BK349" s="32">
        <v>0</v>
      </c>
      <c r="BL349" s="36" t="s">
        <v>477</v>
      </c>
      <c r="BM349" s="32">
        <v>6</v>
      </c>
      <c r="BN349" s="36">
        <v>-0.10986673071092266</v>
      </c>
      <c r="BO349" s="33" t="s">
        <v>477</v>
      </c>
      <c r="BP349" s="33" t="s">
        <v>477</v>
      </c>
      <c r="BQ349" t="s">
        <v>477</v>
      </c>
      <c r="BR349" t="s">
        <v>477</v>
      </c>
      <c r="BS349" t="s">
        <v>479</v>
      </c>
      <c r="BT349" s="37">
        <v>44364</v>
      </c>
      <c r="BU349" s="32" t="s">
        <v>887</v>
      </c>
      <c r="BV349" s="38" t="s">
        <v>477</v>
      </c>
      <c r="BW349" t="s">
        <v>477</v>
      </c>
      <c r="BX349" s="39" t="s">
        <v>477</v>
      </c>
      <c r="BY349" s="39"/>
      <c r="BZ349" s="39"/>
      <c r="CA349" s="39"/>
      <c r="CB349" s="39"/>
      <c r="CC349" s="39"/>
      <c r="CD349" s="39"/>
      <c r="CE349" s="39"/>
      <c r="CF349" s="39"/>
      <c r="CG349">
        <v>21</v>
      </c>
      <c r="CH349" s="39"/>
      <c r="CI349" s="39"/>
      <c r="CJ349" s="39"/>
      <c r="CK349" s="39"/>
      <c r="CL349" t="s">
        <v>477</v>
      </c>
      <c r="CM349" t="s">
        <v>477</v>
      </c>
      <c r="CN349" s="46" t="s">
        <v>477</v>
      </c>
      <c r="CO349" s="46">
        <v>0</v>
      </c>
      <c r="CP349" s="46" t="s">
        <v>477</v>
      </c>
      <c r="CQ349" s="46" t="s">
        <v>477</v>
      </c>
      <c r="CR349" s="46" t="s">
        <v>477</v>
      </c>
      <c r="CS349" s="46">
        <v>0</v>
      </c>
      <c r="CT349">
        <v>0</v>
      </c>
      <c r="CU349">
        <v>0</v>
      </c>
      <c r="CV349" s="47">
        <v>0</v>
      </c>
      <c r="CW349">
        <v>0</v>
      </c>
      <c r="CX349" s="48">
        <v>-2028513.2382892056</v>
      </c>
      <c r="CY349" s="48">
        <v>2028513.2382892056</v>
      </c>
      <c r="CZ349">
        <v>-2028513.2382892056</v>
      </c>
      <c r="DA349" s="37">
        <v>44364</v>
      </c>
      <c r="DB349" t="s">
        <v>477</v>
      </c>
      <c r="DC349">
        <v>1</v>
      </c>
      <c r="DD349" s="52" t="s">
        <v>477</v>
      </c>
      <c r="DE349" t="s">
        <v>477</v>
      </c>
      <c r="DF349" s="52" t="s">
        <v>477</v>
      </c>
      <c r="DG349" s="52" t="s">
        <v>477</v>
      </c>
      <c r="DH349" s="52" t="s">
        <v>477</v>
      </c>
      <c r="DI349" s="52" t="s">
        <v>477</v>
      </c>
      <c r="DJ349" s="52" t="s">
        <v>477</v>
      </c>
      <c r="DK349" s="52" t="s">
        <v>477</v>
      </c>
      <c r="DL349" s="52" t="s">
        <v>477</v>
      </c>
      <c r="DM349" s="52" t="s">
        <v>477</v>
      </c>
      <c r="DN349" s="52" t="s">
        <v>477</v>
      </c>
      <c r="DO349" s="33" t="s">
        <v>477</v>
      </c>
      <c r="DP349" s="33" t="s">
        <v>477</v>
      </c>
      <c r="DQ349" s="32" t="s">
        <v>477</v>
      </c>
      <c r="DR349" s="33" t="s">
        <v>477</v>
      </c>
      <c r="DS349" s="58" t="s">
        <v>477</v>
      </c>
      <c r="DT349" s="58" t="s">
        <v>477</v>
      </c>
      <c r="DU349" s="58" t="s">
        <v>477</v>
      </c>
    </row>
    <row r="350" spans="1:125" x14ac:dyDescent="0.25">
      <c r="A350" s="37">
        <v>44196</v>
      </c>
      <c r="B350" t="s">
        <v>1600</v>
      </c>
      <c r="C350" t="s">
        <v>1322</v>
      </c>
      <c r="D350" t="s">
        <v>869</v>
      </c>
      <c r="E350" t="s">
        <v>1323</v>
      </c>
      <c r="F350" t="s">
        <v>106</v>
      </c>
      <c r="G350" t="s">
        <v>1630</v>
      </c>
      <c r="H350" t="s">
        <v>294</v>
      </c>
      <c r="I350" s="37">
        <v>45476</v>
      </c>
      <c r="J350">
        <v>0.25</v>
      </c>
      <c r="K350" s="43">
        <v>2</v>
      </c>
      <c r="L350" s="43">
        <v>407.46</v>
      </c>
      <c r="M350" s="43">
        <v>2.1700000000000001E-3</v>
      </c>
      <c r="N350" s="43">
        <v>0</v>
      </c>
      <c r="O350" t="s">
        <v>869</v>
      </c>
      <c r="P350" t="s">
        <v>479</v>
      </c>
      <c r="Q350" t="s">
        <v>851</v>
      </c>
      <c r="R350" t="s">
        <v>475</v>
      </c>
      <c r="S350" t="s">
        <v>1603</v>
      </c>
      <c r="T350" t="s">
        <v>851</v>
      </c>
      <c r="U350" t="s">
        <v>203</v>
      </c>
      <c r="V350" t="s">
        <v>479</v>
      </c>
      <c r="W350" t="s">
        <v>479</v>
      </c>
      <c r="X350" t="s">
        <v>479</v>
      </c>
      <c r="Y350" s="32" t="s">
        <v>479</v>
      </c>
      <c r="Z350" t="s">
        <v>479</v>
      </c>
      <c r="AA350" s="32" t="s">
        <v>366</v>
      </c>
      <c r="AB350" s="32" t="s">
        <v>479</v>
      </c>
      <c r="AC350" s="33" t="s">
        <v>477</v>
      </c>
      <c r="AD350" s="33" t="s">
        <v>477</v>
      </c>
      <c r="AE350" t="s">
        <v>477</v>
      </c>
      <c r="AF350" s="33" t="s">
        <v>477</v>
      </c>
      <c r="AG350" s="33" t="s">
        <v>477</v>
      </c>
      <c r="AH350" t="s">
        <v>477</v>
      </c>
      <c r="AI350" s="33" t="s">
        <v>477</v>
      </c>
      <c r="AJ350" s="33" t="s">
        <v>477</v>
      </c>
      <c r="AK350" t="s">
        <v>477</v>
      </c>
      <c r="AL350" s="33" t="s">
        <v>477</v>
      </c>
      <c r="AM350" t="s">
        <v>477</v>
      </c>
      <c r="AN350" s="33" t="s">
        <v>477</v>
      </c>
      <c r="AO350" s="33" t="s">
        <v>477</v>
      </c>
      <c r="AP350" s="33" t="s">
        <v>477</v>
      </c>
      <c r="AQ350" s="33" t="s">
        <v>477</v>
      </c>
      <c r="AR350" s="33" t="s">
        <v>477</v>
      </c>
      <c r="AS350" s="34" t="s">
        <v>477</v>
      </c>
      <c r="AT350" s="34" t="s">
        <v>477</v>
      </c>
      <c r="AU350" s="35" t="s">
        <v>477</v>
      </c>
      <c r="AV350" s="35" t="s">
        <v>477</v>
      </c>
      <c r="AW350" s="34" t="s">
        <v>477</v>
      </c>
      <c r="AX350" t="s">
        <v>479</v>
      </c>
      <c r="AY350" s="32" t="s">
        <v>477</v>
      </c>
      <c r="AZ350" s="32" t="s">
        <v>477</v>
      </c>
      <c r="BA350" s="32" t="s">
        <v>477</v>
      </c>
      <c r="BB350" s="32" t="s">
        <v>477</v>
      </c>
      <c r="BC350" s="32" t="s">
        <v>366</v>
      </c>
      <c r="BD350">
        <v>18763501.300000001</v>
      </c>
      <c r="BE350">
        <v>2.1700000000000001E-3</v>
      </c>
      <c r="BF350" s="32" t="s">
        <v>294</v>
      </c>
      <c r="BG350" s="32" t="s">
        <v>477</v>
      </c>
      <c r="BH350" s="32" t="s">
        <v>479</v>
      </c>
      <c r="BI350" s="32">
        <v>0</v>
      </c>
      <c r="BJ350" s="36" t="s">
        <v>477</v>
      </c>
      <c r="BK350" s="32">
        <v>0</v>
      </c>
      <c r="BL350" s="36" t="s">
        <v>477</v>
      </c>
      <c r="BM350" s="32">
        <v>6</v>
      </c>
      <c r="BN350" s="36">
        <v>2.2153256288988055E-5</v>
      </c>
      <c r="BO350" s="33" t="s">
        <v>477</v>
      </c>
      <c r="BP350" s="33" t="s">
        <v>477</v>
      </c>
      <c r="BQ350" t="s">
        <v>477</v>
      </c>
      <c r="BR350" t="s">
        <v>477</v>
      </c>
      <c r="BS350" t="s">
        <v>479</v>
      </c>
      <c r="BT350" s="37">
        <v>45476</v>
      </c>
      <c r="BU350" s="32" t="s">
        <v>477</v>
      </c>
      <c r="BV350" s="38" t="s">
        <v>477</v>
      </c>
      <c r="BW350" t="s">
        <v>477</v>
      </c>
      <c r="BX350" s="39" t="s">
        <v>477</v>
      </c>
      <c r="BY350" s="39"/>
      <c r="BZ350" s="39"/>
      <c r="CA350" s="39"/>
      <c r="CB350" s="39"/>
      <c r="CC350" s="39"/>
      <c r="CD350" s="39"/>
      <c r="CE350" s="39"/>
      <c r="CF350" s="39"/>
      <c r="CG350">
        <v>21</v>
      </c>
      <c r="CH350" s="39"/>
      <c r="CI350" s="39"/>
      <c r="CJ350" s="39"/>
      <c r="CK350" s="39"/>
      <c r="CL350" t="s">
        <v>477</v>
      </c>
      <c r="CM350" t="s">
        <v>477</v>
      </c>
      <c r="CN350" s="46" t="s">
        <v>477</v>
      </c>
      <c r="CO350" s="46">
        <v>0</v>
      </c>
      <c r="CP350" s="46" t="s">
        <v>477</v>
      </c>
      <c r="CQ350" s="46" t="s">
        <v>477</v>
      </c>
      <c r="CR350" s="46" t="s">
        <v>477</v>
      </c>
      <c r="CS350" s="46">
        <v>0</v>
      </c>
      <c r="CT350">
        <v>0</v>
      </c>
      <c r="CU350">
        <v>0</v>
      </c>
      <c r="CV350" s="47">
        <v>0</v>
      </c>
      <c r="CW350">
        <v>0</v>
      </c>
      <c r="CX350" s="48">
        <v>0</v>
      </c>
      <c r="CY350" s="48">
        <v>0</v>
      </c>
      <c r="CZ350">
        <v>0</v>
      </c>
      <c r="DA350" s="37">
        <v>45476</v>
      </c>
      <c r="DB350" t="s">
        <v>477</v>
      </c>
      <c r="DC350">
        <v>1</v>
      </c>
      <c r="DD350" s="52" t="s">
        <v>477</v>
      </c>
      <c r="DE350" t="s">
        <v>477</v>
      </c>
      <c r="DF350" s="52" t="s">
        <v>477</v>
      </c>
      <c r="DG350" s="52">
        <v>0.4</v>
      </c>
      <c r="DH350" s="52" t="s">
        <v>477</v>
      </c>
      <c r="DI350" s="52">
        <v>27</v>
      </c>
      <c r="DJ350" s="52" t="s">
        <v>477</v>
      </c>
      <c r="DK350" s="52" t="s">
        <v>477</v>
      </c>
      <c r="DL350" s="52" t="s">
        <v>477</v>
      </c>
      <c r="DM350" s="52" t="s">
        <v>477</v>
      </c>
      <c r="DN350" s="52" t="s">
        <v>477</v>
      </c>
      <c r="DO350" s="33" t="s">
        <v>477</v>
      </c>
      <c r="DP350" s="33" t="s">
        <v>477</v>
      </c>
      <c r="DQ350" s="32" t="s">
        <v>477</v>
      </c>
      <c r="DR350" s="33" t="s">
        <v>477</v>
      </c>
      <c r="DS350" s="58">
        <v>0.4</v>
      </c>
      <c r="DT350" s="58">
        <v>27</v>
      </c>
      <c r="DU350" s="58" t="s">
        <v>477</v>
      </c>
    </row>
    <row r="351" spans="1:125" x14ac:dyDescent="0.25">
      <c r="A351" s="37">
        <v>44196</v>
      </c>
      <c r="B351" t="s">
        <v>1600</v>
      </c>
      <c r="C351" t="s">
        <v>1322</v>
      </c>
      <c r="D351" t="s">
        <v>848</v>
      </c>
      <c r="E351" t="s">
        <v>1605</v>
      </c>
      <c r="F351" t="s">
        <v>1606</v>
      </c>
      <c r="G351" t="s">
        <v>1607</v>
      </c>
      <c r="H351" t="s">
        <v>293</v>
      </c>
      <c r="I351" t="s">
        <v>1337</v>
      </c>
      <c r="J351">
        <v>0</v>
      </c>
      <c r="K351" s="43">
        <v>-1770.38</v>
      </c>
      <c r="L351" s="43">
        <v>-1770.38</v>
      </c>
      <c r="M351" s="43">
        <v>-9.4400000000000005E-3</v>
      </c>
      <c r="N351" s="43">
        <v>1</v>
      </c>
      <c r="O351" t="s">
        <v>848</v>
      </c>
      <c r="P351" t="s">
        <v>479</v>
      </c>
      <c r="Q351" t="s">
        <v>850</v>
      </c>
      <c r="R351" t="s">
        <v>475</v>
      </c>
      <c r="S351" t="s">
        <v>1603</v>
      </c>
      <c r="T351" t="s">
        <v>850</v>
      </c>
      <c r="U351" t="s">
        <v>203</v>
      </c>
      <c r="V351" t="s">
        <v>479</v>
      </c>
      <c r="W351" t="s">
        <v>479</v>
      </c>
      <c r="X351" t="s">
        <v>479</v>
      </c>
      <c r="Y351" s="32" t="s">
        <v>479</v>
      </c>
      <c r="Z351" t="s">
        <v>479</v>
      </c>
      <c r="AA351" s="32" t="s">
        <v>366</v>
      </c>
      <c r="AB351" s="32" t="s">
        <v>479</v>
      </c>
      <c r="AC351" s="33" t="s">
        <v>477</v>
      </c>
      <c r="AD351" s="33" t="s">
        <v>477</v>
      </c>
      <c r="AE351" t="s">
        <v>477</v>
      </c>
      <c r="AF351" s="33" t="s">
        <v>477</v>
      </c>
      <c r="AG351" s="33" t="s">
        <v>477</v>
      </c>
      <c r="AH351" t="s">
        <v>477</v>
      </c>
      <c r="AI351" s="33" t="s">
        <v>477</v>
      </c>
      <c r="AJ351" s="33" t="s">
        <v>477</v>
      </c>
      <c r="AK351" t="s">
        <v>477</v>
      </c>
      <c r="AL351" s="33" t="s">
        <v>477</v>
      </c>
      <c r="AM351" t="s">
        <v>477</v>
      </c>
      <c r="AN351" s="33" t="s">
        <v>477</v>
      </c>
      <c r="AO351" s="33" t="s">
        <v>477</v>
      </c>
      <c r="AP351" s="33" t="s">
        <v>477</v>
      </c>
      <c r="AQ351" s="33" t="s">
        <v>477</v>
      </c>
      <c r="AR351" s="33" t="s">
        <v>477</v>
      </c>
      <c r="AS351" s="34" t="s">
        <v>477</v>
      </c>
      <c r="AT351" s="34" t="s">
        <v>477</v>
      </c>
      <c r="AU351" s="35" t="s">
        <v>477</v>
      </c>
      <c r="AV351" s="35" t="s">
        <v>477</v>
      </c>
      <c r="AW351" s="34" t="s">
        <v>477</v>
      </c>
      <c r="AX351" t="s">
        <v>479</v>
      </c>
      <c r="AY351" s="32" t="s">
        <v>477</v>
      </c>
      <c r="AZ351" s="32" t="s">
        <v>477</v>
      </c>
      <c r="BA351" s="32" t="s">
        <v>477</v>
      </c>
      <c r="BB351" s="32" t="s">
        <v>477</v>
      </c>
      <c r="BC351" s="32" t="s">
        <v>366</v>
      </c>
      <c r="BD351">
        <v>18763501.300000001</v>
      </c>
      <c r="BE351">
        <v>-9.4400000000000005E-3</v>
      </c>
      <c r="BF351" s="32" t="s">
        <v>293</v>
      </c>
      <c r="BG351" s="32" t="s">
        <v>477</v>
      </c>
      <c r="BH351" s="32" t="s">
        <v>479</v>
      </c>
      <c r="BI351" s="32">
        <v>0</v>
      </c>
      <c r="BJ351" s="36" t="s">
        <v>477</v>
      </c>
      <c r="BK351" s="32">
        <v>0</v>
      </c>
      <c r="BL351" s="36" t="s">
        <v>477</v>
      </c>
      <c r="BM351" s="32">
        <v>6</v>
      </c>
      <c r="BN351" s="36">
        <v>-9.6254066335097128E-5</v>
      </c>
      <c r="BO351" s="33" t="s">
        <v>477</v>
      </c>
      <c r="BP351" s="33" t="s">
        <v>477</v>
      </c>
      <c r="BQ351" t="s">
        <v>477</v>
      </c>
      <c r="BR351" t="s">
        <v>477</v>
      </c>
      <c r="BS351" t="s">
        <v>479</v>
      </c>
      <c r="BT351" s="37">
        <v>44196</v>
      </c>
      <c r="BU351" s="32" t="s">
        <v>477</v>
      </c>
      <c r="BV351" s="38" t="s">
        <v>477</v>
      </c>
      <c r="BW351" t="s">
        <v>477</v>
      </c>
      <c r="BX351" s="39" t="s">
        <v>477</v>
      </c>
      <c r="BY351" s="39"/>
      <c r="BZ351" s="39"/>
      <c r="CA351" s="39"/>
      <c r="CB351" s="39"/>
      <c r="CC351" s="39"/>
      <c r="CD351" s="39"/>
      <c r="CE351" s="39"/>
      <c r="CF351" s="39"/>
      <c r="CG351">
        <v>21</v>
      </c>
      <c r="CH351" s="39"/>
      <c r="CI351" s="39"/>
      <c r="CJ351" s="39"/>
      <c r="CK351" s="39"/>
      <c r="CL351" t="s">
        <v>477</v>
      </c>
      <c r="CM351" t="s">
        <v>477</v>
      </c>
      <c r="CN351" s="46" t="s">
        <v>477</v>
      </c>
      <c r="CO351" s="46">
        <v>0</v>
      </c>
      <c r="CP351" s="46" t="s">
        <v>477</v>
      </c>
      <c r="CQ351" s="46" t="s">
        <v>477</v>
      </c>
      <c r="CR351" s="46" t="s">
        <v>477</v>
      </c>
      <c r="CS351" s="46">
        <v>0</v>
      </c>
      <c r="CT351">
        <v>0</v>
      </c>
      <c r="CU351">
        <v>0</v>
      </c>
      <c r="CV351" s="47">
        <v>0</v>
      </c>
      <c r="CW351">
        <v>0</v>
      </c>
      <c r="CX351" s="48">
        <v>0</v>
      </c>
      <c r="CY351" s="48">
        <v>0</v>
      </c>
      <c r="CZ351">
        <v>0</v>
      </c>
      <c r="DA351" s="37">
        <v>44196</v>
      </c>
      <c r="DB351" t="s">
        <v>477</v>
      </c>
      <c r="DC351">
        <v>1</v>
      </c>
      <c r="DD351" s="52" t="s">
        <v>477</v>
      </c>
      <c r="DE351" t="s">
        <v>477</v>
      </c>
      <c r="DF351" s="52" t="s">
        <v>477</v>
      </c>
      <c r="DG351" s="52" t="s">
        <v>477</v>
      </c>
      <c r="DH351" s="52" t="s">
        <v>477</v>
      </c>
      <c r="DI351" s="52" t="s">
        <v>477</v>
      </c>
      <c r="DJ351" s="52" t="s">
        <v>477</v>
      </c>
      <c r="DK351" s="52" t="s">
        <v>477</v>
      </c>
      <c r="DL351" s="52" t="s">
        <v>477</v>
      </c>
      <c r="DM351" s="52" t="s">
        <v>477</v>
      </c>
      <c r="DN351" s="52" t="s">
        <v>477</v>
      </c>
      <c r="DO351" s="33" t="s">
        <v>477</v>
      </c>
      <c r="DP351" s="33" t="s">
        <v>477</v>
      </c>
      <c r="DQ351" s="32" t="s">
        <v>477</v>
      </c>
      <c r="DR351" s="33" t="s">
        <v>477</v>
      </c>
      <c r="DS351" s="58" t="s">
        <v>477</v>
      </c>
      <c r="DT351" s="58" t="s">
        <v>477</v>
      </c>
      <c r="DU351" s="58" t="s">
        <v>477</v>
      </c>
    </row>
    <row r="352" spans="1:125" x14ac:dyDescent="0.25">
      <c r="A352" s="37">
        <v>44196</v>
      </c>
      <c r="B352" t="s">
        <v>1600</v>
      </c>
      <c r="C352" t="s">
        <v>1322</v>
      </c>
      <c r="D352" t="s">
        <v>848</v>
      </c>
      <c r="E352" t="s">
        <v>1334</v>
      </c>
      <c r="F352" t="s">
        <v>1608</v>
      </c>
      <c r="G352" t="s">
        <v>1336</v>
      </c>
      <c r="H352" t="s">
        <v>296</v>
      </c>
      <c r="I352" t="s">
        <v>1337</v>
      </c>
      <c r="J352">
        <v>0</v>
      </c>
      <c r="K352" s="43">
        <v>640.48</v>
      </c>
      <c r="L352" s="43">
        <v>592.92999999999995</v>
      </c>
      <c r="M352" s="43">
        <v>3.16E-3</v>
      </c>
      <c r="N352" s="43">
        <v>0.92575448999999999</v>
      </c>
      <c r="O352" t="s">
        <v>848</v>
      </c>
      <c r="P352" t="s">
        <v>479</v>
      </c>
      <c r="Q352" t="s">
        <v>849</v>
      </c>
      <c r="R352" t="s">
        <v>475</v>
      </c>
      <c r="S352" t="s">
        <v>1603</v>
      </c>
      <c r="T352" t="s">
        <v>849</v>
      </c>
      <c r="U352" t="s">
        <v>203</v>
      </c>
      <c r="V352" t="s">
        <v>479</v>
      </c>
      <c r="W352" t="s">
        <v>479</v>
      </c>
      <c r="X352" t="s">
        <v>479</v>
      </c>
      <c r="Y352" s="32" t="s">
        <v>479</v>
      </c>
      <c r="Z352" t="s">
        <v>479</v>
      </c>
      <c r="AA352" s="32" t="s">
        <v>366</v>
      </c>
      <c r="AB352" s="32" t="s">
        <v>479</v>
      </c>
      <c r="AC352" s="33" t="s">
        <v>477</v>
      </c>
      <c r="AD352" s="33" t="s">
        <v>477</v>
      </c>
      <c r="AE352" t="s">
        <v>477</v>
      </c>
      <c r="AF352" s="33" t="s">
        <v>477</v>
      </c>
      <c r="AG352" s="33" t="s">
        <v>477</v>
      </c>
      <c r="AH352" t="s">
        <v>477</v>
      </c>
      <c r="AI352" s="33" t="s">
        <v>477</v>
      </c>
      <c r="AJ352" s="33" t="s">
        <v>477</v>
      </c>
      <c r="AK352" t="s">
        <v>477</v>
      </c>
      <c r="AL352" s="33" t="s">
        <v>477</v>
      </c>
      <c r="AM352" t="s">
        <v>477</v>
      </c>
      <c r="AN352" s="33" t="s">
        <v>477</v>
      </c>
      <c r="AO352" s="33" t="s">
        <v>477</v>
      </c>
      <c r="AP352" s="33" t="s">
        <v>477</v>
      </c>
      <c r="AQ352" s="33" t="s">
        <v>477</v>
      </c>
      <c r="AR352" s="33" t="s">
        <v>477</v>
      </c>
      <c r="AS352" s="34" t="s">
        <v>477</v>
      </c>
      <c r="AT352" s="34" t="s">
        <v>477</v>
      </c>
      <c r="AU352" s="35" t="s">
        <v>477</v>
      </c>
      <c r="AV352" s="35" t="s">
        <v>477</v>
      </c>
      <c r="AW352" s="34" t="s">
        <v>477</v>
      </c>
      <c r="AX352" t="s">
        <v>479</v>
      </c>
      <c r="AY352" s="32" t="s">
        <v>477</v>
      </c>
      <c r="AZ352" s="32" t="s">
        <v>477</v>
      </c>
      <c r="BA352" s="32" t="s">
        <v>477</v>
      </c>
      <c r="BB352" s="32" t="s">
        <v>477</v>
      </c>
      <c r="BC352" s="32" t="s">
        <v>366</v>
      </c>
      <c r="BD352">
        <v>18763501.300000001</v>
      </c>
      <c r="BE352">
        <v>3.16E-3</v>
      </c>
      <c r="BF352" s="32" t="s">
        <v>296</v>
      </c>
      <c r="BG352" s="32" t="s">
        <v>477</v>
      </c>
      <c r="BH352" s="32" t="s">
        <v>479</v>
      </c>
      <c r="BI352" s="32">
        <v>0</v>
      </c>
      <c r="BJ352" s="36" t="s">
        <v>477</v>
      </c>
      <c r="BK352" s="32">
        <v>0</v>
      </c>
      <c r="BL352" s="36" t="s">
        <v>477</v>
      </c>
      <c r="BM352" s="32">
        <v>6</v>
      </c>
      <c r="BN352" s="36">
        <v>3.2237103645584075E-5</v>
      </c>
      <c r="BO352" s="33" t="s">
        <v>477</v>
      </c>
      <c r="BP352" s="33" t="s">
        <v>477</v>
      </c>
      <c r="BQ352" t="s">
        <v>477</v>
      </c>
      <c r="BR352" t="s">
        <v>477</v>
      </c>
      <c r="BS352" t="s">
        <v>479</v>
      </c>
      <c r="BT352" s="37">
        <v>44196</v>
      </c>
      <c r="BU352" s="32" t="s">
        <v>477</v>
      </c>
      <c r="BV352" s="38" t="s">
        <v>477</v>
      </c>
      <c r="BW352" t="s">
        <v>477</v>
      </c>
      <c r="BX352" s="39" t="s">
        <v>477</v>
      </c>
      <c r="BY352" s="39"/>
      <c r="BZ352" s="39"/>
      <c r="CA352" s="39"/>
      <c r="CB352" s="39"/>
      <c r="CC352" s="39"/>
      <c r="CD352" s="39"/>
      <c r="CE352" s="39"/>
      <c r="CF352" s="39"/>
      <c r="CG352">
        <v>21</v>
      </c>
      <c r="CH352" s="39"/>
      <c r="CI352" s="39"/>
      <c r="CJ352" s="39"/>
      <c r="CK352" s="39"/>
      <c r="CL352" t="s">
        <v>477</v>
      </c>
      <c r="CM352" t="s">
        <v>477</v>
      </c>
      <c r="CN352" s="46" t="s">
        <v>477</v>
      </c>
      <c r="CO352" s="46">
        <v>0</v>
      </c>
      <c r="CP352" s="46" t="s">
        <v>477</v>
      </c>
      <c r="CQ352" s="46" t="s">
        <v>477</v>
      </c>
      <c r="CR352" s="46" t="s">
        <v>477</v>
      </c>
      <c r="CS352" s="46">
        <v>0</v>
      </c>
      <c r="CT352">
        <v>0</v>
      </c>
      <c r="CU352">
        <v>0</v>
      </c>
      <c r="CV352" s="47">
        <v>0</v>
      </c>
      <c r="CW352">
        <v>0</v>
      </c>
      <c r="CX352" s="48">
        <v>0</v>
      </c>
      <c r="CY352" s="48">
        <v>0</v>
      </c>
      <c r="CZ352">
        <v>0</v>
      </c>
      <c r="DA352" s="37">
        <v>44196</v>
      </c>
      <c r="DB352" t="s">
        <v>477</v>
      </c>
      <c r="DC352">
        <v>1</v>
      </c>
      <c r="DD352" s="52" t="s">
        <v>477</v>
      </c>
      <c r="DE352" t="s">
        <v>477</v>
      </c>
      <c r="DF352" s="52" t="s">
        <v>477</v>
      </c>
      <c r="DG352" s="52" t="s">
        <v>477</v>
      </c>
      <c r="DH352" s="52" t="s">
        <v>477</v>
      </c>
      <c r="DI352" s="52" t="s">
        <v>477</v>
      </c>
      <c r="DJ352" s="52" t="s">
        <v>477</v>
      </c>
      <c r="DK352" s="52" t="s">
        <v>477</v>
      </c>
      <c r="DL352" s="52" t="s">
        <v>477</v>
      </c>
      <c r="DM352" s="52" t="s">
        <v>477</v>
      </c>
      <c r="DN352" s="52" t="s">
        <v>477</v>
      </c>
      <c r="DO352" s="33" t="s">
        <v>477</v>
      </c>
      <c r="DP352" s="33" t="s">
        <v>477</v>
      </c>
      <c r="DQ352" s="32" t="s">
        <v>477</v>
      </c>
      <c r="DR352" s="33" t="s">
        <v>477</v>
      </c>
      <c r="DS352" s="58" t="s">
        <v>477</v>
      </c>
      <c r="DT352" s="58" t="s">
        <v>477</v>
      </c>
      <c r="DU352" s="58" t="s">
        <v>477</v>
      </c>
    </row>
    <row r="353" spans="1:125" x14ac:dyDescent="0.25">
      <c r="A353" s="37">
        <v>44196</v>
      </c>
      <c r="B353" t="s">
        <v>1600</v>
      </c>
      <c r="C353" t="s">
        <v>1322</v>
      </c>
      <c r="D353" t="s">
        <v>848</v>
      </c>
      <c r="E353" t="s">
        <v>1334</v>
      </c>
      <c r="F353" t="s">
        <v>1335</v>
      </c>
      <c r="G353" t="s">
        <v>1336</v>
      </c>
      <c r="H353" t="s">
        <v>293</v>
      </c>
      <c r="I353" t="s">
        <v>1337</v>
      </c>
      <c r="J353">
        <v>0</v>
      </c>
      <c r="K353" s="43">
        <v>689610.93</v>
      </c>
      <c r="L353" s="43">
        <v>689610.93</v>
      </c>
      <c r="M353" s="43">
        <v>3.6752799999999999</v>
      </c>
      <c r="N353" s="43">
        <v>1</v>
      </c>
      <c r="O353" t="s">
        <v>848</v>
      </c>
      <c r="P353" t="s">
        <v>479</v>
      </c>
      <c r="Q353" t="s">
        <v>850</v>
      </c>
      <c r="R353" t="s">
        <v>475</v>
      </c>
      <c r="S353" t="s">
        <v>1603</v>
      </c>
      <c r="T353" t="s">
        <v>850</v>
      </c>
      <c r="U353" t="s">
        <v>203</v>
      </c>
      <c r="V353" t="s">
        <v>479</v>
      </c>
      <c r="W353" t="s">
        <v>479</v>
      </c>
      <c r="X353" t="s">
        <v>479</v>
      </c>
      <c r="Y353" s="32" t="s">
        <v>479</v>
      </c>
      <c r="Z353" t="s">
        <v>479</v>
      </c>
      <c r="AA353" s="32" t="s">
        <v>366</v>
      </c>
      <c r="AB353" s="32" t="s">
        <v>479</v>
      </c>
      <c r="AC353" s="33" t="s">
        <v>477</v>
      </c>
      <c r="AD353" s="33" t="s">
        <v>477</v>
      </c>
      <c r="AE353" t="s">
        <v>477</v>
      </c>
      <c r="AF353" s="33" t="s">
        <v>477</v>
      </c>
      <c r="AG353" s="33" t="s">
        <v>477</v>
      </c>
      <c r="AH353" t="s">
        <v>477</v>
      </c>
      <c r="AI353" s="33" t="s">
        <v>477</v>
      </c>
      <c r="AJ353" s="33" t="s">
        <v>477</v>
      </c>
      <c r="AK353" t="s">
        <v>477</v>
      </c>
      <c r="AL353" s="33" t="s">
        <v>477</v>
      </c>
      <c r="AM353" t="s">
        <v>477</v>
      </c>
      <c r="AN353" s="33" t="s">
        <v>477</v>
      </c>
      <c r="AO353" s="33" t="s">
        <v>477</v>
      </c>
      <c r="AP353" s="33" t="s">
        <v>477</v>
      </c>
      <c r="AQ353" s="33" t="s">
        <v>477</v>
      </c>
      <c r="AR353" s="33" t="s">
        <v>477</v>
      </c>
      <c r="AS353" s="34" t="s">
        <v>477</v>
      </c>
      <c r="AT353" s="34" t="s">
        <v>477</v>
      </c>
      <c r="AU353" s="35" t="s">
        <v>477</v>
      </c>
      <c r="AV353" s="35" t="s">
        <v>477</v>
      </c>
      <c r="AW353" s="34" t="s">
        <v>477</v>
      </c>
      <c r="AX353" t="s">
        <v>479</v>
      </c>
      <c r="AY353" s="32" t="s">
        <v>477</v>
      </c>
      <c r="AZ353" s="32" t="s">
        <v>477</v>
      </c>
      <c r="BA353" s="32" t="s">
        <v>477</v>
      </c>
      <c r="BB353" s="32" t="s">
        <v>477</v>
      </c>
      <c r="BC353" s="32" t="s">
        <v>366</v>
      </c>
      <c r="BD353">
        <v>18763501.300000001</v>
      </c>
      <c r="BE353">
        <v>3.6752799999999999</v>
      </c>
      <c r="BF353" s="32" t="s">
        <v>293</v>
      </c>
      <c r="BG353" s="32" t="s">
        <v>477</v>
      </c>
      <c r="BH353" s="32" t="s">
        <v>479</v>
      </c>
      <c r="BI353" s="32">
        <v>0</v>
      </c>
      <c r="BJ353" s="36" t="s">
        <v>477</v>
      </c>
      <c r="BK353" s="32">
        <v>0</v>
      </c>
      <c r="BL353" s="36" t="s">
        <v>477</v>
      </c>
      <c r="BM353" s="32">
        <v>6</v>
      </c>
      <c r="BN353" s="36">
        <v>3.7493564207474114E-2</v>
      </c>
      <c r="BO353" s="33" t="s">
        <v>477</v>
      </c>
      <c r="BP353" s="33" t="s">
        <v>477</v>
      </c>
      <c r="BQ353" t="s">
        <v>477</v>
      </c>
      <c r="BR353" t="s">
        <v>477</v>
      </c>
      <c r="BS353" t="s">
        <v>479</v>
      </c>
      <c r="BT353" s="37">
        <v>44196</v>
      </c>
      <c r="BU353" s="32" t="s">
        <v>477</v>
      </c>
      <c r="BV353" s="38" t="s">
        <v>477</v>
      </c>
      <c r="BW353" t="s">
        <v>477</v>
      </c>
      <c r="BX353" s="39" t="s">
        <v>477</v>
      </c>
      <c r="BY353" s="39"/>
      <c r="BZ353" s="39"/>
      <c r="CA353" s="39"/>
      <c r="CB353" s="39"/>
      <c r="CC353" s="39"/>
      <c r="CD353" s="39"/>
      <c r="CE353" s="39"/>
      <c r="CF353" s="39"/>
      <c r="CG353">
        <v>21</v>
      </c>
      <c r="CH353" s="39"/>
      <c r="CI353" s="39"/>
      <c r="CJ353" s="39"/>
      <c r="CK353" s="39"/>
      <c r="CL353" t="s">
        <v>477</v>
      </c>
      <c r="CM353" t="s">
        <v>477</v>
      </c>
      <c r="CN353" s="46" t="s">
        <v>477</v>
      </c>
      <c r="CO353" s="46">
        <v>0</v>
      </c>
      <c r="CP353" s="46" t="s">
        <v>477</v>
      </c>
      <c r="CQ353" s="46" t="s">
        <v>477</v>
      </c>
      <c r="CR353" s="46" t="s">
        <v>477</v>
      </c>
      <c r="CS353" s="46">
        <v>0</v>
      </c>
      <c r="CT353">
        <v>0</v>
      </c>
      <c r="CU353">
        <v>0</v>
      </c>
      <c r="CV353" s="47">
        <v>0</v>
      </c>
      <c r="CW353">
        <v>0</v>
      </c>
      <c r="CX353" s="48">
        <v>0</v>
      </c>
      <c r="CY353" s="48">
        <v>0</v>
      </c>
      <c r="CZ353">
        <v>0</v>
      </c>
      <c r="DA353" s="37">
        <v>44196</v>
      </c>
      <c r="DB353" t="s">
        <v>477</v>
      </c>
      <c r="DC353">
        <v>1</v>
      </c>
      <c r="DD353" s="52" t="s">
        <v>477</v>
      </c>
      <c r="DE353" t="s">
        <v>477</v>
      </c>
      <c r="DF353" s="52" t="s">
        <v>477</v>
      </c>
      <c r="DG353" s="52" t="s">
        <v>477</v>
      </c>
      <c r="DH353" s="52" t="s">
        <v>477</v>
      </c>
      <c r="DI353" s="52" t="s">
        <v>477</v>
      </c>
      <c r="DJ353" s="52" t="s">
        <v>477</v>
      </c>
      <c r="DK353" s="52" t="s">
        <v>477</v>
      </c>
      <c r="DL353" s="52" t="s">
        <v>477</v>
      </c>
      <c r="DM353" s="52" t="s">
        <v>477</v>
      </c>
      <c r="DN353" s="52" t="s">
        <v>477</v>
      </c>
      <c r="DO353" s="33" t="s">
        <v>477</v>
      </c>
      <c r="DP353" s="33" t="s">
        <v>477</v>
      </c>
      <c r="DQ353" s="32" t="s">
        <v>477</v>
      </c>
      <c r="DR353" s="33" t="s">
        <v>477</v>
      </c>
      <c r="DS353" s="58" t="s">
        <v>477</v>
      </c>
      <c r="DT353" s="58" t="s">
        <v>477</v>
      </c>
      <c r="DU353" s="58" t="s">
        <v>477</v>
      </c>
    </row>
    <row r="354" spans="1:125" x14ac:dyDescent="0.25">
      <c r="A354" s="37">
        <v>44196</v>
      </c>
      <c r="B354" t="s">
        <v>1600</v>
      </c>
      <c r="C354" t="s">
        <v>1322</v>
      </c>
      <c r="D354" t="s">
        <v>848</v>
      </c>
      <c r="E354" t="s">
        <v>1334</v>
      </c>
      <c r="F354" t="s">
        <v>1609</v>
      </c>
      <c r="G354" t="s">
        <v>1336</v>
      </c>
      <c r="H354" t="s">
        <v>397</v>
      </c>
      <c r="I354" t="s">
        <v>1337</v>
      </c>
      <c r="J354">
        <v>0</v>
      </c>
      <c r="K354" s="43">
        <v>1009.4</v>
      </c>
      <c r="L354" s="43">
        <v>1122.77</v>
      </c>
      <c r="M354" s="43">
        <v>5.9800000000000001E-3</v>
      </c>
      <c r="N354" s="43">
        <v>1.1123099299999999</v>
      </c>
      <c r="O354" t="s">
        <v>848</v>
      </c>
      <c r="P354" t="s">
        <v>479</v>
      </c>
      <c r="Q354" t="s">
        <v>852</v>
      </c>
      <c r="R354" t="s">
        <v>475</v>
      </c>
      <c r="S354" t="s">
        <v>1603</v>
      </c>
      <c r="T354" t="s">
        <v>852</v>
      </c>
      <c r="U354" t="s">
        <v>203</v>
      </c>
      <c r="V354" t="s">
        <v>479</v>
      </c>
      <c r="W354" t="s">
        <v>479</v>
      </c>
      <c r="X354" t="s">
        <v>479</v>
      </c>
      <c r="Y354" s="32" t="s">
        <v>479</v>
      </c>
      <c r="Z354" t="s">
        <v>479</v>
      </c>
      <c r="AA354" s="32" t="s">
        <v>366</v>
      </c>
      <c r="AB354" s="32" t="s">
        <v>479</v>
      </c>
      <c r="AC354" s="33" t="s">
        <v>477</v>
      </c>
      <c r="AD354" s="33" t="s">
        <v>477</v>
      </c>
      <c r="AE354" t="s">
        <v>477</v>
      </c>
      <c r="AF354" s="33" t="s">
        <v>477</v>
      </c>
      <c r="AG354" s="33" t="s">
        <v>477</v>
      </c>
      <c r="AH354" t="s">
        <v>477</v>
      </c>
      <c r="AI354" s="33" t="s">
        <v>477</v>
      </c>
      <c r="AJ354" s="33" t="s">
        <v>477</v>
      </c>
      <c r="AK354" t="s">
        <v>477</v>
      </c>
      <c r="AL354" s="33" t="s">
        <v>477</v>
      </c>
      <c r="AM354" t="s">
        <v>477</v>
      </c>
      <c r="AN354" s="33" t="s">
        <v>477</v>
      </c>
      <c r="AO354" s="33" t="s">
        <v>477</v>
      </c>
      <c r="AP354" s="33" t="s">
        <v>477</v>
      </c>
      <c r="AQ354" s="33" t="s">
        <v>477</v>
      </c>
      <c r="AR354" s="33" t="s">
        <v>477</v>
      </c>
      <c r="AS354" s="34" t="s">
        <v>477</v>
      </c>
      <c r="AT354" s="34" t="s">
        <v>477</v>
      </c>
      <c r="AU354" s="35" t="s">
        <v>477</v>
      </c>
      <c r="AV354" s="35" t="s">
        <v>477</v>
      </c>
      <c r="AW354" s="34" t="s">
        <v>477</v>
      </c>
      <c r="AX354" t="s">
        <v>479</v>
      </c>
      <c r="AY354" s="32" t="s">
        <v>477</v>
      </c>
      <c r="AZ354" s="32" t="s">
        <v>477</v>
      </c>
      <c r="BA354" s="32" t="s">
        <v>477</v>
      </c>
      <c r="BB354" s="32" t="s">
        <v>477</v>
      </c>
      <c r="BC354" s="32" t="s">
        <v>366</v>
      </c>
      <c r="BD354">
        <v>18763501.300000001</v>
      </c>
      <c r="BE354">
        <v>5.9800000000000001E-3</v>
      </c>
      <c r="BF354" s="32" t="s">
        <v>397</v>
      </c>
      <c r="BG354" s="32" t="s">
        <v>477</v>
      </c>
      <c r="BH354" s="32" t="s">
        <v>479</v>
      </c>
      <c r="BI354" s="32">
        <v>0</v>
      </c>
      <c r="BJ354" s="36" t="s">
        <v>477</v>
      </c>
      <c r="BK354" s="32">
        <v>0</v>
      </c>
      <c r="BL354" s="36" t="s">
        <v>477</v>
      </c>
      <c r="BM354" s="32">
        <v>6</v>
      </c>
      <c r="BN354" s="36">
        <v>6.1044057241415404E-5</v>
      </c>
      <c r="BO354" s="33" t="s">
        <v>477</v>
      </c>
      <c r="BP354" s="33" t="s">
        <v>477</v>
      </c>
      <c r="BQ354" t="s">
        <v>477</v>
      </c>
      <c r="BR354" t="s">
        <v>477</v>
      </c>
      <c r="BS354" t="s">
        <v>479</v>
      </c>
      <c r="BT354" s="37">
        <v>44196</v>
      </c>
      <c r="BU354" s="32" t="s">
        <v>477</v>
      </c>
      <c r="BV354" s="38" t="s">
        <v>477</v>
      </c>
      <c r="BW354" t="s">
        <v>477</v>
      </c>
      <c r="BX354" s="39" t="s">
        <v>477</v>
      </c>
      <c r="BY354" s="39"/>
      <c r="BZ354" s="39"/>
      <c r="CA354" s="39"/>
      <c r="CB354" s="39"/>
      <c r="CC354" s="39"/>
      <c r="CD354" s="39"/>
      <c r="CE354" s="39"/>
      <c r="CF354" s="39"/>
      <c r="CG354">
        <v>21</v>
      </c>
      <c r="CH354" s="39"/>
      <c r="CI354" s="39"/>
      <c r="CJ354" s="39"/>
      <c r="CK354" s="39"/>
      <c r="CL354" t="s">
        <v>477</v>
      </c>
      <c r="CM354" t="s">
        <v>477</v>
      </c>
      <c r="CN354" s="46" t="s">
        <v>477</v>
      </c>
      <c r="CO354" s="46">
        <v>0</v>
      </c>
      <c r="CP354" s="46" t="s">
        <v>477</v>
      </c>
      <c r="CQ354" s="46" t="s">
        <v>477</v>
      </c>
      <c r="CR354" s="46" t="s">
        <v>477</v>
      </c>
      <c r="CS354" s="46">
        <v>0</v>
      </c>
      <c r="CT354">
        <v>0</v>
      </c>
      <c r="CU354">
        <v>0</v>
      </c>
      <c r="CV354" s="47">
        <v>0</v>
      </c>
      <c r="CW354">
        <v>0</v>
      </c>
      <c r="CX354" s="48">
        <v>0</v>
      </c>
      <c r="CY354" s="48">
        <v>0</v>
      </c>
      <c r="CZ354">
        <v>0</v>
      </c>
      <c r="DA354" s="37">
        <v>44196</v>
      </c>
      <c r="DB354" t="s">
        <v>477</v>
      </c>
      <c r="DC354">
        <v>1</v>
      </c>
      <c r="DD354" s="52" t="s">
        <v>477</v>
      </c>
      <c r="DE354" t="s">
        <v>477</v>
      </c>
      <c r="DF354" s="52" t="s">
        <v>477</v>
      </c>
      <c r="DG354" s="52" t="s">
        <v>477</v>
      </c>
      <c r="DH354" s="52" t="s">
        <v>477</v>
      </c>
      <c r="DI354" s="52" t="s">
        <v>477</v>
      </c>
      <c r="DJ354" s="52" t="s">
        <v>477</v>
      </c>
      <c r="DK354" s="52" t="s">
        <v>477</v>
      </c>
      <c r="DL354" s="52" t="s">
        <v>477</v>
      </c>
      <c r="DM354" s="52" t="s">
        <v>477</v>
      </c>
      <c r="DN354" s="52" t="s">
        <v>477</v>
      </c>
      <c r="DO354" s="33" t="s">
        <v>477</v>
      </c>
      <c r="DP354" s="33" t="s">
        <v>477</v>
      </c>
      <c r="DQ354" s="32" t="s">
        <v>477</v>
      </c>
      <c r="DR354" s="33" t="s">
        <v>477</v>
      </c>
      <c r="DS354" s="58" t="s">
        <v>477</v>
      </c>
      <c r="DT354" s="58" t="s">
        <v>477</v>
      </c>
      <c r="DU354" s="58" t="s">
        <v>477</v>
      </c>
    </row>
    <row r="355" spans="1:125" x14ac:dyDescent="0.25">
      <c r="A355" s="37">
        <v>44196</v>
      </c>
      <c r="B355" t="s">
        <v>1600</v>
      </c>
      <c r="C355" t="s">
        <v>1322</v>
      </c>
      <c r="D355" t="s">
        <v>848</v>
      </c>
      <c r="E355" t="s">
        <v>1334</v>
      </c>
      <c r="F355" t="s">
        <v>1610</v>
      </c>
      <c r="G355" t="s">
        <v>1336</v>
      </c>
      <c r="H355" t="s">
        <v>294</v>
      </c>
      <c r="I355" t="s">
        <v>1337</v>
      </c>
      <c r="J355">
        <v>0</v>
      </c>
      <c r="K355" s="43">
        <v>155.29</v>
      </c>
      <c r="L355" s="43">
        <v>126.55</v>
      </c>
      <c r="M355" s="43">
        <v>6.7000000000000002E-4</v>
      </c>
      <c r="N355" s="43">
        <v>0.81492951000000002</v>
      </c>
      <c r="O355" t="s">
        <v>848</v>
      </c>
      <c r="P355" t="s">
        <v>479</v>
      </c>
      <c r="Q355" t="s">
        <v>851</v>
      </c>
      <c r="R355" t="s">
        <v>475</v>
      </c>
      <c r="S355" t="s">
        <v>1603</v>
      </c>
      <c r="T355" t="s">
        <v>851</v>
      </c>
      <c r="U355" t="s">
        <v>203</v>
      </c>
      <c r="V355" t="s">
        <v>479</v>
      </c>
      <c r="W355" t="s">
        <v>479</v>
      </c>
      <c r="X355" t="s">
        <v>479</v>
      </c>
      <c r="Y355" s="32" t="s">
        <v>479</v>
      </c>
      <c r="Z355" t="s">
        <v>479</v>
      </c>
      <c r="AA355" s="32" t="s">
        <v>366</v>
      </c>
      <c r="AB355" s="32" t="s">
        <v>479</v>
      </c>
      <c r="AC355" s="33" t="s">
        <v>477</v>
      </c>
      <c r="AD355" s="33" t="s">
        <v>477</v>
      </c>
      <c r="AE355" t="s">
        <v>477</v>
      </c>
      <c r="AF355" s="33" t="s">
        <v>477</v>
      </c>
      <c r="AG355" s="33" t="s">
        <v>477</v>
      </c>
      <c r="AH355" t="s">
        <v>477</v>
      </c>
      <c r="AI355" s="33" t="s">
        <v>477</v>
      </c>
      <c r="AJ355" s="33" t="s">
        <v>477</v>
      </c>
      <c r="AK355" t="s">
        <v>477</v>
      </c>
      <c r="AL355" s="33" t="s">
        <v>477</v>
      </c>
      <c r="AM355" t="s">
        <v>477</v>
      </c>
      <c r="AN355" s="33" t="s">
        <v>477</v>
      </c>
      <c r="AO355" s="33" t="s">
        <v>477</v>
      </c>
      <c r="AP355" s="33" t="s">
        <v>477</v>
      </c>
      <c r="AQ355" s="33" t="s">
        <v>477</v>
      </c>
      <c r="AR355" s="33" t="s">
        <v>477</v>
      </c>
      <c r="AS355" s="34" t="s">
        <v>477</v>
      </c>
      <c r="AT355" s="34" t="s">
        <v>477</v>
      </c>
      <c r="AU355" s="35" t="s">
        <v>477</v>
      </c>
      <c r="AV355" s="35" t="s">
        <v>477</v>
      </c>
      <c r="AW355" s="34" t="s">
        <v>477</v>
      </c>
      <c r="AX355" t="s">
        <v>479</v>
      </c>
      <c r="AY355" s="32" t="s">
        <v>477</v>
      </c>
      <c r="AZ355" s="32" t="s">
        <v>477</v>
      </c>
      <c r="BA355" s="32" t="s">
        <v>477</v>
      </c>
      <c r="BB355" s="32" t="s">
        <v>477</v>
      </c>
      <c r="BC355" s="32" t="s">
        <v>366</v>
      </c>
      <c r="BD355">
        <v>18763501.300000001</v>
      </c>
      <c r="BE355">
        <v>6.7000000000000002E-4</v>
      </c>
      <c r="BF355" s="32" t="s">
        <v>294</v>
      </c>
      <c r="BG355" s="32" t="s">
        <v>477</v>
      </c>
      <c r="BH355" s="32" t="s">
        <v>479</v>
      </c>
      <c r="BI355" s="32">
        <v>0</v>
      </c>
      <c r="BJ355" s="36" t="s">
        <v>477</v>
      </c>
      <c r="BK355" s="32">
        <v>0</v>
      </c>
      <c r="BL355" s="36" t="s">
        <v>477</v>
      </c>
      <c r="BM355" s="32">
        <v>6</v>
      </c>
      <c r="BN355" s="36">
        <v>6.8804166872120906E-6</v>
      </c>
      <c r="BO355" s="33" t="s">
        <v>477</v>
      </c>
      <c r="BP355" s="33" t="s">
        <v>477</v>
      </c>
      <c r="BQ355" t="s">
        <v>477</v>
      </c>
      <c r="BR355" t="s">
        <v>477</v>
      </c>
      <c r="BS355" t="s">
        <v>479</v>
      </c>
      <c r="BT355" s="37">
        <v>44196</v>
      </c>
      <c r="BU355" s="32" t="s">
        <v>477</v>
      </c>
      <c r="BV355" s="38" t="s">
        <v>477</v>
      </c>
      <c r="BW355" t="s">
        <v>477</v>
      </c>
      <c r="BX355" s="39" t="s">
        <v>477</v>
      </c>
      <c r="BY355" s="39"/>
      <c r="BZ355" s="39"/>
      <c r="CA355" s="39"/>
      <c r="CB355" s="39"/>
      <c r="CC355" s="39"/>
      <c r="CD355" s="39"/>
      <c r="CE355" s="39"/>
      <c r="CF355" s="39"/>
      <c r="CG355">
        <v>21</v>
      </c>
      <c r="CH355" s="39"/>
      <c r="CI355" s="39"/>
      <c r="CJ355" s="39"/>
      <c r="CK355" s="39"/>
      <c r="CL355" t="s">
        <v>477</v>
      </c>
      <c r="CM355" t="s">
        <v>477</v>
      </c>
      <c r="CN355" s="46" t="s">
        <v>477</v>
      </c>
      <c r="CO355" s="46">
        <v>0</v>
      </c>
      <c r="CP355" s="46" t="s">
        <v>477</v>
      </c>
      <c r="CQ355" s="46" t="s">
        <v>477</v>
      </c>
      <c r="CR355" s="46" t="s">
        <v>477</v>
      </c>
      <c r="CS355" s="46">
        <v>0</v>
      </c>
      <c r="CT355">
        <v>0</v>
      </c>
      <c r="CU355">
        <v>0</v>
      </c>
      <c r="CV355" s="47">
        <v>0</v>
      </c>
      <c r="CW355">
        <v>0</v>
      </c>
      <c r="CX355" s="48">
        <v>0</v>
      </c>
      <c r="CY355" s="48">
        <v>0</v>
      </c>
      <c r="CZ355">
        <v>0</v>
      </c>
      <c r="DA355" s="37">
        <v>44196</v>
      </c>
      <c r="DB355" t="s">
        <v>477</v>
      </c>
      <c r="DC355">
        <v>1</v>
      </c>
      <c r="DD355" s="52" t="s">
        <v>477</v>
      </c>
      <c r="DE355" t="s">
        <v>477</v>
      </c>
      <c r="DF355" s="52" t="s">
        <v>477</v>
      </c>
      <c r="DG355" s="52" t="s">
        <v>477</v>
      </c>
      <c r="DH355" s="52" t="s">
        <v>477</v>
      </c>
      <c r="DI355" s="52" t="s">
        <v>477</v>
      </c>
      <c r="DJ355" s="52" t="s">
        <v>477</v>
      </c>
      <c r="DK355" s="52" t="s">
        <v>477</v>
      </c>
      <c r="DL355" s="52" t="s">
        <v>477</v>
      </c>
      <c r="DM355" s="52" t="s">
        <v>477</v>
      </c>
      <c r="DN355" s="52" t="s">
        <v>477</v>
      </c>
      <c r="DO355" s="33" t="s">
        <v>477</v>
      </c>
      <c r="DP355" s="33" t="s">
        <v>477</v>
      </c>
      <c r="DQ355" s="32" t="s">
        <v>477</v>
      </c>
      <c r="DR355" s="33" t="s">
        <v>477</v>
      </c>
      <c r="DS355" s="58" t="s">
        <v>477</v>
      </c>
      <c r="DT355" s="58" t="s">
        <v>477</v>
      </c>
      <c r="DU355" s="58" t="s">
        <v>477</v>
      </c>
    </row>
    <row r="356" spans="1:125" x14ac:dyDescent="0.25">
      <c r="A356" s="37">
        <v>44196</v>
      </c>
      <c r="B356" t="s">
        <v>1600</v>
      </c>
      <c r="C356" t="s">
        <v>1322</v>
      </c>
      <c r="D356" t="s">
        <v>848</v>
      </c>
      <c r="E356" t="s">
        <v>1334</v>
      </c>
      <c r="F356" t="s">
        <v>2838</v>
      </c>
      <c r="G356" t="s">
        <v>1336</v>
      </c>
      <c r="H356" t="s">
        <v>296</v>
      </c>
      <c r="I356" t="s">
        <v>1337</v>
      </c>
      <c r="J356">
        <v>0</v>
      </c>
      <c r="K356" s="43">
        <v>50005.53</v>
      </c>
      <c r="L356" s="43">
        <v>46292.84</v>
      </c>
      <c r="M356" s="43">
        <v>0.24671999999999999</v>
      </c>
      <c r="N356" s="43">
        <v>0.92575448999999999</v>
      </c>
      <c r="O356" t="s">
        <v>848</v>
      </c>
      <c r="P356" t="s">
        <v>479</v>
      </c>
      <c r="Q356" t="s">
        <v>849</v>
      </c>
      <c r="R356" t="s">
        <v>475</v>
      </c>
      <c r="S356" t="s">
        <v>1603</v>
      </c>
      <c r="T356" t="s">
        <v>849</v>
      </c>
      <c r="U356" t="s">
        <v>203</v>
      </c>
      <c r="V356" t="s">
        <v>479</v>
      </c>
      <c r="W356" t="s">
        <v>479</v>
      </c>
      <c r="X356" t="s">
        <v>479</v>
      </c>
      <c r="Y356" s="32" t="s">
        <v>479</v>
      </c>
      <c r="Z356" t="s">
        <v>479</v>
      </c>
      <c r="AA356" s="32" t="s">
        <v>366</v>
      </c>
      <c r="AB356" s="32" t="s">
        <v>479</v>
      </c>
      <c r="AC356" s="33" t="s">
        <v>477</v>
      </c>
      <c r="AD356" s="33" t="s">
        <v>477</v>
      </c>
      <c r="AE356" t="s">
        <v>477</v>
      </c>
      <c r="AF356" s="33" t="s">
        <v>477</v>
      </c>
      <c r="AG356" s="33" t="s">
        <v>477</v>
      </c>
      <c r="AH356" t="s">
        <v>477</v>
      </c>
      <c r="AI356" s="33" t="s">
        <v>477</v>
      </c>
      <c r="AJ356" s="33" t="s">
        <v>477</v>
      </c>
      <c r="AK356" t="s">
        <v>477</v>
      </c>
      <c r="AL356" s="33" t="s">
        <v>477</v>
      </c>
      <c r="AM356" t="s">
        <v>477</v>
      </c>
      <c r="AN356" s="33" t="s">
        <v>477</v>
      </c>
      <c r="AO356" s="33" t="s">
        <v>477</v>
      </c>
      <c r="AP356" s="33" t="s">
        <v>477</v>
      </c>
      <c r="AQ356" s="33" t="s">
        <v>477</v>
      </c>
      <c r="AR356" s="33" t="s">
        <v>477</v>
      </c>
      <c r="AS356" s="34" t="s">
        <v>477</v>
      </c>
      <c r="AT356" s="34" t="s">
        <v>477</v>
      </c>
      <c r="AU356" s="35" t="s">
        <v>477</v>
      </c>
      <c r="AV356" s="35" t="s">
        <v>477</v>
      </c>
      <c r="AW356" s="34" t="s">
        <v>477</v>
      </c>
      <c r="AX356" t="s">
        <v>479</v>
      </c>
      <c r="AY356" s="32" t="s">
        <v>477</v>
      </c>
      <c r="AZ356" s="32" t="s">
        <v>477</v>
      </c>
      <c r="BA356" s="32" t="s">
        <v>477</v>
      </c>
      <c r="BB356" s="32" t="s">
        <v>477</v>
      </c>
      <c r="BC356" s="32" t="s">
        <v>366</v>
      </c>
      <c r="BD356">
        <v>18763501.300000001</v>
      </c>
      <c r="BE356">
        <v>0.24671999999999999</v>
      </c>
      <c r="BF356" s="32" t="s">
        <v>296</v>
      </c>
      <c r="BG356" s="32" t="s">
        <v>477</v>
      </c>
      <c r="BH356" s="32" t="s">
        <v>479</v>
      </c>
      <c r="BI356" s="32">
        <v>0</v>
      </c>
      <c r="BJ356" s="36" t="s">
        <v>477</v>
      </c>
      <c r="BK356" s="32">
        <v>0</v>
      </c>
      <c r="BL356" s="36" t="s">
        <v>477</v>
      </c>
      <c r="BM356" s="32">
        <v>6</v>
      </c>
      <c r="BN356" s="36">
        <v>2.5169026379647519E-3</v>
      </c>
      <c r="BO356" s="33" t="s">
        <v>477</v>
      </c>
      <c r="BP356" s="33" t="s">
        <v>477</v>
      </c>
      <c r="BQ356" t="s">
        <v>477</v>
      </c>
      <c r="BR356" t="s">
        <v>477</v>
      </c>
      <c r="BS356" t="s">
        <v>479</v>
      </c>
      <c r="BT356" s="37">
        <v>44196</v>
      </c>
      <c r="BU356" s="32" t="s">
        <v>477</v>
      </c>
      <c r="BV356" s="38" t="s">
        <v>477</v>
      </c>
      <c r="BW356" t="s">
        <v>477</v>
      </c>
      <c r="BX356" s="39" t="s">
        <v>477</v>
      </c>
      <c r="BY356" s="39"/>
      <c r="BZ356" s="39"/>
      <c r="CA356" s="39"/>
      <c r="CB356" s="39"/>
      <c r="CC356" s="39"/>
      <c r="CD356" s="39"/>
      <c r="CE356" s="39"/>
      <c r="CF356" s="39"/>
      <c r="CG356">
        <v>21</v>
      </c>
      <c r="CH356" s="39"/>
      <c r="CI356" s="39"/>
      <c r="CJ356" s="39"/>
      <c r="CK356" s="39"/>
      <c r="CL356" t="s">
        <v>477</v>
      </c>
      <c r="CM356" t="s">
        <v>477</v>
      </c>
      <c r="CN356" s="46" t="s">
        <v>477</v>
      </c>
      <c r="CO356" s="46">
        <v>0</v>
      </c>
      <c r="CP356" s="46" t="s">
        <v>477</v>
      </c>
      <c r="CQ356" s="46" t="s">
        <v>477</v>
      </c>
      <c r="CR356" s="46" t="s">
        <v>477</v>
      </c>
      <c r="CS356" s="46">
        <v>0</v>
      </c>
      <c r="CT356">
        <v>0</v>
      </c>
      <c r="CU356">
        <v>0</v>
      </c>
      <c r="CV356" s="47">
        <v>0</v>
      </c>
      <c r="CW356">
        <v>0</v>
      </c>
      <c r="CX356" s="48">
        <v>0</v>
      </c>
      <c r="CY356" s="48">
        <v>0</v>
      </c>
      <c r="CZ356">
        <v>0</v>
      </c>
      <c r="DA356" s="37">
        <v>44196</v>
      </c>
      <c r="DB356" t="s">
        <v>477</v>
      </c>
      <c r="DC356">
        <v>1</v>
      </c>
      <c r="DD356" s="52" t="s">
        <v>477</v>
      </c>
      <c r="DE356" t="s">
        <v>477</v>
      </c>
      <c r="DF356" s="52" t="s">
        <v>477</v>
      </c>
      <c r="DG356" s="52" t="s">
        <v>477</v>
      </c>
      <c r="DH356" s="52" t="s">
        <v>477</v>
      </c>
      <c r="DI356" s="52" t="s">
        <v>477</v>
      </c>
      <c r="DJ356" s="52" t="s">
        <v>477</v>
      </c>
      <c r="DK356" s="52" t="s">
        <v>477</v>
      </c>
      <c r="DL356" s="52" t="s">
        <v>477</v>
      </c>
      <c r="DM356" s="52" t="s">
        <v>477</v>
      </c>
      <c r="DN356" s="52" t="s">
        <v>477</v>
      </c>
      <c r="DO356" s="33" t="s">
        <v>477</v>
      </c>
      <c r="DP356" s="33" t="s">
        <v>477</v>
      </c>
      <c r="DQ356" s="32" t="s">
        <v>477</v>
      </c>
      <c r="DR356" s="33" t="s">
        <v>477</v>
      </c>
      <c r="DS356" s="58" t="s">
        <v>477</v>
      </c>
      <c r="DT356" s="58" t="s">
        <v>477</v>
      </c>
      <c r="DU356" s="58" t="s">
        <v>477</v>
      </c>
    </row>
    <row r="357" spans="1:125" x14ac:dyDescent="0.25">
      <c r="A357" s="37">
        <v>44196</v>
      </c>
      <c r="B357" t="s">
        <v>1600</v>
      </c>
      <c r="C357" t="s">
        <v>1322</v>
      </c>
      <c r="D357" t="s">
        <v>848</v>
      </c>
      <c r="E357" t="s">
        <v>1338</v>
      </c>
      <c r="F357" t="s">
        <v>1339</v>
      </c>
      <c r="G357" t="s">
        <v>1340</v>
      </c>
      <c r="H357" t="s">
        <v>293</v>
      </c>
      <c r="I357" t="s">
        <v>1337</v>
      </c>
      <c r="J357">
        <v>0</v>
      </c>
      <c r="K357" s="43">
        <v>-7778.19</v>
      </c>
      <c r="L357" s="43">
        <v>-7778.19</v>
      </c>
      <c r="M357" s="43">
        <v>-4.1450000000000001E-2</v>
      </c>
      <c r="N357" s="43">
        <v>1</v>
      </c>
      <c r="O357" t="s">
        <v>848</v>
      </c>
      <c r="P357" t="s">
        <v>479</v>
      </c>
      <c r="Q357" t="s">
        <v>850</v>
      </c>
      <c r="R357" t="s">
        <v>475</v>
      </c>
      <c r="S357" t="s">
        <v>1603</v>
      </c>
      <c r="T357" t="s">
        <v>850</v>
      </c>
      <c r="U357" t="s">
        <v>203</v>
      </c>
      <c r="V357" t="s">
        <v>479</v>
      </c>
      <c r="W357" t="s">
        <v>479</v>
      </c>
      <c r="X357" t="s">
        <v>479</v>
      </c>
      <c r="Y357" s="32" t="s">
        <v>479</v>
      </c>
      <c r="Z357" t="s">
        <v>479</v>
      </c>
      <c r="AA357" s="32" t="s">
        <v>366</v>
      </c>
      <c r="AB357" s="32" t="s">
        <v>479</v>
      </c>
      <c r="AC357" s="33" t="s">
        <v>477</v>
      </c>
      <c r="AD357" s="33" t="s">
        <v>477</v>
      </c>
      <c r="AE357" t="s">
        <v>477</v>
      </c>
      <c r="AF357" s="33" t="s">
        <v>477</v>
      </c>
      <c r="AG357" s="33" t="s">
        <v>477</v>
      </c>
      <c r="AH357" t="s">
        <v>477</v>
      </c>
      <c r="AI357" s="33" t="s">
        <v>477</v>
      </c>
      <c r="AJ357" s="33" t="s">
        <v>477</v>
      </c>
      <c r="AK357" t="s">
        <v>477</v>
      </c>
      <c r="AL357" s="33" t="s">
        <v>477</v>
      </c>
      <c r="AM357" t="s">
        <v>477</v>
      </c>
      <c r="AN357" s="33" t="s">
        <v>477</v>
      </c>
      <c r="AO357" s="33" t="s">
        <v>477</v>
      </c>
      <c r="AP357" s="33" t="s">
        <v>477</v>
      </c>
      <c r="AQ357" s="33" t="s">
        <v>477</v>
      </c>
      <c r="AR357" s="33" t="s">
        <v>477</v>
      </c>
      <c r="AS357" s="34" t="s">
        <v>477</v>
      </c>
      <c r="AT357" s="34" t="s">
        <v>477</v>
      </c>
      <c r="AU357" s="35" t="s">
        <v>477</v>
      </c>
      <c r="AV357" s="35" t="s">
        <v>477</v>
      </c>
      <c r="AW357" s="34" t="s">
        <v>477</v>
      </c>
      <c r="AX357" t="s">
        <v>479</v>
      </c>
      <c r="AY357" s="32" t="s">
        <v>477</v>
      </c>
      <c r="AZ357" s="32" t="s">
        <v>477</v>
      </c>
      <c r="BA357" s="32" t="s">
        <v>477</v>
      </c>
      <c r="BB357" s="32" t="s">
        <v>477</v>
      </c>
      <c r="BC357" s="32" t="s">
        <v>366</v>
      </c>
      <c r="BD357">
        <v>18763501.300000001</v>
      </c>
      <c r="BE357">
        <v>-4.1450000000000001E-2</v>
      </c>
      <c r="BF357" s="32" t="s">
        <v>293</v>
      </c>
      <c r="BG357" s="32" t="s">
        <v>477</v>
      </c>
      <c r="BH357" s="32" t="s">
        <v>479</v>
      </c>
      <c r="BI357" s="32">
        <v>0</v>
      </c>
      <c r="BJ357" s="36" t="s">
        <v>477</v>
      </c>
      <c r="BK357" s="32">
        <v>0</v>
      </c>
      <c r="BL357" s="36" t="s">
        <v>477</v>
      </c>
      <c r="BM357" s="32">
        <v>6</v>
      </c>
      <c r="BN357" s="36">
        <v>-4.2289362522565161E-4</v>
      </c>
      <c r="BO357" s="33" t="s">
        <v>477</v>
      </c>
      <c r="BP357" s="33" t="s">
        <v>477</v>
      </c>
      <c r="BQ357" t="s">
        <v>477</v>
      </c>
      <c r="BR357" t="s">
        <v>477</v>
      </c>
      <c r="BS357" t="s">
        <v>479</v>
      </c>
      <c r="BT357" s="37">
        <v>44196</v>
      </c>
      <c r="BU357" s="32" t="s">
        <v>477</v>
      </c>
      <c r="BV357" s="38" t="s">
        <v>477</v>
      </c>
      <c r="BW357" t="s">
        <v>477</v>
      </c>
      <c r="BX357" s="39" t="s">
        <v>477</v>
      </c>
      <c r="BY357" s="39"/>
      <c r="BZ357" s="39"/>
      <c r="CA357" s="39"/>
      <c r="CB357" s="39"/>
      <c r="CC357" s="39"/>
      <c r="CD357" s="39"/>
      <c r="CE357" s="39"/>
      <c r="CF357" s="39"/>
      <c r="CG357">
        <v>21</v>
      </c>
      <c r="CH357" s="39"/>
      <c r="CI357" s="39"/>
      <c r="CJ357" s="39"/>
      <c r="CK357" s="39"/>
      <c r="CL357" t="s">
        <v>477</v>
      </c>
      <c r="CM357" t="s">
        <v>477</v>
      </c>
      <c r="CN357" s="46" t="s">
        <v>477</v>
      </c>
      <c r="CO357" s="46">
        <v>0</v>
      </c>
      <c r="CP357" s="46" t="s">
        <v>477</v>
      </c>
      <c r="CQ357" s="46" t="s">
        <v>477</v>
      </c>
      <c r="CR357" s="46" t="s">
        <v>477</v>
      </c>
      <c r="CS357" s="46">
        <v>0</v>
      </c>
      <c r="CT357">
        <v>0</v>
      </c>
      <c r="CU357">
        <v>0</v>
      </c>
      <c r="CV357" s="47">
        <v>0</v>
      </c>
      <c r="CW357">
        <v>0</v>
      </c>
      <c r="CX357" s="48">
        <v>0</v>
      </c>
      <c r="CY357" s="48">
        <v>0</v>
      </c>
      <c r="CZ357">
        <v>0</v>
      </c>
      <c r="DA357" s="37">
        <v>44196</v>
      </c>
      <c r="DB357" t="s">
        <v>477</v>
      </c>
      <c r="DC357">
        <v>1</v>
      </c>
      <c r="DD357" s="52" t="s">
        <v>477</v>
      </c>
      <c r="DE357" t="s">
        <v>477</v>
      </c>
      <c r="DF357" s="52" t="s">
        <v>477</v>
      </c>
      <c r="DG357" s="52" t="s">
        <v>477</v>
      </c>
      <c r="DH357" s="52" t="s">
        <v>477</v>
      </c>
      <c r="DI357" s="52" t="s">
        <v>477</v>
      </c>
      <c r="DJ357" s="52" t="s">
        <v>477</v>
      </c>
      <c r="DK357" s="52" t="s">
        <v>477</v>
      </c>
      <c r="DL357" s="52" t="s">
        <v>477</v>
      </c>
      <c r="DM357" s="52" t="s">
        <v>477</v>
      </c>
      <c r="DN357" s="52" t="s">
        <v>477</v>
      </c>
      <c r="DO357" s="33" t="s">
        <v>477</v>
      </c>
      <c r="DP357" s="33" t="s">
        <v>477</v>
      </c>
      <c r="DQ357" s="32" t="s">
        <v>477</v>
      </c>
      <c r="DR357" s="33" t="s">
        <v>477</v>
      </c>
      <c r="DS357" s="58" t="s">
        <v>477</v>
      </c>
      <c r="DT357" s="58" t="s">
        <v>477</v>
      </c>
      <c r="DU357" s="58" t="s">
        <v>477</v>
      </c>
    </row>
    <row r="358" spans="1:125" x14ac:dyDescent="0.25">
      <c r="A358" s="37">
        <v>44196</v>
      </c>
      <c r="B358" t="s">
        <v>1600</v>
      </c>
      <c r="C358" t="s">
        <v>1322</v>
      </c>
      <c r="D358" t="s">
        <v>848</v>
      </c>
      <c r="E358" t="s">
        <v>1338</v>
      </c>
      <c r="F358" t="s">
        <v>1341</v>
      </c>
      <c r="G358" t="s">
        <v>1340</v>
      </c>
      <c r="H358" t="s">
        <v>293</v>
      </c>
      <c r="I358" t="s">
        <v>1337</v>
      </c>
      <c r="J358">
        <v>0</v>
      </c>
      <c r="K358" s="43">
        <v>-6684.33</v>
      </c>
      <c r="L358" s="43">
        <v>-6684.33</v>
      </c>
      <c r="M358" s="43">
        <v>-3.5619999999999999E-2</v>
      </c>
      <c r="N358" s="43">
        <v>1</v>
      </c>
      <c r="O358" t="s">
        <v>848</v>
      </c>
      <c r="P358" t="s">
        <v>479</v>
      </c>
      <c r="Q358" t="s">
        <v>850</v>
      </c>
      <c r="R358" t="s">
        <v>475</v>
      </c>
      <c r="S358" t="s">
        <v>1603</v>
      </c>
      <c r="T358" t="s">
        <v>850</v>
      </c>
      <c r="U358" t="s">
        <v>203</v>
      </c>
      <c r="V358" t="s">
        <v>479</v>
      </c>
      <c r="W358" t="s">
        <v>479</v>
      </c>
      <c r="X358" t="s">
        <v>479</v>
      </c>
      <c r="Y358" s="32" t="s">
        <v>479</v>
      </c>
      <c r="Z358" t="s">
        <v>479</v>
      </c>
      <c r="AA358" s="32" t="s">
        <v>366</v>
      </c>
      <c r="AB358" s="32" t="s">
        <v>479</v>
      </c>
      <c r="AC358" s="33" t="s">
        <v>477</v>
      </c>
      <c r="AD358" s="33" t="s">
        <v>477</v>
      </c>
      <c r="AE358" t="s">
        <v>477</v>
      </c>
      <c r="AF358" s="33" t="s">
        <v>477</v>
      </c>
      <c r="AG358" s="33" t="s">
        <v>477</v>
      </c>
      <c r="AH358" t="s">
        <v>477</v>
      </c>
      <c r="AI358" s="33" t="s">
        <v>477</v>
      </c>
      <c r="AJ358" s="33" t="s">
        <v>477</v>
      </c>
      <c r="AK358" t="s">
        <v>477</v>
      </c>
      <c r="AL358" s="33" t="s">
        <v>477</v>
      </c>
      <c r="AM358" t="s">
        <v>477</v>
      </c>
      <c r="AN358" s="33" t="s">
        <v>477</v>
      </c>
      <c r="AO358" s="33" t="s">
        <v>477</v>
      </c>
      <c r="AP358" s="33" t="s">
        <v>477</v>
      </c>
      <c r="AQ358" s="33" t="s">
        <v>477</v>
      </c>
      <c r="AR358" s="33" t="s">
        <v>477</v>
      </c>
      <c r="AS358" s="34" t="s">
        <v>477</v>
      </c>
      <c r="AT358" s="34" t="s">
        <v>477</v>
      </c>
      <c r="AU358" s="35" t="s">
        <v>477</v>
      </c>
      <c r="AV358" s="35" t="s">
        <v>477</v>
      </c>
      <c r="AW358" s="34" t="s">
        <v>477</v>
      </c>
      <c r="AX358" t="s">
        <v>479</v>
      </c>
      <c r="AY358" s="32" t="s">
        <v>477</v>
      </c>
      <c r="AZ358" s="32" t="s">
        <v>477</v>
      </c>
      <c r="BA358" s="32" t="s">
        <v>477</v>
      </c>
      <c r="BB358" s="32" t="s">
        <v>477</v>
      </c>
      <c r="BC358" s="32" t="s">
        <v>366</v>
      </c>
      <c r="BD358">
        <v>18763501.300000001</v>
      </c>
      <c r="BE358">
        <v>-3.5619999999999999E-2</v>
      </c>
      <c r="BF358" s="32" t="s">
        <v>293</v>
      </c>
      <c r="BG358" s="32" t="s">
        <v>477</v>
      </c>
      <c r="BH358" s="32" t="s">
        <v>479</v>
      </c>
      <c r="BI358" s="32">
        <v>0</v>
      </c>
      <c r="BJ358" s="36" t="s">
        <v>477</v>
      </c>
      <c r="BK358" s="32">
        <v>0</v>
      </c>
      <c r="BL358" s="36" t="s">
        <v>477</v>
      </c>
      <c r="BM358" s="32">
        <v>6</v>
      </c>
      <c r="BN358" s="36">
        <v>-3.6342138028314813E-4</v>
      </c>
      <c r="BO358" s="33" t="s">
        <v>477</v>
      </c>
      <c r="BP358" s="33" t="s">
        <v>477</v>
      </c>
      <c r="BQ358" t="s">
        <v>477</v>
      </c>
      <c r="BR358" t="s">
        <v>477</v>
      </c>
      <c r="BS358" t="s">
        <v>479</v>
      </c>
      <c r="BT358" s="37">
        <v>44196</v>
      </c>
      <c r="BU358" s="32" t="s">
        <v>477</v>
      </c>
      <c r="BV358" s="38" t="s">
        <v>477</v>
      </c>
      <c r="BW358" t="s">
        <v>477</v>
      </c>
      <c r="BX358" s="39" t="s">
        <v>477</v>
      </c>
      <c r="BY358" s="39"/>
      <c r="BZ358" s="39"/>
      <c r="CA358" s="39"/>
      <c r="CB358" s="39"/>
      <c r="CC358" s="39"/>
      <c r="CD358" s="39"/>
      <c r="CE358" s="39"/>
      <c r="CF358" s="39"/>
      <c r="CG358">
        <v>21</v>
      </c>
      <c r="CH358" s="39"/>
      <c r="CI358" s="39"/>
      <c r="CJ358" s="39"/>
      <c r="CK358" s="39"/>
      <c r="CL358" t="s">
        <v>477</v>
      </c>
      <c r="CM358" t="s">
        <v>477</v>
      </c>
      <c r="CN358" s="46" t="s">
        <v>477</v>
      </c>
      <c r="CO358" s="46">
        <v>0</v>
      </c>
      <c r="CP358" s="46" t="s">
        <v>477</v>
      </c>
      <c r="CQ358" s="46" t="s">
        <v>477</v>
      </c>
      <c r="CR358" s="46" t="s">
        <v>477</v>
      </c>
      <c r="CS358" s="46">
        <v>0</v>
      </c>
      <c r="CT358">
        <v>0</v>
      </c>
      <c r="CU358">
        <v>0</v>
      </c>
      <c r="CV358" s="47">
        <v>0</v>
      </c>
      <c r="CW358">
        <v>0</v>
      </c>
      <c r="CX358" s="48">
        <v>0</v>
      </c>
      <c r="CY358" s="48">
        <v>0</v>
      </c>
      <c r="CZ358">
        <v>0</v>
      </c>
      <c r="DA358" s="37">
        <v>44196</v>
      </c>
      <c r="DB358" t="s">
        <v>477</v>
      </c>
      <c r="DC358">
        <v>1</v>
      </c>
      <c r="DD358" s="52" t="s">
        <v>477</v>
      </c>
      <c r="DE358" t="s">
        <v>477</v>
      </c>
      <c r="DF358" s="52" t="s">
        <v>477</v>
      </c>
      <c r="DG358" s="52" t="s">
        <v>477</v>
      </c>
      <c r="DH358" s="52" t="s">
        <v>477</v>
      </c>
      <c r="DI358" s="52" t="s">
        <v>477</v>
      </c>
      <c r="DJ358" s="52" t="s">
        <v>477</v>
      </c>
      <c r="DK358" s="52" t="s">
        <v>477</v>
      </c>
      <c r="DL358" s="52" t="s">
        <v>477</v>
      </c>
      <c r="DM358" s="52" t="s">
        <v>477</v>
      </c>
      <c r="DN358" s="52" t="s">
        <v>477</v>
      </c>
      <c r="DO358" s="33" t="s">
        <v>477</v>
      </c>
      <c r="DP358" s="33" t="s">
        <v>477</v>
      </c>
      <c r="DQ358" s="32" t="s">
        <v>477</v>
      </c>
      <c r="DR358" s="33" t="s">
        <v>477</v>
      </c>
      <c r="DS358" s="58" t="s">
        <v>477</v>
      </c>
      <c r="DT358" s="58" t="s">
        <v>477</v>
      </c>
      <c r="DU358" s="58" t="s">
        <v>477</v>
      </c>
    </row>
    <row r="359" spans="1:125" x14ac:dyDescent="0.25">
      <c r="A359" s="37">
        <v>44196</v>
      </c>
      <c r="B359" t="s">
        <v>1600</v>
      </c>
      <c r="C359" t="s">
        <v>1322</v>
      </c>
      <c r="D359" t="s">
        <v>848</v>
      </c>
      <c r="E359" t="s">
        <v>1338</v>
      </c>
      <c r="F359" t="s">
        <v>1611</v>
      </c>
      <c r="G359" t="s">
        <v>1340</v>
      </c>
      <c r="H359" t="s">
        <v>293</v>
      </c>
      <c r="I359" t="s">
        <v>1337</v>
      </c>
      <c r="J359">
        <v>0</v>
      </c>
      <c r="K359" s="43">
        <v>-10.23</v>
      </c>
      <c r="L359" s="43">
        <v>-10.23</v>
      </c>
      <c r="M359" s="43">
        <v>-5.0000000000000002E-5</v>
      </c>
      <c r="N359" s="43">
        <v>1</v>
      </c>
      <c r="O359" t="s">
        <v>848</v>
      </c>
      <c r="P359" t="s">
        <v>479</v>
      </c>
      <c r="Q359" t="s">
        <v>850</v>
      </c>
      <c r="R359" t="s">
        <v>475</v>
      </c>
      <c r="S359" t="s">
        <v>1603</v>
      </c>
      <c r="T359" t="s">
        <v>850</v>
      </c>
      <c r="U359" t="s">
        <v>203</v>
      </c>
      <c r="V359" t="s">
        <v>479</v>
      </c>
      <c r="W359" t="s">
        <v>479</v>
      </c>
      <c r="X359" t="s">
        <v>479</v>
      </c>
      <c r="Y359" s="32" t="s">
        <v>479</v>
      </c>
      <c r="Z359" t="s">
        <v>479</v>
      </c>
      <c r="AA359" s="32" t="s">
        <v>366</v>
      </c>
      <c r="AB359" s="32" t="s">
        <v>479</v>
      </c>
      <c r="AC359" s="33" t="s">
        <v>477</v>
      </c>
      <c r="AD359" s="33" t="s">
        <v>477</v>
      </c>
      <c r="AE359" t="s">
        <v>477</v>
      </c>
      <c r="AF359" s="33" t="s">
        <v>477</v>
      </c>
      <c r="AG359" s="33" t="s">
        <v>477</v>
      </c>
      <c r="AH359" t="s">
        <v>477</v>
      </c>
      <c r="AI359" s="33" t="s">
        <v>477</v>
      </c>
      <c r="AJ359" s="33" t="s">
        <v>477</v>
      </c>
      <c r="AK359" t="s">
        <v>477</v>
      </c>
      <c r="AL359" s="33" t="s">
        <v>477</v>
      </c>
      <c r="AM359" t="s">
        <v>477</v>
      </c>
      <c r="AN359" s="33" t="s">
        <v>477</v>
      </c>
      <c r="AO359" s="33" t="s">
        <v>477</v>
      </c>
      <c r="AP359" s="33" t="s">
        <v>477</v>
      </c>
      <c r="AQ359" s="33" t="s">
        <v>477</v>
      </c>
      <c r="AR359" s="33" t="s">
        <v>477</v>
      </c>
      <c r="AS359" s="34" t="s">
        <v>477</v>
      </c>
      <c r="AT359" s="34" t="s">
        <v>477</v>
      </c>
      <c r="AU359" s="35" t="s">
        <v>477</v>
      </c>
      <c r="AV359" s="35" t="s">
        <v>477</v>
      </c>
      <c r="AW359" s="34" t="s">
        <v>477</v>
      </c>
      <c r="AX359" t="s">
        <v>479</v>
      </c>
      <c r="AY359" s="32" t="s">
        <v>477</v>
      </c>
      <c r="AZ359" s="32" t="s">
        <v>477</v>
      </c>
      <c r="BA359" s="32" t="s">
        <v>477</v>
      </c>
      <c r="BB359" s="32" t="s">
        <v>477</v>
      </c>
      <c r="BC359" s="32" t="s">
        <v>366</v>
      </c>
      <c r="BD359">
        <v>18763501.300000001</v>
      </c>
      <c r="BE359">
        <v>-5.0000000000000002E-5</v>
      </c>
      <c r="BF359" s="32" t="s">
        <v>293</v>
      </c>
      <c r="BG359" s="32" t="s">
        <v>477</v>
      </c>
      <c r="BH359" s="32" t="s">
        <v>479</v>
      </c>
      <c r="BI359" s="32">
        <v>0</v>
      </c>
      <c r="BJ359" s="36" t="s">
        <v>477</v>
      </c>
      <c r="BK359" s="32">
        <v>0</v>
      </c>
      <c r="BL359" s="36" t="s">
        <v>477</v>
      </c>
      <c r="BM359" s="32">
        <v>6</v>
      </c>
      <c r="BN359" s="36">
        <v>-5.5619646550912435E-7</v>
      </c>
      <c r="BO359" s="33" t="s">
        <v>477</v>
      </c>
      <c r="BP359" s="33" t="s">
        <v>477</v>
      </c>
      <c r="BQ359" t="s">
        <v>477</v>
      </c>
      <c r="BR359" t="s">
        <v>477</v>
      </c>
      <c r="BS359" t="s">
        <v>479</v>
      </c>
      <c r="BT359" s="37">
        <v>44196</v>
      </c>
      <c r="BU359" s="32" t="s">
        <v>477</v>
      </c>
      <c r="BV359" s="38" t="s">
        <v>477</v>
      </c>
      <c r="BW359" t="s">
        <v>477</v>
      </c>
      <c r="BX359" s="39" t="s">
        <v>477</v>
      </c>
      <c r="BY359" s="39"/>
      <c r="BZ359" s="39"/>
      <c r="CA359" s="39"/>
      <c r="CB359" s="39"/>
      <c r="CC359" s="39"/>
      <c r="CD359" s="39"/>
      <c r="CE359" s="39"/>
      <c r="CF359" s="39"/>
      <c r="CG359">
        <v>21</v>
      </c>
      <c r="CH359" s="39"/>
      <c r="CI359" s="39"/>
      <c r="CJ359" s="39"/>
      <c r="CK359" s="39"/>
      <c r="CL359" t="s">
        <v>477</v>
      </c>
      <c r="CM359" t="s">
        <v>477</v>
      </c>
      <c r="CN359" s="46" t="s">
        <v>477</v>
      </c>
      <c r="CO359" s="46">
        <v>0</v>
      </c>
      <c r="CP359" s="46" t="s">
        <v>477</v>
      </c>
      <c r="CQ359" s="46" t="s">
        <v>477</v>
      </c>
      <c r="CR359" s="46" t="s">
        <v>477</v>
      </c>
      <c r="CS359" s="46">
        <v>0</v>
      </c>
      <c r="CT359">
        <v>0</v>
      </c>
      <c r="CU359">
        <v>0</v>
      </c>
      <c r="CV359" s="47">
        <v>0</v>
      </c>
      <c r="CW359">
        <v>0</v>
      </c>
      <c r="CX359" s="48">
        <v>0</v>
      </c>
      <c r="CY359" s="48">
        <v>0</v>
      </c>
      <c r="CZ359">
        <v>0</v>
      </c>
      <c r="DA359" s="37">
        <v>44196</v>
      </c>
      <c r="DB359" t="s">
        <v>477</v>
      </c>
      <c r="DC359">
        <v>1</v>
      </c>
      <c r="DD359" s="52" t="s">
        <v>477</v>
      </c>
      <c r="DE359" t="s">
        <v>477</v>
      </c>
      <c r="DF359" s="52" t="s">
        <v>477</v>
      </c>
      <c r="DG359" s="52" t="s">
        <v>477</v>
      </c>
      <c r="DH359" s="52" t="s">
        <v>477</v>
      </c>
      <c r="DI359" s="52" t="s">
        <v>477</v>
      </c>
      <c r="DJ359" s="52" t="s">
        <v>477</v>
      </c>
      <c r="DK359" s="52" t="s">
        <v>477</v>
      </c>
      <c r="DL359" s="52" t="s">
        <v>477</v>
      </c>
      <c r="DM359" s="52" t="s">
        <v>477</v>
      </c>
      <c r="DN359" s="52" t="s">
        <v>477</v>
      </c>
      <c r="DO359" s="33" t="s">
        <v>477</v>
      </c>
      <c r="DP359" s="33" t="s">
        <v>477</v>
      </c>
      <c r="DQ359" s="32" t="s">
        <v>477</v>
      </c>
      <c r="DR359" s="33" t="s">
        <v>477</v>
      </c>
      <c r="DS359" s="58" t="s">
        <v>477</v>
      </c>
      <c r="DT359" s="58" t="s">
        <v>477</v>
      </c>
      <c r="DU359" s="58" t="s">
        <v>477</v>
      </c>
    </row>
    <row r="360" spans="1:125" x14ac:dyDescent="0.25">
      <c r="A360" s="37">
        <v>44196</v>
      </c>
      <c r="B360" t="s">
        <v>1600</v>
      </c>
      <c r="C360" t="s">
        <v>1322</v>
      </c>
      <c r="D360" t="s">
        <v>848</v>
      </c>
      <c r="E360" t="s">
        <v>1338</v>
      </c>
      <c r="F360" t="s">
        <v>1612</v>
      </c>
      <c r="G360" t="s">
        <v>1340</v>
      </c>
      <c r="H360" t="s">
        <v>293</v>
      </c>
      <c r="I360" t="s">
        <v>1337</v>
      </c>
      <c r="J360">
        <v>0</v>
      </c>
      <c r="K360" s="43">
        <v>-7.42</v>
      </c>
      <c r="L360" s="43">
        <v>-7.42</v>
      </c>
      <c r="M360" s="43">
        <v>-4.0000000000000003E-5</v>
      </c>
      <c r="N360" s="43">
        <v>1</v>
      </c>
      <c r="O360" t="s">
        <v>848</v>
      </c>
      <c r="P360" t="s">
        <v>479</v>
      </c>
      <c r="Q360" t="s">
        <v>850</v>
      </c>
      <c r="R360" t="s">
        <v>475</v>
      </c>
      <c r="S360" t="s">
        <v>1603</v>
      </c>
      <c r="T360" t="s">
        <v>850</v>
      </c>
      <c r="U360" t="s">
        <v>203</v>
      </c>
      <c r="V360" t="s">
        <v>479</v>
      </c>
      <c r="W360" t="s">
        <v>479</v>
      </c>
      <c r="X360" t="s">
        <v>479</v>
      </c>
      <c r="Y360" s="32" t="s">
        <v>479</v>
      </c>
      <c r="Z360" t="s">
        <v>479</v>
      </c>
      <c r="AA360" s="32" t="s">
        <v>366</v>
      </c>
      <c r="AB360" s="32" t="s">
        <v>479</v>
      </c>
      <c r="AC360" s="33" t="s">
        <v>477</v>
      </c>
      <c r="AD360" s="33" t="s">
        <v>477</v>
      </c>
      <c r="AE360" t="s">
        <v>477</v>
      </c>
      <c r="AF360" s="33" t="s">
        <v>477</v>
      </c>
      <c r="AG360" s="33" t="s">
        <v>477</v>
      </c>
      <c r="AH360" t="s">
        <v>477</v>
      </c>
      <c r="AI360" s="33" t="s">
        <v>477</v>
      </c>
      <c r="AJ360" s="33" t="s">
        <v>477</v>
      </c>
      <c r="AK360" t="s">
        <v>477</v>
      </c>
      <c r="AL360" s="33" t="s">
        <v>477</v>
      </c>
      <c r="AM360" t="s">
        <v>477</v>
      </c>
      <c r="AN360" s="33" t="s">
        <v>477</v>
      </c>
      <c r="AO360" s="33" t="s">
        <v>477</v>
      </c>
      <c r="AP360" s="33" t="s">
        <v>477</v>
      </c>
      <c r="AQ360" s="33" t="s">
        <v>477</v>
      </c>
      <c r="AR360" s="33" t="s">
        <v>477</v>
      </c>
      <c r="AS360" s="34" t="s">
        <v>477</v>
      </c>
      <c r="AT360" s="34" t="s">
        <v>477</v>
      </c>
      <c r="AU360" s="35" t="s">
        <v>477</v>
      </c>
      <c r="AV360" s="35" t="s">
        <v>477</v>
      </c>
      <c r="AW360" s="34" t="s">
        <v>477</v>
      </c>
      <c r="AX360" t="s">
        <v>479</v>
      </c>
      <c r="AY360" s="32" t="s">
        <v>477</v>
      </c>
      <c r="AZ360" s="32" t="s">
        <v>477</v>
      </c>
      <c r="BA360" s="32" t="s">
        <v>477</v>
      </c>
      <c r="BB360" s="32" t="s">
        <v>477</v>
      </c>
      <c r="BC360" s="32" t="s">
        <v>366</v>
      </c>
      <c r="BD360">
        <v>18763501.300000001</v>
      </c>
      <c r="BE360">
        <v>-4.0000000000000003E-5</v>
      </c>
      <c r="BF360" s="32" t="s">
        <v>293</v>
      </c>
      <c r="BG360" s="32" t="s">
        <v>477</v>
      </c>
      <c r="BH360" s="32" t="s">
        <v>479</v>
      </c>
      <c r="BI360" s="32">
        <v>0</v>
      </c>
      <c r="BJ360" s="36" t="s">
        <v>477</v>
      </c>
      <c r="BK360" s="32">
        <v>0</v>
      </c>
      <c r="BL360" s="36" t="s">
        <v>477</v>
      </c>
      <c r="BM360" s="32">
        <v>6</v>
      </c>
      <c r="BN360" s="36">
        <v>-4.0341913725099734E-7</v>
      </c>
      <c r="BO360" s="33" t="s">
        <v>477</v>
      </c>
      <c r="BP360" s="33" t="s">
        <v>477</v>
      </c>
      <c r="BQ360" t="s">
        <v>477</v>
      </c>
      <c r="BR360" t="s">
        <v>477</v>
      </c>
      <c r="BS360" t="s">
        <v>479</v>
      </c>
      <c r="BT360" s="37">
        <v>44196</v>
      </c>
      <c r="BU360" s="32" t="s">
        <v>477</v>
      </c>
      <c r="BV360" s="38" t="s">
        <v>477</v>
      </c>
      <c r="BW360" t="s">
        <v>477</v>
      </c>
      <c r="BX360" s="39" t="s">
        <v>477</v>
      </c>
      <c r="BY360" s="39"/>
      <c r="BZ360" s="39"/>
      <c r="CA360" s="39"/>
      <c r="CB360" s="39"/>
      <c r="CC360" s="39"/>
      <c r="CD360" s="39"/>
      <c r="CE360" s="39"/>
      <c r="CF360" s="39"/>
      <c r="CG360">
        <v>21</v>
      </c>
      <c r="CH360" s="39"/>
      <c r="CI360" s="39"/>
      <c r="CJ360" s="39"/>
      <c r="CK360" s="39"/>
      <c r="CL360" t="s">
        <v>477</v>
      </c>
      <c r="CM360" t="s">
        <v>477</v>
      </c>
      <c r="CN360" s="46" t="s">
        <v>477</v>
      </c>
      <c r="CO360" s="46">
        <v>0</v>
      </c>
      <c r="CP360" s="46" t="s">
        <v>477</v>
      </c>
      <c r="CQ360" s="46" t="s">
        <v>477</v>
      </c>
      <c r="CR360" s="46" t="s">
        <v>477</v>
      </c>
      <c r="CS360" s="46">
        <v>0</v>
      </c>
      <c r="CT360">
        <v>0</v>
      </c>
      <c r="CU360">
        <v>0</v>
      </c>
      <c r="CV360" s="47">
        <v>0</v>
      </c>
      <c r="CW360">
        <v>0</v>
      </c>
      <c r="CX360" s="48">
        <v>0</v>
      </c>
      <c r="CY360" s="48">
        <v>0</v>
      </c>
      <c r="CZ360">
        <v>0</v>
      </c>
      <c r="DA360" s="37">
        <v>44196</v>
      </c>
      <c r="DB360" t="s">
        <v>477</v>
      </c>
      <c r="DC360">
        <v>1</v>
      </c>
      <c r="DD360" s="52" t="s">
        <v>477</v>
      </c>
      <c r="DE360" t="s">
        <v>477</v>
      </c>
      <c r="DF360" s="52" t="s">
        <v>477</v>
      </c>
      <c r="DG360" s="52" t="s">
        <v>477</v>
      </c>
      <c r="DH360" s="52" t="s">
        <v>477</v>
      </c>
      <c r="DI360" s="52" t="s">
        <v>477</v>
      </c>
      <c r="DJ360" s="52" t="s">
        <v>477</v>
      </c>
      <c r="DK360" s="52" t="s">
        <v>477</v>
      </c>
      <c r="DL360" s="52" t="s">
        <v>477</v>
      </c>
      <c r="DM360" s="52" t="s">
        <v>477</v>
      </c>
      <c r="DN360" s="52" t="s">
        <v>477</v>
      </c>
      <c r="DO360" s="33" t="s">
        <v>477</v>
      </c>
      <c r="DP360" s="33" t="s">
        <v>477</v>
      </c>
      <c r="DQ360" s="32" t="s">
        <v>477</v>
      </c>
      <c r="DR360" s="33" t="s">
        <v>477</v>
      </c>
      <c r="DS360" s="58" t="s">
        <v>477</v>
      </c>
      <c r="DT360" s="58" t="s">
        <v>477</v>
      </c>
      <c r="DU360" s="58" t="s">
        <v>477</v>
      </c>
    </row>
    <row r="361" spans="1:125" x14ac:dyDescent="0.25">
      <c r="A361" s="37">
        <v>44196</v>
      </c>
      <c r="B361" t="s">
        <v>1600</v>
      </c>
      <c r="C361" t="s">
        <v>1322</v>
      </c>
      <c r="D361" t="s">
        <v>473</v>
      </c>
      <c r="E361" t="s">
        <v>1613</v>
      </c>
      <c r="F361" t="s">
        <v>1614</v>
      </c>
      <c r="G361" t="s">
        <v>1615</v>
      </c>
      <c r="H361" t="s">
        <v>293</v>
      </c>
      <c r="I361" s="37">
        <v>44454</v>
      </c>
      <c r="J361">
        <v>0.1875</v>
      </c>
      <c r="K361" s="43">
        <v>1965</v>
      </c>
      <c r="L361" s="43">
        <v>289264.7</v>
      </c>
      <c r="M361" s="43">
        <v>1.5416300000000001</v>
      </c>
      <c r="N361" s="43">
        <v>147.20849999999999</v>
      </c>
      <c r="O361" t="s">
        <v>473</v>
      </c>
      <c r="P361" t="s">
        <v>484</v>
      </c>
      <c r="Q361" t="s">
        <v>1616</v>
      </c>
      <c r="R361" t="s">
        <v>475</v>
      </c>
      <c r="S361" t="s">
        <v>1603</v>
      </c>
      <c r="T361" t="s">
        <v>1615</v>
      </c>
      <c r="U361" t="s">
        <v>357</v>
      </c>
      <c r="V361" t="s">
        <v>1617</v>
      </c>
      <c r="W361" t="s">
        <v>1618</v>
      </c>
      <c r="X361" t="s">
        <v>1619</v>
      </c>
      <c r="Y361" s="32" t="s">
        <v>358</v>
      </c>
      <c r="Z361" t="s">
        <v>371</v>
      </c>
      <c r="AA361" s="32" t="s">
        <v>376</v>
      </c>
      <c r="AB361" s="32" t="s">
        <v>482</v>
      </c>
      <c r="AC361" s="33" t="s">
        <v>477</v>
      </c>
      <c r="AD361" s="33">
        <v>219320616</v>
      </c>
      <c r="AE361">
        <v>8.959486052145686E-4</v>
      </c>
      <c r="AF361" s="33" t="s">
        <v>477</v>
      </c>
      <c r="AG361" s="33">
        <v>-37.006542301392997</v>
      </c>
      <c r="AH361">
        <v>-37.006542301392997</v>
      </c>
      <c r="AI361" s="33">
        <v>0.71324819358335101</v>
      </c>
      <c r="AJ361" s="33">
        <v>-0.89714499999999997</v>
      </c>
      <c r="AK361">
        <v>-0.89714499999999997</v>
      </c>
      <c r="AL361" s="33">
        <v>-0.89714499999999997</v>
      </c>
      <c r="AM361">
        <v>-0.89714499999999997</v>
      </c>
      <c r="AN361" s="33">
        <v>-1.6438620709976901</v>
      </c>
      <c r="AO361" s="33">
        <v>24.6167730114636</v>
      </c>
      <c r="AP361" s="33">
        <v>10.440754427841616</v>
      </c>
      <c r="AQ361" s="33">
        <v>133.29182760715494</v>
      </c>
      <c r="AR361" s="33">
        <v>10.440754427841616</v>
      </c>
      <c r="AS361" s="34" t="s">
        <v>477</v>
      </c>
      <c r="AT361" s="34" t="s">
        <v>477</v>
      </c>
      <c r="AU361" s="35">
        <v>258</v>
      </c>
      <c r="AV361" s="35">
        <v>258</v>
      </c>
      <c r="AW361" s="34" t="s">
        <v>477</v>
      </c>
      <c r="AX361" t="s">
        <v>484</v>
      </c>
      <c r="AY361" s="32">
        <v>2021</v>
      </c>
      <c r="AZ361" s="32" t="s">
        <v>480</v>
      </c>
      <c r="BA361" s="32" t="s">
        <v>480</v>
      </c>
      <c r="BB361" s="32" t="s">
        <v>376</v>
      </c>
      <c r="BC361" s="32" t="s">
        <v>376</v>
      </c>
      <c r="BD361">
        <v>18763501.300000001</v>
      </c>
      <c r="BE361">
        <v>1.5416300000000001</v>
      </c>
      <c r="BF361" s="32" t="s">
        <v>293</v>
      </c>
      <c r="BG361" s="32" t="s">
        <v>478</v>
      </c>
      <c r="BH361" s="32" t="s">
        <v>479</v>
      </c>
      <c r="BI361" s="32" t="s">
        <v>480</v>
      </c>
      <c r="BJ361" s="36">
        <v>1.6388035414956027E-2</v>
      </c>
      <c r="BK361" s="32">
        <v>9</v>
      </c>
      <c r="BL361" s="36">
        <v>1.6388035414956027E-2</v>
      </c>
      <c r="BM361" s="32">
        <v>9</v>
      </c>
      <c r="BN361" s="36">
        <v>1.5727077589106277E-2</v>
      </c>
      <c r="BO361" s="33" t="s">
        <v>476</v>
      </c>
      <c r="BP361" s="33" t="s">
        <v>477</v>
      </c>
      <c r="BQ361">
        <v>0.53766950476057296</v>
      </c>
      <c r="BR361">
        <v>-0.89714499999999997</v>
      </c>
      <c r="BS361" t="s">
        <v>498</v>
      </c>
      <c r="BT361" s="37">
        <v>44454</v>
      </c>
      <c r="BU361" s="32" t="s">
        <v>477</v>
      </c>
      <c r="BV361" s="38" t="s">
        <v>477</v>
      </c>
      <c r="BW361" t="s">
        <v>477</v>
      </c>
      <c r="BX361" s="39">
        <v>0.71324819358335101</v>
      </c>
      <c r="BY361" s="39">
        <v>-0.89714499999999997</v>
      </c>
      <c r="BZ361" s="39">
        <v>-0.92205000000000004</v>
      </c>
      <c r="CA361" s="39">
        <v>-0.89714499999999997</v>
      </c>
      <c r="CB361" s="39">
        <v>-0.92205000000000004</v>
      </c>
      <c r="CC361" s="39">
        <v>-0.89714499999999997</v>
      </c>
      <c r="CD361" s="39">
        <v>-0.92205000000000004</v>
      </c>
      <c r="CE361" s="39">
        <v>-0.89714499999999997</v>
      </c>
      <c r="CF361" s="39">
        <v>-0.92205000000000004</v>
      </c>
      <c r="CG361">
        <v>-0.89714499999999997</v>
      </c>
      <c r="CH361" s="39">
        <v>0.71324819358335101</v>
      </c>
      <c r="CI361" s="39">
        <v>0.71689069708317599</v>
      </c>
      <c r="CJ361" s="39">
        <v>0.71324819358335101</v>
      </c>
      <c r="CK361" s="39">
        <v>0.71689069708317599</v>
      </c>
      <c r="CL361" t="s">
        <v>477</v>
      </c>
      <c r="CM361" t="s">
        <v>477</v>
      </c>
      <c r="CN361" s="46" t="s">
        <v>477</v>
      </c>
      <c r="CO361" s="46">
        <v>124</v>
      </c>
      <c r="CP361" s="46" t="s">
        <v>293</v>
      </c>
      <c r="CQ361" s="46" t="s">
        <v>477</v>
      </c>
      <c r="CR361" s="46" t="s">
        <v>477</v>
      </c>
      <c r="CS361" s="46">
        <v>14.72875144791931</v>
      </c>
      <c r="CT361">
        <v>0</v>
      </c>
      <c r="CU361">
        <v>0.246167730114636</v>
      </c>
      <c r="CV361" s="47">
        <v>449.59217060826239</v>
      </c>
      <c r="CW361">
        <v>0</v>
      </c>
      <c r="CX361" s="48">
        <v>449.59217060826239</v>
      </c>
      <c r="CY361" s="48">
        <v>1826.3651795419944</v>
      </c>
      <c r="CZ361">
        <v>449.59217060826239</v>
      </c>
      <c r="DA361" s="37">
        <v>44454</v>
      </c>
      <c r="DB361">
        <v>-0.89714499999999997</v>
      </c>
      <c r="DC361">
        <v>0.753832269885364</v>
      </c>
      <c r="DD361" s="52">
        <v>9.3836838369648207E-2</v>
      </c>
      <c r="DE361">
        <v>22.289573390724524</v>
      </c>
      <c r="DF361" s="52">
        <v>26.6149546381207</v>
      </c>
      <c r="DG361" s="52">
        <v>0.4</v>
      </c>
      <c r="DH361" s="52">
        <v>18.038290452500501</v>
      </c>
      <c r="DI361" s="52">
        <v>49</v>
      </c>
      <c r="DJ361" s="52">
        <v>21.642469999999999</v>
      </c>
      <c r="DK361" s="52">
        <v>24.6167730114636</v>
      </c>
      <c r="DL361" s="52">
        <v>27.864463572124201</v>
      </c>
      <c r="DM361" s="52">
        <v>15.825647469661</v>
      </c>
      <c r="DN361" s="52" t="s">
        <v>477</v>
      </c>
      <c r="DO361" s="33">
        <v>1.0729366508712701</v>
      </c>
      <c r="DP361" s="33">
        <v>0.33921144575074902</v>
      </c>
      <c r="DQ361" s="32" t="s">
        <v>700</v>
      </c>
      <c r="DR361" s="33"/>
      <c r="DS361" s="58">
        <v>0.4</v>
      </c>
      <c r="DT361" s="58">
        <v>50</v>
      </c>
      <c r="DU361" s="58">
        <v>24.629083779833401</v>
      </c>
    </row>
    <row r="362" spans="1:125" x14ac:dyDescent="0.25">
      <c r="A362" s="37">
        <v>44196</v>
      </c>
      <c r="B362" t="s">
        <v>1600</v>
      </c>
      <c r="C362" t="s">
        <v>1322</v>
      </c>
      <c r="D362" t="s">
        <v>473</v>
      </c>
      <c r="E362" t="s">
        <v>1613</v>
      </c>
      <c r="F362" t="s">
        <v>31</v>
      </c>
      <c r="G362" t="s">
        <v>1620</v>
      </c>
      <c r="H362" t="s">
        <v>293</v>
      </c>
      <c r="I362" s="37">
        <v>44356</v>
      </c>
      <c r="J362">
        <v>0</v>
      </c>
      <c r="K362" s="43">
        <v>700000</v>
      </c>
      <c r="L362" s="43">
        <v>696244.5</v>
      </c>
      <c r="M362" s="43">
        <v>3.7106300000000001</v>
      </c>
      <c r="N362" s="43">
        <v>99.463499999999996</v>
      </c>
      <c r="O362" t="s">
        <v>473</v>
      </c>
      <c r="P362" t="s">
        <v>484</v>
      </c>
      <c r="Q362" t="s">
        <v>488</v>
      </c>
      <c r="R362" t="s">
        <v>475</v>
      </c>
      <c r="S362" t="s">
        <v>1603</v>
      </c>
      <c r="T362" t="s">
        <v>1620</v>
      </c>
      <c r="U362" t="s">
        <v>357</v>
      </c>
      <c r="V362" t="s">
        <v>361</v>
      </c>
      <c r="W362" t="s">
        <v>489</v>
      </c>
      <c r="X362" t="s">
        <v>360</v>
      </c>
      <c r="Y362" s="32" t="s">
        <v>358</v>
      </c>
      <c r="Z362" t="s">
        <v>359</v>
      </c>
      <c r="AA362" s="32" t="s">
        <v>372</v>
      </c>
      <c r="AB362" s="32" t="s">
        <v>476</v>
      </c>
      <c r="AC362" s="33" t="s">
        <v>477</v>
      </c>
      <c r="AD362" s="33">
        <v>380000000</v>
      </c>
      <c r="AE362">
        <v>0.18421052631578946</v>
      </c>
      <c r="AF362" s="33" t="s">
        <v>477</v>
      </c>
      <c r="AG362" s="33">
        <v>176.77499736586</v>
      </c>
      <c r="AH362">
        <v>176.77499736586</v>
      </c>
      <c r="AI362" s="33">
        <v>0.43600438438938999</v>
      </c>
      <c r="AJ362" s="33">
        <v>1.2304919999999999</v>
      </c>
      <c r="AK362">
        <v>1.2304919999999999</v>
      </c>
      <c r="AL362" s="33">
        <v>1.2304919999999999</v>
      </c>
      <c r="AM362">
        <v>1.2304919999999999</v>
      </c>
      <c r="AN362" s="33">
        <v>-6.5917027103389397E-2</v>
      </c>
      <c r="AO362" s="33">
        <v>5.8720094462867099E-2</v>
      </c>
      <c r="AP362" s="33">
        <v>85.706704160797585</v>
      </c>
      <c r="AQ362" s="33">
        <v>53.559455728576005</v>
      </c>
      <c r="AR362" s="33">
        <v>85.706704160797585</v>
      </c>
      <c r="AS362" s="34" t="s">
        <v>477</v>
      </c>
      <c r="AT362" s="34" t="s">
        <v>477</v>
      </c>
      <c r="AU362" s="35">
        <v>160</v>
      </c>
      <c r="AV362" s="35">
        <v>160</v>
      </c>
      <c r="AW362" s="34" t="s">
        <v>477</v>
      </c>
      <c r="AX362" t="s">
        <v>484</v>
      </c>
      <c r="AY362" s="32">
        <v>2021</v>
      </c>
      <c r="AZ362" s="32" t="s">
        <v>480</v>
      </c>
      <c r="BA362" s="32" t="s">
        <v>480</v>
      </c>
      <c r="BB362" s="32" t="s">
        <v>372</v>
      </c>
      <c r="BC362" s="32" t="s">
        <v>372</v>
      </c>
      <c r="BD362">
        <v>18763501.300000001</v>
      </c>
      <c r="BE362">
        <v>3.7106300000000001</v>
      </c>
      <c r="BF362" s="32" t="s">
        <v>293</v>
      </c>
      <c r="BG362" s="32" t="s">
        <v>477</v>
      </c>
      <c r="BH362" s="32" t="s">
        <v>477</v>
      </c>
      <c r="BI362" s="32" t="s">
        <v>480</v>
      </c>
      <c r="BJ362" s="36">
        <v>3.9445115575693648E-2</v>
      </c>
      <c r="BK362" s="32">
        <v>12</v>
      </c>
      <c r="BL362" s="36">
        <v>3.9445115575693648E-2</v>
      </c>
      <c r="BM362" s="32">
        <v>12</v>
      </c>
      <c r="BN362" s="36">
        <v>3.7854225809400545E-2</v>
      </c>
      <c r="BO362" s="33" t="s">
        <v>476</v>
      </c>
      <c r="BP362" s="33" t="s">
        <v>477</v>
      </c>
      <c r="BQ362">
        <v>0.43574836220301427</v>
      </c>
      <c r="BR362">
        <v>1.2304919999999999</v>
      </c>
      <c r="BS362" t="s">
        <v>498</v>
      </c>
      <c r="BT362" s="37">
        <v>44356</v>
      </c>
      <c r="BU362" s="32" t="s">
        <v>477</v>
      </c>
      <c r="BV362" s="38" t="s">
        <v>477</v>
      </c>
      <c r="BW362" t="s">
        <v>477</v>
      </c>
      <c r="BX362" s="39">
        <v>0.43600438438938999</v>
      </c>
      <c r="BY362" s="39">
        <v>1.2304919999999999</v>
      </c>
      <c r="BZ362" s="39">
        <v>1.286789</v>
      </c>
      <c r="CA362" s="39">
        <v>1.2304919999999999</v>
      </c>
      <c r="CB362" s="39">
        <v>1.286789</v>
      </c>
      <c r="CC362" s="39">
        <v>1.2304919999999999</v>
      </c>
      <c r="CD362" s="39">
        <v>1.286789</v>
      </c>
      <c r="CE362" s="39">
        <v>1.2304919999999999</v>
      </c>
      <c r="CF362" s="39">
        <v>1.286789</v>
      </c>
      <c r="CG362">
        <v>1.2304919999999999</v>
      </c>
      <c r="CH362" s="39">
        <v>0.43600438438938999</v>
      </c>
      <c r="CI362" s="39">
        <v>0.4357698638402</v>
      </c>
      <c r="CJ362" s="39">
        <v>0.43600438438938999</v>
      </c>
      <c r="CK362" s="39">
        <v>0.4357698638402</v>
      </c>
      <c r="CL362" t="s">
        <v>477</v>
      </c>
      <c r="CM362" t="s">
        <v>477</v>
      </c>
      <c r="CN362" s="46" t="s">
        <v>477</v>
      </c>
      <c r="CO362" s="46">
        <v>27.459999084472656</v>
      </c>
      <c r="CP362" s="46" t="s">
        <v>293</v>
      </c>
      <c r="CQ362" s="46" t="s">
        <v>477</v>
      </c>
      <c r="CR362" s="46" t="s">
        <v>477</v>
      </c>
      <c r="CS362" s="46">
        <v>13803.9834352</v>
      </c>
      <c r="CT362">
        <v>0</v>
      </c>
      <c r="CU362">
        <v>5.8720094462867104E-4</v>
      </c>
      <c r="CV362" s="47">
        <v>222.58284719615651</v>
      </c>
      <c r="CW362">
        <v>0</v>
      </c>
      <c r="CX362" s="48">
        <v>222.58284719615651</v>
      </c>
      <c r="CY362" s="48">
        <v>379057.3724926677</v>
      </c>
      <c r="CZ362">
        <v>222.58284719615651</v>
      </c>
      <c r="DA362" s="37">
        <v>44356</v>
      </c>
      <c r="DB362">
        <v>1.2304919999999999</v>
      </c>
      <c r="DC362">
        <v>0.99941279905537128</v>
      </c>
      <c r="DD362" s="52">
        <v>0.8461321445833011</v>
      </c>
      <c r="DE362">
        <v>3.1619803242010705E-2</v>
      </c>
      <c r="DF362" s="52">
        <v>6.0330675442883501E-2</v>
      </c>
      <c r="DG362" s="52">
        <v>1</v>
      </c>
      <c r="DH362" s="52">
        <v>29.684060203672601</v>
      </c>
      <c r="DI362" s="52">
        <v>170</v>
      </c>
      <c r="DJ362" s="52">
        <v>38.058219999999999</v>
      </c>
      <c r="DK362" s="52">
        <v>5.8720094462867099E-2</v>
      </c>
      <c r="DL362" s="52">
        <v>5.7916396577111999E-2</v>
      </c>
      <c r="DM362" s="52">
        <v>1.72270126460154</v>
      </c>
      <c r="DN362" s="52" t="s">
        <v>477</v>
      </c>
      <c r="DO362" s="33">
        <v>0.43885603367641601</v>
      </c>
      <c r="DP362" s="33">
        <v>7.1708471356396301E-4</v>
      </c>
      <c r="DQ362" s="32" t="s">
        <v>700</v>
      </c>
      <c r="DR362" s="33"/>
      <c r="DS362" s="58">
        <v>1</v>
      </c>
      <c r="DT362" s="58">
        <v>190</v>
      </c>
      <c r="DU362" s="58">
        <v>5.88118893133667E-2</v>
      </c>
    </row>
    <row r="363" spans="1:125" x14ac:dyDescent="0.25">
      <c r="A363" s="37">
        <v>44196</v>
      </c>
      <c r="B363" t="s">
        <v>1600</v>
      </c>
      <c r="C363" t="s">
        <v>1322</v>
      </c>
      <c r="D363" t="s">
        <v>473</v>
      </c>
      <c r="E363" t="s">
        <v>1613</v>
      </c>
      <c r="F363" t="s">
        <v>312</v>
      </c>
      <c r="G363" t="s">
        <v>1621</v>
      </c>
      <c r="H363" t="s">
        <v>296</v>
      </c>
      <c r="I363" s="37">
        <v>45813</v>
      </c>
      <c r="J363">
        <v>0.15</v>
      </c>
      <c r="K363" s="43">
        <v>500000</v>
      </c>
      <c r="L363" s="43">
        <v>627200.98</v>
      </c>
      <c r="M363" s="43">
        <v>3.34266</v>
      </c>
      <c r="N363" s="43">
        <v>135.41300000000001</v>
      </c>
      <c r="O363" t="s">
        <v>473</v>
      </c>
      <c r="P363" t="s">
        <v>484</v>
      </c>
      <c r="Q363" t="s">
        <v>553</v>
      </c>
      <c r="R363" t="s">
        <v>475</v>
      </c>
      <c r="S363" t="s">
        <v>1603</v>
      </c>
      <c r="T363" t="s">
        <v>1621</v>
      </c>
      <c r="U363" t="s">
        <v>357</v>
      </c>
      <c r="V363" t="s">
        <v>400</v>
      </c>
      <c r="W363" t="s">
        <v>554</v>
      </c>
      <c r="X363" t="s">
        <v>399</v>
      </c>
      <c r="Y363" s="32" t="s">
        <v>398</v>
      </c>
      <c r="Z363" t="s">
        <v>359</v>
      </c>
      <c r="AA363" s="32" t="s">
        <v>367</v>
      </c>
      <c r="AB363" s="32" t="s">
        <v>476</v>
      </c>
      <c r="AC363" s="33" t="s">
        <v>477</v>
      </c>
      <c r="AD363" s="33">
        <v>1650000000</v>
      </c>
      <c r="AE363">
        <v>3.0303030303030304E-2</v>
      </c>
      <c r="AF363" s="33" t="s">
        <v>477</v>
      </c>
      <c r="AG363" s="33">
        <v>-589.447733378875</v>
      </c>
      <c r="AH363">
        <v>-589.447733378875</v>
      </c>
      <c r="AI363" s="33">
        <v>4.7249151980816801</v>
      </c>
      <c r="AJ363" s="33">
        <v>-6.4884219999999999</v>
      </c>
      <c r="AK363">
        <v>-6.4884219999999999</v>
      </c>
      <c r="AL363" s="33">
        <v>-6.4884219999999999</v>
      </c>
      <c r="AM363">
        <v>-6.4884219999999999</v>
      </c>
      <c r="AN363" s="33">
        <v>-6.5671733483682502</v>
      </c>
      <c r="AO363" s="33">
        <v>73.651449223806594</v>
      </c>
      <c r="AP363" s="33">
        <v>6.1575208066241922</v>
      </c>
      <c r="AQ363" s="33">
        <v>127.55855541000001</v>
      </c>
      <c r="AR363" s="33">
        <v>6.1575208066241922</v>
      </c>
      <c r="AS363" s="34" t="s">
        <v>477</v>
      </c>
      <c r="AT363" s="34" t="s">
        <v>477</v>
      </c>
      <c r="AU363" s="35">
        <v>1617</v>
      </c>
      <c r="AV363" s="35">
        <v>1617</v>
      </c>
      <c r="AW363" s="34" t="s">
        <v>477</v>
      </c>
      <c r="AX363" t="s">
        <v>484</v>
      </c>
      <c r="AY363" s="32">
        <v>2025</v>
      </c>
      <c r="AZ363" s="32" t="s">
        <v>367</v>
      </c>
      <c r="BA363" s="32" t="s">
        <v>366</v>
      </c>
      <c r="BB363" s="32" t="s">
        <v>366</v>
      </c>
      <c r="BC363" s="32" t="s">
        <v>366</v>
      </c>
      <c r="BD363">
        <v>18763501.300000001</v>
      </c>
      <c r="BE363">
        <v>3.34266</v>
      </c>
      <c r="BF363" s="32" t="s">
        <v>296</v>
      </c>
      <c r="BG363" s="32" t="s">
        <v>478</v>
      </c>
      <c r="BH363" s="32" t="s">
        <v>477</v>
      </c>
      <c r="BI363" s="32">
        <v>7</v>
      </c>
      <c r="BJ363" s="36">
        <v>3.55335160928213E-2</v>
      </c>
      <c r="BK363" s="32">
        <v>7</v>
      </c>
      <c r="BL363" s="36">
        <v>3.55335160928213E-2</v>
      </c>
      <c r="BM363" s="32">
        <v>7</v>
      </c>
      <c r="BN363" s="36">
        <v>3.4100387902234505E-2</v>
      </c>
      <c r="BO363" s="33" t="s">
        <v>476</v>
      </c>
      <c r="BP363" s="33" t="s">
        <v>477</v>
      </c>
      <c r="BQ363">
        <v>1.2449466800986306</v>
      </c>
      <c r="BR363">
        <v>-6.4884219999999999</v>
      </c>
      <c r="BS363" t="s">
        <v>498</v>
      </c>
      <c r="BT363" s="37">
        <v>45813</v>
      </c>
      <c r="BU363" s="32" t="s">
        <v>477</v>
      </c>
      <c r="BV363" s="38" t="s">
        <v>477</v>
      </c>
      <c r="BW363" t="s">
        <v>477</v>
      </c>
      <c r="BX363" s="39">
        <v>4.7249151980816801</v>
      </c>
      <c r="BY363" s="39">
        <v>-6.4884219999999999</v>
      </c>
      <c r="BZ363" s="39">
        <v>-6.5166050000000002</v>
      </c>
      <c r="CA363" s="39">
        <v>-6.4884219999999999</v>
      </c>
      <c r="CB363" s="39">
        <v>-6.5166050000000002</v>
      </c>
      <c r="CC363" s="39">
        <v>-6.4884219999999999</v>
      </c>
      <c r="CD363" s="39">
        <v>-6.5166050000000002</v>
      </c>
      <c r="CE363" s="39">
        <v>-6.4884219999999999</v>
      </c>
      <c r="CF363" s="39">
        <v>-6.5166050000000002</v>
      </c>
      <c r="CG363">
        <v>-6.4884219999999999</v>
      </c>
      <c r="CH363" s="39">
        <v>4.7249151980816801</v>
      </c>
      <c r="CI363" s="39">
        <v>4.7449889926221003</v>
      </c>
      <c r="CJ363" s="39">
        <v>4.7249151980816801</v>
      </c>
      <c r="CK363" s="39">
        <v>4.7449889926221003</v>
      </c>
      <c r="CL363" t="s">
        <v>477</v>
      </c>
      <c r="CM363" t="s">
        <v>477</v>
      </c>
      <c r="CN363" s="46" t="s">
        <v>477</v>
      </c>
      <c r="CO363" s="46">
        <v>249.69999694824219</v>
      </c>
      <c r="CP363" s="46" t="s">
        <v>296</v>
      </c>
      <c r="CQ363" s="46" t="s">
        <v>636</v>
      </c>
      <c r="CR363" s="46" t="s">
        <v>477</v>
      </c>
      <c r="CS363" s="46">
        <v>2637.6872499999999</v>
      </c>
      <c r="CT363">
        <v>0</v>
      </c>
      <c r="CU363">
        <v>0.73651449223806598</v>
      </c>
      <c r="CV363" s="47">
        <v>449187.36122695304</v>
      </c>
      <c r="CW363">
        <v>0</v>
      </c>
      <c r="CX363" s="48">
        <v>449187.36122695304</v>
      </c>
      <c r="CY363" s="48">
        <v>609882.58338542073</v>
      </c>
      <c r="CZ363">
        <v>449187.36122695304</v>
      </c>
      <c r="DA363" s="37">
        <v>45813</v>
      </c>
      <c r="DB363">
        <v>-6.4884219999999999</v>
      </c>
      <c r="DC363">
        <v>0.26348550776193402</v>
      </c>
      <c r="DD363" s="52">
        <v>5.1317850924129001E-2</v>
      </c>
      <c r="DE363">
        <v>69.37939833577083</v>
      </c>
      <c r="DF363" s="52">
        <v>79.5815741621212</v>
      </c>
      <c r="DG363" s="52">
        <v>0.4</v>
      </c>
      <c r="DH363" s="52">
        <v>28.010724085872798</v>
      </c>
      <c r="DI363" s="52">
        <v>31</v>
      </c>
      <c r="DJ363" s="52">
        <v>27.443249999999999</v>
      </c>
      <c r="DK363" s="52">
        <v>73.651449223806594</v>
      </c>
      <c r="DL363" s="52">
        <v>79.651262431974303</v>
      </c>
      <c r="DM363" s="52">
        <v>75.332126863088405</v>
      </c>
      <c r="DN363" s="52">
        <v>1.0811999999999999</v>
      </c>
      <c r="DO363" s="33">
        <v>6.4528236970502899</v>
      </c>
      <c r="DP363" s="33">
        <v>0.64810976070922199</v>
      </c>
      <c r="DQ363" s="32" t="s">
        <v>700</v>
      </c>
      <c r="DR363" s="33"/>
      <c r="DS363" s="58">
        <v>0.4</v>
      </c>
      <c r="DT363" s="58">
        <v>32</v>
      </c>
      <c r="DU363" s="58">
        <v>73.693610454397998</v>
      </c>
    </row>
    <row r="364" spans="1:125" x14ac:dyDescent="0.25">
      <c r="A364" s="37">
        <v>44196</v>
      </c>
      <c r="B364" t="s">
        <v>1600</v>
      </c>
      <c r="C364" t="s">
        <v>1322</v>
      </c>
      <c r="D364" t="s">
        <v>473</v>
      </c>
      <c r="E364" t="s">
        <v>1613</v>
      </c>
      <c r="F364" t="s">
        <v>314</v>
      </c>
      <c r="G364" t="s">
        <v>1622</v>
      </c>
      <c r="H364" t="s">
        <v>296</v>
      </c>
      <c r="I364" s="37">
        <v>45490</v>
      </c>
      <c r="J364">
        <v>0.75</v>
      </c>
      <c r="K364" s="43">
        <v>400000</v>
      </c>
      <c r="L364" s="43">
        <v>396895.02</v>
      </c>
      <c r="M364" s="43">
        <v>2.1152500000000001</v>
      </c>
      <c r="N364" s="43">
        <v>106.83150000000001</v>
      </c>
      <c r="O364" t="s">
        <v>473</v>
      </c>
      <c r="P364" t="s">
        <v>484</v>
      </c>
      <c r="Q364" t="s">
        <v>555</v>
      </c>
      <c r="R364" t="s">
        <v>475</v>
      </c>
      <c r="S364" t="s">
        <v>1603</v>
      </c>
      <c r="T364" t="s">
        <v>1622</v>
      </c>
      <c r="U364" t="s">
        <v>357</v>
      </c>
      <c r="V364" t="s">
        <v>402</v>
      </c>
      <c r="W364" t="s">
        <v>556</v>
      </c>
      <c r="X364" t="s">
        <v>401</v>
      </c>
      <c r="Y364" s="32" t="s">
        <v>398</v>
      </c>
      <c r="Z364" t="s">
        <v>374</v>
      </c>
      <c r="AA364" s="32" t="s">
        <v>385</v>
      </c>
      <c r="AB364" s="32" t="s">
        <v>476</v>
      </c>
      <c r="AC364" s="33" t="s">
        <v>477</v>
      </c>
      <c r="AD364" s="33">
        <v>200000000</v>
      </c>
      <c r="AE364">
        <v>0.2</v>
      </c>
      <c r="AF364" s="33" t="s">
        <v>477</v>
      </c>
      <c r="AG364" s="33">
        <v>-48.322204201633703</v>
      </c>
      <c r="AH364">
        <v>-48.322204201633703</v>
      </c>
      <c r="AI364" s="33">
        <v>3.5445800248481101</v>
      </c>
      <c r="AJ364" s="33">
        <v>-1.126495</v>
      </c>
      <c r="AK364">
        <v>-1.126495</v>
      </c>
      <c r="AL364" s="33">
        <v>-1.126495</v>
      </c>
      <c r="AM364">
        <v>-1.126495</v>
      </c>
      <c r="AN364" s="33">
        <v>-1.26398528797025</v>
      </c>
      <c r="AO364" s="33">
        <v>46.013286945220898</v>
      </c>
      <c r="AP364" s="33">
        <v>42.121058980460269</v>
      </c>
      <c r="AQ364" s="33">
        <v>75.169366712000013</v>
      </c>
      <c r="AR364" s="33">
        <v>42.121058980460269</v>
      </c>
      <c r="AS364" s="34" t="s">
        <v>477</v>
      </c>
      <c r="AT364" s="34" t="s">
        <v>477</v>
      </c>
      <c r="AU364" s="35">
        <v>1294</v>
      </c>
      <c r="AV364" s="35">
        <v>1294</v>
      </c>
      <c r="AW364" s="34" t="s">
        <v>477</v>
      </c>
      <c r="AX364" t="s">
        <v>484</v>
      </c>
      <c r="AY364" s="32">
        <v>2024</v>
      </c>
      <c r="AZ364" s="32" t="s">
        <v>480</v>
      </c>
      <c r="BA364" s="32" t="s">
        <v>480</v>
      </c>
      <c r="BB364" s="32" t="s">
        <v>463</v>
      </c>
      <c r="BC364" s="32" t="s">
        <v>463</v>
      </c>
      <c r="BD364">
        <v>18763501.300000001</v>
      </c>
      <c r="BE364">
        <v>2.1152500000000001</v>
      </c>
      <c r="BF364" s="32" t="s">
        <v>296</v>
      </c>
      <c r="BG364" s="32" t="s">
        <v>477</v>
      </c>
      <c r="BH364" s="32" t="s">
        <v>477</v>
      </c>
      <c r="BI364" s="32" t="s">
        <v>480</v>
      </c>
      <c r="BJ364" s="36">
        <v>2.2485735880595457E-2</v>
      </c>
      <c r="BK364" s="32">
        <v>14</v>
      </c>
      <c r="BL364" s="36">
        <v>2.2485735880595457E-2</v>
      </c>
      <c r="BM364" s="32">
        <v>14</v>
      </c>
      <c r="BN364" s="36">
        <v>2.1578847243614196E-2</v>
      </c>
      <c r="BO364" s="33" t="s">
        <v>476</v>
      </c>
      <c r="BP364" s="33" t="s">
        <v>477</v>
      </c>
      <c r="BQ364">
        <v>1.9136022470117668</v>
      </c>
      <c r="BR364">
        <v>-1.126495</v>
      </c>
      <c r="BS364" t="s">
        <v>498</v>
      </c>
      <c r="BT364" s="37">
        <v>45490</v>
      </c>
      <c r="BU364" s="32" t="s">
        <v>477</v>
      </c>
      <c r="BV364" s="38" t="s">
        <v>477</v>
      </c>
      <c r="BW364" t="s">
        <v>477</v>
      </c>
      <c r="BX364" s="39">
        <v>3.5445800248481101</v>
      </c>
      <c r="BY364" s="39">
        <v>-1.126495</v>
      </c>
      <c r="BZ364" s="39">
        <v>-1.1366039999999999</v>
      </c>
      <c r="CA364" s="39">
        <v>-1.126495</v>
      </c>
      <c r="CB364" s="39">
        <v>-1.1366039999999999</v>
      </c>
      <c r="CC364" s="39">
        <v>-1.126495</v>
      </c>
      <c r="CD364" s="39">
        <v>-1.1366039999999999</v>
      </c>
      <c r="CE364" s="39">
        <v>-1.126495</v>
      </c>
      <c r="CF364" s="39">
        <v>-1.1366039999999999</v>
      </c>
      <c r="CG364">
        <v>-1.126495</v>
      </c>
      <c r="CH364" s="39">
        <v>3.5445800248481101</v>
      </c>
      <c r="CI364" s="39">
        <v>3.5521878813171801</v>
      </c>
      <c r="CJ364" s="39">
        <v>3.5445800248481101</v>
      </c>
      <c r="CK364" s="39">
        <v>3.5521878813171801</v>
      </c>
      <c r="CL364" t="s">
        <v>477</v>
      </c>
      <c r="CM364" t="s">
        <v>477</v>
      </c>
      <c r="CN364" s="46" t="s">
        <v>477</v>
      </c>
      <c r="CO364" s="46">
        <v>25.899999618530273</v>
      </c>
      <c r="CP364" s="46" t="s">
        <v>296</v>
      </c>
      <c r="CQ364" s="46" t="s">
        <v>636</v>
      </c>
      <c r="CR364" s="46" t="s">
        <v>477</v>
      </c>
      <c r="CS364" s="46">
        <v>11782.032400000002</v>
      </c>
      <c r="CT364">
        <v>0</v>
      </c>
      <c r="CU364">
        <v>0.46013286945220899</v>
      </c>
      <c r="CV364" s="47">
        <v>130019.23983525067</v>
      </c>
      <c r="CW364">
        <v>0</v>
      </c>
      <c r="CX364" s="48">
        <v>130019.23983525067</v>
      </c>
      <c r="CY364" s="48">
        <v>282568.90230432653</v>
      </c>
      <c r="CZ364">
        <v>130019.23983525067</v>
      </c>
      <c r="DA364" s="37">
        <v>45490</v>
      </c>
      <c r="DB364">
        <v>-1.126495</v>
      </c>
      <c r="DC364">
        <v>0.53986713054779101</v>
      </c>
      <c r="DD364" s="52">
        <v>0.418978939889385</v>
      </c>
      <c r="DE364">
        <v>32.376121649605146</v>
      </c>
      <c r="DF364" s="52">
        <v>49.271291821272001</v>
      </c>
      <c r="DG364" s="52">
        <v>3</v>
      </c>
      <c r="DH364" s="52">
        <v>34.9630721166603</v>
      </c>
      <c r="DI364" s="52">
        <v>235</v>
      </c>
      <c r="DJ364" s="52">
        <v>41.940489999999997</v>
      </c>
      <c r="DK364" s="52">
        <v>46.013286945220898</v>
      </c>
      <c r="DL364" s="52">
        <v>45.9511767031643</v>
      </c>
      <c r="DM364" s="52">
        <v>46.091715940967397</v>
      </c>
      <c r="DN364" s="52">
        <v>1.0811999999999999</v>
      </c>
      <c r="DO364" s="33">
        <v>3.8176385207457</v>
      </c>
      <c r="DP364" s="33">
        <v>0.507707304584052</v>
      </c>
      <c r="DQ364" s="32" t="s">
        <v>700</v>
      </c>
      <c r="DR364" s="33"/>
      <c r="DS364" s="58">
        <v>3</v>
      </c>
      <c r="DT364" s="58">
        <v>250</v>
      </c>
      <c r="DU364" s="58">
        <v>46.298414667887798</v>
      </c>
    </row>
    <row r="365" spans="1:125" x14ac:dyDescent="0.25">
      <c r="A365" s="37">
        <v>44196</v>
      </c>
      <c r="B365" t="s">
        <v>1600</v>
      </c>
      <c r="C365" t="s">
        <v>1322</v>
      </c>
      <c r="D365" t="s">
        <v>473</v>
      </c>
      <c r="E365" t="s">
        <v>1613</v>
      </c>
      <c r="F365" t="s">
        <v>464</v>
      </c>
      <c r="G365" t="s">
        <v>1623</v>
      </c>
      <c r="H365" t="s">
        <v>293</v>
      </c>
      <c r="I365" s="37">
        <v>45063</v>
      </c>
      <c r="J365">
        <v>0.125</v>
      </c>
      <c r="K365" s="43">
        <v>400000</v>
      </c>
      <c r="L365" s="43">
        <v>690989.18</v>
      </c>
      <c r="M365" s="43">
        <v>3.68262</v>
      </c>
      <c r="N365" s="43">
        <v>172.66749999999999</v>
      </c>
      <c r="O365" t="s">
        <v>473</v>
      </c>
      <c r="P365" t="s">
        <v>484</v>
      </c>
      <c r="Q365" t="s">
        <v>465</v>
      </c>
      <c r="R365" t="s">
        <v>475</v>
      </c>
      <c r="S365" t="s">
        <v>1603</v>
      </c>
      <c r="T365" t="s">
        <v>1623</v>
      </c>
      <c r="U365" t="s">
        <v>357</v>
      </c>
      <c r="V365" t="s">
        <v>467</v>
      </c>
      <c r="W365" t="s">
        <v>559</v>
      </c>
      <c r="X365" t="s">
        <v>466</v>
      </c>
      <c r="Y365" s="32" t="s">
        <v>362</v>
      </c>
      <c r="Z365" t="s">
        <v>359</v>
      </c>
      <c r="AA365" s="32" t="s">
        <v>376</v>
      </c>
      <c r="AB365" s="32" t="s">
        <v>476</v>
      </c>
      <c r="AC365" s="33" t="s">
        <v>477</v>
      </c>
      <c r="AD365" s="33">
        <v>90100000</v>
      </c>
      <c r="AE365">
        <v>0.44395116537180912</v>
      </c>
      <c r="AF365" s="33" t="s">
        <v>477</v>
      </c>
      <c r="AG365" s="33">
        <v>-948.71443812245798</v>
      </c>
      <c r="AH365">
        <v>-948.71443812245798</v>
      </c>
      <c r="AI365" s="33">
        <v>2.98296891355163</v>
      </c>
      <c r="AJ365" s="33">
        <v>-20.455952</v>
      </c>
      <c r="AK365">
        <v>-10</v>
      </c>
      <c r="AL365" s="33">
        <v>-20.455952</v>
      </c>
      <c r="AM365">
        <v>-10</v>
      </c>
      <c r="AN365" s="33">
        <v>-10</v>
      </c>
      <c r="AO365" s="33">
        <v>99.999999999999702</v>
      </c>
      <c r="AP365" s="33">
        <v>-0.21679489561902912</v>
      </c>
      <c r="AQ365" s="33">
        <v>173.0426476273</v>
      </c>
      <c r="AR365" s="33">
        <v>-0.21679489561902912</v>
      </c>
      <c r="AS365" s="34" t="s">
        <v>477</v>
      </c>
      <c r="AT365" s="34" t="s">
        <v>477</v>
      </c>
      <c r="AU365" s="35">
        <v>867</v>
      </c>
      <c r="AV365" s="35">
        <v>867</v>
      </c>
      <c r="AW365" s="34" t="s">
        <v>477</v>
      </c>
      <c r="AX365" t="s">
        <v>484</v>
      </c>
      <c r="AY365" s="32">
        <v>2023</v>
      </c>
      <c r="AZ365" s="32" t="s">
        <v>376</v>
      </c>
      <c r="BA365" s="32" t="s">
        <v>376</v>
      </c>
      <c r="BB365" s="32" t="s">
        <v>376</v>
      </c>
      <c r="BC365" s="32" t="s">
        <v>376</v>
      </c>
      <c r="BD365">
        <v>18763501.300000001</v>
      </c>
      <c r="BE365">
        <v>3.68262</v>
      </c>
      <c r="BF365" s="32" t="s">
        <v>293</v>
      </c>
      <c r="BG365" s="32" t="s">
        <v>478</v>
      </c>
      <c r="BH365" s="32" t="s">
        <v>477</v>
      </c>
      <c r="BI365" s="32">
        <v>9</v>
      </c>
      <c r="BJ365" s="36">
        <v>3.9147380075036549E-2</v>
      </c>
      <c r="BK365" s="32">
        <v>9</v>
      </c>
      <c r="BL365" s="36">
        <v>3.9147380075036549E-2</v>
      </c>
      <c r="BM365" s="32">
        <v>9</v>
      </c>
      <c r="BN365" s="36">
        <v>3.7568498496681146E-2</v>
      </c>
      <c r="BO365" s="33" t="s">
        <v>476</v>
      </c>
      <c r="BP365" s="33" t="s">
        <v>477</v>
      </c>
      <c r="BQ365">
        <v>8.9417540778284906E-15</v>
      </c>
      <c r="BR365">
        <v>-10</v>
      </c>
      <c r="BS365" t="s">
        <v>498</v>
      </c>
      <c r="BT365" s="37">
        <v>45063</v>
      </c>
      <c r="BU365" s="32" t="s">
        <v>477</v>
      </c>
      <c r="BV365" s="38" t="s">
        <v>477</v>
      </c>
      <c r="BW365" t="s">
        <v>477</v>
      </c>
      <c r="BX365" s="39">
        <v>2.98296891355163</v>
      </c>
      <c r="BY365" s="39">
        <v>-20.455952</v>
      </c>
      <c r="BZ365" s="39">
        <v>-20.604617999999999</v>
      </c>
      <c r="CA365" s="39">
        <v>-20.455952</v>
      </c>
      <c r="CB365" s="39">
        <v>-20.604617999999999</v>
      </c>
      <c r="CC365" s="39">
        <v>-20.455952</v>
      </c>
      <c r="CD365" s="39">
        <v>-20.604617999999999</v>
      </c>
      <c r="CE365" s="39">
        <v>-20.455952</v>
      </c>
      <c r="CF365" s="39">
        <v>-20.604617999999999</v>
      </c>
      <c r="CG365">
        <v>-20.455952</v>
      </c>
      <c r="CH365" s="39">
        <v>2.98296891355163</v>
      </c>
      <c r="CI365" s="39">
        <v>2.96847128583806</v>
      </c>
      <c r="CJ365" s="39">
        <v>2.98296891355163</v>
      </c>
      <c r="CK365" s="39">
        <v>2.96847128583806</v>
      </c>
      <c r="CL365" t="s">
        <v>477</v>
      </c>
      <c r="CM365" t="s">
        <v>477</v>
      </c>
      <c r="CN365" s="46" t="s">
        <v>477</v>
      </c>
      <c r="CO365" s="46">
        <v>211.19999694824219</v>
      </c>
      <c r="CP365" s="46" t="s">
        <v>293</v>
      </c>
      <c r="CQ365" s="46" t="s">
        <v>477</v>
      </c>
      <c r="CR365" s="46" t="s">
        <v>477</v>
      </c>
      <c r="CS365" s="46">
        <v>3243.5360379999997</v>
      </c>
      <c r="CT365">
        <v>0</v>
      </c>
      <c r="CU365">
        <v>0.999999999999997</v>
      </c>
      <c r="CV365" s="47">
        <v>685034.80132711143</v>
      </c>
      <c r="CW365">
        <v>0</v>
      </c>
      <c r="CX365" s="48">
        <v>685034.80132711143</v>
      </c>
      <c r="CY365" s="48">
        <v>685034.80132711353</v>
      </c>
      <c r="CZ365">
        <v>685034.80132711143</v>
      </c>
      <c r="DA365" s="37">
        <v>45063</v>
      </c>
      <c r="DB365">
        <v>-10</v>
      </c>
      <c r="DC365">
        <v>2.9976021664879227E-15</v>
      </c>
      <c r="DD365" s="52">
        <v>8.4842211192848193E-4</v>
      </c>
      <c r="DE365">
        <v>100</v>
      </c>
      <c r="DF365" s="52">
        <v>100</v>
      </c>
      <c r="DG365" s="52">
        <v>0.4</v>
      </c>
      <c r="DH365" s="52">
        <v>40</v>
      </c>
      <c r="DI365" s="52">
        <v>69</v>
      </c>
      <c r="DJ365" s="52">
        <v>46.167450000000002</v>
      </c>
      <c r="DK365" s="52">
        <v>99.999999999999702</v>
      </c>
      <c r="DL365" s="52"/>
      <c r="DM365" s="52"/>
      <c r="DN365" s="52" t="s">
        <v>477</v>
      </c>
      <c r="DO365" s="33">
        <v>5.3334265075974896</v>
      </c>
      <c r="DP365" s="33">
        <v>2.9103830456733698E-14</v>
      </c>
      <c r="DQ365" s="32" t="s">
        <v>700</v>
      </c>
      <c r="DR365" s="33"/>
      <c r="DS365" s="58">
        <v>0.4</v>
      </c>
      <c r="DT365" s="58">
        <v>70</v>
      </c>
      <c r="DU365" s="58">
        <v>99.999999999999901</v>
      </c>
    </row>
    <row r="366" spans="1:125" x14ac:dyDescent="0.25">
      <c r="A366" s="37">
        <v>44196</v>
      </c>
      <c r="B366" t="s">
        <v>1600</v>
      </c>
      <c r="C366" t="s">
        <v>1322</v>
      </c>
      <c r="D366" t="s">
        <v>473</v>
      </c>
      <c r="E366" t="s">
        <v>1613</v>
      </c>
      <c r="F366" t="s">
        <v>1624</v>
      </c>
      <c r="G366" t="s">
        <v>1625</v>
      </c>
      <c r="H366" t="s">
        <v>293</v>
      </c>
      <c r="I366" s="37">
        <v>45499</v>
      </c>
      <c r="J366">
        <v>0.32500000000000001</v>
      </c>
      <c r="K366" s="43">
        <v>400000</v>
      </c>
      <c r="L366" s="43">
        <v>445188.55</v>
      </c>
      <c r="M366" s="43">
        <v>2.37263</v>
      </c>
      <c r="N366" s="43">
        <v>111.152</v>
      </c>
      <c r="O366" t="s">
        <v>473</v>
      </c>
      <c r="P366" t="s">
        <v>484</v>
      </c>
      <c r="Q366" t="s">
        <v>1626</v>
      </c>
      <c r="R366" t="s">
        <v>475</v>
      </c>
      <c r="S366" t="s">
        <v>1603</v>
      </c>
      <c r="T366" t="s">
        <v>1625</v>
      </c>
      <c r="U366" t="s">
        <v>357</v>
      </c>
      <c r="V366" t="s">
        <v>1627</v>
      </c>
      <c r="W366" t="s">
        <v>1628</v>
      </c>
      <c r="X366" t="s">
        <v>1629</v>
      </c>
      <c r="Y366" s="32" t="s">
        <v>362</v>
      </c>
      <c r="Z366" t="s">
        <v>371</v>
      </c>
      <c r="AA366" s="32" t="s">
        <v>367</v>
      </c>
      <c r="AB366" s="32" t="s">
        <v>476</v>
      </c>
      <c r="AC366" s="33" t="s">
        <v>477</v>
      </c>
      <c r="AD366" s="33">
        <v>800000000</v>
      </c>
      <c r="AE366">
        <v>0.05</v>
      </c>
      <c r="AF366" s="33" t="s">
        <v>477</v>
      </c>
      <c r="AG366" s="33">
        <v>-212.33986968615301</v>
      </c>
      <c r="AH366">
        <v>-212.33986968615301</v>
      </c>
      <c r="AI366" s="33">
        <v>3.6443664069108799</v>
      </c>
      <c r="AJ366" s="33">
        <v>-2.6163799999999999</v>
      </c>
      <c r="AK366">
        <v>-2.6163799999999999</v>
      </c>
      <c r="AL366" s="33">
        <v>-2.6163799999999999</v>
      </c>
      <c r="AM366">
        <v>-2.6163799999999999</v>
      </c>
      <c r="AN366" s="33">
        <v>-2.7341269269097501</v>
      </c>
      <c r="AO366" s="33">
        <v>46.630104993123098</v>
      </c>
      <c r="AP366" s="33">
        <v>19.718005412467953</v>
      </c>
      <c r="AQ366" s="33">
        <v>92.844847871499994</v>
      </c>
      <c r="AR366" s="33">
        <v>19.718005412467953</v>
      </c>
      <c r="AS366" s="34" t="s">
        <v>477</v>
      </c>
      <c r="AT366" s="34" t="s">
        <v>477</v>
      </c>
      <c r="AU366" s="35">
        <v>1303</v>
      </c>
      <c r="AV366" s="35">
        <v>1303</v>
      </c>
      <c r="AW366" s="34" t="s">
        <v>477</v>
      </c>
      <c r="AX366" t="s">
        <v>484</v>
      </c>
      <c r="AY366" s="32">
        <v>2024</v>
      </c>
      <c r="AZ366" s="32" t="s">
        <v>367</v>
      </c>
      <c r="BA366" s="32" t="s">
        <v>366</v>
      </c>
      <c r="BB366" s="32" t="s">
        <v>366</v>
      </c>
      <c r="BC366" s="32" t="s">
        <v>366</v>
      </c>
      <c r="BD366">
        <v>18763501.300000001</v>
      </c>
      <c r="BE366">
        <v>2.37263</v>
      </c>
      <c r="BF366" s="32" t="s">
        <v>293</v>
      </c>
      <c r="BG366" s="32" t="s">
        <v>478</v>
      </c>
      <c r="BH366" s="32" t="s">
        <v>477</v>
      </c>
      <c r="BI366" s="32">
        <v>7</v>
      </c>
      <c r="BJ366" s="36">
        <v>2.5221763055543665E-2</v>
      </c>
      <c r="BK366" s="32">
        <v>7</v>
      </c>
      <c r="BL366" s="36">
        <v>2.5221763055543665E-2</v>
      </c>
      <c r="BM366" s="32">
        <v>7</v>
      </c>
      <c r="BN366" s="36">
        <v>2.4204525708224057E-2</v>
      </c>
      <c r="BO366" s="33" t="s">
        <v>476</v>
      </c>
      <c r="BP366" s="33" t="s">
        <v>477</v>
      </c>
      <c r="BQ366">
        <v>1.9449945250342286</v>
      </c>
      <c r="BR366">
        <v>-2.6163799999999999</v>
      </c>
      <c r="BS366" t="s">
        <v>498</v>
      </c>
      <c r="BT366" s="37">
        <v>45499</v>
      </c>
      <c r="BU366" s="32" t="s">
        <v>477</v>
      </c>
      <c r="BV366" s="38" t="s">
        <v>477</v>
      </c>
      <c r="BW366" t="s">
        <v>477</v>
      </c>
      <c r="BX366" s="39">
        <v>3.6443664069108799</v>
      </c>
      <c r="BY366" s="39">
        <v>-2.6163799999999999</v>
      </c>
      <c r="BZ366" s="39">
        <v>-2.6319520000000001</v>
      </c>
      <c r="CA366" s="39">
        <v>-2.6163799999999999</v>
      </c>
      <c r="CB366" s="39">
        <v>-2.6319520000000001</v>
      </c>
      <c r="CC366" s="39">
        <v>-2.6163799999999999</v>
      </c>
      <c r="CD366" s="39">
        <v>-2.6319520000000001</v>
      </c>
      <c r="CE366" s="39">
        <v>-2.6163799999999999</v>
      </c>
      <c r="CF366" s="39">
        <v>-2.6319520000000001</v>
      </c>
      <c r="CG366">
        <v>-2.6163799999999999</v>
      </c>
      <c r="CH366" s="39">
        <v>3.6443664069108799</v>
      </c>
      <c r="CI366" s="39">
        <v>3.6446184301759499</v>
      </c>
      <c r="CJ366" s="39">
        <v>3.6443664069108799</v>
      </c>
      <c r="CK366" s="39">
        <v>3.6446184301759499</v>
      </c>
      <c r="CL366" t="s">
        <v>477</v>
      </c>
      <c r="CM366" t="s">
        <v>477</v>
      </c>
      <c r="CN366" s="46" t="s">
        <v>477</v>
      </c>
      <c r="CO366" s="46">
        <v>43.520000457763672</v>
      </c>
      <c r="CP366" s="46" t="s">
        <v>293</v>
      </c>
      <c r="CQ366" s="46" t="s">
        <v>477</v>
      </c>
      <c r="CR366" s="46" t="s">
        <v>477</v>
      </c>
      <c r="CS366" s="46">
        <v>8500.3294000000005</v>
      </c>
      <c r="CT366">
        <v>0</v>
      </c>
      <c r="CU366">
        <v>0.466301049931231</v>
      </c>
      <c r="CV366" s="47">
        <v>172500.77085811028</v>
      </c>
      <c r="CW366">
        <v>0</v>
      </c>
      <c r="CX366" s="48">
        <v>172500.77085811028</v>
      </c>
      <c r="CY366" s="48">
        <v>369934.33937914204</v>
      </c>
      <c r="CZ366">
        <v>172500.77085811028</v>
      </c>
      <c r="DA366" s="37">
        <v>45499</v>
      </c>
      <c r="DB366">
        <v>-2.6163799999999999</v>
      </c>
      <c r="DC366">
        <v>0.533698950068769</v>
      </c>
      <c r="DD366" s="52">
        <v>0.207468332757825</v>
      </c>
      <c r="DE366">
        <v>38.949951456731192</v>
      </c>
      <c r="DF366" s="52">
        <v>48.265143156880299</v>
      </c>
      <c r="DG366" s="52">
        <v>0.5</v>
      </c>
      <c r="DH366" s="52">
        <v>23.794579230280199</v>
      </c>
      <c r="DI366" s="52">
        <v>44</v>
      </c>
      <c r="DJ366" s="52">
        <v>24.304020000000001</v>
      </c>
      <c r="DK366" s="52">
        <v>46.630104993123098</v>
      </c>
      <c r="DL366" s="52">
        <v>47.815997815231903</v>
      </c>
      <c r="DM366" s="52">
        <v>45.649077129192499</v>
      </c>
      <c r="DN366" s="52" t="s">
        <v>477</v>
      </c>
      <c r="DO366" s="33">
        <v>4.0746558674037203</v>
      </c>
      <c r="DP366" s="33">
        <v>0.63325768244386604</v>
      </c>
      <c r="DQ366" s="32" t="s">
        <v>700</v>
      </c>
      <c r="DR366" s="33"/>
      <c r="DS366" s="58">
        <v>0.5</v>
      </c>
      <c r="DT366" s="58">
        <v>45</v>
      </c>
      <c r="DU366" s="58">
        <v>46.661734811112403</v>
      </c>
    </row>
    <row r="367" spans="1:125" x14ac:dyDescent="0.25">
      <c r="A367" s="37">
        <v>44196</v>
      </c>
      <c r="B367" t="s">
        <v>1600</v>
      </c>
      <c r="C367" t="s">
        <v>1322</v>
      </c>
      <c r="D367" t="s">
        <v>473</v>
      </c>
      <c r="E367" t="s">
        <v>1613</v>
      </c>
      <c r="F367" t="s">
        <v>106</v>
      </c>
      <c r="G367" t="s">
        <v>1630</v>
      </c>
      <c r="H367" t="s">
        <v>294</v>
      </c>
      <c r="I367" s="37">
        <v>45476</v>
      </c>
      <c r="J367">
        <v>0.25</v>
      </c>
      <c r="K367" s="43">
        <v>400000</v>
      </c>
      <c r="L367" s="43">
        <v>590284.05000000005</v>
      </c>
      <c r="M367" s="43">
        <v>3.1459199999999998</v>
      </c>
      <c r="N367" s="43">
        <v>181.083</v>
      </c>
      <c r="O367" t="s">
        <v>473</v>
      </c>
      <c r="P367" t="s">
        <v>484</v>
      </c>
      <c r="Q367" t="s">
        <v>1631</v>
      </c>
      <c r="R367" t="s">
        <v>475</v>
      </c>
      <c r="S367" t="s">
        <v>1603</v>
      </c>
      <c r="T367" t="s">
        <v>1630</v>
      </c>
      <c r="U367" t="s">
        <v>357</v>
      </c>
      <c r="V367" t="s">
        <v>1632</v>
      </c>
      <c r="W367" t="s">
        <v>1633</v>
      </c>
      <c r="X367" t="s">
        <v>1634</v>
      </c>
      <c r="Y367" s="32" t="s">
        <v>398</v>
      </c>
      <c r="Z367" t="s">
        <v>375</v>
      </c>
      <c r="AA367" s="32" t="s">
        <v>376</v>
      </c>
      <c r="AB367" s="32" t="s">
        <v>476</v>
      </c>
      <c r="AC367" s="33" t="s">
        <v>477</v>
      </c>
      <c r="AD367" s="33">
        <v>750000000</v>
      </c>
      <c r="AE367">
        <v>5.3333333333333337E-2</v>
      </c>
      <c r="AF367" s="33" t="s">
        <v>477</v>
      </c>
      <c r="AG367" s="33">
        <v>-1029.72122364649</v>
      </c>
      <c r="AH367">
        <v>-1029.72122364649</v>
      </c>
      <c r="AI367" s="33">
        <v>3.8018376295701399</v>
      </c>
      <c r="AJ367" s="33">
        <v>-16.048029</v>
      </c>
      <c r="AK367">
        <v>-10</v>
      </c>
      <c r="AL367" s="33">
        <v>-16.048029</v>
      </c>
      <c r="AM367">
        <v>-10</v>
      </c>
      <c r="AN367" s="33">
        <v>-10</v>
      </c>
      <c r="AO367" s="33">
        <v>92.404714634567299</v>
      </c>
      <c r="AP367" s="33">
        <v>-0.33592379729565974</v>
      </c>
      <c r="AQ367" s="33">
        <v>181.6933512048009</v>
      </c>
      <c r="AR367" s="33">
        <v>-0.33592379729565974</v>
      </c>
      <c r="AS367" s="34" t="s">
        <v>477</v>
      </c>
      <c r="AT367" s="34" t="s">
        <v>477</v>
      </c>
      <c r="AU367" s="35">
        <v>1280</v>
      </c>
      <c r="AV367" s="35">
        <v>1280</v>
      </c>
      <c r="AW367" s="34" t="s">
        <v>477</v>
      </c>
      <c r="AX367" t="s">
        <v>484</v>
      </c>
      <c r="AY367" s="32">
        <v>2024</v>
      </c>
      <c r="AZ367" s="32" t="s">
        <v>376</v>
      </c>
      <c r="BA367" s="32" t="s">
        <v>376</v>
      </c>
      <c r="BB367" s="32" t="s">
        <v>376</v>
      </c>
      <c r="BC367" s="32" t="s">
        <v>376</v>
      </c>
      <c r="BD367">
        <v>18763501.300000001</v>
      </c>
      <c r="BE367">
        <v>3.1459199999999998</v>
      </c>
      <c r="BF367" s="32" t="s">
        <v>294</v>
      </c>
      <c r="BG367" s="32" t="s">
        <v>478</v>
      </c>
      <c r="BH367" s="32" t="s">
        <v>477</v>
      </c>
      <c r="BI367" s="32">
        <v>9</v>
      </c>
      <c r="BJ367" s="36">
        <v>3.3442020116120894E-2</v>
      </c>
      <c r="BK367" s="32">
        <v>9</v>
      </c>
      <c r="BL367" s="36">
        <v>3.3442020116120894E-2</v>
      </c>
      <c r="BM367" s="32">
        <v>9</v>
      </c>
      <c r="BN367" s="36">
        <v>3.2093245577361804E-2</v>
      </c>
      <c r="BO367" s="33" t="s">
        <v>476</v>
      </c>
      <c r="BP367" s="33" t="s">
        <v>477</v>
      </c>
      <c r="BQ367">
        <v>0.28876041709625438</v>
      </c>
      <c r="BR367">
        <v>-10</v>
      </c>
      <c r="BS367" t="s">
        <v>498</v>
      </c>
      <c r="BT367" s="37">
        <v>45476</v>
      </c>
      <c r="BU367" s="32" t="s">
        <v>477</v>
      </c>
      <c r="BV367" s="38" t="s">
        <v>477</v>
      </c>
      <c r="BW367" t="s">
        <v>477</v>
      </c>
      <c r="BX367" s="39">
        <v>3.8018376295701399</v>
      </c>
      <c r="BY367" s="39">
        <v>-16.048029</v>
      </c>
      <c r="BZ367" s="39">
        <v>-16.134720000000002</v>
      </c>
      <c r="CA367" s="39">
        <v>-16.048029</v>
      </c>
      <c r="CB367" s="39">
        <v>-16.134720000000002</v>
      </c>
      <c r="CC367" s="39">
        <v>-16.048029</v>
      </c>
      <c r="CD367" s="39">
        <v>-16.134720000000002</v>
      </c>
      <c r="CE367" s="39">
        <v>-16.048029</v>
      </c>
      <c r="CF367" s="39">
        <v>-16.134720000000002</v>
      </c>
      <c r="CG367">
        <v>-16.048029</v>
      </c>
      <c r="CH367" s="39">
        <v>3.8018376295701399</v>
      </c>
      <c r="CI367" s="39">
        <v>3.83181724364694</v>
      </c>
      <c r="CJ367" s="39">
        <v>3.8018376295701399</v>
      </c>
      <c r="CK367" s="39">
        <v>3.83181724364694</v>
      </c>
      <c r="CL367" t="s">
        <v>477</v>
      </c>
      <c r="CM367" t="s">
        <v>477</v>
      </c>
      <c r="CN367" s="46" t="s">
        <v>477</v>
      </c>
      <c r="CO367" s="46">
        <v>32.099998474121094</v>
      </c>
      <c r="CP367" s="46" t="s">
        <v>293</v>
      </c>
      <c r="CQ367" s="46" t="s">
        <v>477</v>
      </c>
      <c r="CR367" s="46" t="s">
        <v>482</v>
      </c>
      <c r="CS367" s="46">
        <v>19474.1967</v>
      </c>
      <c r="CT367">
        <v>0</v>
      </c>
      <c r="CU367">
        <v>0.92404714634567298</v>
      </c>
      <c r="CV367" s="47">
        <v>577641.90854679246</v>
      </c>
      <c r="CW367">
        <v>0</v>
      </c>
      <c r="CX367" s="48">
        <v>577641.90854679246</v>
      </c>
      <c r="CY367" s="48">
        <v>625121.68435473402</v>
      </c>
      <c r="CZ367">
        <v>577641.90854679246</v>
      </c>
      <c r="DA367" s="37">
        <v>45476</v>
      </c>
      <c r="DB367">
        <v>-10</v>
      </c>
      <c r="DC367">
        <v>7.5952853654327024E-2</v>
      </c>
      <c r="DD367" s="52">
        <v>-5.6959846961901494E-4</v>
      </c>
      <c r="DE367">
        <v>92.716170314595203</v>
      </c>
      <c r="DF367" s="52">
        <v>98.400829689554698</v>
      </c>
      <c r="DG367" s="52">
        <v>0.4</v>
      </c>
      <c r="DH367" s="52">
        <v>40</v>
      </c>
      <c r="DI367" s="52">
        <v>27</v>
      </c>
      <c r="DJ367" s="52">
        <v>46.44558</v>
      </c>
      <c r="DK367" s="52">
        <v>92.404714634567299</v>
      </c>
      <c r="DL367" s="52"/>
      <c r="DM367" s="52"/>
      <c r="DN367" s="52" t="s">
        <v>477</v>
      </c>
      <c r="DO367" s="33">
        <v>6.8707406865797802</v>
      </c>
      <c r="DP367" s="33">
        <v>8.9431639387548806E-2</v>
      </c>
      <c r="DQ367" s="32" t="s">
        <v>700</v>
      </c>
      <c r="DR367" s="33"/>
      <c r="DS367" s="58">
        <v>0.4</v>
      </c>
      <c r="DT367" s="58">
        <v>27</v>
      </c>
      <c r="DU367" s="58">
        <v>92.404714634567299</v>
      </c>
    </row>
    <row r="368" spans="1:125" x14ac:dyDescent="0.25">
      <c r="A368" s="37">
        <v>44196</v>
      </c>
      <c r="B368" t="s">
        <v>1600</v>
      </c>
      <c r="C368" t="s">
        <v>1322</v>
      </c>
      <c r="D368" t="s">
        <v>473</v>
      </c>
      <c r="E368" t="s">
        <v>1613</v>
      </c>
      <c r="F368" t="s">
        <v>613</v>
      </c>
      <c r="G368" t="s">
        <v>1635</v>
      </c>
      <c r="H368" t="s">
        <v>293</v>
      </c>
      <c r="I368" s="37">
        <v>45433</v>
      </c>
      <c r="J368">
        <v>0</v>
      </c>
      <c r="K368" s="43">
        <v>500000</v>
      </c>
      <c r="L368" s="43">
        <v>589780</v>
      </c>
      <c r="M368" s="43">
        <v>3.14323</v>
      </c>
      <c r="N368" s="43">
        <v>117.956</v>
      </c>
      <c r="O368" t="s">
        <v>473</v>
      </c>
      <c r="P368" t="s">
        <v>484</v>
      </c>
      <c r="Q368" t="s">
        <v>615</v>
      </c>
      <c r="R368" t="s">
        <v>475</v>
      </c>
      <c r="S368" t="s">
        <v>1603</v>
      </c>
      <c r="T368" t="s">
        <v>1635</v>
      </c>
      <c r="U368" t="s">
        <v>357</v>
      </c>
      <c r="V368" t="s">
        <v>449</v>
      </c>
      <c r="W368" t="s">
        <v>540</v>
      </c>
      <c r="X368" t="s">
        <v>2777</v>
      </c>
      <c r="Y368" s="32" t="s">
        <v>448</v>
      </c>
      <c r="Z368" t="s">
        <v>374</v>
      </c>
      <c r="AA368" s="32" t="s">
        <v>370</v>
      </c>
      <c r="AB368" s="32" t="s">
        <v>476</v>
      </c>
      <c r="AC368" s="33" t="s">
        <v>477</v>
      </c>
      <c r="AD368" s="33">
        <v>330000000</v>
      </c>
      <c r="AE368">
        <v>0.15151515151515152</v>
      </c>
      <c r="AF368" s="33" t="s">
        <v>477</v>
      </c>
      <c r="AG368" s="33">
        <v>-426.132738229072</v>
      </c>
      <c r="AH368">
        <v>-426.132738229072</v>
      </c>
      <c r="AI368" s="33">
        <v>3.55553604582671</v>
      </c>
      <c r="AJ368" s="33">
        <v>-4.759747</v>
      </c>
      <c r="AK368">
        <v>-4.759747</v>
      </c>
      <c r="AL368" s="33">
        <v>-4.759747</v>
      </c>
      <c r="AM368">
        <v>-4.759747</v>
      </c>
      <c r="AN368" s="33">
        <v>-4.8922482766186901</v>
      </c>
      <c r="AO368" s="33">
        <v>60.374236456289601</v>
      </c>
      <c r="AP368" s="33">
        <v>14.31243973845142</v>
      </c>
      <c r="AQ368" s="33">
        <v>103.18736986970544</v>
      </c>
      <c r="AR368" s="33">
        <v>14.31243973845142</v>
      </c>
      <c r="AS368" s="34" t="s">
        <v>477</v>
      </c>
      <c r="AT368" s="34" t="s">
        <v>477</v>
      </c>
      <c r="AU368" s="35">
        <v>1237</v>
      </c>
      <c r="AV368" s="35">
        <v>1237</v>
      </c>
      <c r="AW368" s="34" t="s">
        <v>477</v>
      </c>
      <c r="AX368" t="s">
        <v>484</v>
      </c>
      <c r="AY368" s="32">
        <v>2024</v>
      </c>
      <c r="AZ368" s="32" t="s">
        <v>480</v>
      </c>
      <c r="BA368" s="32" t="s">
        <v>480</v>
      </c>
      <c r="BB368" s="32" t="s">
        <v>372</v>
      </c>
      <c r="BC368" s="32" t="s">
        <v>372</v>
      </c>
      <c r="BD368">
        <v>18763501.300000001</v>
      </c>
      <c r="BE368">
        <v>3.14323</v>
      </c>
      <c r="BF368" s="32" t="s">
        <v>293</v>
      </c>
      <c r="BG368" s="32" t="s">
        <v>477</v>
      </c>
      <c r="BH368" s="32" t="s">
        <v>477</v>
      </c>
      <c r="BI368" s="32" t="s">
        <v>480</v>
      </c>
      <c r="BJ368" s="36">
        <v>3.3413463609741408E-2</v>
      </c>
      <c r="BK368" s="32">
        <v>11</v>
      </c>
      <c r="BL368" s="36">
        <v>3.3413463609741408E-2</v>
      </c>
      <c r="BM368" s="32">
        <v>11</v>
      </c>
      <c r="BN368" s="36">
        <v>3.2065840804298279E-2</v>
      </c>
      <c r="BO368" s="33" t="s">
        <v>476</v>
      </c>
      <c r="BP368" s="33" t="s">
        <v>477</v>
      </c>
      <c r="BQ368">
        <v>1.4089083062306829</v>
      </c>
      <c r="BR368">
        <v>-4.759747</v>
      </c>
      <c r="BS368" t="s">
        <v>498</v>
      </c>
      <c r="BT368" s="37">
        <v>45433</v>
      </c>
      <c r="BU368" s="32" t="s">
        <v>477</v>
      </c>
      <c r="BV368" s="38" t="s">
        <v>477</v>
      </c>
      <c r="BW368" t="s">
        <v>477</v>
      </c>
      <c r="BX368" s="39">
        <v>3.55553604582671</v>
      </c>
      <c r="BY368" s="39">
        <v>-4.759747</v>
      </c>
      <c r="BZ368" s="39">
        <v>-4.7861979999999997</v>
      </c>
      <c r="CA368" s="39">
        <v>-4.759747</v>
      </c>
      <c r="CB368" s="39">
        <v>-4.7861979999999997</v>
      </c>
      <c r="CC368" s="39">
        <v>-4.759747</v>
      </c>
      <c r="CD368" s="39">
        <v>-4.7861979999999997</v>
      </c>
      <c r="CE368" s="39">
        <v>-4.759747</v>
      </c>
      <c r="CF368" s="39">
        <v>-4.7861979999999997</v>
      </c>
      <c r="CG368">
        <v>-4.759747</v>
      </c>
      <c r="CH368" s="39">
        <v>3.55553604582671</v>
      </c>
      <c r="CI368" s="39">
        <v>3.55023025824566</v>
      </c>
      <c r="CJ368" s="39">
        <v>3.55553604582671</v>
      </c>
      <c r="CK368" s="39">
        <v>3.55023025824566</v>
      </c>
      <c r="CL368" t="s">
        <v>477</v>
      </c>
      <c r="CM368" t="s">
        <v>477</v>
      </c>
      <c r="CN368" s="46" t="s">
        <v>477</v>
      </c>
      <c r="CO368" s="46">
        <v>482.39999389648438</v>
      </c>
      <c r="CP368" s="46" t="s">
        <v>301</v>
      </c>
      <c r="CQ368" s="46" t="s">
        <v>638</v>
      </c>
      <c r="CR368" s="46" t="s">
        <v>482</v>
      </c>
      <c r="CS368" s="46">
        <v>7880.5329599999995</v>
      </c>
      <c r="CT368">
        <v>0</v>
      </c>
      <c r="CU368">
        <v>0.60374236456289598</v>
      </c>
      <c r="CV368" s="47">
        <v>308556.71762555168</v>
      </c>
      <c r="CW368">
        <v>0</v>
      </c>
      <c r="CX368" s="48">
        <v>308556.71762555168</v>
      </c>
      <c r="CY368" s="48">
        <v>511073.49050938967</v>
      </c>
      <c r="CZ368">
        <v>308556.71762555168</v>
      </c>
      <c r="DA368" s="37">
        <v>45433</v>
      </c>
      <c r="DB368">
        <v>-4.759747</v>
      </c>
      <c r="DC368">
        <v>0.39625763543710402</v>
      </c>
      <c r="DD368" s="52">
        <v>0.15332871119414698</v>
      </c>
      <c r="DE368">
        <v>52.815106207536786</v>
      </c>
      <c r="DF368" s="52">
        <v>65.494401608220599</v>
      </c>
      <c r="DG368" s="52">
        <v>0.4</v>
      </c>
      <c r="DH368" s="52">
        <v>30.360021515767901</v>
      </c>
      <c r="DI368" s="52">
        <v>59</v>
      </c>
      <c r="DJ368" s="52">
        <v>35.728639999999999</v>
      </c>
      <c r="DK368" s="52">
        <v>60.374236456289601</v>
      </c>
      <c r="DL368" s="52">
        <v>65.424032170069594</v>
      </c>
      <c r="DM368" s="52">
        <v>59.889286372653501</v>
      </c>
      <c r="DN368" s="52">
        <v>7.4416000000000002</v>
      </c>
      <c r="DO368" s="33">
        <v>4.2674335078721999</v>
      </c>
      <c r="DP368" s="33">
        <v>0.559863956112851</v>
      </c>
      <c r="DQ368" s="32" t="s">
        <v>700</v>
      </c>
      <c r="DR368" s="33"/>
      <c r="DS368" s="58">
        <v>0.4</v>
      </c>
      <c r="DT368" s="58">
        <v>60</v>
      </c>
      <c r="DU368" s="58">
        <v>60.409528483731499</v>
      </c>
    </row>
    <row r="369" spans="1:125" x14ac:dyDescent="0.25">
      <c r="A369" s="37">
        <v>44196</v>
      </c>
      <c r="B369" t="s">
        <v>1600</v>
      </c>
      <c r="C369" t="s">
        <v>1322</v>
      </c>
      <c r="D369" t="s">
        <v>473</v>
      </c>
      <c r="E369" t="s">
        <v>1613</v>
      </c>
      <c r="F369" t="s">
        <v>685</v>
      </c>
      <c r="G369" t="s">
        <v>1636</v>
      </c>
      <c r="H369" t="s">
        <v>293</v>
      </c>
      <c r="I369" s="37">
        <v>45181</v>
      </c>
      <c r="J369">
        <v>0.05</v>
      </c>
      <c r="K369" s="43">
        <v>600000</v>
      </c>
      <c r="L369" s="43">
        <v>756817.52</v>
      </c>
      <c r="M369" s="43">
        <v>4.0334599999999998</v>
      </c>
      <c r="N369" s="43">
        <v>126.12050000000001</v>
      </c>
      <c r="O369" t="s">
        <v>473</v>
      </c>
      <c r="P369" t="s">
        <v>484</v>
      </c>
      <c r="Q369" t="s">
        <v>686</v>
      </c>
      <c r="R369" t="s">
        <v>475</v>
      </c>
      <c r="S369" t="s">
        <v>1603</v>
      </c>
      <c r="T369" t="s">
        <v>1636</v>
      </c>
      <c r="U369" t="s">
        <v>357</v>
      </c>
      <c r="V369" t="s">
        <v>688</v>
      </c>
      <c r="W369" t="s">
        <v>689</v>
      </c>
      <c r="X369" t="s">
        <v>687</v>
      </c>
      <c r="Y369" s="32" t="s">
        <v>362</v>
      </c>
      <c r="Z369" t="s">
        <v>369</v>
      </c>
      <c r="AA369" s="32" t="s">
        <v>366</v>
      </c>
      <c r="AB369" s="32" t="s">
        <v>476</v>
      </c>
      <c r="AC369" s="33" t="s">
        <v>477</v>
      </c>
      <c r="AD369" s="33">
        <v>500000000</v>
      </c>
      <c r="AE369">
        <v>0.12</v>
      </c>
      <c r="AF369" s="33" t="s">
        <v>477</v>
      </c>
      <c r="AG369" s="33">
        <v>-768.847931045736</v>
      </c>
      <c r="AH369">
        <v>-768.847931045736</v>
      </c>
      <c r="AI369" s="33">
        <v>2.9381795353850002</v>
      </c>
      <c r="AJ369" s="33">
        <v>-8.1972290000000001</v>
      </c>
      <c r="AK369">
        <v>-8.1972290000000001</v>
      </c>
      <c r="AL369" s="33">
        <v>-8.1972290000000001</v>
      </c>
      <c r="AM369">
        <v>-8.1972290000000001</v>
      </c>
      <c r="AN369" s="33">
        <v>-8.47342478262361</v>
      </c>
      <c r="AO369" s="33">
        <v>58.067254295950697</v>
      </c>
      <c r="AP369" s="33">
        <v>24.260487586452832</v>
      </c>
      <c r="AQ369" s="33">
        <v>101.496865536</v>
      </c>
      <c r="AR369" s="33">
        <v>24.260487586452832</v>
      </c>
      <c r="AS369" s="34" t="s">
        <v>477</v>
      </c>
      <c r="AT369" s="34" t="s">
        <v>477</v>
      </c>
      <c r="AU369" s="35">
        <v>985</v>
      </c>
      <c r="AV369" s="35">
        <v>985</v>
      </c>
      <c r="AW369" s="34" t="s">
        <v>477</v>
      </c>
      <c r="AX369" t="s">
        <v>484</v>
      </c>
      <c r="AY369" s="32">
        <v>2023</v>
      </c>
      <c r="AZ369" s="32" t="s">
        <v>366</v>
      </c>
      <c r="BA369" s="32" t="s">
        <v>366</v>
      </c>
      <c r="BB369" s="32" t="s">
        <v>366</v>
      </c>
      <c r="BC369" s="32" t="s">
        <v>366</v>
      </c>
      <c r="BD369">
        <v>18763501.300000001</v>
      </c>
      <c r="BE369">
        <v>4.0334599999999998</v>
      </c>
      <c r="BF369" s="32" t="s">
        <v>293</v>
      </c>
      <c r="BG369" s="32" t="s">
        <v>478</v>
      </c>
      <c r="BH369" s="32" t="s">
        <v>477</v>
      </c>
      <c r="BI369" s="32">
        <v>6</v>
      </c>
      <c r="BJ369" s="36">
        <v>4.2876826382269216E-2</v>
      </c>
      <c r="BK369" s="32">
        <v>6</v>
      </c>
      <c r="BL369" s="36">
        <v>4.2876826382269216E-2</v>
      </c>
      <c r="BM369" s="32">
        <v>6</v>
      </c>
      <c r="BN369" s="36">
        <v>4.1147529780975668E-2</v>
      </c>
      <c r="BO369" s="33" t="s">
        <v>476</v>
      </c>
      <c r="BP369" s="33" t="s">
        <v>477</v>
      </c>
      <c r="BQ369">
        <v>1.2320593529014094</v>
      </c>
      <c r="BR369">
        <v>-8.1972290000000001</v>
      </c>
      <c r="BS369" t="s">
        <v>498</v>
      </c>
      <c r="BT369" s="37">
        <v>45181</v>
      </c>
      <c r="BU369" s="32" t="s">
        <v>477</v>
      </c>
      <c r="BV369" s="38" t="s">
        <v>477</v>
      </c>
      <c r="BW369" t="s">
        <v>477</v>
      </c>
      <c r="BX369" s="39">
        <v>2.9381795353850002</v>
      </c>
      <c r="BY369" s="39">
        <v>-8.1972290000000001</v>
      </c>
      <c r="BZ369" s="39">
        <v>-8.2536970000000007</v>
      </c>
      <c r="CA369" s="39">
        <v>-8.1972290000000001</v>
      </c>
      <c r="CB369" s="39">
        <v>-8.2536970000000007</v>
      </c>
      <c r="CC369" s="39">
        <v>-8.1972290000000001</v>
      </c>
      <c r="CD369" s="39">
        <v>-8.2536970000000007</v>
      </c>
      <c r="CE369" s="39">
        <v>-8.1972290000000001</v>
      </c>
      <c r="CF369" s="39">
        <v>-8.2536970000000007</v>
      </c>
      <c r="CG369">
        <v>-8.1972290000000001</v>
      </c>
      <c r="CH369" s="39">
        <v>2.9381795353850002</v>
      </c>
      <c r="CI369" s="39">
        <v>2.9292892775652399</v>
      </c>
      <c r="CJ369" s="39">
        <v>2.9381795353850002</v>
      </c>
      <c r="CK369" s="39">
        <v>2.9292892775652399</v>
      </c>
      <c r="CL369" t="s">
        <v>477</v>
      </c>
      <c r="CM369" t="s">
        <v>477</v>
      </c>
      <c r="CN369" s="46" t="s">
        <v>477</v>
      </c>
      <c r="CO369" s="46">
        <v>290.60000610351563</v>
      </c>
      <c r="CP369" s="46" t="s">
        <v>293</v>
      </c>
      <c r="CQ369" s="46" t="s">
        <v>477</v>
      </c>
      <c r="CR369" s="46" t="s">
        <v>477</v>
      </c>
      <c r="CS369" s="46">
        <v>2044.2470400000004</v>
      </c>
      <c r="CT369">
        <v>0</v>
      </c>
      <c r="CU369">
        <v>0.58067254295950699</v>
      </c>
      <c r="CV369" s="47">
        <v>344953.28699612943</v>
      </c>
      <c r="CW369">
        <v>0</v>
      </c>
      <c r="CX369" s="48">
        <v>344953.28699612943</v>
      </c>
      <c r="CY369" s="48">
        <v>594058.20230109384</v>
      </c>
      <c r="CZ369">
        <v>344953.28699612943</v>
      </c>
      <c r="DA369" s="37">
        <v>45181</v>
      </c>
      <c r="DB369">
        <v>-8.1972290000000001</v>
      </c>
      <c r="DC369">
        <v>0.41932745704049301</v>
      </c>
      <c r="DD369" s="52">
        <v>0.27195617714410703</v>
      </c>
      <c r="DE369">
        <v>46.730264321191449</v>
      </c>
      <c r="DF369" s="52">
        <v>45.663312469649</v>
      </c>
      <c r="DG369" s="52">
        <v>0.4</v>
      </c>
      <c r="DH369" s="52">
        <v>28.705062493406398</v>
      </c>
      <c r="DI369" s="52">
        <v>28</v>
      </c>
      <c r="DJ369" s="52">
        <v>34.297690000000003</v>
      </c>
      <c r="DK369" s="52">
        <v>58.067254295950697</v>
      </c>
      <c r="DL369" s="52">
        <v>47.147860175722897</v>
      </c>
      <c r="DM369" s="52">
        <v>62.363524611473899</v>
      </c>
      <c r="DN369" s="52" t="s">
        <v>477</v>
      </c>
      <c r="DO369" s="33">
        <v>3.73817229079236</v>
      </c>
      <c r="DP369" s="33">
        <v>0.62497722938229705</v>
      </c>
      <c r="DQ369" s="32" t="s">
        <v>700</v>
      </c>
      <c r="DR369" s="33"/>
      <c r="DS369" s="58">
        <v>0.4</v>
      </c>
      <c r="DT369" s="58">
        <v>25</v>
      </c>
      <c r="DU369" s="58">
        <v>57.991352632640002</v>
      </c>
    </row>
    <row r="370" spans="1:125" x14ac:dyDescent="0.25">
      <c r="A370" s="37">
        <v>44196</v>
      </c>
      <c r="B370" t="s">
        <v>1600</v>
      </c>
      <c r="C370" t="s">
        <v>1322</v>
      </c>
      <c r="D370" t="s">
        <v>473</v>
      </c>
      <c r="E370" t="s">
        <v>1613</v>
      </c>
      <c r="F370" t="s">
        <v>942</v>
      </c>
      <c r="G370" t="s">
        <v>1637</v>
      </c>
      <c r="H370" t="s">
        <v>293</v>
      </c>
      <c r="I370" s="37">
        <v>44822</v>
      </c>
      <c r="J370">
        <v>0</v>
      </c>
      <c r="K370" s="43">
        <v>700000</v>
      </c>
      <c r="L370" s="43">
        <v>866880</v>
      </c>
      <c r="M370" s="43">
        <v>4.6200299999999999</v>
      </c>
      <c r="N370" s="43">
        <v>123.84</v>
      </c>
      <c r="O370" t="s">
        <v>473</v>
      </c>
      <c r="P370" t="s">
        <v>484</v>
      </c>
      <c r="Q370" t="s">
        <v>943</v>
      </c>
      <c r="R370" t="s">
        <v>475</v>
      </c>
      <c r="S370" t="s">
        <v>1603</v>
      </c>
      <c r="T370" t="s">
        <v>1637</v>
      </c>
      <c r="U370" t="s">
        <v>357</v>
      </c>
      <c r="V370" t="s">
        <v>409</v>
      </c>
      <c r="W370" t="s">
        <v>944</v>
      </c>
      <c r="X370" t="s">
        <v>945</v>
      </c>
      <c r="Y370" s="32" t="s">
        <v>390</v>
      </c>
      <c r="Z370" t="s">
        <v>394</v>
      </c>
      <c r="AA370" s="32" t="s">
        <v>461</v>
      </c>
      <c r="AB370" s="32" t="s">
        <v>476</v>
      </c>
      <c r="AC370" s="33" t="s">
        <v>477</v>
      </c>
      <c r="AD370" s="33">
        <v>400000000</v>
      </c>
      <c r="AE370">
        <v>0.17499999999999999</v>
      </c>
      <c r="AF370" s="33" t="s">
        <v>477</v>
      </c>
      <c r="AG370" s="33">
        <v>-987.11172407766105</v>
      </c>
      <c r="AH370">
        <v>-987.11172407766105</v>
      </c>
      <c r="AI370" s="33">
        <v>2.1259200960821198</v>
      </c>
      <c r="AJ370" s="33">
        <v>-11.213969000000001</v>
      </c>
      <c r="AK370">
        <v>-10</v>
      </c>
      <c r="AL370" s="33">
        <v>-11.213969000000001</v>
      </c>
      <c r="AM370">
        <v>-10</v>
      </c>
      <c r="AN370" s="33">
        <v>-10</v>
      </c>
      <c r="AO370" s="33">
        <v>71.662175612994304</v>
      </c>
      <c r="AP370" s="33">
        <v>6.0279387471358161</v>
      </c>
      <c r="AQ370" s="33">
        <v>116.7994035</v>
      </c>
      <c r="AR370" s="33">
        <v>6.0279387471358161</v>
      </c>
      <c r="AS370" s="34" t="s">
        <v>477</v>
      </c>
      <c r="AT370" s="34" t="s">
        <v>477</v>
      </c>
      <c r="AU370" s="35">
        <v>626</v>
      </c>
      <c r="AV370" s="35">
        <v>626</v>
      </c>
      <c r="AW370" s="34" t="s">
        <v>477</v>
      </c>
      <c r="AX370" t="s">
        <v>484</v>
      </c>
      <c r="AY370" s="32">
        <v>2022</v>
      </c>
      <c r="AZ370" s="32" t="s">
        <v>480</v>
      </c>
      <c r="BA370" s="32" t="s">
        <v>480</v>
      </c>
      <c r="BB370" s="32" t="s">
        <v>461</v>
      </c>
      <c r="BC370" s="32" t="s">
        <v>461</v>
      </c>
      <c r="BD370">
        <v>18763501.300000001</v>
      </c>
      <c r="BE370">
        <v>4.6200299999999999</v>
      </c>
      <c r="BF370" s="32" t="s">
        <v>293</v>
      </c>
      <c r="BG370" s="32" t="s">
        <v>478</v>
      </c>
      <c r="BH370" s="32" t="s">
        <v>477</v>
      </c>
      <c r="BI370" s="32" t="s">
        <v>480</v>
      </c>
      <c r="BJ370" s="36">
        <v>4.9112318718865733E-2</v>
      </c>
      <c r="BK370" s="32">
        <v>3</v>
      </c>
      <c r="BL370" s="36">
        <v>4.9112318718865733E-2</v>
      </c>
      <c r="BM370" s="32">
        <v>3</v>
      </c>
      <c r="BN370" s="36">
        <v>4.7131533921852369E-2</v>
      </c>
      <c r="BO370" s="33" t="s">
        <v>476</v>
      </c>
      <c r="BP370" s="33" t="s">
        <v>477</v>
      </c>
      <c r="BQ370">
        <v>0.60243950343581387</v>
      </c>
      <c r="BR370">
        <v>-10</v>
      </c>
      <c r="BS370" t="s">
        <v>498</v>
      </c>
      <c r="BT370" s="37">
        <v>44822</v>
      </c>
      <c r="BU370" s="32" t="s">
        <v>477</v>
      </c>
      <c r="BV370" s="38" t="s">
        <v>477</v>
      </c>
      <c r="BW370" t="s">
        <v>477</v>
      </c>
      <c r="BX370" s="39">
        <v>2.1259200960821198</v>
      </c>
      <c r="BY370" s="39">
        <v>-11.213969000000001</v>
      </c>
      <c r="BZ370" s="39">
        <v>-11.342442999999999</v>
      </c>
      <c r="CA370" s="39">
        <v>-11.213969000000001</v>
      </c>
      <c r="CB370" s="39">
        <v>-11.342442999999999</v>
      </c>
      <c r="CC370" s="39">
        <v>-11.213969000000001</v>
      </c>
      <c r="CD370" s="39">
        <v>-11.342442999999999</v>
      </c>
      <c r="CE370" s="39">
        <v>-11.213969000000001</v>
      </c>
      <c r="CF370" s="39">
        <v>-11.342442999999999</v>
      </c>
      <c r="CG370">
        <v>-11.213969000000001</v>
      </c>
      <c r="CH370" s="39">
        <v>2.1259200960821198</v>
      </c>
      <c r="CI370" s="39">
        <v>2.1160492614165798</v>
      </c>
      <c r="CJ370" s="39">
        <v>2.1259200960821198</v>
      </c>
      <c r="CK370" s="39">
        <v>2.1160492614165798</v>
      </c>
      <c r="CL370" t="s">
        <v>477</v>
      </c>
      <c r="CM370" t="s">
        <v>477</v>
      </c>
      <c r="CN370" s="46" t="s">
        <v>477</v>
      </c>
      <c r="CO370" s="46">
        <v>507.89999389648438</v>
      </c>
      <c r="CP370" s="46" t="s">
        <v>293</v>
      </c>
      <c r="CQ370" s="46" t="s">
        <v>477</v>
      </c>
      <c r="CR370" s="46" t="s">
        <v>477</v>
      </c>
      <c r="CS370" s="46">
        <v>1600.3050000000001</v>
      </c>
      <c r="CT370">
        <v>0</v>
      </c>
      <c r="CU370">
        <v>0.71662175612994305</v>
      </c>
      <c r="CV370" s="47">
        <v>582466.50841977482</v>
      </c>
      <c r="CW370">
        <v>0</v>
      </c>
      <c r="CX370" s="48">
        <v>582466.50841977482</v>
      </c>
      <c r="CY370" s="48">
        <v>812794.89973251347</v>
      </c>
      <c r="CZ370">
        <v>582466.50841977482</v>
      </c>
      <c r="DA370" s="37">
        <v>44822</v>
      </c>
      <c r="DB370">
        <v>-10</v>
      </c>
      <c r="DC370">
        <v>0.28337824387005695</v>
      </c>
      <c r="DD370" s="52">
        <v>6.6421553931075697E-2</v>
      </c>
      <c r="DE370">
        <v>67.588011669169745</v>
      </c>
      <c r="DF370" s="52">
        <v>71.523167215280907</v>
      </c>
      <c r="DG370" s="52">
        <v>0.4</v>
      </c>
      <c r="DH370" s="52">
        <v>25.928374563188001</v>
      </c>
      <c r="DI370" s="52">
        <v>13</v>
      </c>
      <c r="DJ370" s="52">
        <v>26.618269999999999</v>
      </c>
      <c r="DK370" s="52">
        <v>71.662175612994304</v>
      </c>
      <c r="DL370" s="52">
        <v>71.533740497328594</v>
      </c>
      <c r="DM370" s="52">
        <v>71.075475014135407</v>
      </c>
      <c r="DN370" s="52" t="s">
        <v>477</v>
      </c>
      <c r="DO370" s="33">
        <v>2.6668212438593701</v>
      </c>
      <c r="DP370" s="33">
        <v>0.50679096448994099</v>
      </c>
      <c r="DQ370" s="32" t="s">
        <v>700</v>
      </c>
      <c r="DR370" s="33"/>
      <c r="DS370" s="58">
        <v>0.4</v>
      </c>
      <c r="DT370" s="58">
        <v>15</v>
      </c>
      <c r="DU370" s="58">
        <v>71.667239849013995</v>
      </c>
    </row>
    <row r="371" spans="1:125" x14ac:dyDescent="0.25">
      <c r="A371" s="37">
        <v>44196</v>
      </c>
      <c r="B371" t="s">
        <v>1600</v>
      </c>
      <c r="C371" t="s">
        <v>1322</v>
      </c>
      <c r="D371" t="s">
        <v>473</v>
      </c>
      <c r="E371" t="s">
        <v>1613</v>
      </c>
      <c r="F371" t="s">
        <v>690</v>
      </c>
      <c r="G371" t="s">
        <v>1638</v>
      </c>
      <c r="H371" t="s">
        <v>294</v>
      </c>
      <c r="I371" s="37">
        <v>45719</v>
      </c>
      <c r="J371">
        <v>0.75</v>
      </c>
      <c r="K371" s="43">
        <v>600000</v>
      </c>
      <c r="L371" s="43">
        <v>634601.91</v>
      </c>
      <c r="M371" s="43">
        <v>3.3821099999999999</v>
      </c>
      <c r="N371" s="43">
        <v>129.5325</v>
      </c>
      <c r="O371" t="s">
        <v>473</v>
      </c>
      <c r="P371" t="s">
        <v>484</v>
      </c>
      <c r="Q371" t="s">
        <v>691</v>
      </c>
      <c r="R371" t="s">
        <v>475</v>
      </c>
      <c r="S371" t="s">
        <v>1603</v>
      </c>
      <c r="T371" t="s">
        <v>1638</v>
      </c>
      <c r="U371" t="s">
        <v>357</v>
      </c>
      <c r="V371" t="s">
        <v>696</v>
      </c>
      <c r="W371" t="s">
        <v>697</v>
      </c>
      <c r="X371" t="s">
        <v>693</v>
      </c>
      <c r="Y371" s="32" t="s">
        <v>387</v>
      </c>
      <c r="Z371" t="s">
        <v>382</v>
      </c>
      <c r="AA371" s="32" t="s">
        <v>462</v>
      </c>
      <c r="AB371" s="32" t="s">
        <v>476</v>
      </c>
      <c r="AC371" s="33" t="s">
        <v>477</v>
      </c>
      <c r="AD371" s="33">
        <v>1250000000</v>
      </c>
      <c r="AE371">
        <v>4.8000000000000001E-2</v>
      </c>
      <c r="AF371" s="33" t="s">
        <v>477</v>
      </c>
      <c r="AG371" s="33">
        <v>-581.03700942264504</v>
      </c>
      <c r="AH371">
        <v>-581.03700942264504</v>
      </c>
      <c r="AI371" s="33">
        <v>4.2343349394130101</v>
      </c>
      <c r="AJ371" s="33">
        <v>-5.4523720000000004</v>
      </c>
      <c r="AK371">
        <v>-5.4523720000000004</v>
      </c>
      <c r="AL371" s="33">
        <v>-5.4523720000000004</v>
      </c>
      <c r="AM371">
        <v>-5.4523720000000004</v>
      </c>
      <c r="AN371" s="33">
        <v>-5.6329403571807397</v>
      </c>
      <c r="AO371" s="33">
        <v>73.707336641015004</v>
      </c>
      <c r="AP371" s="33">
        <v>11.837854129288203</v>
      </c>
      <c r="AQ371" s="33">
        <v>115.82169651632998</v>
      </c>
      <c r="AR371" s="33">
        <v>11.837854129288203</v>
      </c>
      <c r="AS371" s="34" t="s">
        <v>477</v>
      </c>
      <c r="AT371" s="34" t="s">
        <v>477</v>
      </c>
      <c r="AU371" s="35">
        <v>1523</v>
      </c>
      <c r="AV371" s="35">
        <v>1523</v>
      </c>
      <c r="AW371" s="34" t="s">
        <v>477</v>
      </c>
      <c r="AX371" t="s">
        <v>484</v>
      </c>
      <c r="AY371" s="32">
        <v>2025</v>
      </c>
      <c r="AZ371" s="32" t="s">
        <v>480</v>
      </c>
      <c r="BA371" s="32" t="s">
        <v>480</v>
      </c>
      <c r="BB371" s="32" t="s">
        <v>372</v>
      </c>
      <c r="BC371" s="32" t="s">
        <v>372</v>
      </c>
      <c r="BD371">
        <v>18763501.300000001</v>
      </c>
      <c r="BE371">
        <v>3.3821099999999999</v>
      </c>
      <c r="BF371" s="32" t="s">
        <v>294</v>
      </c>
      <c r="BG371" s="32" t="s">
        <v>477</v>
      </c>
      <c r="BH371" s="32" t="s">
        <v>477</v>
      </c>
      <c r="BI371" s="32" t="s">
        <v>480</v>
      </c>
      <c r="BJ371" s="36">
        <v>3.5952809227944985E-2</v>
      </c>
      <c r="BK371" s="32">
        <v>13</v>
      </c>
      <c r="BL371" s="36">
        <v>3.5952809227944985E-2</v>
      </c>
      <c r="BM371" s="32">
        <v>13</v>
      </c>
      <c r="BN371" s="36">
        <v>3.4502770219681275E-2</v>
      </c>
      <c r="BO371" s="33" t="s">
        <v>476</v>
      </c>
      <c r="BP371" s="33" t="s">
        <v>477</v>
      </c>
      <c r="BQ371">
        <v>1.1133194311117438</v>
      </c>
      <c r="BR371">
        <v>-5.4523720000000004</v>
      </c>
      <c r="BS371" t="s">
        <v>498</v>
      </c>
      <c r="BT371" s="37">
        <v>45719</v>
      </c>
      <c r="BU371" s="32" t="s">
        <v>477</v>
      </c>
      <c r="BV371" s="38" t="s">
        <v>477</v>
      </c>
      <c r="BW371" t="s">
        <v>477</v>
      </c>
      <c r="BX371" s="39">
        <v>4.2343349394130101</v>
      </c>
      <c r="BY371" s="39">
        <v>-5.4523720000000004</v>
      </c>
      <c r="BZ371" s="39">
        <v>-5.4805419999999998</v>
      </c>
      <c r="CA371" s="39">
        <v>-5.4523720000000004</v>
      </c>
      <c r="CB371" s="39">
        <v>-5.4805419999999998</v>
      </c>
      <c r="CC371" s="39">
        <v>-5.4523720000000004</v>
      </c>
      <c r="CD371" s="39">
        <v>-5.4805419999999998</v>
      </c>
      <c r="CE371" s="39">
        <v>-5.4523720000000004</v>
      </c>
      <c r="CF371" s="39">
        <v>-5.4805419999999998</v>
      </c>
      <c r="CG371">
        <v>-5.4523720000000004</v>
      </c>
      <c r="CH371" s="39">
        <v>4.2343349394130101</v>
      </c>
      <c r="CI371" s="39">
        <v>4.2370092568456403</v>
      </c>
      <c r="CJ371" s="39">
        <v>4.2343349394130101</v>
      </c>
      <c r="CK371" s="39">
        <v>4.2370092568456403</v>
      </c>
      <c r="CL371" t="s">
        <v>477</v>
      </c>
      <c r="CM371" t="s">
        <v>477</v>
      </c>
      <c r="CN371" s="46" t="s">
        <v>477</v>
      </c>
      <c r="CO371" s="46">
        <v>69.75</v>
      </c>
      <c r="CP371" s="46" t="s">
        <v>294</v>
      </c>
      <c r="CQ371" s="46" t="s">
        <v>632</v>
      </c>
      <c r="CR371" s="46" t="s">
        <v>477</v>
      </c>
      <c r="CS371" s="46">
        <v>9987.4989809999988</v>
      </c>
      <c r="CT371">
        <v>0</v>
      </c>
      <c r="CU371">
        <v>0.73707336641015009</v>
      </c>
      <c r="CV371" s="47">
        <v>418302.22797724401</v>
      </c>
      <c r="CW371">
        <v>0</v>
      </c>
      <c r="CX371" s="48">
        <v>418302.22797724401</v>
      </c>
      <c r="CY371" s="48">
        <v>567517.76287148672</v>
      </c>
      <c r="CZ371">
        <v>418302.22797724401</v>
      </c>
      <c r="DA371" s="37">
        <v>45719</v>
      </c>
      <c r="DB371">
        <v>-5.4523720000000004</v>
      </c>
      <c r="DC371">
        <v>0.26292663358984991</v>
      </c>
      <c r="DD371" s="52">
        <v>0.12624232627408602</v>
      </c>
      <c r="DE371">
        <v>65.905535486944274</v>
      </c>
      <c r="DF371" s="52">
        <v>80.364722570560204</v>
      </c>
      <c r="DG371" s="52">
        <v>0.5</v>
      </c>
      <c r="DH371" s="52">
        <v>39.694806223689497</v>
      </c>
      <c r="DI371" s="52">
        <v>165</v>
      </c>
      <c r="DJ371" s="52">
        <v>37.198298131555198</v>
      </c>
      <c r="DK371" s="52">
        <v>73.707336641015004</v>
      </c>
      <c r="DL371" s="52">
        <v>79.847498685264597</v>
      </c>
      <c r="DM371" s="52">
        <v>74.855298134271806</v>
      </c>
      <c r="DN371" s="52">
        <v>1.2216</v>
      </c>
      <c r="DO371" s="33">
        <v>5.4760284236550696</v>
      </c>
      <c r="DP371" s="33">
        <v>0.52398472193858503</v>
      </c>
      <c r="DQ371" s="32" t="s">
        <v>700</v>
      </c>
      <c r="DR371" s="33"/>
      <c r="DS371" s="58">
        <v>0.5</v>
      </c>
      <c r="DT371" s="58">
        <v>170</v>
      </c>
      <c r="DU371" s="58">
        <v>73.843766352107806</v>
      </c>
    </row>
    <row r="372" spans="1:125" x14ac:dyDescent="0.25">
      <c r="A372" s="37">
        <v>44196</v>
      </c>
      <c r="B372" t="s">
        <v>1600</v>
      </c>
      <c r="C372" t="s">
        <v>1322</v>
      </c>
      <c r="D372" t="s">
        <v>473</v>
      </c>
      <c r="E372" t="s">
        <v>1613</v>
      </c>
      <c r="F372" t="s">
        <v>701</v>
      </c>
      <c r="G372" t="s">
        <v>1639</v>
      </c>
      <c r="H372" t="s">
        <v>293</v>
      </c>
      <c r="I372" s="37">
        <v>44361</v>
      </c>
      <c r="J372">
        <v>0</v>
      </c>
      <c r="K372" s="43">
        <v>200000</v>
      </c>
      <c r="L372" s="43">
        <v>199970</v>
      </c>
      <c r="M372" s="43">
        <v>1.0657399999999999</v>
      </c>
      <c r="N372" s="43">
        <v>99.984999999999999</v>
      </c>
      <c r="O372" t="s">
        <v>473</v>
      </c>
      <c r="P372" t="s">
        <v>484</v>
      </c>
      <c r="Q372" t="s">
        <v>703</v>
      </c>
      <c r="R372" t="s">
        <v>475</v>
      </c>
      <c r="S372" t="s">
        <v>1603</v>
      </c>
      <c r="T372" t="s">
        <v>1639</v>
      </c>
      <c r="U372" t="s">
        <v>357</v>
      </c>
      <c r="V372" t="s">
        <v>704</v>
      </c>
      <c r="W372" t="s">
        <v>705</v>
      </c>
      <c r="X372" t="s">
        <v>706</v>
      </c>
      <c r="Y372" s="32" t="s">
        <v>373</v>
      </c>
      <c r="Z372" t="s">
        <v>359</v>
      </c>
      <c r="AA372" s="32" t="s">
        <v>366</v>
      </c>
      <c r="AB372" s="32" t="s">
        <v>476</v>
      </c>
      <c r="AC372" s="33" t="s">
        <v>477</v>
      </c>
      <c r="AD372" s="33">
        <v>1077900000</v>
      </c>
      <c r="AE372">
        <v>1.8554596901382319E-2</v>
      </c>
      <c r="AF372" s="33" t="s">
        <v>477</v>
      </c>
      <c r="AG372" s="33">
        <v>56.535922915409699</v>
      </c>
      <c r="AH372">
        <v>56.535922915409699</v>
      </c>
      <c r="AI372" s="33">
        <v>0.45198698722403702</v>
      </c>
      <c r="AJ372" s="33">
        <v>3.3187000000000001E-2</v>
      </c>
      <c r="AK372">
        <v>3.3187000000000001E-2</v>
      </c>
      <c r="AL372" s="33">
        <v>3.3187000000000001E-2</v>
      </c>
      <c r="AM372">
        <v>3.3187000000000001E-2</v>
      </c>
      <c r="AN372" s="33">
        <v>-0.36214294272105502</v>
      </c>
      <c r="AO372" s="33">
        <v>1.8261755616861199</v>
      </c>
      <c r="AP372" s="33">
        <v>45.190384774646056</v>
      </c>
      <c r="AQ372" s="33">
        <v>68.864753100000001</v>
      </c>
      <c r="AR372" s="33">
        <v>45.190384774646056</v>
      </c>
      <c r="AS372" s="34" t="s">
        <v>477</v>
      </c>
      <c r="AT372" s="34" t="s">
        <v>477</v>
      </c>
      <c r="AU372" s="35">
        <v>165</v>
      </c>
      <c r="AV372" s="35">
        <v>165</v>
      </c>
      <c r="AW372" s="34" t="s">
        <v>477</v>
      </c>
      <c r="AX372" t="s">
        <v>484</v>
      </c>
      <c r="AY372" s="32">
        <v>2021</v>
      </c>
      <c r="AZ372" s="32" t="s">
        <v>366</v>
      </c>
      <c r="BA372" s="32" t="s">
        <v>366</v>
      </c>
      <c r="BB372" s="32" t="s">
        <v>366</v>
      </c>
      <c r="BC372" s="32" t="s">
        <v>366</v>
      </c>
      <c r="BD372">
        <v>18763501.300000001</v>
      </c>
      <c r="BE372">
        <v>1.0657399999999999</v>
      </c>
      <c r="BF372" s="32" t="s">
        <v>293</v>
      </c>
      <c r="BG372" s="32" t="s">
        <v>478</v>
      </c>
      <c r="BH372" s="32" t="s">
        <v>479</v>
      </c>
      <c r="BI372" s="32">
        <v>6</v>
      </c>
      <c r="BJ372" s="36">
        <v>1.1329123262979397E-2</v>
      </c>
      <c r="BK372" s="32">
        <v>6</v>
      </c>
      <c r="BL372" s="36">
        <v>1.1329123262979397E-2</v>
      </c>
      <c r="BM372" s="32">
        <v>6</v>
      </c>
      <c r="BN372" s="36">
        <v>1.0872200118070342E-2</v>
      </c>
      <c r="BO372" s="33" t="s">
        <v>476</v>
      </c>
      <c r="BP372" s="33" t="s">
        <v>477</v>
      </c>
      <c r="BQ372">
        <v>0.44373291132135029</v>
      </c>
      <c r="BR372">
        <v>3.3187000000000001E-2</v>
      </c>
      <c r="BS372" t="s">
        <v>498</v>
      </c>
      <c r="BT372" s="37">
        <v>44361</v>
      </c>
      <c r="BU372" s="32" t="s">
        <v>477</v>
      </c>
      <c r="BV372" s="38" t="s">
        <v>477</v>
      </c>
      <c r="BW372" t="s">
        <v>477</v>
      </c>
      <c r="BX372" s="39">
        <v>0.45198698722403702</v>
      </c>
      <c r="BY372" s="39">
        <v>3.3187000000000001E-2</v>
      </c>
      <c r="BZ372" s="39">
        <v>3.4657E-2</v>
      </c>
      <c r="CA372" s="39">
        <v>3.3187000000000001E-2</v>
      </c>
      <c r="CB372" s="39">
        <v>3.4657E-2</v>
      </c>
      <c r="CC372" s="39">
        <v>3.3187000000000001E-2</v>
      </c>
      <c r="CD372" s="39">
        <v>3.4657E-2</v>
      </c>
      <c r="CE372" s="39">
        <v>3.3187000000000001E-2</v>
      </c>
      <c r="CF372" s="39">
        <v>3.4657E-2</v>
      </c>
      <c r="CG372">
        <v>3.3187000000000001E-2</v>
      </c>
      <c r="CH372" s="39">
        <v>0.45198698722403702</v>
      </c>
      <c r="CI372" s="39">
        <v>0.45205931599293198</v>
      </c>
      <c r="CJ372" s="39">
        <v>0.45198698722403702</v>
      </c>
      <c r="CK372" s="39">
        <v>0.45205931599293198</v>
      </c>
      <c r="CL372" t="s">
        <v>477</v>
      </c>
      <c r="CM372" t="s">
        <v>477</v>
      </c>
      <c r="CN372" s="46" t="s">
        <v>477</v>
      </c>
      <c r="CO372" s="46">
        <v>897</v>
      </c>
      <c r="CP372" s="46" t="s">
        <v>293</v>
      </c>
      <c r="CQ372" s="46" t="s">
        <v>477</v>
      </c>
      <c r="CR372" s="46" t="s">
        <v>477</v>
      </c>
      <c r="CS372" s="46">
        <v>153.5446</v>
      </c>
      <c r="CT372">
        <v>0</v>
      </c>
      <c r="CU372">
        <v>1.8261755616861199E-2</v>
      </c>
      <c r="CV372" s="47">
        <v>2515.1825834553692</v>
      </c>
      <c r="CW372">
        <v>0</v>
      </c>
      <c r="CX372" s="48">
        <v>2515.1825834553692</v>
      </c>
      <c r="CY372" s="48">
        <v>137729.5062</v>
      </c>
      <c r="CZ372">
        <v>2515.1825834553692</v>
      </c>
      <c r="DA372" s="37">
        <v>44361</v>
      </c>
      <c r="DB372">
        <v>3.3187000000000001E-2</v>
      </c>
      <c r="DC372">
        <v>0.98173824438313884</v>
      </c>
      <c r="DD372" s="52">
        <v>0.454938782028393</v>
      </c>
      <c r="DE372">
        <v>1.2577799587214931</v>
      </c>
      <c r="DF372" s="52">
        <v>1.8275465967442299</v>
      </c>
      <c r="DG372" s="52">
        <v>0.4</v>
      </c>
      <c r="DH372" s="52">
        <v>32.0163214012357</v>
      </c>
      <c r="DI372" s="52">
        <v>24</v>
      </c>
      <c r="DJ372" s="52">
        <v>33.68817</v>
      </c>
      <c r="DK372" s="52">
        <v>1.8261755616861199</v>
      </c>
      <c r="DL372" s="52">
        <v>1.8435498778907899</v>
      </c>
      <c r="DM372" s="52"/>
      <c r="DN372" s="52" t="s">
        <v>477</v>
      </c>
      <c r="DO372" s="33">
        <v>0.45359308819072902</v>
      </c>
      <c r="DP372" s="33">
        <v>1.6333006542765399E-2</v>
      </c>
      <c r="DQ372" s="32" t="s">
        <v>700</v>
      </c>
      <c r="DR372" s="33"/>
      <c r="DS372" s="58">
        <v>0.4</v>
      </c>
      <c r="DT372" s="58">
        <v>33</v>
      </c>
      <c r="DU372" s="58">
        <v>1.82978224708868</v>
      </c>
    </row>
    <row r="373" spans="1:125" x14ac:dyDescent="0.25">
      <c r="A373" s="37">
        <v>44196</v>
      </c>
      <c r="B373" t="s">
        <v>1600</v>
      </c>
      <c r="C373" t="s">
        <v>1322</v>
      </c>
      <c r="D373" t="s">
        <v>473</v>
      </c>
      <c r="E373" t="s">
        <v>1613</v>
      </c>
      <c r="F373" t="s">
        <v>738</v>
      </c>
      <c r="G373" t="s">
        <v>1640</v>
      </c>
      <c r="H373" t="s">
        <v>293</v>
      </c>
      <c r="I373" s="37">
        <v>46934</v>
      </c>
      <c r="J373">
        <v>0.4</v>
      </c>
      <c r="K373" s="43">
        <v>500000</v>
      </c>
      <c r="L373" s="43">
        <v>531840.62</v>
      </c>
      <c r="M373" s="43">
        <v>2.8344399999999998</v>
      </c>
      <c r="N373" s="43">
        <v>106.161</v>
      </c>
      <c r="O373" t="s">
        <v>473</v>
      </c>
      <c r="P373" t="s">
        <v>484</v>
      </c>
      <c r="Q373" t="s">
        <v>750</v>
      </c>
      <c r="R373" t="s">
        <v>475</v>
      </c>
      <c r="S373" t="s">
        <v>1603</v>
      </c>
      <c r="T373" t="s">
        <v>1640</v>
      </c>
      <c r="U373" t="s">
        <v>357</v>
      </c>
      <c r="V373" t="s">
        <v>784</v>
      </c>
      <c r="W373" t="s">
        <v>785</v>
      </c>
      <c r="X373" t="s">
        <v>786</v>
      </c>
      <c r="Y373" s="32" t="s">
        <v>362</v>
      </c>
      <c r="Z373" t="s">
        <v>371</v>
      </c>
      <c r="AA373" s="32" t="s">
        <v>393</v>
      </c>
      <c r="AB373" s="32" t="s">
        <v>476</v>
      </c>
      <c r="AC373" s="33" t="s">
        <v>477</v>
      </c>
      <c r="AD373" s="33">
        <v>550000000</v>
      </c>
      <c r="AE373">
        <v>9.0909090909090912E-2</v>
      </c>
      <c r="AF373" s="33" t="s">
        <v>477</v>
      </c>
      <c r="AG373" s="33">
        <v>-3.9129669069858601</v>
      </c>
      <c r="AH373">
        <v>-3.9129669069858601</v>
      </c>
      <c r="AI373" s="33">
        <v>7.4158886135026503</v>
      </c>
      <c r="AJ373" s="33">
        <v>-0.40775099999999997</v>
      </c>
      <c r="AK373">
        <v>-0.40775099999999997</v>
      </c>
      <c r="AL373" s="33">
        <v>-0.40775099999999997</v>
      </c>
      <c r="AM373">
        <v>-0.40775099999999997</v>
      </c>
      <c r="AN373" s="33">
        <v>-0.476501671111765</v>
      </c>
      <c r="AO373" s="33">
        <v>26.299745367529699</v>
      </c>
      <c r="AP373" s="33">
        <v>29.560785995016619</v>
      </c>
      <c r="AQ373" s="33">
        <v>81.939144768760002</v>
      </c>
      <c r="AR373" s="33">
        <v>29.560785995016619</v>
      </c>
      <c r="AS373" s="34" t="s">
        <v>477</v>
      </c>
      <c r="AT373" s="34" t="s">
        <v>477</v>
      </c>
      <c r="AU373" s="35">
        <v>2738</v>
      </c>
      <c r="AV373" s="35">
        <v>2738</v>
      </c>
      <c r="AW373" s="34" t="s">
        <v>477</v>
      </c>
      <c r="AX373" t="s">
        <v>484</v>
      </c>
      <c r="AY373" s="32">
        <v>2028</v>
      </c>
      <c r="AZ373" s="32" t="s">
        <v>480</v>
      </c>
      <c r="BA373" s="32" t="s">
        <v>480</v>
      </c>
      <c r="BB373" s="32" t="s">
        <v>376</v>
      </c>
      <c r="BC373" s="32" t="s">
        <v>376</v>
      </c>
      <c r="BD373">
        <v>18763501.300000001</v>
      </c>
      <c r="BE373">
        <v>2.8344399999999998</v>
      </c>
      <c r="BF373" s="32" t="s">
        <v>293</v>
      </c>
      <c r="BG373" s="32" t="s">
        <v>478</v>
      </c>
      <c r="BH373" s="32" t="s">
        <v>477</v>
      </c>
      <c r="BI373" s="32" t="s">
        <v>480</v>
      </c>
      <c r="BJ373" s="36">
        <v>3.0130959345098695E-2</v>
      </c>
      <c r="BK373" s="32">
        <v>8</v>
      </c>
      <c r="BL373" s="36">
        <v>3.0130959345098695E-2</v>
      </c>
      <c r="BM373" s="32">
        <v>8</v>
      </c>
      <c r="BN373" s="36">
        <v>2.8915725616635517E-2</v>
      </c>
      <c r="BO373" s="33" t="s">
        <v>476</v>
      </c>
      <c r="BP373" s="33" t="s">
        <v>477</v>
      </c>
      <c r="BQ373">
        <v>5.465528791411824</v>
      </c>
      <c r="BR373">
        <v>-0.40775099999999997</v>
      </c>
      <c r="BS373" t="s">
        <v>498</v>
      </c>
      <c r="BT373" s="37">
        <v>46934</v>
      </c>
      <c r="BU373" s="32" t="s">
        <v>477</v>
      </c>
      <c r="BV373" s="38" t="s">
        <v>477</v>
      </c>
      <c r="BW373" t="s">
        <v>477</v>
      </c>
      <c r="BX373" s="39">
        <v>7.4158886135026503</v>
      </c>
      <c r="BY373" s="39">
        <v>-0.40775099999999997</v>
      </c>
      <c r="BZ373" s="39">
        <v>-0.40976899999999999</v>
      </c>
      <c r="CA373" s="39">
        <v>-0.40775099999999997</v>
      </c>
      <c r="CB373" s="39">
        <v>-0.40976899999999999</v>
      </c>
      <c r="CC373" s="39">
        <v>-0.40775099999999997</v>
      </c>
      <c r="CD373" s="39">
        <v>-0.40976899999999999</v>
      </c>
      <c r="CE373" s="39">
        <v>-0.40775099999999997</v>
      </c>
      <c r="CF373" s="39">
        <v>-0.40976899999999999</v>
      </c>
      <c r="CG373">
        <v>-0.40775099999999997</v>
      </c>
      <c r="CH373" s="39">
        <v>7.4158886135026503</v>
      </c>
      <c r="CI373" s="39">
        <v>7.4022022414627902</v>
      </c>
      <c r="CJ373" s="39">
        <v>7.4158886135026503</v>
      </c>
      <c r="CK373" s="39">
        <v>7.4022022414627902</v>
      </c>
      <c r="CL373" t="s">
        <v>477</v>
      </c>
      <c r="CM373" t="s">
        <v>477</v>
      </c>
      <c r="CN373" s="46" t="s">
        <v>477</v>
      </c>
      <c r="CO373" s="46">
        <v>128.19999694824219</v>
      </c>
      <c r="CP373" s="46" t="s">
        <v>293</v>
      </c>
      <c r="CQ373" s="46" t="s">
        <v>477</v>
      </c>
      <c r="CR373" s="46" t="s">
        <v>477</v>
      </c>
      <c r="CS373" s="46">
        <v>3224.4272299999998</v>
      </c>
      <c r="CT373">
        <v>0</v>
      </c>
      <c r="CU373">
        <v>0.26299745367529698</v>
      </c>
      <c r="CV373" s="47">
        <v>108715.6679768356</v>
      </c>
      <c r="CW373">
        <v>0</v>
      </c>
      <c r="CX373" s="48">
        <v>108715.6679768356</v>
      </c>
      <c r="CY373" s="48">
        <v>413371.56104582897</v>
      </c>
      <c r="CZ373">
        <v>108715.6679768356</v>
      </c>
      <c r="DA373" s="37">
        <v>46934</v>
      </c>
      <c r="DB373">
        <v>-0.40775099999999997</v>
      </c>
      <c r="DC373">
        <v>0.73700254632470297</v>
      </c>
      <c r="DD373" s="52">
        <v>0.29422304390380399</v>
      </c>
      <c r="DE373">
        <v>20.299155462472481</v>
      </c>
      <c r="DF373" s="52">
        <v>26.701244951956699</v>
      </c>
      <c r="DG373" s="52">
        <v>0.6</v>
      </c>
      <c r="DH373" s="52">
        <v>17.976730767595601</v>
      </c>
      <c r="DI373" s="52">
        <v>66</v>
      </c>
      <c r="DJ373" s="52">
        <v>23.361969999999999</v>
      </c>
      <c r="DK373" s="52">
        <v>26.299745367529699</v>
      </c>
      <c r="DL373" s="52">
        <v>24.5229727883845</v>
      </c>
      <c r="DM373" s="52">
        <v>31.087251398690402</v>
      </c>
      <c r="DN373" s="52" t="s">
        <v>477</v>
      </c>
      <c r="DO373" s="33">
        <v>7.9285143432649399</v>
      </c>
      <c r="DP373" s="33">
        <v>0.64237315112270199</v>
      </c>
      <c r="DQ373" s="32" t="s">
        <v>700</v>
      </c>
      <c r="DR373" s="33"/>
      <c r="DS373" s="58">
        <v>0.6</v>
      </c>
      <c r="DT373" s="58">
        <v>67</v>
      </c>
      <c r="DU373" s="58">
        <v>26.341367037238701</v>
      </c>
    </row>
    <row r="374" spans="1:125" x14ac:dyDescent="0.25">
      <c r="A374" s="37">
        <v>44196</v>
      </c>
      <c r="B374" t="s">
        <v>1600</v>
      </c>
      <c r="C374" t="s">
        <v>1322</v>
      </c>
      <c r="D374" t="s">
        <v>473</v>
      </c>
      <c r="E374" t="s">
        <v>1613</v>
      </c>
      <c r="F374" t="s">
        <v>739</v>
      </c>
      <c r="G374" t="s">
        <v>1641</v>
      </c>
      <c r="H374" t="s">
        <v>293</v>
      </c>
      <c r="I374" s="37">
        <v>45840</v>
      </c>
      <c r="J374">
        <v>2</v>
      </c>
      <c r="K374" s="43">
        <v>500000</v>
      </c>
      <c r="L374" s="43">
        <v>561400.79</v>
      </c>
      <c r="M374" s="43">
        <v>2.9919799999999999</v>
      </c>
      <c r="N374" s="43">
        <v>111.2555</v>
      </c>
      <c r="O374" t="s">
        <v>473</v>
      </c>
      <c r="P374" t="s">
        <v>484</v>
      </c>
      <c r="Q374" t="s">
        <v>751</v>
      </c>
      <c r="R374" t="s">
        <v>475</v>
      </c>
      <c r="S374" t="s">
        <v>1603</v>
      </c>
      <c r="T374" t="s">
        <v>1641</v>
      </c>
      <c r="U374" t="s">
        <v>357</v>
      </c>
      <c r="V374" t="s">
        <v>787</v>
      </c>
      <c r="W374" t="s">
        <v>788</v>
      </c>
      <c r="X374" t="s">
        <v>789</v>
      </c>
      <c r="Y374" s="32" t="s">
        <v>651</v>
      </c>
      <c r="Z374" t="s">
        <v>374</v>
      </c>
      <c r="AA374" s="32" t="s">
        <v>462</v>
      </c>
      <c r="AB374" s="32" t="s">
        <v>476</v>
      </c>
      <c r="AC374" s="33" t="s">
        <v>477</v>
      </c>
      <c r="AD374" s="33">
        <v>330000000</v>
      </c>
      <c r="AE374">
        <v>0.15151515151515152</v>
      </c>
      <c r="AF374" s="33" t="s">
        <v>477</v>
      </c>
      <c r="AG374" s="33">
        <v>0.29068587721366801</v>
      </c>
      <c r="AH374">
        <v>0.29068587721366801</v>
      </c>
      <c r="AI374" s="33">
        <v>4.34226527072311</v>
      </c>
      <c r="AJ374" s="33">
        <v>-0.46809600000000001</v>
      </c>
      <c r="AK374">
        <v>-0.46809600000000001</v>
      </c>
      <c r="AL374" s="33">
        <v>-0.46809600000000001</v>
      </c>
      <c r="AM374">
        <v>-0.46809600000000001</v>
      </c>
      <c r="AN374" s="33">
        <v>-0.57033360271695499</v>
      </c>
      <c r="AO374" s="33">
        <v>42.396320434071399</v>
      </c>
      <c r="AP374" s="33">
        <v>18.87900321389349</v>
      </c>
      <c r="AQ374" s="33">
        <v>93.587174347200005</v>
      </c>
      <c r="AR374" s="33">
        <v>18.87900321389349</v>
      </c>
      <c r="AS374" s="34" t="s">
        <v>477</v>
      </c>
      <c r="AT374" s="34" t="s">
        <v>477</v>
      </c>
      <c r="AU374" s="35">
        <v>1644</v>
      </c>
      <c r="AV374" s="35">
        <v>1644</v>
      </c>
      <c r="AW374" s="34" t="s">
        <v>477</v>
      </c>
      <c r="AX374" t="s">
        <v>484</v>
      </c>
      <c r="AY374" s="32">
        <v>2025</v>
      </c>
      <c r="AZ374" s="32" t="s">
        <v>480</v>
      </c>
      <c r="BA374" s="32" t="s">
        <v>480</v>
      </c>
      <c r="BB374" s="32" t="s">
        <v>372</v>
      </c>
      <c r="BC374" s="32" t="s">
        <v>372</v>
      </c>
      <c r="BD374">
        <v>18763501.300000001</v>
      </c>
      <c r="BE374">
        <v>2.9919799999999999</v>
      </c>
      <c r="BF374" s="32" t="s">
        <v>293</v>
      </c>
      <c r="BG374" s="32" t="s">
        <v>477</v>
      </c>
      <c r="BH374" s="32" t="s">
        <v>477</v>
      </c>
      <c r="BI374" s="32" t="s">
        <v>480</v>
      </c>
      <c r="BJ374" s="36">
        <v>3.1805664598909898E-2</v>
      </c>
      <c r="BK374" s="32">
        <v>13</v>
      </c>
      <c r="BL374" s="36">
        <v>3.1805664598909898E-2</v>
      </c>
      <c r="BM374" s="32">
        <v>13</v>
      </c>
      <c r="BN374" s="36">
        <v>3.0522887109680371E-2</v>
      </c>
      <c r="BO374" s="33" t="s">
        <v>476</v>
      </c>
      <c r="BP374" s="33" t="s">
        <v>477</v>
      </c>
      <c r="BQ374">
        <v>2.5013045724499423</v>
      </c>
      <c r="BR374">
        <v>-0.46809600000000001</v>
      </c>
      <c r="BS374" t="s">
        <v>498</v>
      </c>
      <c r="BT374" s="37">
        <v>45840</v>
      </c>
      <c r="BU374" s="32" t="s">
        <v>477</v>
      </c>
      <c r="BV374" s="38" t="s">
        <v>477</v>
      </c>
      <c r="BW374" t="s">
        <v>477</v>
      </c>
      <c r="BX374" s="39">
        <v>4.34226527072311</v>
      </c>
      <c r="BY374" s="39">
        <v>-0.46809600000000001</v>
      </c>
      <c r="BZ374" s="39">
        <v>-0.47808</v>
      </c>
      <c r="CA374" s="39">
        <v>-0.46809600000000001</v>
      </c>
      <c r="CB374" s="39">
        <v>-0.47808</v>
      </c>
      <c r="CC374" s="39">
        <v>-0.46809600000000001</v>
      </c>
      <c r="CD374" s="39">
        <v>-0.47808</v>
      </c>
      <c r="CE374" s="39">
        <v>-0.46809600000000001</v>
      </c>
      <c r="CF374" s="39">
        <v>-0.47808</v>
      </c>
      <c r="CG374">
        <v>-0.46809600000000001</v>
      </c>
      <c r="CH374" s="39">
        <v>4.34226527072311</v>
      </c>
      <c r="CI374" s="39">
        <v>4.3313995356878001</v>
      </c>
      <c r="CJ374" s="39">
        <v>4.34226527072311</v>
      </c>
      <c r="CK374" s="39">
        <v>4.3313995356878001</v>
      </c>
      <c r="CL374" t="s">
        <v>477</v>
      </c>
      <c r="CM374" t="s">
        <v>477</v>
      </c>
      <c r="CN374" s="46" t="s">
        <v>477</v>
      </c>
      <c r="CO374" s="46">
        <v>9.1359996795654297</v>
      </c>
      <c r="CP374" s="46" t="s">
        <v>293</v>
      </c>
      <c r="CQ374" s="46" t="s">
        <v>477</v>
      </c>
      <c r="CR374" s="46" t="s">
        <v>477</v>
      </c>
      <c r="CS374" s="46">
        <v>50100.200400000009</v>
      </c>
      <c r="CT374">
        <v>0</v>
      </c>
      <c r="CU374">
        <v>0.42396320434071399</v>
      </c>
      <c r="CV374" s="47">
        <v>194054.49393498612</v>
      </c>
      <c r="CW374">
        <v>0</v>
      </c>
      <c r="CX374" s="48">
        <v>194054.49393498612</v>
      </c>
      <c r="CY374" s="48">
        <v>457715.41480056389</v>
      </c>
      <c r="CZ374">
        <v>194054.49393498612</v>
      </c>
      <c r="DA374" s="37">
        <v>45840</v>
      </c>
      <c r="DB374">
        <v>-0.46809600000000001</v>
      </c>
      <c r="DC374">
        <v>0.57603679565928601</v>
      </c>
      <c r="DD374" s="52">
        <v>0.20982379464166101</v>
      </c>
      <c r="DE374">
        <v>35.66342187256538</v>
      </c>
      <c r="DF374" s="52">
        <v>40.9432343617258</v>
      </c>
      <c r="DG374" s="52">
        <v>0.5</v>
      </c>
      <c r="DH374" s="52">
        <v>16.3370536400638</v>
      </c>
      <c r="DI374" s="52">
        <v>255</v>
      </c>
      <c r="DJ374" s="52">
        <v>28.30883</v>
      </c>
      <c r="DK374" s="52">
        <v>42.396320434071399</v>
      </c>
      <c r="DL374" s="52">
        <v>40.578390746461999</v>
      </c>
      <c r="DM374" s="52">
        <v>48.568816801205898</v>
      </c>
      <c r="DN374" s="52" t="s">
        <v>477</v>
      </c>
      <c r="DO374" s="33">
        <v>4.93594247880793</v>
      </c>
      <c r="DP374" s="33">
        <v>0.70602922414761304</v>
      </c>
      <c r="DQ374" s="32" t="s">
        <v>700</v>
      </c>
      <c r="DR374" s="33"/>
      <c r="DS374" s="58">
        <v>0.5</v>
      </c>
      <c r="DT374" s="58">
        <v>270</v>
      </c>
      <c r="DU374" s="58">
        <v>42.805206354032798</v>
      </c>
    </row>
    <row r="375" spans="1:125" x14ac:dyDescent="0.25">
      <c r="A375" s="37">
        <v>44196</v>
      </c>
      <c r="B375" t="s">
        <v>1600</v>
      </c>
      <c r="C375" t="s">
        <v>1322</v>
      </c>
      <c r="D375" t="s">
        <v>473</v>
      </c>
      <c r="E375" t="s">
        <v>1613</v>
      </c>
      <c r="F375" t="s">
        <v>107</v>
      </c>
      <c r="G375" t="s">
        <v>1642</v>
      </c>
      <c r="H375" t="s">
        <v>293</v>
      </c>
      <c r="I375" s="37">
        <v>45632</v>
      </c>
      <c r="J375">
        <v>0.5</v>
      </c>
      <c r="K375" s="43">
        <v>400000</v>
      </c>
      <c r="L375" s="43">
        <v>470613.11</v>
      </c>
      <c r="M375" s="43">
        <v>2.50813</v>
      </c>
      <c r="N375" s="43">
        <v>117.613</v>
      </c>
      <c r="O375" t="s">
        <v>473</v>
      </c>
      <c r="P375" t="s">
        <v>484</v>
      </c>
      <c r="Q375" t="s">
        <v>490</v>
      </c>
      <c r="R375" t="s">
        <v>475</v>
      </c>
      <c r="S375" t="s">
        <v>1603</v>
      </c>
      <c r="T375" t="s">
        <v>1642</v>
      </c>
      <c r="U375" t="s">
        <v>357</v>
      </c>
      <c r="V375" t="s">
        <v>443</v>
      </c>
      <c r="W375" t="s">
        <v>491</v>
      </c>
      <c r="X375" t="s">
        <v>442</v>
      </c>
      <c r="Y375" s="32" t="s">
        <v>396</v>
      </c>
      <c r="Z375" t="s">
        <v>375</v>
      </c>
      <c r="AA375" s="32" t="s">
        <v>372</v>
      </c>
      <c r="AB375" s="32" t="s">
        <v>476</v>
      </c>
      <c r="AC375" s="33" t="s">
        <v>477</v>
      </c>
      <c r="AD375" s="33">
        <v>175000000</v>
      </c>
      <c r="AE375">
        <v>0.22857142857142856</v>
      </c>
      <c r="AF375" s="33" t="s">
        <v>477</v>
      </c>
      <c r="AG375" s="33">
        <v>-314.11570269364699</v>
      </c>
      <c r="AH375">
        <v>-314.11570269364699</v>
      </c>
      <c r="AI375" s="33">
        <v>4.0473726771281902</v>
      </c>
      <c r="AJ375" s="33">
        <v>-3.5926260000000001</v>
      </c>
      <c r="AK375">
        <v>-3.5926260000000001</v>
      </c>
      <c r="AL375" s="33">
        <v>-3.5926260000000001</v>
      </c>
      <c r="AM375">
        <v>-3.5926260000000001</v>
      </c>
      <c r="AN375" s="33">
        <v>-3.8253298526784798</v>
      </c>
      <c r="AO375" s="33">
        <v>54.303106584130099</v>
      </c>
      <c r="AP375" s="33">
        <v>15.473525114634182</v>
      </c>
      <c r="AQ375" s="33">
        <v>101.85278390283997</v>
      </c>
      <c r="AR375" s="33">
        <v>15.473525114634182</v>
      </c>
      <c r="AS375" s="34" t="s">
        <v>477</v>
      </c>
      <c r="AT375" s="34" t="s">
        <v>477</v>
      </c>
      <c r="AU375" s="35">
        <v>1436</v>
      </c>
      <c r="AV375" s="35">
        <v>1436</v>
      </c>
      <c r="AW375" s="34" t="s">
        <v>477</v>
      </c>
      <c r="AX375" t="s">
        <v>484</v>
      </c>
      <c r="AY375" s="32">
        <v>2024</v>
      </c>
      <c r="AZ375" s="32" t="s">
        <v>480</v>
      </c>
      <c r="BA375" s="32" t="s">
        <v>480</v>
      </c>
      <c r="BB375" s="32" t="s">
        <v>372</v>
      </c>
      <c r="BC375" s="32" t="s">
        <v>372</v>
      </c>
      <c r="BD375">
        <v>18763501.300000001</v>
      </c>
      <c r="BE375">
        <v>2.50813</v>
      </c>
      <c r="BF375" s="32" t="s">
        <v>293</v>
      </c>
      <c r="BG375" s="32" t="s">
        <v>477</v>
      </c>
      <c r="BH375" s="32" t="s">
        <v>477</v>
      </c>
      <c r="BI375" s="32" t="s">
        <v>480</v>
      </c>
      <c r="BJ375" s="36">
        <v>2.6662168987168486E-2</v>
      </c>
      <c r="BK375" s="32">
        <v>12</v>
      </c>
      <c r="BL375" s="36">
        <v>2.6662168987168486E-2</v>
      </c>
      <c r="BM375" s="32">
        <v>12</v>
      </c>
      <c r="BN375" s="36">
        <v>2.5586837576173679E-2</v>
      </c>
      <c r="BO375" s="33" t="s">
        <v>476</v>
      </c>
      <c r="BP375" s="33" t="s">
        <v>477</v>
      </c>
      <c r="BQ375">
        <v>1.8495235784103092</v>
      </c>
      <c r="BR375">
        <v>-3.5926260000000001</v>
      </c>
      <c r="BS375" t="s">
        <v>498</v>
      </c>
      <c r="BT375" s="37">
        <v>45632</v>
      </c>
      <c r="BU375" s="32" t="s">
        <v>477</v>
      </c>
      <c r="BV375" s="38" t="s">
        <v>477</v>
      </c>
      <c r="BW375" t="s">
        <v>477</v>
      </c>
      <c r="BX375" s="39">
        <v>4.0473726771281902</v>
      </c>
      <c r="BY375" s="39">
        <v>-3.5926260000000001</v>
      </c>
      <c r="BZ375" s="39">
        <v>-3.6123409999999998</v>
      </c>
      <c r="CA375" s="39">
        <v>-3.5926260000000001</v>
      </c>
      <c r="CB375" s="39">
        <v>-3.6123409999999998</v>
      </c>
      <c r="CC375" s="39">
        <v>-3.5926260000000001</v>
      </c>
      <c r="CD375" s="39">
        <v>-3.6123409999999998</v>
      </c>
      <c r="CE375" s="39">
        <v>-3.5926260000000001</v>
      </c>
      <c r="CF375" s="39">
        <v>-3.6123409999999998</v>
      </c>
      <c r="CG375">
        <v>-3.5926260000000001</v>
      </c>
      <c r="CH375" s="39">
        <v>4.0473726771281902</v>
      </c>
      <c r="CI375" s="39">
        <v>3.9763319476085202</v>
      </c>
      <c r="CJ375" s="39">
        <v>4.0473726771281902</v>
      </c>
      <c r="CK375" s="39">
        <v>3.9763319476085202</v>
      </c>
      <c r="CL375" t="s">
        <v>477</v>
      </c>
      <c r="CM375" t="s">
        <v>477</v>
      </c>
      <c r="CN375" s="46" t="s">
        <v>477</v>
      </c>
      <c r="CO375" s="46">
        <v>50.139999389648438</v>
      </c>
      <c r="CP375" s="46" t="s">
        <v>293</v>
      </c>
      <c r="CQ375" s="46" t="s">
        <v>477</v>
      </c>
      <c r="CR375" s="46" t="s">
        <v>477</v>
      </c>
      <c r="CS375" s="46">
        <v>8217.2475919999997</v>
      </c>
      <c r="CT375">
        <v>0</v>
      </c>
      <c r="CU375">
        <v>0.54303106584130101</v>
      </c>
      <c r="CV375" s="47">
        <v>223735.744085301</v>
      </c>
      <c r="CW375">
        <v>0</v>
      </c>
      <c r="CX375" s="48">
        <v>223735.744085301</v>
      </c>
      <c r="CY375" s="48">
        <v>412012.78924747009</v>
      </c>
      <c r="CZ375">
        <v>223735.744085301</v>
      </c>
      <c r="DA375" s="37">
        <v>45632</v>
      </c>
      <c r="DB375">
        <v>-3.5926260000000001</v>
      </c>
      <c r="DC375">
        <v>0.45696893415869899</v>
      </c>
      <c r="DD375" s="52">
        <v>0.15626507825187699</v>
      </c>
      <c r="DE375">
        <v>47.026456090451646</v>
      </c>
      <c r="DF375" s="52">
        <v>60.388534661208098</v>
      </c>
      <c r="DG375" s="52">
        <v>0.4</v>
      </c>
      <c r="DH375" s="52">
        <v>35.3363940083456</v>
      </c>
      <c r="DI375" s="52">
        <v>59</v>
      </c>
      <c r="DJ375" s="52">
        <v>45.628950000000003</v>
      </c>
      <c r="DK375" s="52">
        <v>54.303106584130099</v>
      </c>
      <c r="DL375" s="52">
        <v>60.937862356554902</v>
      </c>
      <c r="DM375" s="52">
        <v>52.814334147276199</v>
      </c>
      <c r="DN375" s="52" t="s">
        <v>477</v>
      </c>
      <c r="DO375" s="33">
        <v>4.7844160153495396</v>
      </c>
      <c r="DP375" s="33">
        <v>0.527283649720244</v>
      </c>
      <c r="DQ375" s="32" t="s">
        <v>700</v>
      </c>
      <c r="DR375" s="33"/>
      <c r="DS375" s="58">
        <v>0.4</v>
      </c>
      <c r="DT375" s="58">
        <v>60</v>
      </c>
      <c r="DU375" s="58">
        <v>54.339189941466103</v>
      </c>
    </row>
    <row r="376" spans="1:125" x14ac:dyDescent="0.25">
      <c r="A376" s="37">
        <v>44196</v>
      </c>
      <c r="B376" t="s">
        <v>1600</v>
      </c>
      <c r="C376" t="s">
        <v>1322</v>
      </c>
      <c r="D376" t="s">
        <v>473</v>
      </c>
      <c r="E376" t="s">
        <v>1613</v>
      </c>
      <c r="F376" t="s">
        <v>800</v>
      </c>
      <c r="G376" t="s">
        <v>1643</v>
      </c>
      <c r="H376" t="s">
        <v>293</v>
      </c>
      <c r="I376" s="37">
        <v>46261</v>
      </c>
      <c r="J376">
        <v>0.625</v>
      </c>
      <c r="K376" s="43">
        <v>600000</v>
      </c>
      <c r="L376" s="43">
        <v>625280.92000000004</v>
      </c>
      <c r="M376" s="43">
        <v>3.33243</v>
      </c>
      <c r="N376" s="43">
        <v>103.991</v>
      </c>
      <c r="O376" t="s">
        <v>473</v>
      </c>
      <c r="P376" t="s">
        <v>484</v>
      </c>
      <c r="Q376" t="s">
        <v>825</v>
      </c>
      <c r="R376" t="s">
        <v>475</v>
      </c>
      <c r="S376" t="s">
        <v>1603</v>
      </c>
      <c r="T376" t="s">
        <v>1643</v>
      </c>
      <c r="U376" t="s">
        <v>357</v>
      </c>
      <c r="V376" t="s">
        <v>404</v>
      </c>
      <c r="W376" t="s">
        <v>506</v>
      </c>
      <c r="X376" t="s">
        <v>403</v>
      </c>
      <c r="Y376" s="32" t="s">
        <v>362</v>
      </c>
      <c r="Z376" t="s">
        <v>371</v>
      </c>
      <c r="AA376" s="32" t="s">
        <v>386</v>
      </c>
      <c r="AB376" s="32" t="s">
        <v>476</v>
      </c>
      <c r="AC376" s="33" t="s">
        <v>477</v>
      </c>
      <c r="AD376" s="33">
        <v>470000000</v>
      </c>
      <c r="AE376">
        <v>0.1276595744680851</v>
      </c>
      <c r="AF376" s="33" t="s">
        <v>477</v>
      </c>
      <c r="AG376" s="33">
        <v>35.848457655816098</v>
      </c>
      <c r="AH376">
        <v>35.848457655816098</v>
      </c>
      <c r="AI376" s="33">
        <v>5.5628810303912797</v>
      </c>
      <c r="AJ376" s="33">
        <v>-7.8696000000000002E-2</v>
      </c>
      <c r="AK376">
        <v>-7.8696000000000002E-2</v>
      </c>
      <c r="AL376" s="33">
        <v>-7.8696000000000002E-2</v>
      </c>
      <c r="AM376">
        <v>-7.8696000000000002E-2</v>
      </c>
      <c r="AN376" s="33">
        <v>-0.162678811270934</v>
      </c>
      <c r="AO376" s="33">
        <v>17.417444648387502</v>
      </c>
      <c r="AP376" s="33">
        <v>36.5659394944959</v>
      </c>
      <c r="AQ376" s="33">
        <v>76.147098159999999</v>
      </c>
      <c r="AR376" s="33">
        <v>36.5659394944959</v>
      </c>
      <c r="AS376" s="34" t="s">
        <v>477</v>
      </c>
      <c r="AT376" s="34" t="s">
        <v>477</v>
      </c>
      <c r="AU376" s="35">
        <v>2065</v>
      </c>
      <c r="AV376" s="35">
        <v>2065</v>
      </c>
      <c r="AW376" s="34" t="s">
        <v>477</v>
      </c>
      <c r="AX376" t="s">
        <v>484</v>
      </c>
      <c r="AY376" s="32">
        <v>2026</v>
      </c>
      <c r="AZ376" s="32" t="s">
        <v>480</v>
      </c>
      <c r="BA376" s="32" t="s">
        <v>480</v>
      </c>
      <c r="BB376" s="32" t="s">
        <v>376</v>
      </c>
      <c r="BC376" s="32" t="s">
        <v>376</v>
      </c>
      <c r="BD376">
        <v>18763501.300000001</v>
      </c>
      <c r="BE376">
        <v>3.33243</v>
      </c>
      <c r="BF376" s="32" t="s">
        <v>293</v>
      </c>
      <c r="BG376" s="32" t="s">
        <v>478</v>
      </c>
      <c r="BH376" s="32" t="s">
        <v>477</v>
      </c>
      <c r="BI376" s="32" t="s">
        <v>480</v>
      </c>
      <c r="BJ376" s="36">
        <v>3.5424736793864882E-2</v>
      </c>
      <c r="BK376" s="32">
        <v>10</v>
      </c>
      <c r="BL376" s="36">
        <v>3.5424736793864882E-2</v>
      </c>
      <c r="BM376" s="32">
        <v>10</v>
      </c>
      <c r="BN376" s="36">
        <v>3.3995995860634759E-2</v>
      </c>
      <c r="BO376" s="33" t="s">
        <v>476</v>
      </c>
      <c r="BP376" s="33" t="s">
        <v>477</v>
      </c>
      <c r="BQ376">
        <v>4.5939693060672298</v>
      </c>
      <c r="BR376">
        <v>-7.8696000000000002E-2</v>
      </c>
      <c r="BS376" t="s">
        <v>498</v>
      </c>
      <c r="BT376" s="37">
        <v>46261</v>
      </c>
      <c r="BU376" s="32" t="s">
        <v>477</v>
      </c>
      <c r="BV376" s="38" t="s">
        <v>477</v>
      </c>
      <c r="BW376" t="s">
        <v>477</v>
      </c>
      <c r="BX376" s="39">
        <v>5.5628810303912797</v>
      </c>
      <c r="BY376" s="39">
        <v>-7.8696000000000002E-2</v>
      </c>
      <c r="BZ376" s="39">
        <v>-8.1022999999999998E-2</v>
      </c>
      <c r="CA376" s="39">
        <v>-7.8696000000000002E-2</v>
      </c>
      <c r="CB376" s="39">
        <v>-8.1022999999999998E-2</v>
      </c>
      <c r="CC376" s="39">
        <v>-7.8696000000000002E-2</v>
      </c>
      <c r="CD376" s="39">
        <v>-8.1022999999999998E-2</v>
      </c>
      <c r="CE376" s="39">
        <v>-7.8696000000000002E-2</v>
      </c>
      <c r="CF376" s="39">
        <v>-8.1022999999999998E-2</v>
      </c>
      <c r="CG376">
        <v>-7.8696000000000002E-2</v>
      </c>
      <c r="CH376" s="39">
        <v>5.5628810303912797</v>
      </c>
      <c r="CI376" s="39">
        <v>5.5624457418908504</v>
      </c>
      <c r="CJ376" s="39">
        <v>5.5628810303912797</v>
      </c>
      <c r="CK376" s="39">
        <v>5.5624457418908504</v>
      </c>
      <c r="CL376" t="s">
        <v>477</v>
      </c>
      <c r="CM376" t="s">
        <v>477</v>
      </c>
      <c r="CN376" s="46" t="s">
        <v>477</v>
      </c>
      <c r="CO376" s="46">
        <v>26.020000457763672</v>
      </c>
      <c r="CP376" s="46" t="s">
        <v>293</v>
      </c>
      <c r="CQ376" s="46" t="s">
        <v>477</v>
      </c>
      <c r="CR376" s="46" t="s">
        <v>477</v>
      </c>
      <c r="CS376" s="46">
        <v>17640.254400000005</v>
      </c>
      <c r="CT376">
        <v>0</v>
      </c>
      <c r="CU376">
        <v>0.17417444648387501</v>
      </c>
      <c r="CV376" s="47">
        <v>79945.971232212803</v>
      </c>
      <c r="CW376">
        <v>0</v>
      </c>
      <c r="CX376" s="48">
        <v>79945.971232212803</v>
      </c>
      <c r="CY376" s="48">
        <v>458999.42756306776</v>
      </c>
      <c r="CZ376">
        <v>79945.971232212803</v>
      </c>
      <c r="DA376" s="37">
        <v>46261</v>
      </c>
      <c r="DB376">
        <v>-7.8696000000000002E-2</v>
      </c>
      <c r="DC376">
        <v>0.82582555351612497</v>
      </c>
      <c r="DD376" s="52">
        <v>0.36920432196758596</v>
      </c>
      <c r="DE376">
        <v>12.753871655596445</v>
      </c>
      <c r="DF376" s="52">
        <v>18.6743370596812</v>
      </c>
      <c r="DG376" s="52">
        <v>0.6</v>
      </c>
      <c r="DH376" s="52">
        <v>15.870273140270999</v>
      </c>
      <c r="DI376" s="52">
        <v>69</v>
      </c>
      <c r="DJ376" s="52">
        <v>23.76765</v>
      </c>
      <c r="DK376" s="52">
        <v>17.417444648387502</v>
      </c>
      <c r="DL376" s="52">
        <v>16.921676922516198</v>
      </c>
      <c r="DM376" s="52">
        <v>20.205708921242799</v>
      </c>
      <c r="DN376" s="52" t="s">
        <v>477</v>
      </c>
      <c r="DO376" s="33">
        <v>5.8227331149439001</v>
      </c>
      <c r="DP376" s="33">
        <v>0.44264695395452902</v>
      </c>
      <c r="DQ376" s="32" t="s">
        <v>700</v>
      </c>
      <c r="DR376" s="33"/>
      <c r="DS376" s="58">
        <v>0.6</v>
      </c>
      <c r="DT376" s="58">
        <v>70</v>
      </c>
      <c r="DU376" s="58">
        <v>17.441097822073299</v>
      </c>
    </row>
    <row r="377" spans="1:125" x14ac:dyDescent="0.25">
      <c r="A377" s="37">
        <v>44196</v>
      </c>
      <c r="B377" t="s">
        <v>1600</v>
      </c>
      <c r="C377" t="s">
        <v>1322</v>
      </c>
      <c r="D377" t="s">
        <v>473</v>
      </c>
      <c r="E377" t="s">
        <v>1613</v>
      </c>
      <c r="F377" t="s">
        <v>807</v>
      </c>
      <c r="G377" t="s">
        <v>1644</v>
      </c>
      <c r="H377" t="s">
        <v>294</v>
      </c>
      <c r="I377" s="37">
        <v>45931</v>
      </c>
      <c r="J377">
        <v>1.625</v>
      </c>
      <c r="K377" s="43">
        <v>400000</v>
      </c>
      <c r="L377" s="43">
        <v>334386.13</v>
      </c>
      <c r="M377" s="43">
        <v>1.7821100000000001</v>
      </c>
      <c r="N377" s="43">
        <v>102.157</v>
      </c>
      <c r="O377" t="s">
        <v>473</v>
      </c>
      <c r="P377" t="s">
        <v>484</v>
      </c>
      <c r="Q377" t="s">
        <v>842</v>
      </c>
      <c r="R377" t="s">
        <v>475</v>
      </c>
      <c r="S377" t="s">
        <v>1603</v>
      </c>
      <c r="T377" t="s">
        <v>1644</v>
      </c>
      <c r="U377" t="s">
        <v>357</v>
      </c>
      <c r="V377" t="s">
        <v>843</v>
      </c>
      <c r="W377" t="s">
        <v>844</v>
      </c>
      <c r="X377" t="s">
        <v>845</v>
      </c>
      <c r="Y377" s="32" t="s">
        <v>387</v>
      </c>
      <c r="Z377" t="s">
        <v>375</v>
      </c>
      <c r="AA377" s="32" t="s">
        <v>385</v>
      </c>
      <c r="AB377" s="32" t="s">
        <v>476</v>
      </c>
      <c r="AC377" s="33" t="s">
        <v>477</v>
      </c>
      <c r="AD377" s="33">
        <v>400000000</v>
      </c>
      <c r="AE377">
        <v>0.1</v>
      </c>
      <c r="AF377" s="33" t="s">
        <v>477</v>
      </c>
      <c r="AG377" s="33">
        <v>73.832856377699002</v>
      </c>
      <c r="AH377">
        <v>73.832856377699002</v>
      </c>
      <c r="AI377" s="33">
        <v>4.5514118714411298</v>
      </c>
      <c r="AJ377" s="33">
        <v>1.1571279999999999</v>
      </c>
      <c r="AK377">
        <v>1.1571279999999999</v>
      </c>
      <c r="AL377" s="33">
        <v>1.1571279999999999</v>
      </c>
      <c r="AM377">
        <v>1.1571279999999999</v>
      </c>
      <c r="AN377" s="33">
        <v>1.04920226210075</v>
      </c>
      <c r="AO377" s="33">
        <v>47.431266852606697</v>
      </c>
      <c r="AP377" s="33">
        <v>54.983433469994949</v>
      </c>
      <c r="AQ377" s="33">
        <v>65.914786963200015</v>
      </c>
      <c r="AR377" s="33">
        <v>54.983433469994949</v>
      </c>
      <c r="AS377" s="34" t="s">
        <v>477</v>
      </c>
      <c r="AT377" s="34" t="s">
        <v>477</v>
      </c>
      <c r="AU377" s="35">
        <v>1735</v>
      </c>
      <c r="AV377" s="35">
        <v>1735</v>
      </c>
      <c r="AW377" s="34" t="s">
        <v>477</v>
      </c>
      <c r="AX377" t="s">
        <v>484</v>
      </c>
      <c r="AY377" s="32">
        <v>2025</v>
      </c>
      <c r="AZ377" s="32" t="s">
        <v>480</v>
      </c>
      <c r="BA377" s="32" t="s">
        <v>480</v>
      </c>
      <c r="BB377" s="32" t="s">
        <v>463</v>
      </c>
      <c r="BC377" s="32" t="s">
        <v>463</v>
      </c>
      <c r="BD377">
        <v>18763501.300000001</v>
      </c>
      <c r="BE377">
        <v>1.7821100000000001</v>
      </c>
      <c r="BF377" s="32" t="s">
        <v>294</v>
      </c>
      <c r="BG377" s="32" t="s">
        <v>477</v>
      </c>
      <c r="BH377" s="32" t="s">
        <v>477</v>
      </c>
      <c r="BI377" s="32" t="s">
        <v>480</v>
      </c>
      <c r="BJ377" s="36">
        <v>1.8944350073514294E-2</v>
      </c>
      <c r="BK377" s="32">
        <v>14</v>
      </c>
      <c r="BL377" s="36">
        <v>1.8944350073514294E-2</v>
      </c>
      <c r="BM377" s="32">
        <v>14</v>
      </c>
      <c r="BN377" s="36">
        <v>1.8180291654083539E-2</v>
      </c>
      <c r="BO377" s="33" t="s">
        <v>476</v>
      </c>
      <c r="BP377" s="33" t="s">
        <v>477</v>
      </c>
      <c r="BQ377">
        <v>2.3926195611366667</v>
      </c>
      <c r="BR377">
        <v>1.1571279999999999</v>
      </c>
      <c r="BS377" t="s">
        <v>498</v>
      </c>
      <c r="BT377" s="37">
        <v>45931</v>
      </c>
      <c r="BU377" s="32" t="s">
        <v>477</v>
      </c>
      <c r="BV377" s="38" t="s">
        <v>477</v>
      </c>
      <c r="BW377" t="s">
        <v>477</v>
      </c>
      <c r="BX377" s="39">
        <v>4.5514118714411298</v>
      </c>
      <c r="BY377" s="39">
        <v>1.1571279999999999</v>
      </c>
      <c r="BZ377" s="39">
        <v>1.155281</v>
      </c>
      <c r="CA377" s="39">
        <v>1.1571279999999999</v>
      </c>
      <c r="CB377" s="39">
        <v>1.155281</v>
      </c>
      <c r="CC377" s="39">
        <v>1.1571279999999999</v>
      </c>
      <c r="CD377" s="39">
        <v>1.155281</v>
      </c>
      <c r="CE377" s="39">
        <v>1.1571279999999999</v>
      </c>
      <c r="CF377" s="39">
        <v>1.155281</v>
      </c>
      <c r="CG377">
        <v>1.1571279999999999</v>
      </c>
      <c r="CH377" s="39">
        <v>4.5514118714411298</v>
      </c>
      <c r="CI377" s="39">
        <v>4.5567796205562896</v>
      </c>
      <c r="CJ377" s="39">
        <v>4.5514118714411298</v>
      </c>
      <c r="CK377" s="39">
        <v>4.5567796205562896</v>
      </c>
      <c r="CL377" t="s">
        <v>477</v>
      </c>
      <c r="CM377" t="s">
        <v>477</v>
      </c>
      <c r="CN377" s="46" t="s">
        <v>477</v>
      </c>
      <c r="CO377" s="46">
        <v>27.100000381469727</v>
      </c>
      <c r="CP377" s="46" t="s">
        <v>294</v>
      </c>
      <c r="CQ377" s="46" t="s">
        <v>632</v>
      </c>
      <c r="CR377" s="46" t="s">
        <v>477</v>
      </c>
      <c r="CS377" s="46">
        <v>10025.062656</v>
      </c>
      <c r="CT377">
        <v>0</v>
      </c>
      <c r="CU377">
        <v>0.47431266852606696</v>
      </c>
      <c r="CV377" s="47">
        <v>104978.31950278704</v>
      </c>
      <c r="CW377">
        <v>0</v>
      </c>
      <c r="CX377" s="48">
        <v>104978.31950278704</v>
      </c>
      <c r="CY377" s="48">
        <v>221327.25197707367</v>
      </c>
      <c r="CZ377">
        <v>104978.31950278704</v>
      </c>
      <c r="DA377" s="37">
        <v>45931</v>
      </c>
      <c r="DB377">
        <v>1.1571279999999999</v>
      </c>
      <c r="DC377">
        <v>0.52568733147393298</v>
      </c>
      <c r="DD377" s="52">
        <v>0.52469529228853706</v>
      </c>
      <c r="DE377">
        <v>30.604088314890419</v>
      </c>
      <c r="DF377" s="52">
        <v>54.161693422585103</v>
      </c>
      <c r="DG377" s="52">
        <v>0.8</v>
      </c>
      <c r="DH377" s="52">
        <v>39.103906043309102</v>
      </c>
      <c r="DI377" s="52">
        <v>215</v>
      </c>
      <c r="DJ377" s="52">
        <v>43.78181</v>
      </c>
      <c r="DK377" s="52">
        <v>47.431266852606697</v>
      </c>
      <c r="DL377" s="52">
        <v>51.472032112041902</v>
      </c>
      <c r="DM377" s="52">
        <v>39.261309630693802</v>
      </c>
      <c r="DN377" s="52">
        <v>1.2216</v>
      </c>
      <c r="DO377" s="33">
        <v>4.7150361098289304</v>
      </c>
      <c r="DP377" s="33">
        <v>0.48805170681756099</v>
      </c>
      <c r="DQ377" s="32" t="s">
        <v>700</v>
      </c>
      <c r="DR377" s="33"/>
      <c r="DS377" s="58">
        <v>0.8</v>
      </c>
      <c r="DT377" s="58">
        <v>230</v>
      </c>
      <c r="DU377" s="58">
        <v>47.725848216970803</v>
      </c>
    </row>
    <row r="378" spans="1:125" x14ac:dyDescent="0.25">
      <c r="A378" s="37">
        <v>44196</v>
      </c>
      <c r="B378" t="s">
        <v>1600</v>
      </c>
      <c r="C378" t="s">
        <v>1322</v>
      </c>
      <c r="D378" t="s">
        <v>473</v>
      </c>
      <c r="E378" t="s">
        <v>1613</v>
      </c>
      <c r="F378" t="s">
        <v>946</v>
      </c>
      <c r="G378" t="s">
        <v>1645</v>
      </c>
      <c r="H378" t="s">
        <v>293</v>
      </c>
      <c r="I378" s="37">
        <v>45001</v>
      </c>
      <c r="J378">
        <v>0</v>
      </c>
      <c r="K378" s="43">
        <v>100000</v>
      </c>
      <c r="L378" s="43">
        <v>101633.5</v>
      </c>
      <c r="M378" s="43">
        <v>0.54166000000000003</v>
      </c>
      <c r="N378" s="43">
        <v>101.6335</v>
      </c>
      <c r="O378" t="s">
        <v>473</v>
      </c>
      <c r="P378" t="s">
        <v>484</v>
      </c>
      <c r="Q378" t="s">
        <v>948</v>
      </c>
      <c r="R378" t="s">
        <v>475</v>
      </c>
      <c r="S378" t="s">
        <v>1603</v>
      </c>
      <c r="T378" t="s">
        <v>1645</v>
      </c>
      <c r="U378" t="s">
        <v>357</v>
      </c>
      <c r="V378" t="s">
        <v>949</v>
      </c>
      <c r="W378" t="s">
        <v>950</v>
      </c>
      <c r="X378" t="s">
        <v>951</v>
      </c>
      <c r="Y378" s="32" t="s">
        <v>362</v>
      </c>
      <c r="Z378" t="s">
        <v>952</v>
      </c>
      <c r="AA378" s="32" t="s">
        <v>376</v>
      </c>
      <c r="AB378" s="32" t="s">
        <v>476</v>
      </c>
      <c r="AC378" s="33" t="s">
        <v>477</v>
      </c>
      <c r="AD378" s="33">
        <v>500000000</v>
      </c>
      <c r="AE378">
        <v>0.02</v>
      </c>
      <c r="AF378" s="33" t="s">
        <v>477</v>
      </c>
      <c r="AG378" s="33">
        <v>-21.694762770980599</v>
      </c>
      <c r="AH378">
        <v>-21.694762770980599</v>
      </c>
      <c r="AI378" s="33">
        <v>2.22174218740144</v>
      </c>
      <c r="AJ378" s="33">
        <v>-0.73197900000000005</v>
      </c>
      <c r="AK378">
        <v>-0.73197900000000005</v>
      </c>
      <c r="AL378" s="33">
        <v>-0.73197900000000005</v>
      </c>
      <c r="AM378">
        <v>-0.73197900000000005</v>
      </c>
      <c r="AN378" s="33">
        <v>-0.891445540865343</v>
      </c>
      <c r="AO378" s="33">
        <v>30.662081351463101</v>
      </c>
      <c r="AP378" s="33">
        <v>22.883967739501696</v>
      </c>
      <c r="AQ378" s="33">
        <v>82.706883468680005</v>
      </c>
      <c r="AR378" s="33">
        <v>22.883967739501696</v>
      </c>
      <c r="AS378" s="34" t="s">
        <v>477</v>
      </c>
      <c r="AT378" s="34" t="s">
        <v>477</v>
      </c>
      <c r="AU378" s="35">
        <v>805</v>
      </c>
      <c r="AV378" s="35">
        <v>805</v>
      </c>
      <c r="AW378" s="34" t="s">
        <v>477</v>
      </c>
      <c r="AX378" t="s">
        <v>484</v>
      </c>
      <c r="AY378" s="32">
        <v>2023</v>
      </c>
      <c r="AZ378" s="32" t="s">
        <v>376</v>
      </c>
      <c r="BA378" s="32" t="s">
        <v>376</v>
      </c>
      <c r="BB378" s="32" t="s">
        <v>376</v>
      </c>
      <c r="BC378" s="32" t="s">
        <v>376</v>
      </c>
      <c r="BD378">
        <v>18763501.300000001</v>
      </c>
      <c r="BE378">
        <v>0.54166000000000003</v>
      </c>
      <c r="BF378" s="32" t="s">
        <v>293</v>
      </c>
      <c r="BG378" s="32" t="s">
        <v>478</v>
      </c>
      <c r="BH378" s="32" t="s">
        <v>477</v>
      </c>
      <c r="BI378" s="32">
        <v>9</v>
      </c>
      <c r="BJ378" s="36">
        <v>5.7579559391309531E-3</v>
      </c>
      <c r="BK378" s="32">
        <v>9</v>
      </c>
      <c r="BL378" s="36">
        <v>5.7579559391309531E-3</v>
      </c>
      <c r="BM378" s="32">
        <v>9</v>
      </c>
      <c r="BN378" s="36">
        <v>5.5257276126414066E-3</v>
      </c>
      <c r="BO378" s="33" t="s">
        <v>476</v>
      </c>
      <c r="BP378" s="33" t="s">
        <v>477</v>
      </c>
      <c r="BQ378">
        <v>1.5405097904806346</v>
      </c>
      <c r="BR378">
        <v>-0.73197900000000005</v>
      </c>
      <c r="BS378" t="s">
        <v>498</v>
      </c>
      <c r="BT378" s="37">
        <v>45001</v>
      </c>
      <c r="BU378" s="32" t="s">
        <v>477</v>
      </c>
      <c r="BV378" s="38" t="s">
        <v>477</v>
      </c>
      <c r="BW378" t="s">
        <v>477</v>
      </c>
      <c r="BX378" s="39">
        <v>2.22174218740144</v>
      </c>
      <c r="BY378" s="39">
        <v>-0.73197900000000005</v>
      </c>
      <c r="BZ378" s="39">
        <v>-0.73837600000000003</v>
      </c>
      <c r="CA378" s="39">
        <v>-0.73197900000000005</v>
      </c>
      <c r="CB378" s="39">
        <v>-0.73837600000000003</v>
      </c>
      <c r="CC378" s="39">
        <v>-0.73197900000000005</v>
      </c>
      <c r="CD378" s="39">
        <v>-0.73837600000000003</v>
      </c>
      <c r="CE378" s="39">
        <v>-0.73197900000000005</v>
      </c>
      <c r="CF378" s="39">
        <v>-0.73837600000000003</v>
      </c>
      <c r="CG378">
        <v>-0.73197900000000005</v>
      </c>
      <c r="CH378" s="39">
        <v>2.22174218740144</v>
      </c>
      <c r="CI378" s="39">
        <v>2.22387199986421</v>
      </c>
      <c r="CJ378" s="39">
        <v>2.22174218740144</v>
      </c>
      <c r="CK378" s="39">
        <v>2.22387199986421</v>
      </c>
      <c r="CL378" t="s">
        <v>477</v>
      </c>
      <c r="CM378" t="s">
        <v>477</v>
      </c>
      <c r="CN378" s="46" t="s">
        <v>477</v>
      </c>
      <c r="CO378" s="46">
        <v>26.739999771118164</v>
      </c>
      <c r="CP378" s="46" t="s">
        <v>293</v>
      </c>
      <c r="CQ378" s="46" t="s">
        <v>477</v>
      </c>
      <c r="CR378" s="46" t="s">
        <v>477</v>
      </c>
      <c r="CS378" s="46">
        <v>3099.9581510000003</v>
      </c>
      <c r="CT378">
        <v>0</v>
      </c>
      <c r="CU378">
        <v>0.306620813514631</v>
      </c>
      <c r="CV378" s="47">
        <v>25416.682376278844</v>
      </c>
      <c r="CW378">
        <v>0</v>
      </c>
      <c r="CX378" s="48">
        <v>25416.682376278844</v>
      </c>
      <c r="CY378" s="48">
        <v>82892.880248215894</v>
      </c>
      <c r="CZ378">
        <v>25416.682376278844</v>
      </c>
      <c r="DA378" s="37">
        <v>45001</v>
      </c>
      <c r="DB378">
        <v>-0.73197900000000005</v>
      </c>
      <c r="DC378">
        <v>0.693379186485369</v>
      </c>
      <c r="DD378" s="52">
        <v>0.23350762687728799</v>
      </c>
      <c r="DE378">
        <v>24.952059992449783</v>
      </c>
      <c r="DF378" s="52">
        <v>31.2911813620963</v>
      </c>
      <c r="DG378" s="52">
        <v>0.4</v>
      </c>
      <c r="DH378" s="52">
        <v>23.160984153375399</v>
      </c>
      <c r="DI378" s="52">
        <v>45</v>
      </c>
      <c r="DJ378" s="52">
        <v>30.053039999999999</v>
      </c>
      <c r="DK378" s="52">
        <v>30.662081351463101</v>
      </c>
      <c r="DL378" s="52">
        <v>31.321644387283499</v>
      </c>
      <c r="DM378" s="52">
        <v>18.935443417450202</v>
      </c>
      <c r="DN378" s="52" t="s">
        <v>477</v>
      </c>
      <c r="DO378" s="33">
        <v>2.28043047416904</v>
      </c>
      <c r="DP378" s="33">
        <v>0.39430201527338099</v>
      </c>
      <c r="DQ378" s="32" t="s">
        <v>700</v>
      </c>
      <c r="DR378" s="33"/>
      <c r="DS378" s="58">
        <v>0.4</v>
      </c>
      <c r="DT378" s="58">
        <v>55</v>
      </c>
      <c r="DU378" s="58">
        <v>30.700487986189898</v>
      </c>
    </row>
    <row r="379" spans="1:125" x14ac:dyDescent="0.25">
      <c r="A379" s="37">
        <v>44196</v>
      </c>
      <c r="B379" t="s">
        <v>1600</v>
      </c>
      <c r="C379" t="s">
        <v>1322</v>
      </c>
      <c r="D379" t="s">
        <v>473</v>
      </c>
      <c r="E379" t="s">
        <v>1613</v>
      </c>
      <c r="F379" t="s">
        <v>709</v>
      </c>
      <c r="G379" t="s">
        <v>1646</v>
      </c>
      <c r="H379" t="s">
        <v>293</v>
      </c>
      <c r="I379" s="37">
        <v>45322</v>
      </c>
      <c r="J379">
        <v>0</v>
      </c>
      <c r="K379" s="43">
        <v>200000</v>
      </c>
      <c r="L379" s="43">
        <v>196059</v>
      </c>
      <c r="M379" s="43">
        <v>1.0448999999999999</v>
      </c>
      <c r="N379" s="43">
        <v>98.029499999999999</v>
      </c>
      <c r="O379" t="s">
        <v>473</v>
      </c>
      <c r="P379" t="s">
        <v>484</v>
      </c>
      <c r="Q379" t="s">
        <v>710</v>
      </c>
      <c r="R379" t="s">
        <v>475</v>
      </c>
      <c r="S379" t="s">
        <v>1603</v>
      </c>
      <c r="T379" t="s">
        <v>1646</v>
      </c>
      <c r="U379" t="s">
        <v>357</v>
      </c>
      <c r="V379" t="s">
        <v>711</v>
      </c>
      <c r="W379" t="s">
        <v>707</v>
      </c>
      <c r="X379" t="s">
        <v>708</v>
      </c>
      <c r="Y379" s="32" t="s">
        <v>362</v>
      </c>
      <c r="Z379" t="s">
        <v>374</v>
      </c>
      <c r="AA379" s="32" t="s">
        <v>386</v>
      </c>
      <c r="AB379" s="32" t="s">
        <v>476</v>
      </c>
      <c r="AC379" s="33" t="s">
        <v>477</v>
      </c>
      <c r="AD379" s="33">
        <v>500000000</v>
      </c>
      <c r="AE379">
        <v>0.04</v>
      </c>
      <c r="AF379" s="33" t="s">
        <v>477</v>
      </c>
      <c r="AG379" s="33">
        <v>115.022405130376</v>
      </c>
      <c r="AH379">
        <v>115.022405130376</v>
      </c>
      <c r="AI379" s="33">
        <v>3.0648618888024699</v>
      </c>
      <c r="AJ379" s="33">
        <v>0.64726099999999998</v>
      </c>
      <c r="AK379">
        <v>0.64726099999999998</v>
      </c>
      <c r="AL379" s="33">
        <v>0.64726099999999998</v>
      </c>
      <c r="AM379">
        <v>0.64726099999999998</v>
      </c>
      <c r="AN379" s="33">
        <v>0.53257966077742103</v>
      </c>
      <c r="AO379" s="33">
        <v>3.2952306356919099</v>
      </c>
      <c r="AP379" s="33">
        <v>174.29374616818737</v>
      </c>
      <c r="AQ379" s="33">
        <v>35.73887533691407</v>
      </c>
      <c r="AR379" s="33">
        <v>174.29374616818737</v>
      </c>
      <c r="AS379" s="34" t="s">
        <v>477</v>
      </c>
      <c r="AT379" s="34" t="s">
        <v>477</v>
      </c>
      <c r="AU379" s="35">
        <v>1126</v>
      </c>
      <c r="AV379" s="35">
        <v>1126</v>
      </c>
      <c r="AW379" s="34" t="s">
        <v>477</v>
      </c>
      <c r="AX379" t="s">
        <v>484</v>
      </c>
      <c r="AY379" s="32">
        <v>2024</v>
      </c>
      <c r="AZ379" s="32" t="s">
        <v>386</v>
      </c>
      <c r="BA379" s="32" t="s">
        <v>376</v>
      </c>
      <c r="BB379" s="32" t="s">
        <v>376</v>
      </c>
      <c r="BC379" s="32" t="s">
        <v>376</v>
      </c>
      <c r="BD379">
        <v>18763501.300000001</v>
      </c>
      <c r="BE379">
        <v>1.0448999999999999</v>
      </c>
      <c r="BF379" s="32" t="s">
        <v>293</v>
      </c>
      <c r="BG379" s="32" t="s">
        <v>478</v>
      </c>
      <c r="BH379" s="32" t="s">
        <v>477</v>
      </c>
      <c r="BI379" s="32">
        <v>10</v>
      </c>
      <c r="BJ379" s="36">
        <v>1.1107549021435605E-2</v>
      </c>
      <c r="BK379" s="32">
        <v>10</v>
      </c>
      <c r="BL379" s="36">
        <v>1.1107549021435605E-2</v>
      </c>
      <c r="BM379" s="32">
        <v>10</v>
      </c>
      <c r="BN379" s="36">
        <v>1.0659562349096131E-2</v>
      </c>
      <c r="BO379" s="33" t="s">
        <v>476</v>
      </c>
      <c r="BP379" s="33" t="s">
        <v>477</v>
      </c>
      <c r="BQ379">
        <v>2.9638676209010049</v>
      </c>
      <c r="BR379">
        <v>0.64726099999999998</v>
      </c>
      <c r="BS379" t="s">
        <v>498</v>
      </c>
      <c r="BT379" s="37">
        <v>45322</v>
      </c>
      <c r="BU379" s="32" t="s">
        <v>477</v>
      </c>
      <c r="BV379" s="38" t="s">
        <v>477</v>
      </c>
      <c r="BW379" t="s">
        <v>477</v>
      </c>
      <c r="BX379" s="39">
        <v>3.0648618888024699</v>
      </c>
      <c r="BY379" s="39">
        <v>0.64726099999999998</v>
      </c>
      <c r="BZ379" s="39">
        <v>0.65131300000000003</v>
      </c>
      <c r="CA379" s="39">
        <v>0.64726099999999998</v>
      </c>
      <c r="CB379" s="39">
        <v>0.65131300000000003</v>
      </c>
      <c r="CC379" s="39">
        <v>0.64726099999999998</v>
      </c>
      <c r="CD379" s="39">
        <v>0.65131300000000003</v>
      </c>
      <c r="CE379" s="39">
        <v>0.64726099999999998</v>
      </c>
      <c r="CF379" s="39">
        <v>0.65131300000000003</v>
      </c>
      <c r="CG379">
        <v>0.64726099999999998</v>
      </c>
      <c r="CH379" s="39">
        <v>3.0648618888024699</v>
      </c>
      <c r="CI379" s="39">
        <v>3.06615358596637</v>
      </c>
      <c r="CJ379" s="39">
        <v>3.0648618888024699</v>
      </c>
      <c r="CK379" s="39">
        <v>3.06615358596637</v>
      </c>
      <c r="CL379" t="s">
        <v>477</v>
      </c>
      <c r="CM379" t="s">
        <v>477</v>
      </c>
      <c r="CN379" s="46" t="s">
        <v>477</v>
      </c>
      <c r="CO379" s="46">
        <v>38.950000762939453</v>
      </c>
      <c r="CP379" s="46" t="s">
        <v>293</v>
      </c>
      <c r="CQ379" s="46" t="s">
        <v>477</v>
      </c>
      <c r="CR379" s="46" t="s">
        <v>477</v>
      </c>
      <c r="CS379" s="46">
        <v>1888.9468994140625</v>
      </c>
      <c r="CT379">
        <v>0</v>
      </c>
      <c r="CU379">
        <v>3.2952306356919099E-2</v>
      </c>
      <c r="CV379" s="47">
        <v>2424.4489095795543</v>
      </c>
      <c r="CW379">
        <v>0</v>
      </c>
      <c r="CX379" s="48">
        <v>2424.4489095795543</v>
      </c>
      <c r="CY379" s="48">
        <v>73574.483173329849</v>
      </c>
      <c r="CZ379">
        <v>2424.4489095795543</v>
      </c>
      <c r="DA379" s="37">
        <v>45322</v>
      </c>
      <c r="DB379">
        <v>0.64726099999999998</v>
      </c>
      <c r="DC379">
        <v>0.96704769364308085</v>
      </c>
      <c r="DD379" s="52">
        <v>1.67913536729339</v>
      </c>
      <c r="DE379">
        <v>1.2013509902159378</v>
      </c>
      <c r="DF379" s="52">
        <v>3.49645783263058</v>
      </c>
      <c r="DG379" s="52">
        <v>0.4</v>
      </c>
      <c r="DH379" s="52">
        <v>30.5510814586608</v>
      </c>
      <c r="DI379" s="52">
        <v>39</v>
      </c>
      <c r="DJ379" s="52">
        <v>37.47983</v>
      </c>
      <c r="DK379" s="52">
        <v>3.2952306356919099</v>
      </c>
      <c r="DL379" s="52">
        <v>3.6565373326936399</v>
      </c>
      <c r="DM379" s="52"/>
      <c r="DN379" s="52" t="s">
        <v>477</v>
      </c>
      <c r="DO379" s="33">
        <v>3.02252175630358</v>
      </c>
      <c r="DP379" s="33">
        <v>4.4746022473082098E-2</v>
      </c>
      <c r="DQ379" s="32" t="s">
        <v>700</v>
      </c>
      <c r="DR379" s="33"/>
      <c r="DS379" s="58">
        <v>0.4</v>
      </c>
      <c r="DT379" s="58">
        <v>40</v>
      </c>
      <c r="DU379" s="58">
        <v>3.2965040304194102</v>
      </c>
    </row>
    <row r="380" spans="1:125" x14ac:dyDescent="0.25">
      <c r="A380" s="37">
        <v>44196</v>
      </c>
      <c r="B380" t="s">
        <v>1600</v>
      </c>
      <c r="C380" t="s">
        <v>1322</v>
      </c>
      <c r="D380" t="s">
        <v>473</v>
      </c>
      <c r="E380" t="s">
        <v>1613</v>
      </c>
      <c r="F380" t="s">
        <v>818</v>
      </c>
      <c r="G380" t="s">
        <v>1647</v>
      </c>
      <c r="H380" t="s">
        <v>293</v>
      </c>
      <c r="I380" s="37">
        <v>44264</v>
      </c>
      <c r="J380">
        <v>0</v>
      </c>
      <c r="K380" s="43">
        <v>100000</v>
      </c>
      <c r="L380" s="43">
        <v>99896</v>
      </c>
      <c r="M380" s="43">
        <v>0.53239999999999998</v>
      </c>
      <c r="N380" s="43">
        <v>99.896000000000001</v>
      </c>
      <c r="O380" t="s">
        <v>473</v>
      </c>
      <c r="P380" t="s">
        <v>484</v>
      </c>
      <c r="Q380" t="s">
        <v>898</v>
      </c>
      <c r="R380" t="s">
        <v>475</v>
      </c>
      <c r="S380" t="s">
        <v>1603</v>
      </c>
      <c r="T380" t="s">
        <v>1647</v>
      </c>
      <c r="U380" t="s">
        <v>357</v>
      </c>
      <c r="V380" t="s">
        <v>899</v>
      </c>
      <c r="W380" t="s">
        <v>900</v>
      </c>
      <c r="X380" t="s">
        <v>653</v>
      </c>
      <c r="Y380" s="32" t="s">
        <v>652</v>
      </c>
      <c r="Z380" t="s">
        <v>382</v>
      </c>
      <c r="AA380" s="32" t="s">
        <v>386</v>
      </c>
      <c r="AB380" s="32" t="s">
        <v>476</v>
      </c>
      <c r="AC380" s="33" t="s">
        <v>477</v>
      </c>
      <c r="AD380" s="33">
        <v>600000000</v>
      </c>
      <c r="AE380">
        <v>1.6666666666666666E-2</v>
      </c>
      <c r="AF380" s="33" t="s">
        <v>477</v>
      </c>
      <c r="AG380" s="33">
        <v>111.058426651115</v>
      </c>
      <c r="AH380">
        <v>111.058426651115</v>
      </c>
      <c r="AI380" s="33">
        <v>0.18610761650315699</v>
      </c>
      <c r="AJ380" s="33">
        <v>0.55881599999999998</v>
      </c>
      <c r="AK380">
        <v>0.55881599999999998</v>
      </c>
      <c r="AL380" s="33">
        <v>0.55881599999999998</v>
      </c>
      <c r="AM380">
        <v>0.55881599999999998</v>
      </c>
      <c r="AN380" s="33">
        <v>-0.49204208169083402</v>
      </c>
      <c r="AO380" s="33">
        <v>1.4746844809637401E-12</v>
      </c>
      <c r="AP380" s="33">
        <v>360.95616108022261</v>
      </c>
      <c r="AQ380" s="33">
        <v>21.671475171500003</v>
      </c>
      <c r="AR380" s="33">
        <v>360.95616108022261</v>
      </c>
      <c r="AS380" s="34" t="s">
        <v>477</v>
      </c>
      <c r="AT380" s="34" t="s">
        <v>477</v>
      </c>
      <c r="AU380" s="35">
        <v>68</v>
      </c>
      <c r="AV380" s="35">
        <v>68</v>
      </c>
      <c r="AW380" s="34" t="s">
        <v>477</v>
      </c>
      <c r="AX380" t="s">
        <v>484</v>
      </c>
      <c r="AY380" s="32">
        <v>2021</v>
      </c>
      <c r="AZ380" s="32" t="s">
        <v>386</v>
      </c>
      <c r="BA380" s="32" t="s">
        <v>376</v>
      </c>
      <c r="BB380" s="32" t="s">
        <v>376</v>
      </c>
      <c r="BC380" s="32" t="s">
        <v>376</v>
      </c>
      <c r="BD380">
        <v>18763501.300000001</v>
      </c>
      <c r="BE380">
        <v>0.53239999999999998</v>
      </c>
      <c r="BF380" s="32" t="s">
        <v>293</v>
      </c>
      <c r="BG380" s="32" t="s">
        <v>478</v>
      </c>
      <c r="BH380" s="32" t="s">
        <v>479</v>
      </c>
      <c r="BI380" s="32">
        <v>10</v>
      </c>
      <c r="BJ380" s="36">
        <v>5.6595194153052451E-3</v>
      </c>
      <c r="BK380" s="32">
        <v>10</v>
      </c>
      <c r="BL380" s="36">
        <v>5.6595194153052451E-3</v>
      </c>
      <c r="BM380" s="32">
        <v>10</v>
      </c>
      <c r="BN380" s="36">
        <v>5.431261204154398E-3</v>
      </c>
      <c r="BO380" s="33" t="s">
        <v>476</v>
      </c>
      <c r="BP380" s="33" t="s">
        <v>477</v>
      </c>
      <c r="BQ380">
        <v>0.18610761650315424</v>
      </c>
      <c r="BR380">
        <v>0.55881599999999998</v>
      </c>
      <c r="BS380" t="s">
        <v>498</v>
      </c>
      <c r="BT380" s="37">
        <v>44264</v>
      </c>
      <c r="BU380" s="32" t="s">
        <v>477</v>
      </c>
      <c r="BV380" s="38" t="s">
        <v>477</v>
      </c>
      <c r="BW380" t="s">
        <v>477</v>
      </c>
      <c r="BX380" s="39">
        <v>0.18610761650315699</v>
      </c>
      <c r="BY380" s="39">
        <v>0.55881599999999998</v>
      </c>
      <c r="BZ380" s="39">
        <v>0.62294300000000002</v>
      </c>
      <c r="CA380" s="39">
        <v>0.55881599999999998</v>
      </c>
      <c r="CB380" s="39">
        <v>0.62294300000000002</v>
      </c>
      <c r="CC380" s="39">
        <v>0.55881599999999998</v>
      </c>
      <c r="CD380" s="39">
        <v>0.62294300000000002</v>
      </c>
      <c r="CE380" s="39">
        <v>0.55881599999999998</v>
      </c>
      <c r="CF380" s="39">
        <v>0.62294300000000002</v>
      </c>
      <c r="CG380">
        <v>0.55881599999999998</v>
      </c>
      <c r="CH380" s="39">
        <v>0.18610761650315699</v>
      </c>
      <c r="CI380" s="39">
        <v>0.18618865759690401</v>
      </c>
      <c r="CJ380" s="39">
        <v>0.18610761650315699</v>
      </c>
      <c r="CK380" s="39">
        <v>0.18618865759690401</v>
      </c>
      <c r="CL380" t="s">
        <v>477</v>
      </c>
      <c r="CM380" t="s">
        <v>477</v>
      </c>
      <c r="CN380" s="46" t="s">
        <v>477</v>
      </c>
      <c r="CO380" s="46">
        <v>3.3229999542236328</v>
      </c>
      <c r="CP380" s="46" t="s">
        <v>293</v>
      </c>
      <c r="CQ380" s="46" t="s">
        <v>477</v>
      </c>
      <c r="CR380" s="46" t="s">
        <v>477</v>
      </c>
      <c r="CS380" s="46">
        <v>6678.4207000000006</v>
      </c>
      <c r="CT380">
        <v>0</v>
      </c>
      <c r="CU380">
        <v>1.47468448096374E-14</v>
      </c>
      <c r="CV380" s="47">
        <v>3.2726775606534295E-10</v>
      </c>
      <c r="CW380">
        <v>0</v>
      </c>
      <c r="CX380" s="48">
        <v>3.2726775606534295E-10</v>
      </c>
      <c r="CY380" s="48">
        <v>22192.391680386165</v>
      </c>
      <c r="CZ380">
        <v>3.2726775606534295E-10</v>
      </c>
      <c r="DA380" s="37">
        <v>44264</v>
      </c>
      <c r="DB380">
        <v>0.55881599999999998</v>
      </c>
      <c r="DC380">
        <v>0.99999999999998523</v>
      </c>
      <c r="DD380" s="52">
        <v>3.5139541663666898</v>
      </c>
      <c r="DE380">
        <v>3.1991859649037057E-13</v>
      </c>
      <c r="DF380" s="52">
        <v>5.4031461336430703E-12</v>
      </c>
      <c r="DG380" s="52">
        <v>0.4</v>
      </c>
      <c r="DH380" s="52">
        <v>40</v>
      </c>
      <c r="DI380" s="52">
        <v>15</v>
      </c>
      <c r="DJ380" s="52">
        <v>32.853610000000003</v>
      </c>
      <c r="DK380" s="52">
        <v>1.4746844809637401E-12</v>
      </c>
      <c r="DL380" s="52">
        <v>-5.6055570243053699E-12</v>
      </c>
      <c r="DM380" s="52"/>
      <c r="DN380" s="52" t="s">
        <v>477</v>
      </c>
      <c r="DO380" s="33">
        <v>0.18669653816019099</v>
      </c>
      <c r="DP380" s="33">
        <v>1.4551915228366899E-14</v>
      </c>
      <c r="DQ380" s="32" t="s">
        <v>700</v>
      </c>
      <c r="DR380" s="33"/>
      <c r="DS380" s="58">
        <v>0.4</v>
      </c>
      <c r="DT380" s="58">
        <v>25</v>
      </c>
      <c r="DU380" s="58">
        <v>2.2310367382427101E-11</v>
      </c>
    </row>
    <row r="381" spans="1:125" x14ac:dyDescent="0.25">
      <c r="A381" s="37">
        <v>44196</v>
      </c>
      <c r="B381" t="s">
        <v>1600</v>
      </c>
      <c r="C381" t="s">
        <v>1322</v>
      </c>
      <c r="D381" t="s">
        <v>473</v>
      </c>
      <c r="E381" t="s">
        <v>1613</v>
      </c>
      <c r="F381" t="s">
        <v>1111</v>
      </c>
      <c r="G381" t="s">
        <v>1604</v>
      </c>
      <c r="H381" t="s">
        <v>293</v>
      </c>
      <c r="I381" s="37">
        <v>45261</v>
      </c>
      <c r="J381">
        <v>1</v>
      </c>
      <c r="K381" s="43">
        <v>100000</v>
      </c>
      <c r="L381" s="43">
        <v>99555.15</v>
      </c>
      <c r="M381" s="43">
        <v>0.53058000000000005</v>
      </c>
      <c r="N381" s="43">
        <v>99.459000000000003</v>
      </c>
      <c r="O381" t="s">
        <v>473</v>
      </c>
      <c r="P381" t="s">
        <v>484</v>
      </c>
      <c r="Q381" t="s">
        <v>1113</v>
      </c>
      <c r="R381" t="s">
        <v>475</v>
      </c>
      <c r="S381" t="s">
        <v>1603</v>
      </c>
      <c r="T381" t="s">
        <v>1604</v>
      </c>
      <c r="U381" t="s">
        <v>378</v>
      </c>
      <c r="V381" t="s">
        <v>1114</v>
      </c>
      <c r="W381" t="s">
        <v>1115</v>
      </c>
      <c r="X381" t="s">
        <v>1116</v>
      </c>
      <c r="Y381" s="32" t="s">
        <v>652</v>
      </c>
      <c r="Z381" t="s">
        <v>374</v>
      </c>
      <c r="AA381" s="32" t="s">
        <v>370</v>
      </c>
      <c r="AB381" s="32" t="s">
        <v>476</v>
      </c>
      <c r="AC381" s="33" t="s">
        <v>477</v>
      </c>
      <c r="AD381" s="33">
        <v>178900000</v>
      </c>
      <c r="AE381">
        <v>5.5897149245388487E-2</v>
      </c>
      <c r="AF381" s="33" t="s">
        <v>477</v>
      </c>
      <c r="AG381" s="33">
        <v>169.59745172236799</v>
      </c>
      <c r="AH381">
        <v>169.59745172236799</v>
      </c>
      <c r="AI381" s="33">
        <v>0.90065598713307904</v>
      </c>
      <c r="AJ381" s="33">
        <v>1.192677</v>
      </c>
      <c r="AK381">
        <v>1.192677</v>
      </c>
      <c r="AL381" s="33">
        <v>1.602336</v>
      </c>
      <c r="AM381">
        <v>1.192677</v>
      </c>
      <c r="AN381" s="33">
        <v>1.17376554694517</v>
      </c>
      <c r="AO381" s="33">
        <v>16.2767518119642</v>
      </c>
      <c r="AP381" s="33">
        <v>24.504918598621764</v>
      </c>
      <c r="AQ381" s="33">
        <v>79.883591041600013</v>
      </c>
      <c r="AR381" s="33">
        <v>24.504918598621764</v>
      </c>
      <c r="AS381" s="34">
        <v>44531</v>
      </c>
      <c r="AT381" s="34" t="s">
        <v>477</v>
      </c>
      <c r="AU381" s="35">
        <v>335</v>
      </c>
      <c r="AV381" s="35">
        <v>335</v>
      </c>
      <c r="AW381" s="34" t="s">
        <v>477</v>
      </c>
      <c r="AX381" t="s">
        <v>484</v>
      </c>
      <c r="AY381" s="32">
        <v>2023</v>
      </c>
      <c r="AZ381" s="32" t="s">
        <v>480</v>
      </c>
      <c r="BA381" s="32" t="s">
        <v>480</v>
      </c>
      <c r="BB381" s="32" t="s">
        <v>372</v>
      </c>
      <c r="BC381" s="32" t="s">
        <v>372</v>
      </c>
      <c r="BD381">
        <v>18763501.300000001</v>
      </c>
      <c r="BE381">
        <v>0.53058000000000005</v>
      </c>
      <c r="BF381" s="32" t="s">
        <v>293</v>
      </c>
      <c r="BG381" s="32" t="s">
        <v>477</v>
      </c>
      <c r="BH381" s="32" t="s">
        <v>477</v>
      </c>
      <c r="BI381" s="32" t="s">
        <v>480</v>
      </c>
      <c r="BJ381" s="36">
        <v>5.6402088604010766E-3</v>
      </c>
      <c r="BK381" s="32">
        <v>11</v>
      </c>
      <c r="BL381" s="36">
        <v>5.6402088604010766E-3</v>
      </c>
      <c r="BM381" s="32">
        <v>11</v>
      </c>
      <c r="BN381" s="36">
        <v>5.4127294773441545E-3</v>
      </c>
      <c r="BO381" s="33" t="s">
        <v>476</v>
      </c>
      <c r="BP381" s="33" t="s">
        <v>477</v>
      </c>
      <c r="BQ381">
        <v>0.75405844742783157</v>
      </c>
      <c r="BR381">
        <v>1.192677</v>
      </c>
      <c r="BS381" t="s">
        <v>498</v>
      </c>
      <c r="BT381" s="37">
        <v>44531</v>
      </c>
      <c r="BU381" s="32" t="s">
        <v>477</v>
      </c>
      <c r="BV381" s="38" t="s">
        <v>477</v>
      </c>
      <c r="BW381" t="s">
        <v>477</v>
      </c>
      <c r="BX381" s="39">
        <v>0.90065598713307904</v>
      </c>
      <c r="BY381" s="39">
        <v>1.192677</v>
      </c>
      <c r="BZ381" s="39">
        <v>1.1939090000000001</v>
      </c>
      <c r="CA381" s="39">
        <v>1.602336</v>
      </c>
      <c r="CB381" s="39">
        <v>1.6150990000000001</v>
      </c>
      <c r="CC381" s="39">
        <v>1.192677</v>
      </c>
      <c r="CD381" s="39">
        <v>1.1939090000000001</v>
      </c>
      <c r="CE381" s="39">
        <v>1.192677</v>
      </c>
      <c r="CF381" s="39">
        <v>1.1939090000000001</v>
      </c>
      <c r="CG381">
        <v>1.192677</v>
      </c>
      <c r="CH381" s="39">
        <v>0.90065598713307904</v>
      </c>
      <c r="CI381" s="39">
        <v>0.90541193282689703</v>
      </c>
      <c r="CJ381" s="39">
        <v>0.90065598713307904</v>
      </c>
      <c r="CK381" s="39">
        <v>0.90541193282689703</v>
      </c>
      <c r="CL381" t="s">
        <v>477</v>
      </c>
      <c r="CM381" t="s">
        <v>477</v>
      </c>
      <c r="CN381" s="46" t="s">
        <v>477</v>
      </c>
      <c r="CO381" s="46">
        <v>18.719999313354492</v>
      </c>
      <c r="CP381" s="46" t="s">
        <v>293</v>
      </c>
      <c r="CQ381" s="46" t="s">
        <v>477</v>
      </c>
      <c r="CR381" s="46" t="s">
        <v>477</v>
      </c>
      <c r="CS381" s="46">
        <v>4217.7186400000001</v>
      </c>
      <c r="CT381">
        <v>0</v>
      </c>
      <c r="CU381">
        <v>0.16276751811964199</v>
      </c>
      <c r="CV381" s="47">
        <v>12851.421710003198</v>
      </c>
      <c r="CW381">
        <v>0</v>
      </c>
      <c r="CX381" s="48">
        <v>12851.421710003198</v>
      </c>
      <c r="CY381" s="48">
        <v>78955.690044722447</v>
      </c>
      <c r="CZ381">
        <v>12851.421710003198</v>
      </c>
      <c r="DA381" s="37">
        <v>44531</v>
      </c>
      <c r="DB381">
        <v>1.192677</v>
      </c>
      <c r="DC381">
        <v>0.83723248188035804</v>
      </c>
      <c r="DD381" s="52">
        <v>0.26004851510571997</v>
      </c>
      <c r="DE381">
        <v>13.073179754799163</v>
      </c>
      <c r="DF381" s="52">
        <v>9.3650553992190009</v>
      </c>
      <c r="DG381" s="52">
        <v>0.4</v>
      </c>
      <c r="DH381" s="52">
        <v>15.318338438873001</v>
      </c>
      <c r="DI381" s="52">
        <v>83</v>
      </c>
      <c r="DJ381" s="52">
        <v>15.27162</v>
      </c>
      <c r="DK381" s="52">
        <v>16.2767518119642</v>
      </c>
      <c r="DL381" s="52">
        <v>9.5512483915323596</v>
      </c>
      <c r="DM381" s="52"/>
      <c r="DN381" s="52" t="s">
        <v>477</v>
      </c>
      <c r="DO381" s="33">
        <v>2.85713777003309</v>
      </c>
      <c r="DP381" s="33">
        <v>0.18741358515756301</v>
      </c>
      <c r="DQ381" s="32" t="s">
        <v>700</v>
      </c>
      <c r="DR381" s="33"/>
      <c r="DS381" s="58">
        <v>0.4</v>
      </c>
      <c r="DT381" s="58">
        <v>85</v>
      </c>
      <c r="DU381" s="58">
        <v>16.355371051240301</v>
      </c>
    </row>
    <row r="382" spans="1:125" x14ac:dyDescent="0.25">
      <c r="A382" s="37">
        <v>44196</v>
      </c>
      <c r="B382" t="s">
        <v>1600</v>
      </c>
      <c r="C382" t="s">
        <v>1322</v>
      </c>
      <c r="D382" t="s">
        <v>473</v>
      </c>
      <c r="E382" t="s">
        <v>1613</v>
      </c>
      <c r="F382" t="s">
        <v>819</v>
      </c>
      <c r="G382" t="s">
        <v>1648</v>
      </c>
      <c r="H382" t="s">
        <v>293</v>
      </c>
      <c r="I382" s="37">
        <v>44925</v>
      </c>
      <c r="J382">
        <v>0</v>
      </c>
      <c r="K382" s="43">
        <v>100000</v>
      </c>
      <c r="L382" s="43">
        <v>100960.5</v>
      </c>
      <c r="M382" s="43">
        <v>0.53807000000000005</v>
      </c>
      <c r="N382" s="43">
        <v>100.9605</v>
      </c>
      <c r="O382" t="s">
        <v>473</v>
      </c>
      <c r="P382" t="s">
        <v>484</v>
      </c>
      <c r="Q382" t="s">
        <v>901</v>
      </c>
      <c r="R382" t="s">
        <v>475</v>
      </c>
      <c r="S382" t="s">
        <v>1603</v>
      </c>
      <c r="T382" t="s">
        <v>1648</v>
      </c>
      <c r="U382" t="s">
        <v>357</v>
      </c>
      <c r="V382" t="s">
        <v>901</v>
      </c>
      <c r="W382" t="s">
        <v>2778</v>
      </c>
      <c r="X382" t="s">
        <v>796</v>
      </c>
      <c r="Y382" s="32" t="s">
        <v>398</v>
      </c>
      <c r="Z382" t="s">
        <v>359</v>
      </c>
      <c r="AA382" s="32" t="s">
        <v>366</v>
      </c>
      <c r="AB382" s="32" t="s">
        <v>476</v>
      </c>
      <c r="AC382" s="33" t="s">
        <v>477</v>
      </c>
      <c r="AD382" s="33">
        <v>750000000</v>
      </c>
      <c r="AE382">
        <v>1.3333333333333334E-2</v>
      </c>
      <c r="AF382" s="33" t="s">
        <v>477</v>
      </c>
      <c r="AG382" s="33">
        <v>4.0142907795872</v>
      </c>
      <c r="AH382">
        <v>4.0142907795872</v>
      </c>
      <c r="AI382" s="33">
        <v>2.0095820866757599</v>
      </c>
      <c r="AJ382" s="33">
        <v>-0.47681800000000002</v>
      </c>
      <c r="AK382">
        <v>-0.47681800000000002</v>
      </c>
      <c r="AL382" s="33">
        <v>-0.47681800000000002</v>
      </c>
      <c r="AM382">
        <v>-0.47681800000000002</v>
      </c>
      <c r="AN382" s="33">
        <v>-0.66450921905829596</v>
      </c>
      <c r="AO382" s="33">
        <v>16.9587960237792</v>
      </c>
      <c r="AP382" s="33">
        <v>27.996532524268936</v>
      </c>
      <c r="AQ382" s="33">
        <v>78.877527389937114</v>
      </c>
      <c r="AR382" s="33">
        <v>27.996532524268936</v>
      </c>
      <c r="AS382" s="34" t="s">
        <v>477</v>
      </c>
      <c r="AT382" s="34" t="s">
        <v>477</v>
      </c>
      <c r="AU382" s="35">
        <v>729</v>
      </c>
      <c r="AV382" s="35">
        <v>729</v>
      </c>
      <c r="AW382" s="34" t="s">
        <v>477</v>
      </c>
      <c r="AX382" t="s">
        <v>484</v>
      </c>
      <c r="AY382" s="32">
        <v>2022</v>
      </c>
      <c r="AZ382" s="32" t="s">
        <v>480</v>
      </c>
      <c r="BA382" s="32" t="s">
        <v>480</v>
      </c>
      <c r="BB382" s="32" t="s">
        <v>366</v>
      </c>
      <c r="BC382" s="32" t="s">
        <v>366</v>
      </c>
      <c r="BD382">
        <v>18763501.300000001</v>
      </c>
      <c r="BE382">
        <v>0.53807000000000005</v>
      </c>
      <c r="BF382" s="32" t="s">
        <v>293</v>
      </c>
      <c r="BG382" s="32" t="s">
        <v>478</v>
      </c>
      <c r="BH382" s="32" t="s">
        <v>477</v>
      </c>
      <c r="BI382" s="32" t="s">
        <v>480</v>
      </c>
      <c r="BJ382" s="36">
        <v>5.7198277201181754E-3</v>
      </c>
      <c r="BK382" s="32">
        <v>6</v>
      </c>
      <c r="BL382" s="36">
        <v>5.7198277201181754E-3</v>
      </c>
      <c r="BM382" s="32">
        <v>6</v>
      </c>
      <c r="BN382" s="36">
        <v>5.4891371706778059E-3</v>
      </c>
      <c r="BO382" s="33" t="s">
        <v>476</v>
      </c>
      <c r="BP382" s="33" t="s">
        <v>477</v>
      </c>
      <c r="BQ382">
        <v>1.668781159666012</v>
      </c>
      <c r="BR382">
        <v>-0.47681800000000002</v>
      </c>
      <c r="BS382" t="s">
        <v>498</v>
      </c>
      <c r="BT382" s="37">
        <v>44925</v>
      </c>
      <c r="BU382" s="32" t="s">
        <v>477</v>
      </c>
      <c r="BV382" s="38" t="s">
        <v>477</v>
      </c>
      <c r="BW382" t="s">
        <v>477</v>
      </c>
      <c r="BX382" s="39">
        <v>2.0095820866757599</v>
      </c>
      <c r="BY382" s="39">
        <v>-0.47681800000000002</v>
      </c>
      <c r="BZ382" s="39">
        <v>-0.48148800000000003</v>
      </c>
      <c r="CA382" s="39">
        <v>-0.47681800000000002</v>
      </c>
      <c r="CB382" s="39">
        <v>-0.48148800000000003</v>
      </c>
      <c r="CC382" s="39">
        <v>-0.47681800000000002</v>
      </c>
      <c r="CD382" s="39">
        <v>-0.48148800000000003</v>
      </c>
      <c r="CE382" s="39">
        <v>-0.47681800000000002</v>
      </c>
      <c r="CF382" s="39">
        <v>-0.48148800000000003</v>
      </c>
      <c r="CG382">
        <v>-0.47681800000000002</v>
      </c>
      <c r="CH382" s="39">
        <v>2.0095820866757599</v>
      </c>
      <c r="CI382" s="39">
        <v>2.0119891062999602</v>
      </c>
      <c r="CJ382" s="39">
        <v>2.0095820866757599</v>
      </c>
      <c r="CK382" s="39">
        <v>2.0119891062999602</v>
      </c>
      <c r="CL382" t="s">
        <v>477</v>
      </c>
      <c r="CM382" t="s">
        <v>477</v>
      </c>
      <c r="CN382" s="46" t="s">
        <v>477</v>
      </c>
      <c r="CO382" s="46">
        <v>49.159999847412109</v>
      </c>
      <c r="CP382" s="46" t="s">
        <v>296</v>
      </c>
      <c r="CQ382" s="46" t="s">
        <v>636</v>
      </c>
      <c r="CR382" s="46" t="s">
        <v>482</v>
      </c>
      <c r="CS382" s="46">
        <v>1754.0597</v>
      </c>
      <c r="CT382">
        <v>0</v>
      </c>
      <c r="CU382">
        <v>0.16958796023779199</v>
      </c>
      <c r="CV382" s="47">
        <v>13541.153283946885</v>
      </c>
      <c r="CW382">
        <v>0</v>
      </c>
      <c r="CX382" s="48">
        <v>13541.153283946885</v>
      </c>
      <c r="CY382" s="48">
        <v>79847.373981972662</v>
      </c>
      <c r="CZ382">
        <v>13541.153283946885</v>
      </c>
      <c r="DA382" s="37">
        <v>44925</v>
      </c>
      <c r="DB382">
        <v>-0.47681800000000002</v>
      </c>
      <c r="DC382">
        <v>0.83041203976220801</v>
      </c>
      <c r="DD382" s="52">
        <v>0.27249462958515402</v>
      </c>
      <c r="DE382">
        <v>13.24941831573735</v>
      </c>
      <c r="DF382" s="52">
        <v>17.129156342084901</v>
      </c>
      <c r="DG382" s="52">
        <v>0.4</v>
      </c>
      <c r="DH382" s="52">
        <v>20.009414074989301</v>
      </c>
      <c r="DI382" s="52">
        <v>28</v>
      </c>
      <c r="DJ382" s="52"/>
      <c r="DK382" s="52"/>
      <c r="DL382" s="52"/>
      <c r="DM382" s="52">
        <v>8.9988467095331206</v>
      </c>
      <c r="DN382" s="52">
        <v>1.0811999999999999</v>
      </c>
      <c r="DO382" s="33">
        <v>2.0372849386710401</v>
      </c>
      <c r="DP382" s="33">
        <v>0.25334468119523801</v>
      </c>
      <c r="DQ382" s="32" t="s">
        <v>700</v>
      </c>
      <c r="DR382" s="33"/>
      <c r="DS382" s="58">
        <v>0.4</v>
      </c>
      <c r="DT382" s="58">
        <v>30</v>
      </c>
      <c r="DU382" s="58">
        <v>16.9669481245122</v>
      </c>
    </row>
    <row r="383" spans="1:125" x14ac:dyDescent="0.25">
      <c r="A383" s="37">
        <v>44196</v>
      </c>
      <c r="B383" t="s">
        <v>1600</v>
      </c>
      <c r="C383" t="s">
        <v>1322</v>
      </c>
      <c r="D383" t="s">
        <v>473</v>
      </c>
      <c r="E383" t="s">
        <v>1613</v>
      </c>
      <c r="F383" t="s">
        <v>905</v>
      </c>
      <c r="G383" t="s">
        <v>1649</v>
      </c>
      <c r="H383" t="s">
        <v>293</v>
      </c>
      <c r="I383" s="37">
        <v>45946</v>
      </c>
      <c r="J383">
        <v>0.625</v>
      </c>
      <c r="K383" s="43">
        <v>400000</v>
      </c>
      <c r="L383" s="43">
        <v>414726.32</v>
      </c>
      <c r="M383" s="43">
        <v>2.21028</v>
      </c>
      <c r="N383" s="43">
        <v>103.5425</v>
      </c>
      <c r="O383" t="s">
        <v>473</v>
      </c>
      <c r="P383" t="s">
        <v>484</v>
      </c>
      <c r="Q383" t="s">
        <v>934</v>
      </c>
      <c r="R383" t="s">
        <v>475</v>
      </c>
      <c r="S383" t="s">
        <v>1603</v>
      </c>
      <c r="T383" t="s">
        <v>1649</v>
      </c>
      <c r="U383" t="s">
        <v>357</v>
      </c>
      <c r="V383" t="s">
        <v>935</v>
      </c>
      <c r="W383" t="s">
        <v>936</v>
      </c>
      <c r="X383" t="s">
        <v>937</v>
      </c>
      <c r="Y383" s="32" t="s">
        <v>362</v>
      </c>
      <c r="Z383" t="s">
        <v>374</v>
      </c>
      <c r="AA383" s="32" t="s">
        <v>385</v>
      </c>
      <c r="AB383" s="32" t="s">
        <v>476</v>
      </c>
      <c r="AC383" s="33" t="s">
        <v>477</v>
      </c>
      <c r="AD383" s="33">
        <v>325000000</v>
      </c>
      <c r="AE383">
        <v>0.12307692307692308</v>
      </c>
      <c r="AF383" s="33" t="s">
        <v>477</v>
      </c>
      <c r="AG383" s="33">
        <v>35.139870187406899</v>
      </c>
      <c r="AH383">
        <v>35.139870187406899</v>
      </c>
      <c r="AI383" s="33">
        <v>4.7285668055857899</v>
      </c>
      <c r="AJ383" s="33">
        <v>-0.112147</v>
      </c>
      <c r="AK383">
        <v>-0.112147</v>
      </c>
      <c r="AL383" s="33">
        <v>-0.112147</v>
      </c>
      <c r="AM383">
        <v>-0.112147</v>
      </c>
      <c r="AN383" s="33">
        <v>-0.22884357297164501</v>
      </c>
      <c r="AO383" s="33">
        <v>48.566995732980999</v>
      </c>
      <c r="AP383" s="33">
        <v>44.895489501608601</v>
      </c>
      <c r="AQ383" s="33">
        <v>71.460126437442</v>
      </c>
      <c r="AR383" s="33">
        <v>44.895489501608601</v>
      </c>
      <c r="AS383" s="34" t="s">
        <v>477</v>
      </c>
      <c r="AT383" s="34" t="s">
        <v>477</v>
      </c>
      <c r="AU383" s="35">
        <v>1750</v>
      </c>
      <c r="AV383" s="35">
        <v>1750</v>
      </c>
      <c r="AW383" s="34" t="s">
        <v>477</v>
      </c>
      <c r="AX383" t="s">
        <v>484</v>
      </c>
      <c r="AY383" s="32">
        <v>2025</v>
      </c>
      <c r="AZ383" s="32" t="s">
        <v>480</v>
      </c>
      <c r="BA383" s="32" t="s">
        <v>480</v>
      </c>
      <c r="BB383" s="32" t="s">
        <v>463</v>
      </c>
      <c r="BC383" s="32" t="s">
        <v>463</v>
      </c>
      <c r="BD383">
        <v>18763501.300000001</v>
      </c>
      <c r="BE383">
        <v>2.21028</v>
      </c>
      <c r="BF383" s="32" t="s">
        <v>293</v>
      </c>
      <c r="BG383" s="32" t="s">
        <v>477</v>
      </c>
      <c r="BH383" s="32" t="s">
        <v>477</v>
      </c>
      <c r="BI383" s="32" t="s">
        <v>480</v>
      </c>
      <c r="BJ383" s="36">
        <v>2.349595239126788E-2</v>
      </c>
      <c r="BK383" s="32">
        <v>14</v>
      </c>
      <c r="BL383" s="36">
        <v>2.349595239126788E-2</v>
      </c>
      <c r="BM383" s="32">
        <v>14</v>
      </c>
      <c r="BN383" s="36">
        <v>2.2548319974350545E-2</v>
      </c>
      <c r="BO383" s="33" t="s">
        <v>476</v>
      </c>
      <c r="BP383" s="33" t="s">
        <v>477</v>
      </c>
      <c r="BQ383">
        <v>2.4320439668857832</v>
      </c>
      <c r="BR383">
        <v>-0.112147</v>
      </c>
      <c r="BS383" t="s">
        <v>498</v>
      </c>
      <c r="BT383" s="37">
        <v>45946</v>
      </c>
      <c r="BU383" s="32" t="s">
        <v>477</v>
      </c>
      <c r="BV383" s="38" t="s">
        <v>477</v>
      </c>
      <c r="BW383" t="s">
        <v>477</v>
      </c>
      <c r="BX383" s="39">
        <v>4.7285668055857899</v>
      </c>
      <c r="BY383" s="39">
        <v>-0.112147</v>
      </c>
      <c r="BZ383" s="39">
        <v>-0.115066</v>
      </c>
      <c r="CA383" s="39">
        <v>-0.112147</v>
      </c>
      <c r="CB383" s="39">
        <v>-0.115066</v>
      </c>
      <c r="CC383" s="39">
        <v>-0.112147</v>
      </c>
      <c r="CD383" s="39">
        <v>-0.115066</v>
      </c>
      <c r="CE383" s="39">
        <v>-0.112147</v>
      </c>
      <c r="CF383" s="39">
        <v>-0.115066</v>
      </c>
      <c r="CG383">
        <v>-0.112147</v>
      </c>
      <c r="CH383" s="39">
        <v>4.7285668055857899</v>
      </c>
      <c r="CI383" s="39">
        <v>4.7294432402520297</v>
      </c>
      <c r="CJ383" s="39">
        <v>4.7285668055857899</v>
      </c>
      <c r="CK383" s="39">
        <v>4.7294432402520297</v>
      </c>
      <c r="CL383" t="s">
        <v>477</v>
      </c>
      <c r="CM383" t="s">
        <v>477</v>
      </c>
      <c r="CN383" s="46" t="s">
        <v>477</v>
      </c>
      <c r="CO383" s="46">
        <v>95.319999694824219</v>
      </c>
      <c r="CP383" s="46" t="s">
        <v>293</v>
      </c>
      <c r="CQ383" s="46" t="s">
        <v>477</v>
      </c>
      <c r="CR383" s="46" t="s">
        <v>477</v>
      </c>
      <c r="CS383" s="46">
        <v>3046.6905323999995</v>
      </c>
      <c r="CT383">
        <v>0</v>
      </c>
      <c r="CU383">
        <v>0.48566995732981</v>
      </c>
      <c r="CV383" s="47">
        <v>141043.67487035852</v>
      </c>
      <c r="CW383">
        <v>0</v>
      </c>
      <c r="CX383" s="48">
        <v>141043.67487035852</v>
      </c>
      <c r="CY383" s="48">
        <v>290410.54061859177</v>
      </c>
      <c r="CZ383">
        <v>141043.67487035852</v>
      </c>
      <c r="DA383" s="37">
        <v>45946</v>
      </c>
      <c r="DB383">
        <v>-0.112147</v>
      </c>
      <c r="DC383">
        <v>0.51433004267019</v>
      </c>
      <c r="DD383" s="52">
        <v>0.444093589394846</v>
      </c>
      <c r="DE383">
        <v>33.518638778912305</v>
      </c>
      <c r="DF383" s="52">
        <v>51.620216626221101</v>
      </c>
      <c r="DG383" s="52">
        <v>1</v>
      </c>
      <c r="DH383" s="52">
        <v>33.8942579420737</v>
      </c>
      <c r="DI383" s="52">
        <v>300</v>
      </c>
      <c r="DJ383" s="52">
        <v>40.246830000000003</v>
      </c>
      <c r="DK383" s="52">
        <v>48.566995732980999</v>
      </c>
      <c r="DL383" s="52">
        <v>46.2338295557729</v>
      </c>
      <c r="DM383" s="52">
        <v>51.241537009301901</v>
      </c>
      <c r="DN383" s="52" t="s">
        <v>477</v>
      </c>
      <c r="DO383" s="33">
        <v>4.8939041905605096</v>
      </c>
      <c r="DP383" s="33">
        <v>0.54571447323911004</v>
      </c>
      <c r="DQ383" s="32" t="s">
        <v>700</v>
      </c>
      <c r="DR383" s="33"/>
      <c r="DS383" s="58">
        <v>1</v>
      </c>
      <c r="DT383" s="58">
        <v>325</v>
      </c>
      <c r="DU383" s="58">
        <v>49.224243322162899</v>
      </c>
    </row>
    <row r="384" spans="1:125" x14ac:dyDescent="0.25">
      <c r="A384" s="37">
        <v>44196</v>
      </c>
      <c r="B384" t="s">
        <v>1600</v>
      </c>
      <c r="C384" t="s">
        <v>1322</v>
      </c>
      <c r="D384" t="s">
        <v>473</v>
      </c>
      <c r="E384" t="s">
        <v>1613</v>
      </c>
      <c r="F384" t="s">
        <v>953</v>
      </c>
      <c r="G384" t="s">
        <v>1650</v>
      </c>
      <c r="H384" t="s">
        <v>293</v>
      </c>
      <c r="I384" s="37">
        <v>48172</v>
      </c>
      <c r="J384">
        <v>0.75</v>
      </c>
      <c r="K384" s="43">
        <v>400000</v>
      </c>
      <c r="L384" s="43">
        <v>386615</v>
      </c>
      <c r="M384" s="43">
        <v>2.06046</v>
      </c>
      <c r="N384" s="43">
        <v>96.56</v>
      </c>
      <c r="O384" t="s">
        <v>473</v>
      </c>
      <c r="P384" t="s">
        <v>484</v>
      </c>
      <c r="Q384" t="s">
        <v>955</v>
      </c>
      <c r="R384" t="s">
        <v>475</v>
      </c>
      <c r="S384" t="s">
        <v>1603</v>
      </c>
      <c r="T384" t="s">
        <v>1650</v>
      </c>
      <c r="U384" t="s">
        <v>357</v>
      </c>
      <c r="V384" t="s">
        <v>956</v>
      </c>
      <c r="W384" t="s">
        <v>957</v>
      </c>
      <c r="X384" t="s">
        <v>958</v>
      </c>
      <c r="Y384" s="32" t="s">
        <v>652</v>
      </c>
      <c r="Z384" t="s">
        <v>359</v>
      </c>
      <c r="AA384" s="32" t="s">
        <v>386</v>
      </c>
      <c r="AB384" s="32" t="s">
        <v>476</v>
      </c>
      <c r="AC384" s="33" t="s">
        <v>477</v>
      </c>
      <c r="AD384" s="33">
        <v>1500000000</v>
      </c>
      <c r="AE384">
        <v>2.6666666666666668E-2</v>
      </c>
      <c r="AF384" s="33" t="s">
        <v>477</v>
      </c>
      <c r="AG384" s="33">
        <v>194.82903159236201</v>
      </c>
      <c r="AH384">
        <v>194.82903159236201</v>
      </c>
      <c r="AI384" s="33">
        <v>10.3117211816996</v>
      </c>
      <c r="AJ384" s="33">
        <v>1.7202789999999999</v>
      </c>
      <c r="AK384">
        <v>1.7202789999999999</v>
      </c>
      <c r="AL384" s="33">
        <v>1.7202789999999999</v>
      </c>
      <c r="AM384">
        <v>1.7202789999999999</v>
      </c>
      <c r="AN384" s="33">
        <v>1.67294170133903</v>
      </c>
      <c r="AO384" s="33">
        <v>54.103255298192003</v>
      </c>
      <c r="AP384" s="33">
        <v>90.820016288152431</v>
      </c>
      <c r="AQ384" s="33">
        <v>50.602657875360002</v>
      </c>
      <c r="AR384" s="33">
        <v>90.820016288152431</v>
      </c>
      <c r="AS384" s="34" t="s">
        <v>477</v>
      </c>
      <c r="AT384" s="34" t="s">
        <v>477</v>
      </c>
      <c r="AU384" s="35">
        <v>3976</v>
      </c>
      <c r="AV384" s="35">
        <v>3976</v>
      </c>
      <c r="AW384" s="34" t="s">
        <v>477</v>
      </c>
      <c r="AX384" t="s">
        <v>484</v>
      </c>
      <c r="AY384" s="32">
        <v>2031</v>
      </c>
      <c r="AZ384" s="32" t="s">
        <v>386</v>
      </c>
      <c r="BA384" s="32" t="s">
        <v>376</v>
      </c>
      <c r="BB384" s="32" t="s">
        <v>376</v>
      </c>
      <c r="BC384" s="32" t="s">
        <v>376</v>
      </c>
      <c r="BD384">
        <v>18763501.300000001</v>
      </c>
      <c r="BE384">
        <v>2.06046</v>
      </c>
      <c r="BF384" s="32" t="s">
        <v>293</v>
      </c>
      <c r="BG384" s="32" t="s">
        <v>478</v>
      </c>
      <c r="BH384" s="32" t="s">
        <v>477</v>
      </c>
      <c r="BI384" s="32">
        <v>10</v>
      </c>
      <c r="BJ384" s="36">
        <v>2.1903330451151573E-2</v>
      </c>
      <c r="BK384" s="32">
        <v>10</v>
      </c>
      <c r="BL384" s="36">
        <v>2.1903330451151573E-2</v>
      </c>
      <c r="BM384" s="32">
        <v>10</v>
      </c>
      <c r="BN384" s="36">
        <v>2.1019931232923766E-2</v>
      </c>
      <c r="BO384" s="33" t="s">
        <v>476</v>
      </c>
      <c r="BP384" s="33" t="s">
        <v>477</v>
      </c>
      <c r="BQ384">
        <v>4.7327443451269247</v>
      </c>
      <c r="BR384">
        <v>1.7202789999999999</v>
      </c>
      <c r="BS384" t="s">
        <v>498</v>
      </c>
      <c r="BT384" s="37">
        <v>48172</v>
      </c>
      <c r="BU384" s="32" t="s">
        <v>477</v>
      </c>
      <c r="BV384" s="38" t="s">
        <v>477</v>
      </c>
      <c r="BW384" t="s">
        <v>477</v>
      </c>
      <c r="BX384" s="39">
        <v>10.3117211816996</v>
      </c>
      <c r="BY384" s="39">
        <v>1.7202789999999999</v>
      </c>
      <c r="BZ384" s="39">
        <v>1.722035</v>
      </c>
      <c r="CA384" s="39">
        <v>1.7202789999999999</v>
      </c>
      <c r="CB384" s="39">
        <v>1.722035</v>
      </c>
      <c r="CC384" s="39">
        <v>1.7202789999999999</v>
      </c>
      <c r="CD384" s="39">
        <v>1.722035</v>
      </c>
      <c r="CE384" s="39">
        <v>1.7202789999999999</v>
      </c>
      <c r="CF384" s="39">
        <v>1.722035</v>
      </c>
      <c r="CG384">
        <v>1.7202789999999999</v>
      </c>
      <c r="CH384" s="39">
        <v>10.3117211816996</v>
      </c>
      <c r="CI384" s="39">
        <v>10.320373229143099</v>
      </c>
      <c r="CJ384" s="39">
        <v>10.3117211816996</v>
      </c>
      <c r="CK384" s="39">
        <v>10.320373229143099</v>
      </c>
      <c r="CL384" t="s">
        <v>477</v>
      </c>
      <c r="CM384" t="s">
        <v>477</v>
      </c>
      <c r="CN384" s="46" t="s">
        <v>477</v>
      </c>
      <c r="CO384" s="46">
        <v>50.740001678466797</v>
      </c>
      <c r="CP384" s="46" t="s">
        <v>293</v>
      </c>
      <c r="CQ384" s="46" t="s">
        <v>477</v>
      </c>
      <c r="CR384" s="46" t="s">
        <v>477</v>
      </c>
      <c r="CS384" s="46">
        <v>4120.7376119999999</v>
      </c>
      <c r="CT384">
        <v>0</v>
      </c>
      <c r="CU384">
        <v>0.54103255298191999</v>
      </c>
      <c r="CV384" s="47">
        <v>113122.45862240001</v>
      </c>
      <c r="CW384">
        <v>0</v>
      </c>
      <c r="CX384" s="48">
        <v>113122.45862240001</v>
      </c>
      <c r="CY384" s="48">
        <v>209086.23334940124</v>
      </c>
      <c r="CZ384">
        <v>113122.45862240001</v>
      </c>
      <c r="DA384" s="37">
        <v>48172</v>
      </c>
      <c r="DB384">
        <v>1.7202789999999999</v>
      </c>
      <c r="DC384">
        <v>0.45896744701808001</v>
      </c>
      <c r="DD384" s="52">
        <v>0.87055835161765305</v>
      </c>
      <c r="DE384">
        <v>28.353029388956799</v>
      </c>
      <c r="DF384" s="52">
        <v>61.2114918167957</v>
      </c>
      <c r="DG384" s="52">
        <v>0.4</v>
      </c>
      <c r="DH384" s="52">
        <v>40</v>
      </c>
      <c r="DI384" s="52">
        <v>233</v>
      </c>
      <c r="DJ384" s="52">
        <v>28.701280000000001</v>
      </c>
      <c r="DK384" s="52">
        <v>54.103255298192003</v>
      </c>
      <c r="DL384" s="52">
        <v>58.590967819527897</v>
      </c>
      <c r="DM384" s="52">
        <v>37.134811413773697</v>
      </c>
      <c r="DN384" s="52" t="s">
        <v>477</v>
      </c>
      <c r="DO384" s="33">
        <v>10.079261381928699</v>
      </c>
      <c r="DP384" s="33">
        <v>0.59971822814701603</v>
      </c>
      <c r="DQ384" s="32" t="s">
        <v>700</v>
      </c>
      <c r="DR384" s="33"/>
      <c r="DS384" s="58">
        <v>0.4</v>
      </c>
      <c r="DT384" s="58">
        <v>220</v>
      </c>
      <c r="DU384" s="58">
        <v>53.867531526925198</v>
      </c>
    </row>
    <row r="385" spans="1:125" x14ac:dyDescent="0.25">
      <c r="A385" s="37">
        <v>44196</v>
      </c>
      <c r="B385" t="s">
        <v>1600</v>
      </c>
      <c r="C385" t="s">
        <v>1322</v>
      </c>
      <c r="D385" t="s">
        <v>473</v>
      </c>
      <c r="E385" t="s">
        <v>1613</v>
      </c>
      <c r="F385" t="s">
        <v>965</v>
      </c>
      <c r="G385" t="s">
        <v>1651</v>
      </c>
      <c r="H385" t="s">
        <v>293</v>
      </c>
      <c r="I385" s="37">
        <v>44664</v>
      </c>
      <c r="J385">
        <v>0</v>
      </c>
      <c r="K385" s="43">
        <v>100000</v>
      </c>
      <c r="L385" s="43">
        <v>99905</v>
      </c>
      <c r="M385" s="43">
        <v>0.53244000000000002</v>
      </c>
      <c r="N385" s="43">
        <v>99.905000000000001</v>
      </c>
      <c r="O385" t="s">
        <v>473</v>
      </c>
      <c r="P385" t="s">
        <v>484</v>
      </c>
      <c r="Q385" t="s">
        <v>967</v>
      </c>
      <c r="R385" t="s">
        <v>475</v>
      </c>
      <c r="S385" t="s">
        <v>1603</v>
      </c>
      <c r="T385" t="s">
        <v>1651</v>
      </c>
      <c r="U385" t="s">
        <v>357</v>
      </c>
      <c r="V385" t="s">
        <v>968</v>
      </c>
      <c r="W385" t="s">
        <v>969</v>
      </c>
      <c r="X385" t="s">
        <v>970</v>
      </c>
      <c r="Y385" s="32" t="s">
        <v>971</v>
      </c>
      <c r="Z385" t="s">
        <v>952</v>
      </c>
      <c r="AA385" s="32" t="s">
        <v>367</v>
      </c>
      <c r="AB385" s="32" t="s">
        <v>476</v>
      </c>
      <c r="AC385" s="33" t="s">
        <v>477</v>
      </c>
      <c r="AD385" s="33">
        <v>400000000</v>
      </c>
      <c r="AE385">
        <v>2.5000000000000001E-2</v>
      </c>
      <c r="AF385" s="33" t="s">
        <v>477</v>
      </c>
      <c r="AG385" s="33">
        <v>58.754946024626001</v>
      </c>
      <c r="AH385">
        <v>58.754946024626001</v>
      </c>
      <c r="AI385" s="33">
        <v>1.28124169744233</v>
      </c>
      <c r="AJ385" s="33">
        <v>7.4154999999999999E-2</v>
      </c>
      <c r="AK385">
        <v>7.4154999999999999E-2</v>
      </c>
      <c r="AL385" s="33">
        <v>7.4154999999999999E-2</v>
      </c>
      <c r="AM385">
        <v>7.4154999999999999E-2</v>
      </c>
      <c r="AN385" s="33">
        <v>-9.6072306450500897E-2</v>
      </c>
      <c r="AO385" s="33">
        <v>0.63142116232571799</v>
      </c>
      <c r="AP385" s="33">
        <v>112.39279454604277</v>
      </c>
      <c r="AQ385" s="33">
        <v>47.037848065200009</v>
      </c>
      <c r="AR385" s="33">
        <v>112.39279454604277</v>
      </c>
      <c r="AS385" s="34" t="s">
        <v>477</v>
      </c>
      <c r="AT385" s="34" t="s">
        <v>477</v>
      </c>
      <c r="AU385" s="35">
        <v>468</v>
      </c>
      <c r="AV385" s="35">
        <v>468</v>
      </c>
      <c r="AW385" s="34" t="s">
        <v>477</v>
      </c>
      <c r="AX385" t="s">
        <v>484</v>
      </c>
      <c r="AY385" s="32">
        <v>2022</v>
      </c>
      <c r="AZ385" s="32" t="s">
        <v>367</v>
      </c>
      <c r="BA385" s="32" t="s">
        <v>366</v>
      </c>
      <c r="BB385" s="32" t="s">
        <v>366</v>
      </c>
      <c r="BC385" s="32" t="s">
        <v>366</v>
      </c>
      <c r="BD385">
        <v>18763501.300000001</v>
      </c>
      <c r="BE385">
        <v>0.53244000000000002</v>
      </c>
      <c r="BF385" s="32" t="s">
        <v>293</v>
      </c>
      <c r="BG385" s="32" t="s">
        <v>478</v>
      </c>
      <c r="BH385" s="32" t="s">
        <v>477</v>
      </c>
      <c r="BI385" s="32">
        <v>7</v>
      </c>
      <c r="BJ385" s="36">
        <v>5.6600293023351339E-3</v>
      </c>
      <c r="BK385" s="32">
        <v>7</v>
      </c>
      <c r="BL385" s="36">
        <v>5.6600293023351339E-3</v>
      </c>
      <c r="BM385" s="32">
        <v>7</v>
      </c>
      <c r="BN385" s="36">
        <v>5.4317505265580714E-3</v>
      </c>
      <c r="BO385" s="33" t="s">
        <v>476</v>
      </c>
      <c r="BP385" s="33" t="s">
        <v>477</v>
      </c>
      <c r="BQ385">
        <v>1.2731516662241378</v>
      </c>
      <c r="BR385">
        <v>7.4154999999999999E-2</v>
      </c>
      <c r="BS385" t="s">
        <v>498</v>
      </c>
      <c r="BT385" s="37">
        <v>44664</v>
      </c>
      <c r="BU385" s="32" t="s">
        <v>477</v>
      </c>
      <c r="BV385" s="38" t="s">
        <v>477</v>
      </c>
      <c r="BW385" t="s">
        <v>477</v>
      </c>
      <c r="BX385" s="39">
        <v>1.28124169744233</v>
      </c>
      <c r="BY385" s="39">
        <v>7.4154999999999999E-2</v>
      </c>
      <c r="BZ385" s="39">
        <v>7.5281000000000001E-2</v>
      </c>
      <c r="CA385" s="39">
        <v>7.4154999999999999E-2</v>
      </c>
      <c r="CB385" s="39">
        <v>7.5281000000000001E-2</v>
      </c>
      <c r="CC385" s="39">
        <v>7.4154999999999999E-2</v>
      </c>
      <c r="CD385" s="39">
        <v>7.5281000000000001E-2</v>
      </c>
      <c r="CE385" s="39">
        <v>7.4154999999999999E-2</v>
      </c>
      <c r="CF385" s="39">
        <v>7.5281000000000001E-2</v>
      </c>
      <c r="CG385">
        <v>7.4154999999999999E-2</v>
      </c>
      <c r="CH385" s="39">
        <v>1.28124169744233</v>
      </c>
      <c r="CI385" s="39">
        <v>1.28187678589638</v>
      </c>
      <c r="CJ385" s="39">
        <v>1.28124169744233</v>
      </c>
      <c r="CK385" s="39">
        <v>1.28187678589638</v>
      </c>
      <c r="CL385" t="s">
        <v>477</v>
      </c>
      <c r="CM385" t="s">
        <v>477</v>
      </c>
      <c r="CN385" s="46" t="s">
        <v>477</v>
      </c>
      <c r="CO385" s="46">
        <v>8.5590000152587891</v>
      </c>
      <c r="CP385" s="46" t="s">
        <v>293</v>
      </c>
      <c r="CQ385" s="46" t="s">
        <v>477</v>
      </c>
      <c r="CR385" s="46" t="s">
        <v>477</v>
      </c>
      <c r="CS385" s="46">
        <v>5502.7898999999998</v>
      </c>
      <c r="CT385">
        <v>0</v>
      </c>
      <c r="CU385">
        <v>6.3142116232571795E-3</v>
      </c>
      <c r="CV385" s="47">
        <v>297.38913109588572</v>
      </c>
      <c r="CW385">
        <v>0</v>
      </c>
      <c r="CX385" s="48">
        <v>297.38913109588572</v>
      </c>
      <c r="CY385" s="48">
        <v>47098.378838065903</v>
      </c>
      <c r="CZ385">
        <v>297.38913109588572</v>
      </c>
      <c r="DA385" s="37">
        <v>44664</v>
      </c>
      <c r="DB385">
        <v>7.4154999999999999E-2</v>
      </c>
      <c r="DC385">
        <v>0.99368578837674282</v>
      </c>
      <c r="DD385" s="52">
        <v>1.1280350294986001</v>
      </c>
      <c r="DE385">
        <v>0.29728935187056821</v>
      </c>
      <c r="DF385" s="52">
        <v>0.60921575133379002</v>
      </c>
      <c r="DG385" s="52">
        <v>0.4</v>
      </c>
      <c r="DH385" s="52">
        <v>29.453434520277099</v>
      </c>
      <c r="DI385" s="52">
        <v>20</v>
      </c>
      <c r="DJ385" s="52">
        <v>37.291119999999999</v>
      </c>
      <c r="DK385" s="52">
        <v>0.63142116232571799</v>
      </c>
      <c r="DL385" s="52">
        <v>0.65932309344222695</v>
      </c>
      <c r="DM385" s="52"/>
      <c r="DN385" s="52" t="s">
        <v>477</v>
      </c>
      <c r="DO385" s="33">
        <v>1.28575418164303</v>
      </c>
      <c r="DP385" s="33">
        <v>8.2664154658195904E-3</v>
      </c>
      <c r="DQ385" s="32" t="s">
        <v>700</v>
      </c>
      <c r="DR385" s="33"/>
      <c r="DS385" s="58">
        <v>0.4</v>
      </c>
      <c r="DT385" s="58">
        <v>28</v>
      </c>
      <c r="DU385" s="58">
        <v>0.63243260123506095</v>
      </c>
    </row>
    <row r="386" spans="1:125" x14ac:dyDescent="0.25">
      <c r="A386" s="37">
        <v>44196</v>
      </c>
      <c r="B386" t="s">
        <v>1600</v>
      </c>
      <c r="C386" t="s">
        <v>1322</v>
      </c>
      <c r="D386" t="s">
        <v>473</v>
      </c>
      <c r="E386" t="s">
        <v>1613</v>
      </c>
      <c r="F386" t="s">
        <v>2666</v>
      </c>
      <c r="G386" t="s">
        <v>2839</v>
      </c>
      <c r="H386" t="s">
        <v>294</v>
      </c>
      <c r="I386" s="37">
        <v>46738</v>
      </c>
      <c r="J386">
        <v>0</v>
      </c>
      <c r="K386" s="43">
        <v>600000</v>
      </c>
      <c r="L386" s="43">
        <v>500259.96</v>
      </c>
      <c r="M386" s="43">
        <v>2.6661299999999999</v>
      </c>
      <c r="N386" s="43">
        <v>102.3115</v>
      </c>
      <c r="O386" t="s">
        <v>473</v>
      </c>
      <c r="P386" t="s">
        <v>484</v>
      </c>
      <c r="Q386" t="s">
        <v>2785</v>
      </c>
      <c r="R386" t="s">
        <v>475</v>
      </c>
      <c r="S386" t="s">
        <v>1603</v>
      </c>
      <c r="T386" t="s">
        <v>2839</v>
      </c>
      <c r="U386" t="s">
        <v>378</v>
      </c>
      <c r="V386" t="s">
        <v>2786</v>
      </c>
      <c r="W386" t="s">
        <v>2787</v>
      </c>
      <c r="X386" t="s">
        <v>2787</v>
      </c>
      <c r="Y386" s="32" t="s">
        <v>390</v>
      </c>
      <c r="Z386" t="s">
        <v>374</v>
      </c>
      <c r="AA386" s="32" t="s">
        <v>370</v>
      </c>
      <c r="AB386" s="32" t="s">
        <v>476</v>
      </c>
      <c r="AC386" s="33" t="s">
        <v>477</v>
      </c>
      <c r="AD386" s="33">
        <v>500000000</v>
      </c>
      <c r="AE386">
        <v>0.12</v>
      </c>
      <c r="AF386" s="33" t="s">
        <v>477</v>
      </c>
      <c r="AG386" s="33">
        <v>-100.703553106078</v>
      </c>
      <c r="AH386">
        <v>-100.703553106078</v>
      </c>
      <c r="AI386" s="33">
        <v>6.9753249083674103</v>
      </c>
      <c r="AJ386" s="33">
        <v>-0.32787899999999998</v>
      </c>
      <c r="AK386">
        <v>-0.32787899999999998</v>
      </c>
      <c r="AL386" s="33">
        <v>-0.32787899999999998</v>
      </c>
      <c r="AM386">
        <v>-0.32787899999999998</v>
      </c>
      <c r="AN386" s="33">
        <v>-0.37228515418277303</v>
      </c>
      <c r="AO386" s="33">
        <v>49.2738012311044</v>
      </c>
      <c r="AP386" s="33">
        <v>56.268087807737331</v>
      </c>
      <c r="AQ386" s="33">
        <v>65.471780857699997</v>
      </c>
      <c r="AR386" s="33">
        <v>56.268087807737331</v>
      </c>
      <c r="AS386" s="34">
        <v>46008</v>
      </c>
      <c r="AT386" s="34" t="s">
        <v>477</v>
      </c>
      <c r="AU386" s="35">
        <v>1812</v>
      </c>
      <c r="AV386" s="35">
        <v>1812</v>
      </c>
      <c r="AW386" s="34" t="s">
        <v>477</v>
      </c>
      <c r="AX386" t="s">
        <v>484</v>
      </c>
      <c r="AY386" s="32">
        <v>2027</v>
      </c>
      <c r="AZ386" s="32" t="s">
        <v>480</v>
      </c>
      <c r="BA386" s="32" t="s">
        <v>480</v>
      </c>
      <c r="BB386" s="32" t="s">
        <v>372</v>
      </c>
      <c r="BC386" s="32" t="s">
        <v>372</v>
      </c>
      <c r="BD386">
        <v>18763501.300000001</v>
      </c>
      <c r="BE386">
        <v>2.6661299999999999</v>
      </c>
      <c r="BF386" s="32" t="s">
        <v>294</v>
      </c>
      <c r="BG386" s="32" t="s">
        <v>477</v>
      </c>
      <c r="BH386" s="32" t="s">
        <v>477</v>
      </c>
      <c r="BI386" s="32" t="s">
        <v>480</v>
      </c>
      <c r="BJ386" s="36">
        <v>2.8341785019618659E-2</v>
      </c>
      <c r="BK386" s="32">
        <v>11</v>
      </c>
      <c r="BL386" s="36">
        <v>2.8341785019618659E-2</v>
      </c>
      <c r="BM386" s="32">
        <v>11</v>
      </c>
      <c r="BN386" s="36">
        <v>2.7198711787657474E-2</v>
      </c>
      <c r="BO386" s="33" t="s">
        <v>476</v>
      </c>
      <c r="BP386" s="33" t="s">
        <v>477</v>
      </c>
      <c r="BQ386">
        <v>3.5383171777947369</v>
      </c>
      <c r="BR386">
        <v>-0.32787899999999998</v>
      </c>
      <c r="BS386" t="s">
        <v>498</v>
      </c>
      <c r="BT386" s="37">
        <v>46008</v>
      </c>
      <c r="BU386" s="32" t="s">
        <v>477</v>
      </c>
      <c r="BV386" s="38" t="s">
        <v>477</v>
      </c>
      <c r="BW386" t="s">
        <v>477</v>
      </c>
      <c r="BX386" s="39">
        <v>6.9753249083674103</v>
      </c>
      <c r="BY386" s="39">
        <v>-0.32787899999999998</v>
      </c>
      <c r="BZ386" s="39">
        <v>-0.32879700000000001</v>
      </c>
      <c r="CA386" s="39">
        <v>-0.32787899999999998</v>
      </c>
      <c r="CB386" s="39">
        <v>-0.32879700000000001</v>
      </c>
      <c r="CC386" s="39">
        <v>-0.32787899999999998</v>
      </c>
      <c r="CD386" s="39">
        <v>-0.32879700000000001</v>
      </c>
      <c r="CE386" s="39">
        <v>-0.32787899999999998</v>
      </c>
      <c r="CF386" s="39">
        <v>-0.32879700000000001</v>
      </c>
      <c r="CG386">
        <v>-0.32787899999999998</v>
      </c>
      <c r="CH386" s="39">
        <v>6.9753249083674103</v>
      </c>
      <c r="CI386" s="39">
        <v>6.9925261838279198</v>
      </c>
      <c r="CJ386" s="39">
        <v>6.9753249083674103</v>
      </c>
      <c r="CK386" s="39">
        <v>6.9925261838279198</v>
      </c>
      <c r="CL386" t="s">
        <v>477</v>
      </c>
      <c r="CM386" t="s">
        <v>477</v>
      </c>
      <c r="CN386" s="46" t="s">
        <v>477</v>
      </c>
      <c r="CO386" s="46">
        <v>53.31</v>
      </c>
      <c r="CP386" s="46" t="s">
        <v>294</v>
      </c>
      <c r="CQ386" s="46" t="s">
        <v>632</v>
      </c>
      <c r="CR386" s="46" t="s">
        <v>477</v>
      </c>
      <c r="CS386" s="46">
        <v>7432.9363319999993</v>
      </c>
      <c r="CT386">
        <v>0</v>
      </c>
      <c r="CU386">
        <v>0.49273801231104403</v>
      </c>
      <c r="CV386" s="47">
        <v>159060.98289181403</v>
      </c>
      <c r="CW386">
        <v>0</v>
      </c>
      <c r="CX386" s="48">
        <v>159060.98289181403</v>
      </c>
      <c r="CY386" s="48">
        <v>322810.45691154379</v>
      </c>
      <c r="CZ386">
        <v>159060.98289181403</v>
      </c>
      <c r="DA386" s="37">
        <v>46008</v>
      </c>
      <c r="DB386">
        <v>-0.32787899999999998</v>
      </c>
      <c r="DC386">
        <v>0.50726198768895592</v>
      </c>
      <c r="DD386" s="52">
        <v>0.56639055421839102</v>
      </c>
      <c r="DE386">
        <v>31.531582629799537</v>
      </c>
      <c r="DF386" s="52">
        <v>52.676320283838898</v>
      </c>
      <c r="DG386" s="52">
        <v>0.4</v>
      </c>
      <c r="DH386" s="52">
        <v>34.984368202317903</v>
      </c>
      <c r="DI386" s="52">
        <v>170</v>
      </c>
      <c r="DJ386" s="52">
        <v>33.219145802576598</v>
      </c>
      <c r="DK386" s="52">
        <v>49.2738012311044</v>
      </c>
      <c r="DL386" s="52">
        <v>48.888526439578598</v>
      </c>
      <c r="DM386" s="52">
        <v>50.146313385509501</v>
      </c>
      <c r="DN386" s="52">
        <v>1.2216</v>
      </c>
      <c r="DO386" s="33">
        <v>7.1397668580139904</v>
      </c>
      <c r="DP386" s="33">
        <v>0.61262831256235994</v>
      </c>
      <c r="DQ386" s="32" t="s">
        <v>700</v>
      </c>
      <c r="DR386" s="33"/>
      <c r="DS386" s="58">
        <v>0.11799999999999999</v>
      </c>
      <c r="DT386" s="58">
        <v>25</v>
      </c>
      <c r="DU386" s="58">
        <v>48.311059012944497</v>
      </c>
    </row>
    <row r="387" spans="1:125" x14ac:dyDescent="0.25">
      <c r="A387" s="37">
        <v>44196</v>
      </c>
      <c r="B387" t="s">
        <v>1600</v>
      </c>
      <c r="C387" t="s">
        <v>1322</v>
      </c>
      <c r="D387" t="s">
        <v>473</v>
      </c>
      <c r="E387" t="s">
        <v>1613</v>
      </c>
      <c r="F387" t="s">
        <v>2840</v>
      </c>
      <c r="G387" t="s">
        <v>2841</v>
      </c>
      <c r="H387" t="s">
        <v>293</v>
      </c>
      <c r="I387" s="37">
        <v>46013</v>
      </c>
      <c r="J387">
        <v>0</v>
      </c>
      <c r="K387" s="43">
        <v>500000</v>
      </c>
      <c r="L387" s="43">
        <v>522000</v>
      </c>
      <c r="M387" s="43">
        <v>2.782</v>
      </c>
      <c r="N387" s="43">
        <v>104.4</v>
      </c>
      <c r="O387" t="s">
        <v>473</v>
      </c>
      <c r="P387" t="s">
        <v>484</v>
      </c>
      <c r="Q387" t="s">
        <v>2842</v>
      </c>
      <c r="R387" t="s">
        <v>475</v>
      </c>
      <c r="S387" t="s">
        <v>1603</v>
      </c>
      <c r="T387" t="s">
        <v>2841</v>
      </c>
      <c r="U387" t="s">
        <v>357</v>
      </c>
      <c r="V387" t="s">
        <v>2843</v>
      </c>
      <c r="W387" t="s">
        <v>2844</v>
      </c>
      <c r="X387" t="s">
        <v>2845</v>
      </c>
      <c r="Y387" s="32" t="s">
        <v>971</v>
      </c>
      <c r="Z387" t="s">
        <v>369</v>
      </c>
      <c r="AA387" s="32" t="s">
        <v>372</v>
      </c>
      <c r="AB387" s="32" t="s">
        <v>476</v>
      </c>
      <c r="AC387" s="33" t="s">
        <v>477</v>
      </c>
      <c r="AD387" s="33">
        <v>500000000</v>
      </c>
      <c r="AE387">
        <v>0.1</v>
      </c>
      <c r="AF387" s="33" t="s">
        <v>477</v>
      </c>
      <c r="AG387" s="33">
        <v>-40.354245488261299</v>
      </c>
      <c r="AH387">
        <v>-40.354245488261299</v>
      </c>
      <c r="AI387" s="33">
        <v>5.0210244002586402</v>
      </c>
      <c r="AJ387" s="33">
        <v>-0.86130399999999996</v>
      </c>
      <c r="AK387">
        <v>-0.86130399999999996</v>
      </c>
      <c r="AL387" s="33">
        <v>-0.86130399999999996</v>
      </c>
      <c r="AM387">
        <v>-0.86130399999999996</v>
      </c>
      <c r="AN387" s="33">
        <v>-0.97409715542779995</v>
      </c>
      <c r="AO387" s="33">
        <v>39.068521503070201</v>
      </c>
      <c r="AP387" s="33">
        <v>46.83825853138957</v>
      </c>
      <c r="AQ387" s="33">
        <v>71.09863672054</v>
      </c>
      <c r="AR387" s="33">
        <v>46.83825853138957</v>
      </c>
      <c r="AS387" s="34" t="s">
        <v>477</v>
      </c>
      <c r="AT387" s="34" t="s">
        <v>477</v>
      </c>
      <c r="AU387" s="35">
        <v>1817</v>
      </c>
      <c r="AV387" s="35">
        <v>1817</v>
      </c>
      <c r="AW387" s="34" t="s">
        <v>477</v>
      </c>
      <c r="AX387" t="s">
        <v>484</v>
      </c>
      <c r="AY387" s="32">
        <v>2025</v>
      </c>
      <c r="AZ387" s="32" t="s">
        <v>480</v>
      </c>
      <c r="BA387" s="32" t="s">
        <v>480</v>
      </c>
      <c r="BB387" s="32" t="s">
        <v>372</v>
      </c>
      <c r="BC387" s="32" t="s">
        <v>372</v>
      </c>
      <c r="BD387">
        <v>18763501.300000001</v>
      </c>
      <c r="BE387">
        <v>2.782</v>
      </c>
      <c r="BF387" s="32" t="s">
        <v>293</v>
      </c>
      <c r="BG387" s="32" t="s">
        <v>477</v>
      </c>
      <c r="BH387" s="32" t="s">
        <v>477</v>
      </c>
      <c r="BI387" s="32" t="s">
        <v>480</v>
      </c>
      <c r="BJ387" s="36">
        <v>2.9573447733536259E-2</v>
      </c>
      <c r="BK387" s="32">
        <v>12</v>
      </c>
      <c r="BL387" s="36">
        <v>2.9573447733536259E-2</v>
      </c>
      <c r="BM387" s="32">
        <v>12</v>
      </c>
      <c r="BN387" s="36">
        <v>2.8380699413075555E-2</v>
      </c>
      <c r="BO387" s="33" t="s">
        <v>476</v>
      </c>
      <c r="BP387" s="33" t="s">
        <v>477</v>
      </c>
      <c r="BQ387">
        <v>3.0593844027691914</v>
      </c>
      <c r="BR387">
        <v>-0.86130399999999996</v>
      </c>
      <c r="BS387" t="s">
        <v>498</v>
      </c>
      <c r="BT387" s="37">
        <v>46013</v>
      </c>
      <c r="BU387" s="32" t="s">
        <v>477</v>
      </c>
      <c r="BV387" s="38" t="s">
        <v>477</v>
      </c>
      <c r="BW387" t="s">
        <v>477</v>
      </c>
      <c r="BX387" s="39">
        <v>5.0210244002586402</v>
      </c>
      <c r="BY387" s="39">
        <v>-0.86130399999999996</v>
      </c>
      <c r="BZ387" s="39">
        <v>-0.86466699999999996</v>
      </c>
      <c r="CA387" s="39">
        <v>-0.86130399999999996</v>
      </c>
      <c r="CB387" s="39">
        <v>-0.86466699999999996</v>
      </c>
      <c r="CC387" s="39">
        <v>-0.86130399999999996</v>
      </c>
      <c r="CD387" s="39">
        <v>-0.86466699999999996</v>
      </c>
      <c r="CE387" s="39">
        <v>-0.86130399999999996</v>
      </c>
      <c r="CF387" s="39">
        <v>-0.86466699999999996</v>
      </c>
      <c r="CG387">
        <v>-0.86130399999999996</v>
      </c>
      <c r="CH387" s="39">
        <v>5.0210244002586402</v>
      </c>
      <c r="CI387" s="39">
        <v>5.0105998785378603</v>
      </c>
      <c r="CJ387" s="39">
        <v>5.0210244002586402</v>
      </c>
      <c r="CK387" s="39">
        <v>5.0105998785378603</v>
      </c>
      <c r="CL387" t="s">
        <v>477</v>
      </c>
      <c r="CM387" t="s">
        <v>477</v>
      </c>
      <c r="CN387" s="46" t="s">
        <v>477</v>
      </c>
      <c r="CO387" s="46">
        <v>4.2659997940063477</v>
      </c>
      <c r="CP387" s="46" t="s">
        <v>293</v>
      </c>
      <c r="CQ387" s="46" t="s">
        <v>477</v>
      </c>
      <c r="CR387" s="46" t="s">
        <v>477</v>
      </c>
      <c r="CS387" s="46">
        <v>80192.461900000009</v>
      </c>
      <c r="CT387">
        <v>0</v>
      </c>
      <c r="CU387">
        <v>0.39068521503070203</v>
      </c>
      <c r="CV387" s="47">
        <v>133653.81288403913</v>
      </c>
      <c r="CW387">
        <v>0</v>
      </c>
      <c r="CX387" s="48">
        <v>133653.81288403913</v>
      </c>
      <c r="CY387" s="48">
        <v>342101.02594626194</v>
      </c>
      <c r="CZ387">
        <v>133653.81288403913</v>
      </c>
      <c r="DA387" s="37">
        <v>46013</v>
      </c>
      <c r="DB387">
        <v>-0.86130399999999996</v>
      </c>
      <c r="DC387">
        <v>0.60931478496929792</v>
      </c>
      <c r="DD387" s="52">
        <v>0.51914189255204302</v>
      </c>
      <c r="DE387">
        <v>26.606500168155112</v>
      </c>
      <c r="DF387" s="52">
        <v>32.936338492593997</v>
      </c>
      <c r="DG387" s="52">
        <v>0.6</v>
      </c>
      <c r="DH387" s="52">
        <v>28.897348025380101</v>
      </c>
      <c r="DI387" s="52">
        <v>220</v>
      </c>
      <c r="DJ387" s="52">
        <v>36.307960000000001</v>
      </c>
      <c r="DK387" s="52">
        <v>39.068521503070201</v>
      </c>
      <c r="DL387" s="52">
        <v>33.240008762140697</v>
      </c>
      <c r="DM387" s="52">
        <v>48.7331111903123</v>
      </c>
      <c r="DN387" s="52" t="s">
        <v>477</v>
      </c>
      <c r="DO387" s="33">
        <v>5.2890768441706397</v>
      </c>
      <c r="DP387" s="33">
        <v>0.51482617985930801</v>
      </c>
      <c r="DQ387" s="32" t="s">
        <v>700</v>
      </c>
      <c r="DR387" s="33"/>
      <c r="DS387" s="58">
        <v>-0.54600000000000004</v>
      </c>
      <c r="DT387" s="58">
        <v>210.87</v>
      </c>
      <c r="DU387" s="58">
        <v>38.853480795581</v>
      </c>
    </row>
    <row r="388" spans="1:125" x14ac:dyDescent="0.25">
      <c r="A388" s="37">
        <v>44196</v>
      </c>
      <c r="B388" t="s">
        <v>1600</v>
      </c>
      <c r="C388" t="s">
        <v>1322</v>
      </c>
      <c r="D388" t="s">
        <v>473</v>
      </c>
      <c r="E388" t="s">
        <v>1652</v>
      </c>
      <c r="F388" t="s">
        <v>605</v>
      </c>
      <c r="G388" t="s">
        <v>1653</v>
      </c>
      <c r="H388" t="s">
        <v>293</v>
      </c>
      <c r="I388" s="37">
        <v>46272</v>
      </c>
      <c r="J388">
        <v>0.125</v>
      </c>
      <c r="K388" s="43">
        <v>700</v>
      </c>
      <c r="L388" s="43">
        <v>111447</v>
      </c>
      <c r="M388" s="43">
        <v>0.59396000000000004</v>
      </c>
      <c r="N388" s="43">
        <v>159.21</v>
      </c>
      <c r="O388" t="s">
        <v>473</v>
      </c>
      <c r="P388" t="s">
        <v>484</v>
      </c>
      <c r="Q388" t="s">
        <v>607</v>
      </c>
      <c r="R388" t="s">
        <v>475</v>
      </c>
      <c r="S388" t="s">
        <v>1603</v>
      </c>
      <c r="T388" t="s">
        <v>1653</v>
      </c>
      <c r="U388" t="s">
        <v>378</v>
      </c>
      <c r="V388" t="s">
        <v>468</v>
      </c>
      <c r="W388" t="s">
        <v>608</v>
      </c>
      <c r="X388" t="s">
        <v>609</v>
      </c>
      <c r="Y388" s="32" t="s">
        <v>373</v>
      </c>
      <c r="Z388" t="s">
        <v>374</v>
      </c>
      <c r="AA388" s="32" t="s">
        <v>376</v>
      </c>
      <c r="AB388" s="32" t="s">
        <v>482</v>
      </c>
      <c r="AC388" s="33" t="s">
        <v>477</v>
      </c>
      <c r="AD388" s="33">
        <v>274999943.69999999</v>
      </c>
      <c r="AE388">
        <v>2.5454550665786194E-4</v>
      </c>
      <c r="AF388" s="33" t="s">
        <v>477</v>
      </c>
      <c r="AG388" s="33">
        <v>-562.50273360342703</v>
      </c>
      <c r="AH388">
        <v>-562.50273360342703</v>
      </c>
      <c r="AI388" s="33">
        <v>6.0375450814337004</v>
      </c>
      <c r="AJ388" s="33">
        <v>-6.0862100000000003</v>
      </c>
      <c r="AK388">
        <v>-6.0862100000000003</v>
      </c>
      <c r="AL388" s="33">
        <v>-6.0862100000000003</v>
      </c>
      <c r="AM388">
        <v>-6.0862100000000003</v>
      </c>
      <c r="AN388" s="33">
        <v>-6.1664420065624599</v>
      </c>
      <c r="AO388" s="33">
        <v>74.508790017190606</v>
      </c>
      <c r="AP388" s="33">
        <v>3.6046617073588854</v>
      </c>
      <c r="AQ388" s="33">
        <v>153.67069143056867</v>
      </c>
      <c r="AR388" s="33">
        <v>3.6046617073588854</v>
      </c>
      <c r="AS388" s="34">
        <v>45176</v>
      </c>
      <c r="AT388" s="34" t="s">
        <v>477</v>
      </c>
      <c r="AU388" s="35">
        <v>980</v>
      </c>
      <c r="AV388" s="35">
        <v>980</v>
      </c>
      <c r="AW388" s="34" t="s">
        <v>477</v>
      </c>
      <c r="AX388" t="s">
        <v>484</v>
      </c>
      <c r="AY388" s="32">
        <v>2026</v>
      </c>
      <c r="AZ388" s="32" t="s">
        <v>480</v>
      </c>
      <c r="BA388" s="32" t="s">
        <v>480</v>
      </c>
      <c r="BB388" s="32" t="s">
        <v>376</v>
      </c>
      <c r="BC388" s="32" t="s">
        <v>376</v>
      </c>
      <c r="BD388">
        <v>18763501.300000001</v>
      </c>
      <c r="BE388">
        <v>0.59396000000000004</v>
      </c>
      <c r="BF388" s="32" t="s">
        <v>293</v>
      </c>
      <c r="BG388" s="32" t="s">
        <v>478</v>
      </c>
      <c r="BH388" s="32" t="s">
        <v>477</v>
      </c>
      <c r="BI388" s="32" t="s">
        <v>480</v>
      </c>
      <c r="BJ388" s="36">
        <v>6.3139310911099911E-3</v>
      </c>
      <c r="BK388" s="32">
        <v>9</v>
      </c>
      <c r="BL388" s="36">
        <v>6.3139310911099911E-3</v>
      </c>
      <c r="BM388" s="32">
        <v>9</v>
      </c>
      <c r="BN388" s="36">
        <v>6.0592793246916311E-3</v>
      </c>
      <c r="BO388" s="33" t="s">
        <v>476</v>
      </c>
      <c r="BP388" s="33" t="s">
        <v>477</v>
      </c>
      <c r="BQ388">
        <v>1.539043294515045</v>
      </c>
      <c r="BR388">
        <v>-6.0862100000000003</v>
      </c>
      <c r="BS388" t="s">
        <v>498</v>
      </c>
      <c r="BT388" s="37">
        <v>45176</v>
      </c>
      <c r="BU388" s="32" t="s">
        <v>477</v>
      </c>
      <c r="BV388" s="38" t="s">
        <v>477</v>
      </c>
      <c r="BW388" t="s">
        <v>477</v>
      </c>
      <c r="BX388" s="39">
        <v>6.0375450814337004</v>
      </c>
      <c r="BY388" s="39">
        <v>-6.0862100000000003</v>
      </c>
      <c r="BZ388" s="39">
        <v>-6.1062209999999997</v>
      </c>
      <c r="CA388" s="39">
        <v>-6.0862100000000003</v>
      </c>
      <c r="CB388" s="39">
        <v>-6.1062209999999997</v>
      </c>
      <c r="CC388" s="39">
        <v>-6.0862100000000003</v>
      </c>
      <c r="CD388" s="39">
        <v>-6.1062209999999997</v>
      </c>
      <c r="CE388" s="39">
        <v>-6.0862100000000003</v>
      </c>
      <c r="CF388" s="39">
        <v>-6.1062209999999997</v>
      </c>
      <c r="CG388">
        <v>-6.0862100000000003</v>
      </c>
      <c r="CH388" s="39">
        <v>6.0375450814337004</v>
      </c>
      <c r="CI388" s="39">
        <v>6.0341553923946201</v>
      </c>
      <c r="CJ388" s="39">
        <v>6.0375450814337004</v>
      </c>
      <c r="CK388" s="39">
        <v>6.0341553923946201</v>
      </c>
      <c r="CL388" t="s">
        <v>477</v>
      </c>
      <c r="CM388" t="s">
        <v>477</v>
      </c>
      <c r="CN388" s="46" t="s">
        <v>477</v>
      </c>
      <c r="CO388" s="46">
        <v>151.5</v>
      </c>
      <c r="CP388" s="46" t="s">
        <v>293</v>
      </c>
      <c r="CQ388" s="46" t="s">
        <v>477</v>
      </c>
      <c r="CR388" s="46" t="s">
        <v>477</v>
      </c>
      <c r="CS388" s="46">
        <v>6.3803067806075031</v>
      </c>
      <c r="CT388">
        <v>0</v>
      </c>
      <c r="CU388">
        <v>0.74508790017190607</v>
      </c>
      <c r="CV388" s="47">
        <v>720.21424131473589</v>
      </c>
      <c r="CW388">
        <v>0</v>
      </c>
      <c r="CX388" s="48">
        <v>720.21424131473589</v>
      </c>
      <c r="CY388" s="48">
        <v>966.61647726203671</v>
      </c>
      <c r="CZ388">
        <v>720.21424131473589</v>
      </c>
      <c r="DA388" s="37">
        <v>45176</v>
      </c>
      <c r="DB388">
        <v>-6.0862100000000003</v>
      </c>
      <c r="DC388">
        <v>0.25491209982809393</v>
      </c>
      <c r="DD388" s="52">
        <v>4.2210919442780194E-2</v>
      </c>
      <c r="DE388">
        <v>71.91644544687351</v>
      </c>
      <c r="DF388" s="52">
        <v>83.319567926297793</v>
      </c>
      <c r="DG388" s="52">
        <v>0.4</v>
      </c>
      <c r="DH388" s="52">
        <v>35.009643799127304</v>
      </c>
      <c r="DI388" s="52">
        <v>49</v>
      </c>
      <c r="DJ388" s="52">
        <v>28.379349999999999</v>
      </c>
      <c r="DK388" s="52">
        <v>74.508790017190606</v>
      </c>
      <c r="DL388" s="52">
        <v>84.042805013191497</v>
      </c>
      <c r="DM388" s="52">
        <v>78.126819113735607</v>
      </c>
      <c r="DN388" s="52" t="s">
        <v>477</v>
      </c>
      <c r="DO388" s="33">
        <v>10.0754622844889</v>
      </c>
      <c r="DP388" s="33">
        <v>0.42653533750585398</v>
      </c>
      <c r="DQ388" s="32" t="s">
        <v>700</v>
      </c>
      <c r="DR388" s="33"/>
      <c r="DS388" s="58">
        <v>0.4</v>
      </c>
      <c r="DT388" s="58">
        <v>50</v>
      </c>
      <c r="DU388" s="58">
        <v>74.556639511941199</v>
      </c>
    </row>
    <row r="389" spans="1:125" x14ac:dyDescent="0.25">
      <c r="A389" s="37">
        <v>44196</v>
      </c>
      <c r="B389" t="s">
        <v>1600</v>
      </c>
      <c r="C389" t="s">
        <v>1322</v>
      </c>
      <c r="D389" t="s">
        <v>473</v>
      </c>
      <c r="E389" t="s">
        <v>1652</v>
      </c>
      <c r="F389" t="s">
        <v>1654</v>
      </c>
      <c r="G389" t="s">
        <v>1655</v>
      </c>
      <c r="H389" t="s">
        <v>293</v>
      </c>
      <c r="I389" s="37">
        <v>72686</v>
      </c>
      <c r="J389">
        <v>4</v>
      </c>
      <c r="K389" s="43">
        <v>2601</v>
      </c>
      <c r="L389" s="43">
        <v>132487.14000000001</v>
      </c>
      <c r="M389" s="43">
        <v>0.70609</v>
      </c>
      <c r="N389" s="43">
        <v>50.936999999999998</v>
      </c>
      <c r="O389" t="s">
        <v>473</v>
      </c>
      <c r="P389" t="s">
        <v>484</v>
      </c>
      <c r="Q389" t="s">
        <v>1656</v>
      </c>
      <c r="R389" t="s">
        <v>475</v>
      </c>
      <c r="S389" t="s">
        <v>1603</v>
      </c>
      <c r="T389" t="s">
        <v>1655</v>
      </c>
      <c r="U389" t="s">
        <v>1657</v>
      </c>
      <c r="V389" t="s">
        <v>1658</v>
      </c>
      <c r="W389" t="s">
        <v>665</v>
      </c>
      <c r="X389" t="s">
        <v>820</v>
      </c>
      <c r="Y389" s="32" t="s">
        <v>373</v>
      </c>
      <c r="Z389" t="s">
        <v>363</v>
      </c>
      <c r="AA389" s="32" t="s">
        <v>463</v>
      </c>
      <c r="AB389" s="32" t="s">
        <v>482</v>
      </c>
      <c r="AC389" s="33" t="s">
        <v>477</v>
      </c>
      <c r="AD389" s="33">
        <v>99999964.239999995</v>
      </c>
      <c r="AE389">
        <v>2.6010009301179328E-3</v>
      </c>
      <c r="AF389" s="33" t="s">
        <v>477</v>
      </c>
      <c r="AG389" s="33">
        <v>-51.259674287983103</v>
      </c>
      <c r="AH389">
        <v>-51.259674287983103</v>
      </c>
      <c r="AI389" s="33">
        <v>1.70478852628946</v>
      </c>
      <c r="AJ389" s="33">
        <v>-1.0521510000000001</v>
      </c>
      <c r="AK389">
        <v>-1.0521510000000001</v>
      </c>
      <c r="AL389" s="33">
        <v>-1.0403530000000001</v>
      </c>
      <c r="AM389">
        <v>-1.0403530000000001</v>
      </c>
      <c r="AN389" s="33">
        <v>-1.57453807</v>
      </c>
      <c r="AO389" s="33">
        <v>49.279579188974999</v>
      </c>
      <c r="AP389" s="33">
        <v>15.558854224863126</v>
      </c>
      <c r="AQ389" s="33">
        <v>44.078837871551535</v>
      </c>
      <c r="AR389" s="33">
        <v>15.558854224863126</v>
      </c>
      <c r="AS389" s="34" t="s">
        <v>477</v>
      </c>
      <c r="AT389" s="34" t="s">
        <v>477</v>
      </c>
      <c r="AU389" s="35">
        <v>14610</v>
      </c>
      <c r="AV389" s="35">
        <v>14610</v>
      </c>
      <c r="AW389" s="34" t="s">
        <v>477</v>
      </c>
      <c r="AX389" t="s">
        <v>484</v>
      </c>
      <c r="AY389" s="32">
        <v>2099</v>
      </c>
      <c r="AZ389" s="32" t="s">
        <v>480</v>
      </c>
      <c r="BA389" s="32" t="s">
        <v>480</v>
      </c>
      <c r="BB389" s="32" t="s">
        <v>463</v>
      </c>
      <c r="BC389" s="32" t="s">
        <v>463</v>
      </c>
      <c r="BD389">
        <v>18763501.300000001</v>
      </c>
      <c r="BE389">
        <v>0.70609</v>
      </c>
      <c r="BF389" s="32" t="s">
        <v>293</v>
      </c>
      <c r="BG389" s="32" t="s">
        <v>477</v>
      </c>
      <c r="BH389" s="32" t="s">
        <v>477</v>
      </c>
      <c r="BI389" s="32" t="s">
        <v>480</v>
      </c>
      <c r="BJ389" s="36">
        <v>7.5059415903365925E-3</v>
      </c>
      <c r="BK389" s="32">
        <v>15</v>
      </c>
      <c r="BL389" s="36">
        <v>7.5059415903365925E-3</v>
      </c>
      <c r="BM389" s="32">
        <v>15</v>
      </c>
      <c r="BN389" s="36">
        <v>7.2032139778506884E-3</v>
      </c>
      <c r="BO389" s="33" t="s">
        <v>476</v>
      </c>
      <c r="BP389" s="33" t="s">
        <v>477</v>
      </c>
      <c r="BQ389">
        <v>0.86467591447208569</v>
      </c>
      <c r="BR389">
        <v>-1.0403530000000001</v>
      </c>
      <c r="BS389" t="s">
        <v>498</v>
      </c>
      <c r="BT389" s="37">
        <v>44839</v>
      </c>
      <c r="BU389" s="32" t="s">
        <v>477</v>
      </c>
      <c r="BV389" s="38">
        <v>44839</v>
      </c>
      <c r="BW389" t="s">
        <v>911</v>
      </c>
      <c r="BX389" s="39">
        <v>1.72401087943999</v>
      </c>
      <c r="BY389" s="39">
        <v>8.1979419999999994</v>
      </c>
      <c r="BZ389" s="39">
        <v>8.2098630000000004</v>
      </c>
      <c r="CA389" s="39">
        <v>-1.0403530000000001</v>
      </c>
      <c r="CB389" s="39">
        <v>-1.0521510000000001</v>
      </c>
      <c r="CC389" s="39">
        <v>-1.0403530000000001</v>
      </c>
      <c r="CD389" s="39">
        <v>-1.0521510000000001</v>
      </c>
      <c r="CE389" s="39">
        <v>8.0500450000000008</v>
      </c>
      <c r="CF389" s="39">
        <v>8.0632619999999999</v>
      </c>
      <c r="CG389">
        <v>-1.0403530000000001</v>
      </c>
      <c r="CH389" s="39">
        <v>1.72401087943999</v>
      </c>
      <c r="CI389" s="39">
        <v>1.7229106765401501</v>
      </c>
      <c r="CJ389" s="39">
        <v>1.72401087943999</v>
      </c>
      <c r="CK389" s="39">
        <v>1.7229106765401501</v>
      </c>
      <c r="CL389" t="s">
        <v>477</v>
      </c>
      <c r="CM389" t="s">
        <v>477</v>
      </c>
      <c r="CN389" s="46" t="s">
        <v>477</v>
      </c>
      <c r="CO389" s="46">
        <v>45.819999694824219</v>
      </c>
      <c r="CP389" s="46" t="s">
        <v>293</v>
      </c>
      <c r="CQ389" s="46" t="s">
        <v>477</v>
      </c>
      <c r="CR389" s="46" t="s">
        <v>477</v>
      </c>
      <c r="CS389" s="46">
        <v>57.656526462629891</v>
      </c>
      <c r="CT389">
        <v>0</v>
      </c>
      <c r="CU389">
        <v>0.49279579188974998</v>
      </c>
      <c r="CV389" s="47">
        <v>1301.8787768033803</v>
      </c>
      <c r="CW389">
        <v>0</v>
      </c>
      <c r="CX389" s="48">
        <v>1301.8787768033803</v>
      </c>
      <c r="CY389" s="48">
        <v>2641.8220249223259</v>
      </c>
      <c r="CZ389">
        <v>1301.8787768033803</v>
      </c>
      <c r="DA389" s="37">
        <v>44839</v>
      </c>
      <c r="DB389">
        <v>-1.0403530000000001</v>
      </c>
      <c r="DC389">
        <v>0.50720420811025002</v>
      </c>
      <c r="DD389" s="52">
        <v>0.10822720772063001</v>
      </c>
      <c r="DE389">
        <v>42.644572343269417</v>
      </c>
      <c r="DF389" s="52">
        <v>68.816906812975702</v>
      </c>
      <c r="DG389" s="52">
        <v>0.7</v>
      </c>
      <c r="DH389" s="52">
        <v>40</v>
      </c>
      <c r="DI389" s="52">
        <v>245</v>
      </c>
      <c r="DJ389" s="52">
        <v>62.508029999999998</v>
      </c>
      <c r="DK389" s="52">
        <v>49.279579188974999</v>
      </c>
      <c r="DL389" s="52">
        <v>67.198682302032594</v>
      </c>
      <c r="DM389" s="52">
        <v>51.614714593924198</v>
      </c>
      <c r="DN389" s="52" t="s">
        <v>477</v>
      </c>
      <c r="DO389" s="33">
        <v>0.87008065221389996</v>
      </c>
      <c r="DP389" s="33">
        <v>0.13387713954331201</v>
      </c>
      <c r="DQ389" s="32" t="s">
        <v>700</v>
      </c>
      <c r="DR389" s="33"/>
      <c r="DS389" s="58">
        <v>0.7</v>
      </c>
      <c r="DT389" s="58">
        <v>265</v>
      </c>
      <c r="DU389" s="58">
        <v>49.758001522719901</v>
      </c>
    </row>
    <row r="390" spans="1:125" x14ac:dyDescent="0.25">
      <c r="A390" s="37">
        <v>44196</v>
      </c>
      <c r="B390" t="s">
        <v>1600</v>
      </c>
      <c r="C390" t="s">
        <v>1322</v>
      </c>
      <c r="D390" t="s">
        <v>473</v>
      </c>
      <c r="E390" t="s">
        <v>1652</v>
      </c>
      <c r="F390" t="s">
        <v>46</v>
      </c>
      <c r="G390" t="s">
        <v>1659</v>
      </c>
      <c r="H390" t="s">
        <v>293</v>
      </c>
      <c r="I390" s="37">
        <v>44517</v>
      </c>
      <c r="J390">
        <v>0</v>
      </c>
      <c r="K390" s="43">
        <v>2800</v>
      </c>
      <c r="L390" s="43">
        <v>511106.4</v>
      </c>
      <c r="M390" s="43">
        <v>2.7239399999999998</v>
      </c>
      <c r="N390" s="43">
        <v>182.53800000000001</v>
      </c>
      <c r="O390" t="s">
        <v>473</v>
      </c>
      <c r="P390" t="s">
        <v>484</v>
      </c>
      <c r="Q390" t="s">
        <v>508</v>
      </c>
      <c r="R390" t="s">
        <v>475</v>
      </c>
      <c r="S390" t="s">
        <v>1603</v>
      </c>
      <c r="T390" t="s">
        <v>1659</v>
      </c>
      <c r="U390" t="s">
        <v>357</v>
      </c>
      <c r="V390" t="s">
        <v>411</v>
      </c>
      <c r="W390" t="s">
        <v>410</v>
      </c>
      <c r="X390" t="s">
        <v>410</v>
      </c>
      <c r="Y390" s="32" t="s">
        <v>373</v>
      </c>
      <c r="Z390" t="s">
        <v>369</v>
      </c>
      <c r="AA390" s="32" t="s">
        <v>376</v>
      </c>
      <c r="AB390" s="32" t="s">
        <v>482</v>
      </c>
      <c r="AC390" s="33" t="s">
        <v>477</v>
      </c>
      <c r="AD390" s="33">
        <v>149999958</v>
      </c>
      <c r="AE390">
        <v>1.8666671893334797E-3</v>
      </c>
      <c r="AF390" s="33" t="s">
        <v>477</v>
      </c>
      <c r="AG390" s="33">
        <v>-5.4541241762019697</v>
      </c>
      <c r="AH390">
        <v>-5.4541241762019697</v>
      </c>
      <c r="AI390" s="33">
        <v>0.88450832069768603</v>
      </c>
      <c r="AJ390" s="33">
        <v>-0.57164599999999999</v>
      </c>
      <c r="AK390">
        <v>-0.57164599999999999</v>
      </c>
      <c r="AL390" s="33">
        <v>-0.57164599999999999</v>
      </c>
      <c r="AM390">
        <v>-0.57164599999999999</v>
      </c>
      <c r="AN390" s="33">
        <v>-1.3203548524572299</v>
      </c>
      <c r="AO390" s="33">
        <v>11.1041885504952</v>
      </c>
      <c r="AP390" s="33">
        <v>23.124346565039978</v>
      </c>
      <c r="AQ390" s="33">
        <v>148.255</v>
      </c>
      <c r="AR390" s="33">
        <v>23.124346565039978</v>
      </c>
      <c r="AS390" s="34" t="s">
        <v>477</v>
      </c>
      <c r="AT390" s="34" t="s">
        <v>477</v>
      </c>
      <c r="AU390" s="35">
        <v>321</v>
      </c>
      <c r="AV390" s="35">
        <v>321</v>
      </c>
      <c r="AW390" s="34" t="s">
        <v>477</v>
      </c>
      <c r="AX390" t="s">
        <v>484</v>
      </c>
      <c r="AY390" s="32">
        <v>2021</v>
      </c>
      <c r="AZ390" s="32" t="s">
        <v>480</v>
      </c>
      <c r="BA390" s="32" t="s">
        <v>480</v>
      </c>
      <c r="BB390" s="32" t="s">
        <v>376</v>
      </c>
      <c r="BC390" s="32" t="s">
        <v>376</v>
      </c>
      <c r="BD390">
        <v>18763501.300000001</v>
      </c>
      <c r="BE390">
        <v>2.7239399999999998</v>
      </c>
      <c r="BF390" s="32" t="s">
        <v>293</v>
      </c>
      <c r="BG390" s="32" t="s">
        <v>478</v>
      </c>
      <c r="BH390" s="32" t="s">
        <v>479</v>
      </c>
      <c r="BI390" s="32" t="s">
        <v>480</v>
      </c>
      <c r="BJ390" s="36">
        <v>2.8956280472559152E-2</v>
      </c>
      <c r="BK390" s="32">
        <v>9</v>
      </c>
      <c r="BL390" s="36">
        <v>2.8956280472559152E-2</v>
      </c>
      <c r="BM390" s="32">
        <v>9</v>
      </c>
      <c r="BN390" s="36">
        <v>2.7788423575668891E-2</v>
      </c>
      <c r="BO390" s="33" t="s">
        <v>476</v>
      </c>
      <c r="BP390" s="33" t="s">
        <v>477</v>
      </c>
      <c r="BQ390">
        <v>0.78629084902259627</v>
      </c>
      <c r="BR390">
        <v>-0.57164599999999999</v>
      </c>
      <c r="BS390" t="s">
        <v>498</v>
      </c>
      <c r="BT390" s="37">
        <v>44517</v>
      </c>
      <c r="BU390" s="32" t="s">
        <v>477</v>
      </c>
      <c r="BV390" s="38" t="s">
        <v>477</v>
      </c>
      <c r="BW390" t="s">
        <v>477</v>
      </c>
      <c r="BX390" s="39">
        <v>0.88450832069768603</v>
      </c>
      <c r="BY390" s="39">
        <v>-0.57164599999999999</v>
      </c>
      <c r="BZ390" s="39">
        <v>-0.58435300000000001</v>
      </c>
      <c r="CA390" s="39">
        <v>-0.57164599999999999</v>
      </c>
      <c r="CB390" s="39">
        <v>-0.58435300000000001</v>
      </c>
      <c r="CC390" s="39">
        <v>-0.57164599999999999</v>
      </c>
      <c r="CD390" s="39">
        <v>-0.58435300000000001</v>
      </c>
      <c r="CE390" s="39">
        <v>-0.57164599999999999</v>
      </c>
      <c r="CF390" s="39">
        <v>-0.58435300000000001</v>
      </c>
      <c r="CG390">
        <v>-0.57164599999999999</v>
      </c>
      <c r="CH390" s="39">
        <v>0.88450832069768603</v>
      </c>
      <c r="CI390" s="39">
        <v>0.88467912673742999</v>
      </c>
      <c r="CJ390" s="39">
        <v>0.88450832069768603</v>
      </c>
      <c r="CK390" s="39">
        <v>0.88467912673742999</v>
      </c>
      <c r="CL390" t="s">
        <v>477</v>
      </c>
      <c r="CM390" t="s">
        <v>477</v>
      </c>
      <c r="CN390" s="46" t="s">
        <v>477</v>
      </c>
      <c r="CO390" s="46">
        <v>149.69999694824219</v>
      </c>
      <c r="CP390" s="46" t="s">
        <v>293</v>
      </c>
      <c r="CQ390" s="46" t="s">
        <v>477</v>
      </c>
      <c r="CR390" s="46" t="s">
        <v>477</v>
      </c>
      <c r="CS390" s="46">
        <v>15.339720295121682</v>
      </c>
      <c r="CT390">
        <v>0</v>
      </c>
      <c r="CU390">
        <v>0.111041885504952</v>
      </c>
      <c r="CV390" s="47">
        <v>254.99170906571075</v>
      </c>
      <c r="CW390">
        <v>0</v>
      </c>
      <c r="CX390" s="48">
        <v>254.99170906571075</v>
      </c>
      <c r="CY390" s="48">
        <v>2296.3560813666045</v>
      </c>
      <c r="CZ390">
        <v>254.99170906571075</v>
      </c>
      <c r="DA390" s="37">
        <v>44517</v>
      </c>
      <c r="DB390">
        <v>-0.57164599999999999</v>
      </c>
      <c r="DC390">
        <v>0.88895811449504802</v>
      </c>
      <c r="DD390" s="52">
        <v>0.23446896304141798</v>
      </c>
      <c r="DE390">
        <v>9.0186781577187531</v>
      </c>
      <c r="DF390" s="52">
        <v>10.8657442742635</v>
      </c>
      <c r="DG390" s="52">
        <v>0.4</v>
      </c>
      <c r="DH390" s="52">
        <v>19.579890880700699</v>
      </c>
      <c r="DI390" s="52">
        <v>54</v>
      </c>
      <c r="DJ390" s="52">
        <v>29.471440000000001</v>
      </c>
      <c r="DK390" s="52">
        <v>11.1041885504952</v>
      </c>
      <c r="DL390" s="52">
        <v>11.1951749739326</v>
      </c>
      <c r="DM390" s="52">
        <v>10.237035581013499</v>
      </c>
      <c r="DN390" s="52" t="s">
        <v>477</v>
      </c>
      <c r="DO390" s="33">
        <v>1.6284510254976701</v>
      </c>
      <c r="DP390" s="33">
        <v>0.23705218470904299</v>
      </c>
      <c r="DQ390" s="32" t="s">
        <v>700</v>
      </c>
      <c r="DR390" s="33"/>
      <c r="DS390" s="58">
        <v>0.4</v>
      </c>
      <c r="DT390" s="58">
        <v>55</v>
      </c>
      <c r="DU390" s="58">
        <v>11.108075465961001</v>
      </c>
    </row>
    <row r="391" spans="1:125" x14ac:dyDescent="0.25">
      <c r="A391" s="37">
        <v>44196</v>
      </c>
      <c r="B391" t="s">
        <v>1600</v>
      </c>
      <c r="C391" t="s">
        <v>1322</v>
      </c>
      <c r="D391" t="s">
        <v>473</v>
      </c>
      <c r="E391" t="s">
        <v>1652</v>
      </c>
      <c r="F391" t="s">
        <v>1302</v>
      </c>
      <c r="G391" t="s">
        <v>1660</v>
      </c>
      <c r="H391" t="s">
        <v>293</v>
      </c>
      <c r="I391" s="37">
        <v>45463</v>
      </c>
      <c r="J391">
        <v>0</v>
      </c>
      <c r="K391" s="43">
        <v>500000</v>
      </c>
      <c r="L391" s="43">
        <v>577510</v>
      </c>
      <c r="M391" s="43">
        <v>3.0778400000000001</v>
      </c>
      <c r="N391" s="43">
        <v>115.502</v>
      </c>
      <c r="O391" t="s">
        <v>473</v>
      </c>
      <c r="P391" t="s">
        <v>484</v>
      </c>
      <c r="Q391" t="s">
        <v>1304</v>
      </c>
      <c r="R391" t="s">
        <v>475</v>
      </c>
      <c r="S391" t="s">
        <v>1603</v>
      </c>
      <c r="T391" t="s">
        <v>1660</v>
      </c>
      <c r="U391" t="s">
        <v>378</v>
      </c>
      <c r="V391" t="s">
        <v>468</v>
      </c>
      <c r="W391" t="s">
        <v>1305</v>
      </c>
      <c r="X391" t="s">
        <v>1306</v>
      </c>
      <c r="Y391" s="32" t="s">
        <v>373</v>
      </c>
      <c r="Z391" t="s">
        <v>374</v>
      </c>
      <c r="AA391" s="32" t="s">
        <v>386</v>
      </c>
      <c r="AB391" s="32" t="s">
        <v>476</v>
      </c>
      <c r="AC391" s="33" t="s">
        <v>477</v>
      </c>
      <c r="AD391" s="33">
        <v>200000000</v>
      </c>
      <c r="AE391">
        <v>0.25</v>
      </c>
      <c r="AF391" s="33" t="s">
        <v>477</v>
      </c>
      <c r="AG391" s="33">
        <v>-308.84352458289101</v>
      </c>
      <c r="AH391">
        <v>-308.84352458289101</v>
      </c>
      <c r="AI391" s="33">
        <v>3.6012320306049901</v>
      </c>
      <c r="AJ391" s="33">
        <v>-3.582376</v>
      </c>
      <c r="AK391">
        <v>-3.582376</v>
      </c>
      <c r="AL391" s="33">
        <v>-3.582376</v>
      </c>
      <c r="AM391">
        <v>-3.582376</v>
      </c>
      <c r="AN391" s="33">
        <v>-3.7597551068708301</v>
      </c>
      <c r="AO391" s="33">
        <v>60.764917355014603</v>
      </c>
      <c r="AP391" s="33">
        <v>8.5326723770841273</v>
      </c>
      <c r="AQ391" s="33">
        <v>106.421409765625</v>
      </c>
      <c r="AR391" s="33">
        <v>8.5326723770841273</v>
      </c>
      <c r="AS391" s="34">
        <v>44732</v>
      </c>
      <c r="AT391" s="34" t="s">
        <v>477</v>
      </c>
      <c r="AU391" s="35">
        <v>536</v>
      </c>
      <c r="AV391" s="35">
        <v>536</v>
      </c>
      <c r="AW391" s="34" t="s">
        <v>477</v>
      </c>
      <c r="AX391" t="s">
        <v>484</v>
      </c>
      <c r="AY391" s="32">
        <v>2024</v>
      </c>
      <c r="AZ391" s="32" t="s">
        <v>480</v>
      </c>
      <c r="BA391" s="32" t="s">
        <v>480</v>
      </c>
      <c r="BB391" s="32" t="s">
        <v>376</v>
      </c>
      <c r="BC391" s="32" t="s">
        <v>376</v>
      </c>
      <c r="BD391">
        <v>18763501.300000001</v>
      </c>
      <c r="BE391">
        <v>3.0778400000000001</v>
      </c>
      <c r="BF391" s="32" t="s">
        <v>293</v>
      </c>
      <c r="BG391" s="32" t="s">
        <v>478</v>
      </c>
      <c r="BH391" s="32" t="s">
        <v>477</v>
      </c>
      <c r="BI391" s="32" t="s">
        <v>480</v>
      </c>
      <c r="BJ391" s="36">
        <v>3.2718317625660007E-2</v>
      </c>
      <c r="BK391" s="32">
        <v>10</v>
      </c>
      <c r="BL391" s="36">
        <v>3.2718317625660007E-2</v>
      </c>
      <c r="BM391" s="32">
        <v>10</v>
      </c>
      <c r="BN391" s="36">
        <v>3.1398731260623113E-2</v>
      </c>
      <c r="BO391" s="33" t="s">
        <v>476</v>
      </c>
      <c r="BP391" s="33" t="s">
        <v>477</v>
      </c>
      <c r="BQ391">
        <v>1.4129463634455537</v>
      </c>
      <c r="BR391">
        <v>-3.582376</v>
      </c>
      <c r="BS391" t="s">
        <v>498</v>
      </c>
      <c r="BT391" s="37">
        <v>44732</v>
      </c>
      <c r="BU391" s="32" t="s">
        <v>477</v>
      </c>
      <c r="BV391" s="38" t="s">
        <v>477</v>
      </c>
      <c r="BW391" t="s">
        <v>477</v>
      </c>
      <c r="BX391" s="39">
        <v>3.6012320306049901</v>
      </c>
      <c r="BY391" s="39">
        <v>-3.582376</v>
      </c>
      <c r="BZ391" s="39">
        <v>-3.602182</v>
      </c>
      <c r="CA391" s="39">
        <v>-3.582376</v>
      </c>
      <c r="CB391" s="39">
        <v>-3.602182</v>
      </c>
      <c r="CC391" s="39">
        <v>-3.582376</v>
      </c>
      <c r="CD391" s="39">
        <v>-3.602182</v>
      </c>
      <c r="CE391" s="39">
        <v>-3.582376</v>
      </c>
      <c r="CF391" s="39">
        <v>-3.602182</v>
      </c>
      <c r="CG391">
        <v>-3.582376</v>
      </c>
      <c r="CH391" s="39">
        <v>3.6012320306049901</v>
      </c>
      <c r="CI391" s="39">
        <v>3.60104793838804</v>
      </c>
      <c r="CJ391" s="39">
        <v>3.6012320306049901</v>
      </c>
      <c r="CK391" s="39">
        <v>3.60104793838804</v>
      </c>
      <c r="CL391" t="s">
        <v>477</v>
      </c>
      <c r="CM391" t="s">
        <v>477</v>
      </c>
      <c r="CN391" s="46" t="s">
        <v>477</v>
      </c>
      <c r="CO391" s="46">
        <v>151.5</v>
      </c>
      <c r="CP391" s="46" t="s">
        <v>293</v>
      </c>
      <c r="CQ391" s="46" t="s">
        <v>477</v>
      </c>
      <c r="CR391" s="46" t="s">
        <v>477</v>
      </c>
      <c r="CS391" s="46">
        <v>3493.8085937499995</v>
      </c>
      <c r="CT391">
        <v>0</v>
      </c>
      <c r="CU391">
        <v>0.60764917355014603</v>
      </c>
      <c r="CV391" s="47">
        <v>321636.0005369896</v>
      </c>
      <c r="CW391">
        <v>0</v>
      </c>
      <c r="CX391" s="48">
        <v>321636.0005369896</v>
      </c>
      <c r="CY391" s="48">
        <v>529312.00195312488</v>
      </c>
      <c r="CZ391">
        <v>321636.0005369896</v>
      </c>
      <c r="DA391" s="37">
        <v>44732</v>
      </c>
      <c r="DB391">
        <v>-3.582376</v>
      </c>
      <c r="DC391">
        <v>0.39235082644985397</v>
      </c>
      <c r="DD391" s="52">
        <v>9.7679625355356695E-2</v>
      </c>
      <c r="DE391">
        <v>55.987672674173155</v>
      </c>
      <c r="DF391" s="52">
        <v>61.066022005602299</v>
      </c>
      <c r="DG391" s="52">
        <v>0.4</v>
      </c>
      <c r="DH391" s="52">
        <v>29.4558695547891</v>
      </c>
      <c r="DI391" s="52">
        <v>98</v>
      </c>
      <c r="DJ391" s="52">
        <v>28.379349999999999</v>
      </c>
      <c r="DK391" s="52">
        <v>60.764917355014603</v>
      </c>
      <c r="DL391" s="52">
        <v>62.201455354205699</v>
      </c>
      <c r="DM391" s="52">
        <v>58.570675258768397</v>
      </c>
      <c r="DN391" s="52" t="s">
        <v>477</v>
      </c>
      <c r="DO391" s="33">
        <v>4.3428101685798</v>
      </c>
      <c r="DP391" s="33">
        <v>0.61605861450125698</v>
      </c>
      <c r="DQ391" s="32" t="s">
        <v>700</v>
      </c>
      <c r="DR391" s="33"/>
      <c r="DS391" s="58">
        <v>0.4</v>
      </c>
      <c r="DT391" s="58">
        <v>100</v>
      </c>
      <c r="DU391" s="58">
        <v>60.804617392423701</v>
      </c>
    </row>
    <row r="392" spans="1:125" x14ac:dyDescent="0.25">
      <c r="A392" s="37">
        <v>44196</v>
      </c>
      <c r="B392" t="s">
        <v>1600</v>
      </c>
      <c r="C392" t="s">
        <v>1322</v>
      </c>
      <c r="D392" t="s">
        <v>473</v>
      </c>
      <c r="E392" t="s">
        <v>1652</v>
      </c>
      <c r="F392" t="s">
        <v>959</v>
      </c>
      <c r="G392" t="s">
        <v>1661</v>
      </c>
      <c r="H392" t="s">
        <v>293</v>
      </c>
      <c r="I392" s="37">
        <v>45016</v>
      </c>
      <c r="J392">
        <v>0</v>
      </c>
      <c r="K392" s="43">
        <v>500000</v>
      </c>
      <c r="L392" s="43">
        <v>731990</v>
      </c>
      <c r="M392" s="43">
        <v>3.9011399999999998</v>
      </c>
      <c r="N392" s="43">
        <v>146.398</v>
      </c>
      <c r="O392" t="s">
        <v>473</v>
      </c>
      <c r="P392" t="s">
        <v>484</v>
      </c>
      <c r="Q392" t="s">
        <v>961</v>
      </c>
      <c r="R392" t="s">
        <v>475</v>
      </c>
      <c r="S392" t="s">
        <v>1603</v>
      </c>
      <c r="T392" t="s">
        <v>1661</v>
      </c>
      <c r="U392" t="s">
        <v>357</v>
      </c>
      <c r="V392" t="s">
        <v>962</v>
      </c>
      <c r="W392" t="s">
        <v>963</v>
      </c>
      <c r="X392" t="s">
        <v>964</v>
      </c>
      <c r="Y392" s="32" t="s">
        <v>373</v>
      </c>
      <c r="Z392" t="s">
        <v>369</v>
      </c>
      <c r="AA392" s="32" t="s">
        <v>372</v>
      </c>
      <c r="AB392" s="32" t="s">
        <v>476</v>
      </c>
      <c r="AC392" s="33" t="s">
        <v>477</v>
      </c>
      <c r="AD392" s="33">
        <v>375000000</v>
      </c>
      <c r="AE392">
        <v>0.13333333333333333</v>
      </c>
      <c r="AF392" s="33" t="s">
        <v>477</v>
      </c>
      <c r="AG392" s="33">
        <v>-948.55187503097602</v>
      </c>
      <c r="AH392">
        <v>-948.55187503097602</v>
      </c>
      <c r="AI392" s="33">
        <v>2.6619771797760401</v>
      </c>
      <c r="AJ392" s="33">
        <v>-15.605008</v>
      </c>
      <c r="AK392">
        <v>-10</v>
      </c>
      <c r="AL392" s="33">
        <v>-15.605008</v>
      </c>
      <c r="AM392">
        <v>-10</v>
      </c>
      <c r="AN392" s="33">
        <v>-10</v>
      </c>
      <c r="AO392" s="33">
        <v>83.585650871235501</v>
      </c>
      <c r="AP392" s="33">
        <v>1.1135522417128225</v>
      </c>
      <c r="AQ392" s="33">
        <v>144.7857352</v>
      </c>
      <c r="AR392" s="33">
        <v>1.1135522417128225</v>
      </c>
      <c r="AS392" s="34" t="s">
        <v>477</v>
      </c>
      <c r="AT392" s="34" t="s">
        <v>477</v>
      </c>
      <c r="AU392" s="35">
        <v>820</v>
      </c>
      <c r="AV392" s="35">
        <v>820</v>
      </c>
      <c r="AW392" s="34" t="s">
        <v>477</v>
      </c>
      <c r="AX392" t="s">
        <v>484</v>
      </c>
      <c r="AY392" s="32">
        <v>2023</v>
      </c>
      <c r="AZ392" s="32" t="s">
        <v>480</v>
      </c>
      <c r="BA392" s="32" t="s">
        <v>480</v>
      </c>
      <c r="BB392" s="32" t="s">
        <v>372</v>
      </c>
      <c r="BC392" s="32" t="s">
        <v>372</v>
      </c>
      <c r="BD392">
        <v>18763501.300000001</v>
      </c>
      <c r="BE392">
        <v>3.9011399999999998</v>
      </c>
      <c r="BF392" s="32" t="s">
        <v>293</v>
      </c>
      <c r="BG392" s="32" t="s">
        <v>477</v>
      </c>
      <c r="BH392" s="32" t="s">
        <v>477</v>
      </c>
      <c r="BI392" s="32" t="s">
        <v>480</v>
      </c>
      <c r="BJ392" s="36">
        <v>4.1470245223124917E-2</v>
      </c>
      <c r="BK392" s="32">
        <v>12</v>
      </c>
      <c r="BL392" s="36">
        <v>4.1470245223124917E-2</v>
      </c>
      <c r="BM392" s="32">
        <v>12</v>
      </c>
      <c r="BN392" s="36">
        <v>3.9797678473902635E-2</v>
      </c>
      <c r="BO392" s="33" t="s">
        <v>476</v>
      </c>
      <c r="BP392" s="33" t="s">
        <v>477</v>
      </c>
      <c r="BQ392">
        <v>0.43694622801647809</v>
      </c>
      <c r="BR392">
        <v>-10</v>
      </c>
      <c r="BS392" t="s">
        <v>498</v>
      </c>
      <c r="BT392" s="37">
        <v>45016</v>
      </c>
      <c r="BU392" s="32" t="s">
        <v>477</v>
      </c>
      <c r="BV392" s="38" t="s">
        <v>477</v>
      </c>
      <c r="BW392" t="s">
        <v>477</v>
      </c>
      <c r="BX392" s="39">
        <v>2.6619771797760401</v>
      </c>
      <c r="BY392" s="39">
        <v>-15.605008</v>
      </c>
      <c r="BZ392" s="39">
        <v>-15.728203000000001</v>
      </c>
      <c r="CA392" s="39">
        <v>-15.605008</v>
      </c>
      <c r="CB392" s="39">
        <v>-15.728203000000001</v>
      </c>
      <c r="CC392" s="39">
        <v>-15.605008</v>
      </c>
      <c r="CD392" s="39">
        <v>-15.728203000000001</v>
      </c>
      <c r="CE392" s="39">
        <v>-15.605008</v>
      </c>
      <c r="CF392" s="39">
        <v>-15.728203000000001</v>
      </c>
      <c r="CG392">
        <v>-15.605008</v>
      </c>
      <c r="CH392" s="39">
        <v>2.6619771797760401</v>
      </c>
      <c r="CI392" s="39">
        <v>2.6290903167567099</v>
      </c>
      <c r="CJ392" s="39">
        <v>2.6619771797760401</v>
      </c>
      <c r="CK392" s="39">
        <v>2.6290903167567099</v>
      </c>
      <c r="CL392" t="s">
        <v>477</v>
      </c>
      <c r="CM392" t="s">
        <v>477</v>
      </c>
      <c r="CN392" s="46" t="s">
        <v>477</v>
      </c>
      <c r="CO392" s="46">
        <v>575.0999755859375</v>
      </c>
      <c r="CP392" s="46" t="s">
        <v>293</v>
      </c>
      <c r="CQ392" s="46" t="s">
        <v>477</v>
      </c>
      <c r="CR392" s="46" t="s">
        <v>477</v>
      </c>
      <c r="CS392" s="46">
        <v>1217.915</v>
      </c>
      <c r="CT392">
        <v>0</v>
      </c>
      <c r="CU392">
        <v>0.83585650871235506</v>
      </c>
      <c r="CV392" s="47">
        <v>585453.02875424654</v>
      </c>
      <c r="CW392">
        <v>0</v>
      </c>
      <c r="CX392" s="48">
        <v>585453.02875424654</v>
      </c>
      <c r="CY392" s="48">
        <v>700422.8867657471</v>
      </c>
      <c r="CZ392">
        <v>585453.02875424654</v>
      </c>
      <c r="DA392" s="37">
        <v>45016</v>
      </c>
      <c r="DB392">
        <v>-10</v>
      </c>
      <c r="DC392">
        <v>0.16414349128764494</v>
      </c>
      <c r="DD392" s="52">
        <v>1.99909418992699E-2</v>
      </c>
      <c r="DE392">
        <v>82.665131446893767</v>
      </c>
      <c r="DF392" s="52">
        <v>83.039968254787595</v>
      </c>
      <c r="DG392" s="52">
        <v>0.4</v>
      </c>
      <c r="DH392" s="52">
        <v>30.272657804386199</v>
      </c>
      <c r="DI392" s="52">
        <v>20</v>
      </c>
      <c r="DJ392" s="52">
        <v>33.869439999999997</v>
      </c>
      <c r="DK392" s="52">
        <v>83.585650871235501</v>
      </c>
      <c r="DL392" s="52">
        <v>82.749760723458294</v>
      </c>
      <c r="DM392" s="52">
        <v>85.663374611591095</v>
      </c>
      <c r="DN392" s="52" t="s">
        <v>477</v>
      </c>
      <c r="DO392" s="33">
        <v>3.7841091926210901</v>
      </c>
      <c r="DP392" s="33">
        <v>0.48873881630567501</v>
      </c>
      <c r="DQ392" s="32" t="s">
        <v>700</v>
      </c>
      <c r="DR392" s="33"/>
      <c r="DS392" s="58">
        <v>0.4</v>
      </c>
      <c r="DT392" s="58">
        <v>23</v>
      </c>
      <c r="DU392" s="58">
        <v>83.518784932144996</v>
      </c>
    </row>
    <row r="393" spans="1:125" x14ac:dyDescent="0.25">
      <c r="A393" s="37">
        <v>44196</v>
      </c>
      <c r="B393" t="s">
        <v>1600</v>
      </c>
      <c r="C393" t="s">
        <v>1322</v>
      </c>
      <c r="D393" t="s">
        <v>473</v>
      </c>
      <c r="E393" t="s">
        <v>1652</v>
      </c>
      <c r="F393" t="s">
        <v>50</v>
      </c>
      <c r="G393" t="s">
        <v>1662</v>
      </c>
      <c r="H393" t="s">
        <v>293</v>
      </c>
      <c r="I393" s="37">
        <v>44852</v>
      </c>
      <c r="J393">
        <v>1.125</v>
      </c>
      <c r="K393" s="43">
        <v>9500</v>
      </c>
      <c r="L393" s="43">
        <v>208192.5</v>
      </c>
      <c r="M393" s="43">
        <v>1.1095600000000001</v>
      </c>
      <c r="N393" s="43">
        <v>21.914999999999999</v>
      </c>
      <c r="O393" t="s">
        <v>473</v>
      </c>
      <c r="P393" t="s">
        <v>484</v>
      </c>
      <c r="Q393" t="s">
        <v>485</v>
      </c>
      <c r="R393" t="s">
        <v>475</v>
      </c>
      <c r="S393" t="s">
        <v>1603</v>
      </c>
      <c r="T393" t="s">
        <v>1662</v>
      </c>
      <c r="U393" t="s">
        <v>357</v>
      </c>
      <c r="V393" t="s">
        <v>380</v>
      </c>
      <c r="W393" t="s">
        <v>486</v>
      </c>
      <c r="X393" t="s">
        <v>379</v>
      </c>
      <c r="Y393" s="32" t="s">
        <v>373</v>
      </c>
      <c r="Z393" t="s">
        <v>359</v>
      </c>
      <c r="AA393" s="32" t="s">
        <v>463</v>
      </c>
      <c r="AB393" s="32" t="s">
        <v>482</v>
      </c>
      <c r="AC393" s="33" t="s">
        <v>477</v>
      </c>
      <c r="AD393" s="33">
        <v>100000003</v>
      </c>
      <c r="AE393">
        <v>9.4999997150000091E-3</v>
      </c>
      <c r="AF393" s="33" t="s">
        <v>477</v>
      </c>
      <c r="AG393" s="33">
        <v>1106.3270089299499</v>
      </c>
      <c r="AH393">
        <v>1106.3270089299499</v>
      </c>
      <c r="AI393" s="33">
        <v>1.6049117048482</v>
      </c>
      <c r="AJ393" s="33">
        <v>10.792598999999999</v>
      </c>
      <c r="AK393">
        <v>10.792598999999999</v>
      </c>
      <c r="AL393" s="33">
        <v>10.792598999999999</v>
      </c>
      <c r="AM393">
        <v>10.792598999999999</v>
      </c>
      <c r="AN393" s="33">
        <v>9.6299995907133198</v>
      </c>
      <c r="AO393" s="33">
        <v>8.0835407486050503E-2</v>
      </c>
      <c r="AP393" s="33">
        <v>399.77194982896242</v>
      </c>
      <c r="AQ393" s="33">
        <v>4.3849999999999998</v>
      </c>
      <c r="AR393" s="33">
        <v>399.77194982896242</v>
      </c>
      <c r="AS393" s="34" t="s">
        <v>477</v>
      </c>
      <c r="AT393" s="34" t="s">
        <v>477</v>
      </c>
      <c r="AU393" s="35">
        <v>656</v>
      </c>
      <c r="AV393" s="35">
        <v>656</v>
      </c>
      <c r="AW393" s="34" t="s">
        <v>477</v>
      </c>
      <c r="AX393" t="s">
        <v>484</v>
      </c>
      <c r="AY393" s="32">
        <v>2022</v>
      </c>
      <c r="AZ393" s="32" t="s">
        <v>480</v>
      </c>
      <c r="BA393" s="32" t="s">
        <v>480</v>
      </c>
      <c r="BB393" s="32" t="s">
        <v>463</v>
      </c>
      <c r="BC393" s="32" t="s">
        <v>463</v>
      </c>
      <c r="BD393">
        <v>18763501.300000001</v>
      </c>
      <c r="BE393">
        <v>1.1095600000000001</v>
      </c>
      <c r="BF393" s="32" t="s">
        <v>293</v>
      </c>
      <c r="BG393" s="32" t="s">
        <v>477</v>
      </c>
      <c r="BH393" s="32" t="s">
        <v>477</v>
      </c>
      <c r="BI393" s="32" t="s">
        <v>480</v>
      </c>
      <c r="BJ393" s="36">
        <v>1.1794961718897027E-2</v>
      </c>
      <c r="BK393" s="32">
        <v>15</v>
      </c>
      <c r="BL393" s="36">
        <v>1.1794961718897027E-2</v>
      </c>
      <c r="BM393" s="32">
        <v>15</v>
      </c>
      <c r="BN393" s="36">
        <v>1.1319250502982246E-2</v>
      </c>
      <c r="BO393" s="33" t="s">
        <v>476</v>
      </c>
      <c r="BP393" s="33" t="s">
        <v>477</v>
      </c>
      <c r="BQ393">
        <v>1.6036143679317947</v>
      </c>
      <c r="BR393">
        <v>10.792598999999999</v>
      </c>
      <c r="BS393" t="s">
        <v>498</v>
      </c>
      <c r="BT393" s="37">
        <v>44852</v>
      </c>
      <c r="BU393" s="32" t="s">
        <v>477</v>
      </c>
      <c r="BV393" s="38" t="s">
        <v>477</v>
      </c>
      <c r="BW393" t="s">
        <v>477</v>
      </c>
      <c r="BX393" s="39">
        <v>1.6049117048482</v>
      </c>
      <c r="BY393" s="39">
        <v>10.792598999999999</v>
      </c>
      <c r="BZ393" s="39">
        <v>10.91682</v>
      </c>
      <c r="CA393" s="39">
        <v>10.792598999999999</v>
      </c>
      <c r="CB393" s="39">
        <v>10.91682</v>
      </c>
      <c r="CC393" s="39">
        <v>10.792598999999999</v>
      </c>
      <c r="CD393" s="39">
        <v>10.91682</v>
      </c>
      <c r="CE393" s="39">
        <v>10.792598999999999</v>
      </c>
      <c r="CF393" s="39">
        <v>10.91682</v>
      </c>
      <c r="CG393">
        <v>10.792598999999999</v>
      </c>
      <c r="CH393" s="39">
        <v>1.6049117048482</v>
      </c>
      <c r="CI393" s="39">
        <v>1.6874870163299101</v>
      </c>
      <c r="CJ393" s="39">
        <v>1.6049117048482</v>
      </c>
      <c r="CK393" s="39">
        <v>1.6874870163299101</v>
      </c>
      <c r="CL393" t="s">
        <v>477</v>
      </c>
      <c r="CM393" t="s">
        <v>477</v>
      </c>
      <c r="CN393" s="46" t="s">
        <v>477</v>
      </c>
      <c r="CO393" s="46">
        <v>4.3649997711181641</v>
      </c>
      <c r="CP393" s="46" t="s">
        <v>293</v>
      </c>
      <c r="CQ393" s="46" t="s">
        <v>477</v>
      </c>
      <c r="CR393" s="46" t="s">
        <v>477</v>
      </c>
      <c r="CS393" s="46">
        <v>369.36236391912911</v>
      </c>
      <c r="CT393">
        <v>0</v>
      </c>
      <c r="CU393">
        <v>8.0835407486050501E-4</v>
      </c>
      <c r="CV393" s="47">
        <v>1.3032823033285819</v>
      </c>
      <c r="CW393">
        <v>0</v>
      </c>
      <c r="CX393" s="48">
        <v>1.3032823033285819</v>
      </c>
      <c r="CY393" s="48">
        <v>1612.2666339666623</v>
      </c>
      <c r="CZ393">
        <v>1.3032823033285819</v>
      </c>
      <c r="DA393" s="37">
        <v>44852</v>
      </c>
      <c r="DB393">
        <v>10.792598999999999</v>
      </c>
      <c r="DC393">
        <v>0.99919164592513954</v>
      </c>
      <c r="DD393" s="52">
        <v>4.1079040479052598</v>
      </c>
      <c r="DE393">
        <v>1.6174458673343894E-2</v>
      </c>
      <c r="DF393" s="52">
        <v>10.922641717593899</v>
      </c>
      <c r="DG393" s="52">
        <v>2</v>
      </c>
      <c r="DH393" s="52">
        <v>40</v>
      </c>
      <c r="DI393" s="52">
        <v>350</v>
      </c>
      <c r="DJ393" s="52">
        <v>51.933549999999997</v>
      </c>
      <c r="DK393" s="52">
        <v>8.0835407486050503E-2</v>
      </c>
      <c r="DL393" s="52">
        <v>0.18396287651742699</v>
      </c>
      <c r="DM393" s="52"/>
      <c r="DN393" s="52" t="s">
        <v>477</v>
      </c>
      <c r="DO393" s="33">
        <v>0.36082472556841999</v>
      </c>
      <c r="DP393" s="33">
        <v>1.0280329206002701E-2</v>
      </c>
      <c r="DQ393" s="32" t="s">
        <v>700</v>
      </c>
      <c r="DR393" s="33"/>
      <c r="DS393" s="58">
        <v>2</v>
      </c>
      <c r="DT393" s="58">
        <v>360</v>
      </c>
      <c r="DU393" s="58">
        <v>8.0920623210596704E-2</v>
      </c>
    </row>
    <row r="394" spans="1:125" x14ac:dyDescent="0.25">
      <c r="A394" s="37">
        <v>44196</v>
      </c>
      <c r="B394" t="s">
        <v>1600</v>
      </c>
      <c r="C394" t="s">
        <v>1322</v>
      </c>
      <c r="D394" t="s">
        <v>473</v>
      </c>
      <c r="E394" t="s">
        <v>1652</v>
      </c>
      <c r="F394" t="s">
        <v>610</v>
      </c>
      <c r="G394" t="s">
        <v>1663</v>
      </c>
      <c r="H394" t="s">
        <v>293</v>
      </c>
      <c r="I394" s="37">
        <v>46524</v>
      </c>
      <c r="J394">
        <v>0.375</v>
      </c>
      <c r="K394" s="43">
        <v>3500</v>
      </c>
      <c r="L394" s="43">
        <v>519753.5</v>
      </c>
      <c r="M394" s="43">
        <v>2.7700200000000001</v>
      </c>
      <c r="N394" s="43">
        <v>148.501</v>
      </c>
      <c r="O394" t="s">
        <v>473</v>
      </c>
      <c r="P394" t="s">
        <v>484</v>
      </c>
      <c r="Q394" t="s">
        <v>612</v>
      </c>
      <c r="R394" t="s">
        <v>475</v>
      </c>
      <c r="S394" t="s">
        <v>1603</v>
      </c>
      <c r="T394" t="s">
        <v>1663</v>
      </c>
      <c r="U394" t="s">
        <v>357</v>
      </c>
      <c r="V394" t="s">
        <v>557</v>
      </c>
      <c r="W394" t="s">
        <v>318</v>
      </c>
      <c r="X394" t="s">
        <v>2776</v>
      </c>
      <c r="Y394" s="32" t="s">
        <v>373</v>
      </c>
      <c r="Z394" t="s">
        <v>374</v>
      </c>
      <c r="AA394" s="32" t="s">
        <v>370</v>
      </c>
      <c r="AB394" s="32" t="s">
        <v>482</v>
      </c>
      <c r="AC394" s="33" t="s">
        <v>477</v>
      </c>
      <c r="AD394" s="33">
        <v>499999958.5</v>
      </c>
      <c r="AE394">
        <v>7.0000005810000483E-4</v>
      </c>
      <c r="AF394" s="33" t="s">
        <v>477</v>
      </c>
      <c r="AG394" s="33">
        <v>63.587420868648898</v>
      </c>
      <c r="AH394">
        <v>63.587420868648898</v>
      </c>
      <c r="AI394" s="33">
        <v>6.2856318373249298</v>
      </c>
      <c r="AJ394" s="33">
        <v>0.19620000000000001</v>
      </c>
      <c r="AK394">
        <v>0.19620000000000001</v>
      </c>
      <c r="AL394" s="33">
        <v>0.19620000000000001</v>
      </c>
      <c r="AM394">
        <v>0.19620000000000001</v>
      </c>
      <c r="AN394" s="33">
        <v>0.138665763837164</v>
      </c>
      <c r="AO394" s="33">
        <v>40.856244464689397</v>
      </c>
      <c r="AP394" s="33">
        <v>36.573930373515687</v>
      </c>
      <c r="AQ394" s="33">
        <v>108.73305000000001</v>
      </c>
      <c r="AR394" s="33">
        <v>36.573930373515687</v>
      </c>
      <c r="AS394" s="34" t="s">
        <v>477</v>
      </c>
      <c r="AT394" s="34" t="s">
        <v>477</v>
      </c>
      <c r="AU394" s="35">
        <v>2328</v>
      </c>
      <c r="AV394" s="35">
        <v>2328</v>
      </c>
      <c r="AW394" s="34" t="s">
        <v>477</v>
      </c>
      <c r="AX394" t="s">
        <v>484</v>
      </c>
      <c r="AY394" s="32">
        <v>2027</v>
      </c>
      <c r="AZ394" s="32" t="s">
        <v>480</v>
      </c>
      <c r="BA394" s="32" t="s">
        <v>480</v>
      </c>
      <c r="BB394" s="32" t="s">
        <v>372</v>
      </c>
      <c r="BC394" s="32" t="s">
        <v>372</v>
      </c>
      <c r="BD394">
        <v>18763501.300000001</v>
      </c>
      <c r="BE394">
        <v>2.7700200000000001</v>
      </c>
      <c r="BF394" s="32" t="s">
        <v>293</v>
      </c>
      <c r="BG394" s="32" t="s">
        <v>477</v>
      </c>
      <c r="BH394" s="32" t="s">
        <v>477</v>
      </c>
      <c r="BI394" s="32" t="s">
        <v>480</v>
      </c>
      <c r="BJ394" s="36">
        <v>2.9446174265464631E-2</v>
      </c>
      <c r="BK394" s="32">
        <v>11</v>
      </c>
      <c r="BL394" s="36">
        <v>2.9446174265464631E-2</v>
      </c>
      <c r="BM394" s="32">
        <v>11</v>
      </c>
      <c r="BN394" s="36">
        <v>2.8258559104202999E-2</v>
      </c>
      <c r="BO394" s="33" t="s">
        <v>476</v>
      </c>
      <c r="BP394" s="33" t="s">
        <v>477</v>
      </c>
      <c r="BQ394">
        <v>3.7175587277171087</v>
      </c>
      <c r="BR394">
        <v>0.19620000000000001</v>
      </c>
      <c r="BS394" t="s">
        <v>498</v>
      </c>
      <c r="BT394" s="37">
        <v>46524</v>
      </c>
      <c r="BU394" s="32" t="s">
        <v>477</v>
      </c>
      <c r="BV394" s="38" t="s">
        <v>477</v>
      </c>
      <c r="BW394" t="s">
        <v>477</v>
      </c>
      <c r="BX394" s="39">
        <v>6.2856318373249298</v>
      </c>
      <c r="BY394" s="39">
        <v>0.19620000000000001</v>
      </c>
      <c r="BZ394" s="39">
        <v>0.1968</v>
      </c>
      <c r="CA394" s="39">
        <v>0.19620000000000001</v>
      </c>
      <c r="CB394" s="39">
        <v>0.1968</v>
      </c>
      <c r="CC394" s="39">
        <v>0.19620000000000001</v>
      </c>
      <c r="CD394" s="39">
        <v>0.1968</v>
      </c>
      <c r="CE394" s="39">
        <v>0.19620000000000001</v>
      </c>
      <c r="CF394" s="39">
        <v>0.1968</v>
      </c>
      <c r="CG394">
        <v>0.19620000000000001</v>
      </c>
      <c r="CH394" s="39">
        <v>6.2856318373249298</v>
      </c>
      <c r="CI394" s="39">
        <v>6.2907484825974498</v>
      </c>
      <c r="CJ394" s="39">
        <v>6.2856318373249298</v>
      </c>
      <c r="CK394" s="39">
        <v>6.2907484825974498</v>
      </c>
      <c r="CL394" t="s">
        <v>477</v>
      </c>
      <c r="CM394" t="s">
        <v>477</v>
      </c>
      <c r="CN394" s="46" t="s">
        <v>477</v>
      </c>
      <c r="CO394" s="46">
        <v>107.90000152587891</v>
      </c>
      <c r="CP394" s="46" t="s">
        <v>293</v>
      </c>
      <c r="CQ394" s="46" t="s">
        <v>477</v>
      </c>
      <c r="CR394" s="46" t="s">
        <v>477</v>
      </c>
      <c r="CS394" s="46">
        <v>24.15358361774744</v>
      </c>
      <c r="CT394">
        <v>0</v>
      </c>
      <c r="CU394">
        <v>0.40856244464689395</v>
      </c>
      <c r="CV394" s="47">
        <v>1064.7838846845721</v>
      </c>
      <c r="CW394">
        <v>0</v>
      </c>
      <c r="CX394" s="48">
        <v>1064.7838846845721</v>
      </c>
      <c r="CY394" s="48">
        <v>2606.1717092103927</v>
      </c>
      <c r="CZ394">
        <v>1064.7838846845721</v>
      </c>
      <c r="DA394" s="37">
        <v>46524</v>
      </c>
      <c r="DB394">
        <v>0.19620000000000001</v>
      </c>
      <c r="DC394">
        <v>0.59143755535310605</v>
      </c>
      <c r="DD394" s="52">
        <v>0.375408026795226</v>
      </c>
      <c r="DE394">
        <v>29.91511216888301</v>
      </c>
      <c r="DF394" s="52">
        <v>50.634174119336798</v>
      </c>
      <c r="DG394" s="52">
        <v>0.5</v>
      </c>
      <c r="DH394" s="52">
        <v>23.6228755923776</v>
      </c>
      <c r="DI394" s="52">
        <v>64</v>
      </c>
      <c r="DJ394" s="52">
        <v>31.783999999999999</v>
      </c>
      <c r="DK394" s="52">
        <v>40.856244464689397</v>
      </c>
      <c r="DL394" s="52">
        <v>49.345555275642702</v>
      </c>
      <c r="DM394" s="52">
        <v>11.9939787864653</v>
      </c>
      <c r="DN394" s="52" t="s">
        <v>477</v>
      </c>
      <c r="DO394" s="33">
        <v>9.3949946512722704</v>
      </c>
      <c r="DP394" s="33">
        <v>1.0448992054592201</v>
      </c>
      <c r="DQ394" s="32" t="s">
        <v>700</v>
      </c>
      <c r="DR394" s="33"/>
      <c r="DS394" s="58">
        <v>0.5</v>
      </c>
      <c r="DT394" s="58">
        <v>65</v>
      </c>
      <c r="DU394" s="58">
        <v>40.8869321144049</v>
      </c>
    </row>
    <row r="395" spans="1:125" x14ac:dyDescent="0.25">
      <c r="A395" s="37">
        <v>44196</v>
      </c>
      <c r="B395" t="s">
        <v>1600</v>
      </c>
      <c r="C395" t="s">
        <v>1322</v>
      </c>
      <c r="D395" t="s">
        <v>473</v>
      </c>
      <c r="E395" t="s">
        <v>1652</v>
      </c>
      <c r="F395" t="s">
        <v>1664</v>
      </c>
      <c r="G395" t="s">
        <v>1665</v>
      </c>
      <c r="H395" t="s">
        <v>293</v>
      </c>
      <c r="I395" s="37">
        <v>45602</v>
      </c>
      <c r="J395">
        <v>0</v>
      </c>
      <c r="K395" s="43">
        <v>300000</v>
      </c>
      <c r="L395" s="43">
        <v>397458</v>
      </c>
      <c r="M395" s="43">
        <v>2.1182500000000002</v>
      </c>
      <c r="N395" s="43">
        <v>132.48599999999999</v>
      </c>
      <c r="O395" t="s">
        <v>473</v>
      </c>
      <c r="P395" t="s">
        <v>484</v>
      </c>
      <c r="Q395" t="s">
        <v>1666</v>
      </c>
      <c r="R395" t="s">
        <v>475</v>
      </c>
      <c r="S395" t="s">
        <v>1603</v>
      </c>
      <c r="T395" t="s">
        <v>1665</v>
      </c>
      <c r="U395" t="s">
        <v>357</v>
      </c>
      <c r="V395" t="s">
        <v>1667</v>
      </c>
      <c r="W395" t="s">
        <v>1668</v>
      </c>
      <c r="X395" t="s">
        <v>1669</v>
      </c>
      <c r="Y395" s="32" t="s">
        <v>373</v>
      </c>
      <c r="Z395" t="s">
        <v>375</v>
      </c>
      <c r="AA395" s="32" t="s">
        <v>393</v>
      </c>
      <c r="AB395" s="32" t="s">
        <v>476</v>
      </c>
      <c r="AC395" s="33" t="s">
        <v>477</v>
      </c>
      <c r="AD395" s="33">
        <v>500000000</v>
      </c>
      <c r="AE395">
        <v>0.06</v>
      </c>
      <c r="AF395" s="33" t="s">
        <v>477</v>
      </c>
      <c r="AG395" s="33">
        <v>-656.09761486166303</v>
      </c>
      <c r="AH395">
        <v>-656.09761486166303</v>
      </c>
      <c r="AI395" s="33">
        <v>4.1411560322333099</v>
      </c>
      <c r="AJ395" s="33">
        <v>-7.047326</v>
      </c>
      <c r="AK395">
        <v>-7.047326</v>
      </c>
      <c r="AL395" s="33">
        <v>-7.047326</v>
      </c>
      <c r="AM395">
        <v>-7.047326</v>
      </c>
      <c r="AN395" s="33">
        <v>-7.1897190778081796</v>
      </c>
      <c r="AO395" s="33">
        <v>64.9200970384843</v>
      </c>
      <c r="AP395" s="33">
        <v>19.840370428638163</v>
      </c>
      <c r="AQ395" s="33">
        <v>110.55206148490001</v>
      </c>
      <c r="AR395" s="33">
        <v>19.840370428638163</v>
      </c>
      <c r="AS395" s="34" t="s">
        <v>477</v>
      </c>
      <c r="AT395" s="34" t="s">
        <v>477</v>
      </c>
      <c r="AU395" s="35">
        <v>1406</v>
      </c>
      <c r="AV395" s="35">
        <v>1406</v>
      </c>
      <c r="AW395" s="34" t="s">
        <v>477</v>
      </c>
      <c r="AX395" t="s">
        <v>484</v>
      </c>
      <c r="AY395" s="32">
        <v>2024</v>
      </c>
      <c r="AZ395" s="32" t="s">
        <v>480</v>
      </c>
      <c r="BA395" s="32" t="s">
        <v>480</v>
      </c>
      <c r="BB395" s="32" t="s">
        <v>376</v>
      </c>
      <c r="BC395" s="32" t="s">
        <v>376</v>
      </c>
      <c r="BD395">
        <v>18763501.300000001</v>
      </c>
      <c r="BE395">
        <v>2.1182500000000002</v>
      </c>
      <c r="BF395" s="32" t="s">
        <v>293</v>
      </c>
      <c r="BG395" s="32" t="s">
        <v>478</v>
      </c>
      <c r="BH395" s="32" t="s">
        <v>477</v>
      </c>
      <c r="BI395" s="32" t="s">
        <v>480</v>
      </c>
      <c r="BJ395" s="36">
        <v>2.251763101393842E-2</v>
      </c>
      <c r="BK395" s="32">
        <v>8</v>
      </c>
      <c r="BL395" s="36">
        <v>2.251763101393842E-2</v>
      </c>
      <c r="BM395" s="32">
        <v>8</v>
      </c>
      <c r="BN395" s="36">
        <v>2.1609455991038667E-2</v>
      </c>
      <c r="BO395" s="33" t="s">
        <v>476</v>
      </c>
      <c r="BP395" s="33" t="s">
        <v>477</v>
      </c>
      <c r="BQ395">
        <v>1.4527135175923989</v>
      </c>
      <c r="BR395">
        <v>-7.047326</v>
      </c>
      <c r="BS395" t="s">
        <v>498</v>
      </c>
      <c r="BT395" s="37">
        <v>45602</v>
      </c>
      <c r="BU395" s="32" t="s">
        <v>477</v>
      </c>
      <c r="BV395" s="38" t="s">
        <v>477</v>
      </c>
      <c r="BW395" t="s">
        <v>477</v>
      </c>
      <c r="BX395" s="39">
        <v>4.1411560322333099</v>
      </c>
      <c r="BY395" s="39">
        <v>-7.047326</v>
      </c>
      <c r="BZ395" s="39">
        <v>-7.0813329999999999</v>
      </c>
      <c r="CA395" s="39">
        <v>-7.047326</v>
      </c>
      <c r="CB395" s="39">
        <v>-7.0813329999999999</v>
      </c>
      <c r="CC395" s="39">
        <v>-7.047326</v>
      </c>
      <c r="CD395" s="39">
        <v>-7.0813329999999999</v>
      </c>
      <c r="CE395" s="39">
        <v>-7.047326</v>
      </c>
      <c r="CF395" s="39">
        <v>-7.0813329999999999</v>
      </c>
      <c r="CG395">
        <v>-7.047326</v>
      </c>
      <c r="CH395" s="39">
        <v>4.1411560322333099</v>
      </c>
      <c r="CI395" s="39">
        <v>4.1435941148762403</v>
      </c>
      <c r="CJ395" s="39">
        <v>4.1411560322333099</v>
      </c>
      <c r="CK395" s="39">
        <v>4.1435941148762403</v>
      </c>
      <c r="CL395" t="s">
        <v>477</v>
      </c>
      <c r="CM395" t="s">
        <v>477</v>
      </c>
      <c r="CN395" s="46" t="s">
        <v>477</v>
      </c>
      <c r="CO395" s="46">
        <v>79.419998168945313</v>
      </c>
      <c r="CP395" s="46" t="s">
        <v>293</v>
      </c>
      <c r="CQ395" s="46" t="s">
        <v>477</v>
      </c>
      <c r="CR395" s="46" t="s">
        <v>477</v>
      </c>
      <c r="CS395" s="46">
        <v>4192.8721170000008</v>
      </c>
      <c r="CT395">
        <v>0</v>
      </c>
      <c r="CU395">
        <v>0.64920097038484303</v>
      </c>
      <c r="CV395" s="47">
        <v>216182.55712502234</v>
      </c>
      <c r="CW395">
        <v>0</v>
      </c>
      <c r="CX395" s="48">
        <v>216182.55712502234</v>
      </c>
      <c r="CY395" s="48">
        <v>332997.89585476194</v>
      </c>
      <c r="CZ395">
        <v>216182.55712502234</v>
      </c>
      <c r="DA395" s="37">
        <v>45602</v>
      </c>
      <c r="DB395">
        <v>-7.047326</v>
      </c>
      <c r="DC395">
        <v>0.35079902961515697</v>
      </c>
      <c r="DD395" s="52">
        <v>0.20248507568542301</v>
      </c>
      <c r="DE395">
        <v>54.172143165347222</v>
      </c>
      <c r="DF395" s="52">
        <v>63.999269639178799</v>
      </c>
      <c r="DG395" s="52">
        <v>0.4</v>
      </c>
      <c r="DH395" s="52">
        <v>31.101426281273699</v>
      </c>
      <c r="DI395" s="52">
        <v>59</v>
      </c>
      <c r="DJ395" s="52">
        <v>38.239510000000003</v>
      </c>
      <c r="DK395" s="52">
        <v>64.9200970384843</v>
      </c>
      <c r="DL395" s="52">
        <v>64.108577705589198</v>
      </c>
      <c r="DM395" s="52">
        <v>65.878452434256204</v>
      </c>
      <c r="DN395" s="52" t="s">
        <v>477</v>
      </c>
      <c r="DO395" s="33">
        <v>5.5333938329908996</v>
      </c>
      <c r="DP395" s="33">
        <v>0.65030403063035902</v>
      </c>
      <c r="DQ395" s="32" t="s">
        <v>700</v>
      </c>
      <c r="DR395" s="33"/>
      <c r="DS395" s="58">
        <v>0.4</v>
      </c>
      <c r="DT395" s="58">
        <v>60</v>
      </c>
      <c r="DU395" s="58">
        <v>64.931636656437504</v>
      </c>
    </row>
    <row r="396" spans="1:125" x14ac:dyDescent="0.25">
      <c r="A396" s="37">
        <v>44196</v>
      </c>
      <c r="B396" t="s">
        <v>1600</v>
      </c>
      <c r="C396" t="s">
        <v>1322</v>
      </c>
      <c r="D396" t="s">
        <v>473</v>
      </c>
      <c r="E396" t="s">
        <v>1652</v>
      </c>
      <c r="F396" t="s">
        <v>48</v>
      </c>
      <c r="G396" t="s">
        <v>1670</v>
      </c>
      <c r="H396" t="s">
        <v>293</v>
      </c>
      <c r="I396" s="37">
        <v>73050</v>
      </c>
      <c r="J396">
        <v>2.5</v>
      </c>
      <c r="K396" s="43">
        <v>2500</v>
      </c>
      <c r="L396" s="43">
        <v>108021.25</v>
      </c>
      <c r="M396" s="43">
        <v>0.57569999999999999</v>
      </c>
      <c r="N396" s="43">
        <v>43.208500000000001</v>
      </c>
      <c r="O396" t="s">
        <v>473</v>
      </c>
      <c r="P396" t="s">
        <v>484</v>
      </c>
      <c r="Q396" t="s">
        <v>1671</v>
      </c>
      <c r="R396" t="s">
        <v>475</v>
      </c>
      <c r="S396" t="s">
        <v>1603</v>
      </c>
      <c r="T396" t="s">
        <v>1670</v>
      </c>
      <c r="U396" t="s">
        <v>1657</v>
      </c>
      <c r="V396" t="s">
        <v>1299</v>
      </c>
      <c r="W396" t="s">
        <v>1300</v>
      </c>
      <c r="X396" t="s">
        <v>1301</v>
      </c>
      <c r="Y396" s="32" t="s">
        <v>373</v>
      </c>
      <c r="Z396" t="s">
        <v>374</v>
      </c>
      <c r="AA396" s="32" t="s">
        <v>372</v>
      </c>
      <c r="AB396" s="32" t="s">
        <v>482</v>
      </c>
      <c r="AC396" s="33" t="s">
        <v>477</v>
      </c>
      <c r="AD396" s="33">
        <v>300000014.50999999</v>
      </c>
      <c r="AE396">
        <v>8.3333329302777979E-4</v>
      </c>
      <c r="AF396" s="33" t="s">
        <v>477</v>
      </c>
      <c r="AG396" s="33">
        <v>-64.0549857271875</v>
      </c>
      <c r="AH396">
        <v>-64.0549857271875</v>
      </c>
      <c r="AI396" s="33">
        <v>1.9713673698316501</v>
      </c>
      <c r="AJ396" s="33">
        <v>-1.180504</v>
      </c>
      <c r="AK396">
        <v>-1.180504</v>
      </c>
      <c r="AL396" s="33">
        <v>-0.57937099999999997</v>
      </c>
      <c r="AM396">
        <v>-0.57937099999999997</v>
      </c>
      <c r="AN396" s="33">
        <v>-1.6576953800000001</v>
      </c>
      <c r="AO396" s="33">
        <v>77.404031332343095</v>
      </c>
      <c r="AP396" s="33">
        <v>21.685908220688052</v>
      </c>
      <c r="AQ396" s="33">
        <v>35.508220000000001</v>
      </c>
      <c r="AR396" s="33">
        <v>21.685908220688052</v>
      </c>
      <c r="AS396" s="34" t="s">
        <v>477</v>
      </c>
      <c r="AT396" s="34" t="s">
        <v>477</v>
      </c>
      <c r="AU396" s="35">
        <v>14610</v>
      </c>
      <c r="AV396" s="35">
        <v>14610</v>
      </c>
      <c r="AW396" s="34" t="s">
        <v>477</v>
      </c>
      <c r="AX396" t="s">
        <v>484</v>
      </c>
      <c r="AY396" s="32">
        <v>2099</v>
      </c>
      <c r="AZ396" s="32" t="s">
        <v>480</v>
      </c>
      <c r="BA396" s="32" t="s">
        <v>480</v>
      </c>
      <c r="BB396" s="32" t="s">
        <v>372</v>
      </c>
      <c r="BC396" s="32" t="s">
        <v>372</v>
      </c>
      <c r="BD396">
        <v>18763501.300000001</v>
      </c>
      <c r="BE396">
        <v>0.57569999999999999</v>
      </c>
      <c r="BF396" s="32" t="s">
        <v>293</v>
      </c>
      <c r="BG396" s="32" t="s">
        <v>477</v>
      </c>
      <c r="BH396" s="32" t="s">
        <v>477</v>
      </c>
      <c r="BI396" s="32" t="s">
        <v>480</v>
      </c>
      <c r="BJ396" s="36">
        <v>6.1198482585943558E-3</v>
      </c>
      <c r="BK396" s="32">
        <v>12</v>
      </c>
      <c r="BL396" s="36">
        <v>6.1198482585943558E-3</v>
      </c>
      <c r="BM396" s="32">
        <v>12</v>
      </c>
      <c r="BN396" s="36">
        <v>5.8730241886488267E-3</v>
      </c>
      <c r="BO396" s="33" t="s">
        <v>476</v>
      </c>
      <c r="BP396" s="33" t="s">
        <v>477</v>
      </c>
      <c r="BQ396">
        <v>0.4454495532115717</v>
      </c>
      <c r="BR396">
        <v>-0.57937099999999997</v>
      </c>
      <c r="BS396" t="s">
        <v>498</v>
      </c>
      <c r="BT396" s="37">
        <v>44927</v>
      </c>
      <c r="BU396" s="32" t="s">
        <v>477</v>
      </c>
      <c r="BV396" s="38">
        <v>44927</v>
      </c>
      <c r="BW396" t="s">
        <v>1197</v>
      </c>
      <c r="BX396" s="39">
        <v>1.9557758621178101</v>
      </c>
      <c r="BY396" s="39">
        <v>7.3583439999999998</v>
      </c>
      <c r="BZ396" s="39">
        <v>7.28796</v>
      </c>
      <c r="CA396" s="39">
        <v>-0.57937099999999997</v>
      </c>
      <c r="CB396" s="39">
        <v>-1.180504</v>
      </c>
      <c r="CC396" s="39">
        <v>-0.57937099999999997</v>
      </c>
      <c r="CD396" s="39">
        <v>-1.180504</v>
      </c>
      <c r="CE396" s="39">
        <v>7.1917450000000001</v>
      </c>
      <c r="CF396" s="39">
        <v>7.1095220000000001</v>
      </c>
      <c r="CG396">
        <v>-0.57937099999999997</v>
      </c>
      <c r="CH396" s="39">
        <v>1.9557758621178101</v>
      </c>
      <c r="CI396" s="39">
        <v>1.9499822256349599</v>
      </c>
      <c r="CJ396" s="39">
        <v>1.9557758621178101</v>
      </c>
      <c r="CK396" s="39">
        <v>1.94983088187124</v>
      </c>
      <c r="CL396" t="s">
        <v>477</v>
      </c>
      <c r="CM396" t="s">
        <v>477</v>
      </c>
      <c r="CN396" s="46" t="s">
        <v>477</v>
      </c>
      <c r="CO396" s="46">
        <v>32.200000762939453</v>
      </c>
      <c r="CP396" s="46" t="s">
        <v>293</v>
      </c>
      <c r="CQ396" s="46" t="s">
        <v>477</v>
      </c>
      <c r="CR396" s="46" t="s">
        <v>477</v>
      </c>
      <c r="CS396" s="46">
        <v>70.442675951255907</v>
      </c>
      <c r="CT396">
        <v>0</v>
      </c>
      <c r="CU396">
        <v>0.77404031332343093</v>
      </c>
      <c r="CV396" s="47">
        <v>1755.7202066613963</v>
      </c>
      <c r="CW396">
        <v>0</v>
      </c>
      <c r="CX396" s="48">
        <v>1755.7202066613963</v>
      </c>
      <c r="CY396" s="48">
        <v>2268.2542193739368</v>
      </c>
      <c r="CZ396">
        <v>1755.7202066613963</v>
      </c>
      <c r="DA396" s="37">
        <v>44927</v>
      </c>
      <c r="DB396">
        <v>-0.57937099999999997</v>
      </c>
      <c r="DC396">
        <v>0.22595968667656907</v>
      </c>
      <c r="DD396" s="52">
        <v>0.196899315437709</v>
      </c>
      <c r="DE396">
        <v>63.609691922555328</v>
      </c>
      <c r="DF396" s="52">
        <v>49.721861633920398</v>
      </c>
      <c r="DG396" s="52">
        <v>0.4</v>
      </c>
      <c r="DH396" s="52">
        <v>23.613161520270499</v>
      </c>
      <c r="DI396" s="52">
        <v>260</v>
      </c>
      <c r="DJ396" s="52">
        <v>35.60528</v>
      </c>
      <c r="DK396" s="52">
        <v>77.404031332343095</v>
      </c>
      <c r="DL396" s="52">
        <v>54.9876642886341</v>
      </c>
      <c r="DM396" s="52"/>
      <c r="DN396" s="52" t="s">
        <v>477</v>
      </c>
      <c r="DO396" s="33">
        <v>0.84745157282100103</v>
      </c>
      <c r="DP396" s="33">
        <v>6.5557399861464902E-2</v>
      </c>
      <c r="DQ396" s="32" t="s">
        <v>700</v>
      </c>
      <c r="DR396" s="33"/>
      <c r="DS396" s="58">
        <v>0.4</v>
      </c>
      <c r="DT396" s="58">
        <v>275</v>
      </c>
      <c r="DU396" s="58">
        <v>78.300923536433501</v>
      </c>
    </row>
    <row r="397" spans="1:125" x14ac:dyDescent="0.25">
      <c r="A397" s="37">
        <v>44196</v>
      </c>
      <c r="B397" t="s">
        <v>1600</v>
      </c>
      <c r="C397" t="s">
        <v>1322</v>
      </c>
      <c r="D397" t="s">
        <v>473</v>
      </c>
      <c r="E397" t="s">
        <v>1652</v>
      </c>
      <c r="F397" t="s">
        <v>734</v>
      </c>
      <c r="G397" t="s">
        <v>1672</v>
      </c>
      <c r="H397" t="s">
        <v>293</v>
      </c>
      <c r="I397" s="37">
        <v>46522</v>
      </c>
      <c r="J397">
        <v>0.875</v>
      </c>
      <c r="K397" s="43">
        <v>4000</v>
      </c>
      <c r="L397" s="43">
        <v>569026</v>
      </c>
      <c r="M397" s="43">
        <v>3.0326200000000001</v>
      </c>
      <c r="N397" s="43">
        <v>142.25649999999999</v>
      </c>
      <c r="O397" t="s">
        <v>473</v>
      </c>
      <c r="P397" t="s">
        <v>484</v>
      </c>
      <c r="Q397" t="s">
        <v>746</v>
      </c>
      <c r="R397" t="s">
        <v>475</v>
      </c>
      <c r="S397" t="s">
        <v>1603</v>
      </c>
      <c r="T397" t="s">
        <v>1672</v>
      </c>
      <c r="U397" t="s">
        <v>357</v>
      </c>
      <c r="V397" t="s">
        <v>659</v>
      </c>
      <c r="W397" t="s">
        <v>503</v>
      </c>
      <c r="X397" t="s">
        <v>415</v>
      </c>
      <c r="Y397" s="32" t="s">
        <v>373</v>
      </c>
      <c r="Z397" t="s">
        <v>359</v>
      </c>
      <c r="AA397" s="32" t="s">
        <v>376</v>
      </c>
      <c r="AB397" s="32" t="s">
        <v>482</v>
      </c>
      <c r="AC397" s="33" t="s">
        <v>477</v>
      </c>
      <c r="AD397" s="33">
        <v>999999851.63</v>
      </c>
      <c r="AE397">
        <v>4.0000005934800879E-4</v>
      </c>
      <c r="AF397" s="33" t="s">
        <v>477</v>
      </c>
      <c r="AG397" s="33">
        <v>-294.81196063519502</v>
      </c>
      <c r="AH397">
        <v>-294.81196063519502</v>
      </c>
      <c r="AI397" s="33">
        <v>6.4377492461257502</v>
      </c>
      <c r="AJ397" s="33">
        <v>-3.3869989999999999</v>
      </c>
      <c r="AK397">
        <v>-3.3869989999999999</v>
      </c>
      <c r="AL397" s="33">
        <v>-3.3869989999999999</v>
      </c>
      <c r="AM397">
        <v>-3.3869989999999999</v>
      </c>
      <c r="AN397" s="33">
        <v>-3.4469296128564602</v>
      </c>
      <c r="AO397" s="33">
        <v>67.449963866503893</v>
      </c>
      <c r="AP397" s="33">
        <v>22.687796463993088</v>
      </c>
      <c r="AQ397" s="33">
        <v>115.95</v>
      </c>
      <c r="AR397" s="33">
        <v>22.687796463993088</v>
      </c>
      <c r="AS397" s="34" t="s">
        <v>477</v>
      </c>
      <c r="AT397" s="34" t="s">
        <v>477</v>
      </c>
      <c r="AU397" s="35">
        <v>2326</v>
      </c>
      <c r="AV397" s="35">
        <v>2326</v>
      </c>
      <c r="AW397" s="34" t="s">
        <v>477</v>
      </c>
      <c r="AX397" t="s">
        <v>484</v>
      </c>
      <c r="AY397" s="32">
        <v>2027</v>
      </c>
      <c r="AZ397" s="32" t="s">
        <v>480</v>
      </c>
      <c r="BA397" s="32" t="s">
        <v>480</v>
      </c>
      <c r="BB397" s="32" t="s">
        <v>376</v>
      </c>
      <c r="BC397" s="32" t="s">
        <v>376</v>
      </c>
      <c r="BD397">
        <v>18763501.300000001</v>
      </c>
      <c r="BE397">
        <v>3.0326200000000001</v>
      </c>
      <c r="BF397" s="32" t="s">
        <v>293</v>
      </c>
      <c r="BG397" s="32" t="s">
        <v>478</v>
      </c>
      <c r="BH397" s="32" t="s">
        <v>477</v>
      </c>
      <c r="BI397" s="32" t="s">
        <v>480</v>
      </c>
      <c r="BJ397" s="36">
        <v>3.2237664118818399E-2</v>
      </c>
      <c r="BK397" s="32">
        <v>9</v>
      </c>
      <c r="BL397" s="36">
        <v>3.2237664118818399E-2</v>
      </c>
      <c r="BM397" s="32">
        <v>9</v>
      </c>
      <c r="BN397" s="36">
        <v>3.0937463341426687E-2</v>
      </c>
      <c r="BO397" s="33" t="s">
        <v>476</v>
      </c>
      <c r="BP397" s="33" t="s">
        <v>477</v>
      </c>
      <c r="BQ397">
        <v>2.0954897057978048</v>
      </c>
      <c r="BR397">
        <v>-3.3869989999999999</v>
      </c>
      <c r="BS397" t="s">
        <v>498</v>
      </c>
      <c r="BT397" s="37">
        <v>46522</v>
      </c>
      <c r="BU397" s="32" t="s">
        <v>477</v>
      </c>
      <c r="BV397" s="38" t="s">
        <v>477</v>
      </c>
      <c r="BW397" t="s">
        <v>477</v>
      </c>
      <c r="BX397" s="39">
        <v>6.4377492461257502</v>
      </c>
      <c r="BY397" s="39">
        <v>-3.3869989999999999</v>
      </c>
      <c r="BZ397" s="39">
        <v>-3.397294</v>
      </c>
      <c r="CA397" s="39">
        <v>-3.3869989999999999</v>
      </c>
      <c r="CB397" s="39">
        <v>-3.397294</v>
      </c>
      <c r="CC397" s="39">
        <v>-3.3869989999999999</v>
      </c>
      <c r="CD397" s="39">
        <v>-3.397294</v>
      </c>
      <c r="CE397" s="39">
        <v>-3.3869989999999999</v>
      </c>
      <c r="CF397" s="39">
        <v>-3.397294</v>
      </c>
      <c r="CG397">
        <v>-3.3869989999999999</v>
      </c>
      <c r="CH397" s="39">
        <v>6.4377492461257502</v>
      </c>
      <c r="CI397" s="39">
        <v>6.4353117411866796</v>
      </c>
      <c r="CJ397" s="39">
        <v>6.4377492461257502</v>
      </c>
      <c r="CK397" s="39">
        <v>6.4353117411866796</v>
      </c>
      <c r="CL397" t="s">
        <v>477</v>
      </c>
      <c r="CM397" t="s">
        <v>477</v>
      </c>
      <c r="CN397" s="46" t="s">
        <v>477</v>
      </c>
      <c r="CO397" s="46">
        <v>115.40000152587891</v>
      </c>
      <c r="CP397" s="46" t="s">
        <v>293</v>
      </c>
      <c r="CQ397" s="46" t="s">
        <v>477</v>
      </c>
      <c r="CR397" s="46" t="s">
        <v>477</v>
      </c>
      <c r="CS397" s="46">
        <v>36.958329483507342</v>
      </c>
      <c r="CT397">
        <v>0</v>
      </c>
      <c r="CU397">
        <v>0.67449963866503893</v>
      </c>
      <c r="CV397" s="47">
        <v>2876.7350764538573</v>
      </c>
      <c r="CW397">
        <v>0</v>
      </c>
      <c r="CX397" s="48">
        <v>2876.7350764538573</v>
      </c>
      <c r="CY397" s="48">
        <v>4264.9912787906824</v>
      </c>
      <c r="CZ397">
        <v>2876.7350764538573</v>
      </c>
      <c r="DA397" s="37">
        <v>46522</v>
      </c>
      <c r="DB397">
        <v>-3.3869989999999999</v>
      </c>
      <c r="DC397">
        <v>0.32550036133496107</v>
      </c>
      <c r="DD397" s="52">
        <v>0.23499131815903598</v>
      </c>
      <c r="DE397">
        <v>54.976913605502226</v>
      </c>
      <c r="DF397" s="52">
        <v>74.175478976908394</v>
      </c>
      <c r="DG397" s="52">
        <v>0.4</v>
      </c>
      <c r="DH397" s="52">
        <v>37.835555577171597</v>
      </c>
      <c r="DI397" s="52">
        <v>98</v>
      </c>
      <c r="DJ397" s="52">
        <v>47.400959999999998</v>
      </c>
      <c r="DK397" s="52">
        <v>67.449963866503893</v>
      </c>
      <c r="DL397" s="52">
        <v>73.105319486103895</v>
      </c>
      <c r="DM397" s="52">
        <v>65.594849955487305</v>
      </c>
      <c r="DN397" s="52" t="s">
        <v>477</v>
      </c>
      <c r="DO397" s="33">
        <v>9.4284654833359092</v>
      </c>
      <c r="DP397" s="33">
        <v>0.73847190505119897</v>
      </c>
      <c r="DQ397" s="32" t="s">
        <v>700</v>
      </c>
      <c r="DR397" s="33"/>
      <c r="DS397" s="58">
        <v>0.4</v>
      </c>
      <c r="DT397" s="58">
        <v>100</v>
      </c>
      <c r="DU397" s="58">
        <v>67.507444129499305</v>
      </c>
    </row>
    <row r="398" spans="1:125" x14ac:dyDescent="0.25">
      <c r="A398" s="37">
        <v>44196</v>
      </c>
      <c r="B398" t="s">
        <v>1600</v>
      </c>
      <c r="C398" t="s">
        <v>1322</v>
      </c>
      <c r="D398" t="s">
        <v>473</v>
      </c>
      <c r="E398" t="s">
        <v>1652</v>
      </c>
      <c r="F398" t="s">
        <v>1673</v>
      </c>
      <c r="G398" t="s">
        <v>1674</v>
      </c>
      <c r="H398" t="s">
        <v>293</v>
      </c>
      <c r="I398" s="37">
        <v>45833</v>
      </c>
      <c r="J398">
        <v>0</v>
      </c>
      <c r="K398" s="43">
        <v>400000</v>
      </c>
      <c r="L398" s="43">
        <v>472038</v>
      </c>
      <c r="M398" s="43">
        <v>2.51572</v>
      </c>
      <c r="N398" s="43">
        <v>118.0095</v>
      </c>
      <c r="O398" t="s">
        <v>473</v>
      </c>
      <c r="P398" t="s">
        <v>484</v>
      </c>
      <c r="Q398" t="s">
        <v>1675</v>
      </c>
      <c r="R398" t="s">
        <v>475</v>
      </c>
      <c r="S398" t="s">
        <v>1603</v>
      </c>
      <c r="T398" t="s">
        <v>1674</v>
      </c>
      <c r="U398" t="s">
        <v>357</v>
      </c>
      <c r="V398" t="s">
        <v>1676</v>
      </c>
      <c r="W398" t="s">
        <v>1677</v>
      </c>
      <c r="X398" t="s">
        <v>964</v>
      </c>
      <c r="Y398" s="32" t="s">
        <v>373</v>
      </c>
      <c r="Z398" t="s">
        <v>369</v>
      </c>
      <c r="AA398" s="32" t="s">
        <v>393</v>
      </c>
      <c r="AB398" s="32" t="s">
        <v>476</v>
      </c>
      <c r="AC398" s="33" t="s">
        <v>477</v>
      </c>
      <c r="AD398" s="33">
        <v>500000000</v>
      </c>
      <c r="AE398">
        <v>0.08</v>
      </c>
      <c r="AF398" s="33" t="s">
        <v>477</v>
      </c>
      <c r="AG398" s="33">
        <v>-315.68548727573898</v>
      </c>
      <c r="AH398">
        <v>-315.68548727573898</v>
      </c>
      <c r="AI398" s="33">
        <v>4.6508840022172402</v>
      </c>
      <c r="AJ398" s="33">
        <v>-3.627094</v>
      </c>
      <c r="AK398">
        <v>-3.627094</v>
      </c>
      <c r="AL398" s="33">
        <v>-3.627094</v>
      </c>
      <c r="AM398">
        <v>-3.627094</v>
      </c>
      <c r="AN398" s="33">
        <v>-3.72541393679507</v>
      </c>
      <c r="AO398" s="33">
        <v>59.096865076013799</v>
      </c>
      <c r="AP398" s="33">
        <v>17.510760286272113</v>
      </c>
      <c r="AQ398" s="33">
        <v>100.42442046372</v>
      </c>
      <c r="AR398" s="33">
        <v>17.510760286272113</v>
      </c>
      <c r="AS398" s="34" t="s">
        <v>477</v>
      </c>
      <c r="AT398" s="34" t="s">
        <v>477</v>
      </c>
      <c r="AU398" s="35">
        <v>1637</v>
      </c>
      <c r="AV398" s="35">
        <v>1637</v>
      </c>
      <c r="AW398" s="34" t="s">
        <v>477</v>
      </c>
      <c r="AX398" t="s">
        <v>484</v>
      </c>
      <c r="AY398" s="32">
        <v>2025</v>
      </c>
      <c r="AZ398" s="32" t="s">
        <v>480</v>
      </c>
      <c r="BA398" s="32" t="s">
        <v>480</v>
      </c>
      <c r="BB398" s="32" t="s">
        <v>376</v>
      </c>
      <c r="BC398" s="32" t="s">
        <v>376</v>
      </c>
      <c r="BD398">
        <v>18763501.300000001</v>
      </c>
      <c r="BE398">
        <v>2.51572</v>
      </c>
      <c r="BF398" s="32" t="s">
        <v>293</v>
      </c>
      <c r="BG398" s="32" t="s">
        <v>478</v>
      </c>
      <c r="BH398" s="32" t="s">
        <v>477</v>
      </c>
      <c r="BI398" s="32" t="s">
        <v>480</v>
      </c>
      <c r="BJ398" s="36">
        <v>2.6742894868281585E-2</v>
      </c>
      <c r="BK398" s="32">
        <v>8</v>
      </c>
      <c r="BL398" s="36">
        <v>2.6742894868281585E-2</v>
      </c>
      <c r="BM398" s="32">
        <v>8</v>
      </c>
      <c r="BN398" s="36">
        <v>2.5664307642814865E-2</v>
      </c>
      <c r="BO398" s="33" t="s">
        <v>476</v>
      </c>
      <c r="BP398" s="33" t="s">
        <v>477</v>
      </c>
      <c r="BQ398">
        <v>1.9023573585850073</v>
      </c>
      <c r="BR398">
        <v>-3.627094</v>
      </c>
      <c r="BS398" t="s">
        <v>498</v>
      </c>
      <c r="BT398" s="37">
        <v>45833</v>
      </c>
      <c r="BU398" s="32" t="s">
        <v>477</v>
      </c>
      <c r="BV398" s="38" t="s">
        <v>477</v>
      </c>
      <c r="BW398" t="s">
        <v>477</v>
      </c>
      <c r="BX398" s="39">
        <v>4.6508840022172402</v>
      </c>
      <c r="BY398" s="39">
        <v>-3.627094</v>
      </c>
      <c r="BZ398" s="39">
        <v>-3.6423930000000002</v>
      </c>
      <c r="CA398" s="39">
        <v>-3.627094</v>
      </c>
      <c r="CB398" s="39">
        <v>-3.6423930000000002</v>
      </c>
      <c r="CC398" s="39">
        <v>-3.627094</v>
      </c>
      <c r="CD398" s="39">
        <v>-3.6423930000000002</v>
      </c>
      <c r="CE398" s="39">
        <v>-3.627094</v>
      </c>
      <c r="CF398" s="39">
        <v>-3.6423930000000002</v>
      </c>
      <c r="CG398">
        <v>-3.627094</v>
      </c>
      <c r="CH398" s="39">
        <v>4.6508840022172402</v>
      </c>
      <c r="CI398" s="39">
        <v>4.6375581095722698</v>
      </c>
      <c r="CJ398" s="39">
        <v>4.6508840022172402</v>
      </c>
      <c r="CK398" s="39">
        <v>4.6375581095722698</v>
      </c>
      <c r="CL398" t="s">
        <v>477</v>
      </c>
      <c r="CM398" t="s">
        <v>477</v>
      </c>
      <c r="CN398" s="46" t="s">
        <v>477</v>
      </c>
      <c r="CO398" s="46">
        <v>90.220001220703125</v>
      </c>
      <c r="CP398" s="46" t="s">
        <v>293</v>
      </c>
      <c r="CQ398" s="46" t="s">
        <v>477</v>
      </c>
      <c r="CR398" s="46" t="s">
        <v>477</v>
      </c>
      <c r="CS398" s="46">
        <v>4353.030796</v>
      </c>
      <c r="CT398">
        <v>0</v>
      </c>
      <c r="CU398">
        <v>0.59096865076013794</v>
      </c>
      <c r="CV398" s="47">
        <v>232091.38044288548</v>
      </c>
      <c r="CW398">
        <v>0</v>
      </c>
      <c r="CX398" s="48">
        <v>232091.38044288548</v>
      </c>
      <c r="CY398" s="48">
        <v>392730.44372887828</v>
      </c>
      <c r="CZ398">
        <v>232091.38044288548</v>
      </c>
      <c r="DA398" s="37">
        <v>45833</v>
      </c>
      <c r="DB398">
        <v>-3.627094</v>
      </c>
      <c r="DC398">
        <v>0.40903134923986206</v>
      </c>
      <c r="DD398" s="52">
        <v>0.19162648954985501</v>
      </c>
      <c r="DE398">
        <v>50.29059886264529</v>
      </c>
      <c r="DF398" s="52">
        <v>59.321059404140399</v>
      </c>
      <c r="DG398" s="52">
        <v>0.4</v>
      </c>
      <c r="DH398" s="52">
        <v>29.550344546468398</v>
      </c>
      <c r="DI398" s="52">
        <v>95</v>
      </c>
      <c r="DJ398" s="52">
        <v>39.563420000000001</v>
      </c>
      <c r="DK398" s="52">
        <v>59.096865076013799</v>
      </c>
      <c r="DL398" s="52">
        <v>59.365312721941798</v>
      </c>
      <c r="DM398" s="52">
        <v>58.577528385971497</v>
      </c>
      <c r="DN398" s="52" t="s">
        <v>477</v>
      </c>
      <c r="DO398" s="33">
        <v>5.5034210253594997</v>
      </c>
      <c r="DP398" s="33">
        <v>0.689453778618205</v>
      </c>
      <c r="DQ398" s="32" t="s">
        <v>700</v>
      </c>
      <c r="DR398" s="33"/>
      <c r="DS398" s="58">
        <v>0.4</v>
      </c>
      <c r="DT398" s="58">
        <v>100</v>
      </c>
      <c r="DU398" s="58">
        <v>59.146059945185002</v>
      </c>
    </row>
    <row r="399" spans="1:125" x14ac:dyDescent="0.25">
      <c r="A399" s="37">
        <v>44196</v>
      </c>
      <c r="B399" t="s">
        <v>1600</v>
      </c>
      <c r="C399" t="s">
        <v>1322</v>
      </c>
      <c r="D399" t="s">
        <v>473</v>
      </c>
      <c r="E399" t="s">
        <v>1652</v>
      </c>
      <c r="F399" t="s">
        <v>1678</v>
      </c>
      <c r="G399" t="s">
        <v>1679</v>
      </c>
      <c r="H399" t="s">
        <v>293</v>
      </c>
      <c r="I399" s="37">
        <v>45549</v>
      </c>
      <c r="J399">
        <v>0</v>
      </c>
      <c r="K399" s="43">
        <v>35000</v>
      </c>
      <c r="L399" s="43">
        <v>549972.5</v>
      </c>
      <c r="M399" s="43">
        <v>2.9310800000000001</v>
      </c>
      <c r="N399" s="43">
        <v>15.7135</v>
      </c>
      <c r="O399" t="s">
        <v>473</v>
      </c>
      <c r="P399" t="s">
        <v>484</v>
      </c>
      <c r="Q399" t="s">
        <v>1680</v>
      </c>
      <c r="R399" t="s">
        <v>475</v>
      </c>
      <c r="S399" t="s">
        <v>1603</v>
      </c>
      <c r="T399" t="s">
        <v>1679</v>
      </c>
      <c r="U399" t="s">
        <v>357</v>
      </c>
      <c r="V399" t="s">
        <v>1681</v>
      </c>
      <c r="W399" t="s">
        <v>1049</v>
      </c>
      <c r="X399" t="s">
        <v>407</v>
      </c>
      <c r="Y399" s="32" t="s">
        <v>373</v>
      </c>
      <c r="Z399" t="s">
        <v>1016</v>
      </c>
      <c r="AA399" s="32" t="s">
        <v>367</v>
      </c>
      <c r="AB399" s="32" t="s">
        <v>482</v>
      </c>
      <c r="AC399" s="33" t="s">
        <v>477</v>
      </c>
      <c r="AD399" s="33">
        <v>2399999989.27</v>
      </c>
      <c r="AE399">
        <v>1.4583333398532987E-3</v>
      </c>
      <c r="AF399" s="33" t="s">
        <v>477</v>
      </c>
      <c r="AG399" s="33">
        <v>-881.77368403540095</v>
      </c>
      <c r="AH399">
        <v>-881.77368403540095</v>
      </c>
      <c r="AI399" s="33">
        <v>4.0855020601729599</v>
      </c>
      <c r="AJ399" s="33">
        <v>-9.3352609999999991</v>
      </c>
      <c r="AK399">
        <v>-9.3352609999999991</v>
      </c>
      <c r="AL399" s="33">
        <v>-9.3352609999999991</v>
      </c>
      <c r="AM399">
        <v>-9.3352609999999991</v>
      </c>
      <c r="AN399" s="33">
        <v>-9.5060607302472597</v>
      </c>
      <c r="AO399" s="33">
        <v>68.635607444666306</v>
      </c>
      <c r="AP399" s="33">
        <v>21.857309034509502</v>
      </c>
      <c r="AQ399" s="33">
        <v>12.895</v>
      </c>
      <c r="AR399" s="33">
        <v>21.857309034509502</v>
      </c>
      <c r="AS399" s="34" t="s">
        <v>477</v>
      </c>
      <c r="AT399" s="34" t="s">
        <v>477</v>
      </c>
      <c r="AU399" s="35">
        <v>1353</v>
      </c>
      <c r="AV399" s="35">
        <v>1353</v>
      </c>
      <c r="AW399" s="34" t="s">
        <v>477</v>
      </c>
      <c r="AX399" t="s">
        <v>484</v>
      </c>
      <c r="AY399" s="32">
        <v>2024</v>
      </c>
      <c r="AZ399" s="32" t="s">
        <v>367</v>
      </c>
      <c r="BA399" s="32" t="s">
        <v>366</v>
      </c>
      <c r="BB399" s="32" t="s">
        <v>366</v>
      </c>
      <c r="BC399" s="32" t="s">
        <v>366</v>
      </c>
      <c r="BD399">
        <v>18763501.300000001</v>
      </c>
      <c r="BE399">
        <v>2.9310800000000001</v>
      </c>
      <c r="BF399" s="32" t="s">
        <v>293</v>
      </c>
      <c r="BG399" s="32" t="s">
        <v>478</v>
      </c>
      <c r="BH399" s="32" t="s">
        <v>477</v>
      </c>
      <c r="BI399" s="32">
        <v>7</v>
      </c>
      <c r="BJ399" s="36">
        <v>3.1158204949487105E-2</v>
      </c>
      <c r="BK399" s="32">
        <v>7</v>
      </c>
      <c r="BL399" s="36">
        <v>3.1158204949487105E-2</v>
      </c>
      <c r="BM399" s="32">
        <v>7</v>
      </c>
      <c r="BN399" s="36">
        <v>2.9901540628271446E-2</v>
      </c>
      <c r="BO399" s="33" t="s">
        <v>476</v>
      </c>
      <c r="BP399" s="33" t="s">
        <v>477</v>
      </c>
      <c r="BQ399">
        <v>1.2813929040088927</v>
      </c>
      <c r="BR399">
        <v>-9.3352609999999991</v>
      </c>
      <c r="BS399" t="s">
        <v>498</v>
      </c>
      <c r="BT399" s="37">
        <v>45549</v>
      </c>
      <c r="BU399" s="32" t="s">
        <v>477</v>
      </c>
      <c r="BV399" s="38" t="s">
        <v>477</v>
      </c>
      <c r="BW399" t="s">
        <v>477</v>
      </c>
      <c r="BX399" s="39">
        <v>4.0855020601729599</v>
      </c>
      <c r="BY399" s="39">
        <v>-9.3352609999999991</v>
      </c>
      <c r="BZ399" s="39">
        <v>-9.3814919999999997</v>
      </c>
      <c r="CA399" s="39">
        <v>-9.3352609999999991</v>
      </c>
      <c r="CB399" s="39">
        <v>-9.3814919999999997</v>
      </c>
      <c r="CC399" s="39">
        <v>-9.3352609999999991</v>
      </c>
      <c r="CD399" s="39">
        <v>-9.3814919999999997</v>
      </c>
      <c r="CE399" s="39">
        <v>-9.3352609999999991</v>
      </c>
      <c r="CF399" s="39">
        <v>-9.3814919999999997</v>
      </c>
      <c r="CG399">
        <v>-9.3352609999999991</v>
      </c>
      <c r="CH399" s="39">
        <v>4.0855020601729599</v>
      </c>
      <c r="CI399" s="39">
        <v>4.0868701880993799</v>
      </c>
      <c r="CJ399" s="39">
        <v>4.0855020601729599</v>
      </c>
      <c r="CK399" s="39">
        <v>4.0868701880993799</v>
      </c>
      <c r="CL399" t="s">
        <v>477</v>
      </c>
      <c r="CM399" t="s">
        <v>477</v>
      </c>
      <c r="CN399" s="46" t="s">
        <v>477</v>
      </c>
      <c r="CO399" s="46">
        <v>12.864999771118164</v>
      </c>
      <c r="CP399" s="46" t="s">
        <v>293</v>
      </c>
      <c r="CQ399" s="46" t="s">
        <v>477</v>
      </c>
      <c r="CR399" s="46" t="s">
        <v>477</v>
      </c>
      <c r="CS399" s="46">
        <v>3202.1957913998172</v>
      </c>
      <c r="CT399">
        <v>0</v>
      </c>
      <c r="CU399">
        <v>0.68635607444666302</v>
      </c>
      <c r="CV399" s="47">
        <v>28275.295143931005</v>
      </c>
      <c r="CW399">
        <v>0</v>
      </c>
      <c r="CX399" s="48">
        <v>28275.295143931005</v>
      </c>
      <c r="CY399" s="48">
        <v>41196.248123434198</v>
      </c>
      <c r="CZ399">
        <v>28275.295143931005</v>
      </c>
      <c r="DA399" s="37">
        <v>45549</v>
      </c>
      <c r="DB399">
        <v>-9.3352609999999991</v>
      </c>
      <c r="DC399">
        <v>0.31364392555333698</v>
      </c>
      <c r="DD399" s="52">
        <v>0.23225808643929199</v>
      </c>
      <c r="DE399">
        <v>56.324571737612374</v>
      </c>
      <c r="DF399" s="52">
        <v>60.088419453799602</v>
      </c>
      <c r="DG399" s="52">
        <v>0.4</v>
      </c>
      <c r="DH399" s="52">
        <v>36.635757299136898</v>
      </c>
      <c r="DI399" s="52">
        <v>32</v>
      </c>
      <c r="DJ399" s="52">
        <v>39.237070000000003</v>
      </c>
      <c r="DK399" s="52">
        <v>68.635607444666306</v>
      </c>
      <c r="DL399" s="52">
        <v>61.060168102870101</v>
      </c>
      <c r="DM399" s="52">
        <v>69.609066314189903</v>
      </c>
      <c r="DN399" s="52" t="s">
        <v>477</v>
      </c>
      <c r="DO399" s="33">
        <v>0.63738706875913198</v>
      </c>
      <c r="DP399" s="33">
        <v>7.6274297761015603E-2</v>
      </c>
      <c r="DQ399" s="32" t="s">
        <v>700</v>
      </c>
      <c r="DR399" s="33"/>
      <c r="DS399" s="58">
        <v>0.4</v>
      </c>
      <c r="DT399" s="58">
        <v>30</v>
      </c>
      <c r="DU399" s="58">
        <v>68.582260347687793</v>
      </c>
    </row>
    <row r="400" spans="1:125" x14ac:dyDescent="0.25">
      <c r="A400" s="37">
        <v>44196</v>
      </c>
      <c r="B400" t="s">
        <v>1600</v>
      </c>
      <c r="C400" t="s">
        <v>1322</v>
      </c>
      <c r="D400" t="s">
        <v>473</v>
      </c>
      <c r="E400" t="s">
        <v>1652</v>
      </c>
      <c r="F400" t="s">
        <v>1682</v>
      </c>
      <c r="G400" t="s">
        <v>1683</v>
      </c>
      <c r="H400" t="s">
        <v>293</v>
      </c>
      <c r="I400" s="37">
        <v>46188</v>
      </c>
      <c r="J400">
        <v>0</v>
      </c>
      <c r="K400" s="43">
        <v>2600</v>
      </c>
      <c r="L400" s="43">
        <v>497763.5</v>
      </c>
      <c r="M400" s="43">
        <v>2.6528299999999998</v>
      </c>
      <c r="N400" s="43">
        <v>191.44749999999999</v>
      </c>
      <c r="O400" t="s">
        <v>473</v>
      </c>
      <c r="P400" t="s">
        <v>484</v>
      </c>
      <c r="Q400" t="s">
        <v>1684</v>
      </c>
      <c r="R400" t="s">
        <v>475</v>
      </c>
      <c r="S400" t="s">
        <v>1603</v>
      </c>
      <c r="T400" t="s">
        <v>1683</v>
      </c>
      <c r="U400" t="s">
        <v>357</v>
      </c>
      <c r="V400" t="s">
        <v>1685</v>
      </c>
      <c r="W400" t="s">
        <v>1686</v>
      </c>
      <c r="X400" t="s">
        <v>1687</v>
      </c>
      <c r="Y400" s="32" t="s">
        <v>373</v>
      </c>
      <c r="Z400" t="s">
        <v>359</v>
      </c>
      <c r="AA400" s="32" t="s">
        <v>367</v>
      </c>
      <c r="AB400" s="32" t="s">
        <v>482</v>
      </c>
      <c r="AC400" s="33" t="s">
        <v>477</v>
      </c>
      <c r="AD400" s="33">
        <v>650000019.67999995</v>
      </c>
      <c r="AE400">
        <v>3.9999998788923114E-4</v>
      </c>
      <c r="AF400" s="33" t="s">
        <v>477</v>
      </c>
      <c r="AG400" s="33">
        <v>-101.616040498019</v>
      </c>
      <c r="AH400">
        <v>-101.616040498019</v>
      </c>
      <c r="AI400" s="33">
        <v>5.5370416110528602</v>
      </c>
      <c r="AJ400" s="33">
        <v>-1.48539</v>
      </c>
      <c r="AK400">
        <v>-1.48539</v>
      </c>
      <c r="AL400" s="33">
        <v>-1.48539</v>
      </c>
      <c r="AM400">
        <v>-1.48539</v>
      </c>
      <c r="AN400" s="33">
        <v>-1.5351342278356801</v>
      </c>
      <c r="AO400" s="33">
        <v>21.276326501166398</v>
      </c>
      <c r="AP400" s="33">
        <v>61.832206255283175</v>
      </c>
      <c r="AQ400" s="33">
        <v>118.3</v>
      </c>
      <c r="AR400" s="33">
        <v>61.832206255283175</v>
      </c>
      <c r="AS400" s="34" t="s">
        <v>477</v>
      </c>
      <c r="AT400" s="34" t="s">
        <v>477</v>
      </c>
      <c r="AU400" s="35">
        <v>1992</v>
      </c>
      <c r="AV400" s="35">
        <v>1992</v>
      </c>
      <c r="AW400" s="34" t="s">
        <v>477</v>
      </c>
      <c r="AX400" t="s">
        <v>484</v>
      </c>
      <c r="AY400" s="32">
        <v>2026</v>
      </c>
      <c r="AZ400" s="32" t="s">
        <v>367</v>
      </c>
      <c r="BA400" s="32" t="s">
        <v>366</v>
      </c>
      <c r="BB400" s="32" t="s">
        <v>366</v>
      </c>
      <c r="BC400" s="32" t="s">
        <v>366</v>
      </c>
      <c r="BD400">
        <v>18763501.300000001</v>
      </c>
      <c r="BE400">
        <v>2.6528299999999998</v>
      </c>
      <c r="BF400" s="32" t="s">
        <v>293</v>
      </c>
      <c r="BG400" s="32" t="s">
        <v>478</v>
      </c>
      <c r="BH400" s="32" t="s">
        <v>477</v>
      </c>
      <c r="BI400" s="32">
        <v>7</v>
      </c>
      <c r="BJ400" s="36">
        <v>2.8200350289103594E-2</v>
      </c>
      <c r="BK400" s="32">
        <v>7</v>
      </c>
      <c r="BL400" s="36">
        <v>2.8200350289103594E-2</v>
      </c>
      <c r="BM400" s="32">
        <v>7</v>
      </c>
      <c r="BN400" s="36">
        <v>2.7062981364560219E-2</v>
      </c>
      <c r="BO400" s="33" t="s">
        <v>476</v>
      </c>
      <c r="BP400" s="33" t="s">
        <v>477</v>
      </c>
      <c r="BQ400">
        <v>4.35896255937981</v>
      </c>
      <c r="BR400">
        <v>-1.48539</v>
      </c>
      <c r="BS400" t="s">
        <v>498</v>
      </c>
      <c r="BT400" s="37">
        <v>46188</v>
      </c>
      <c r="BU400" s="32" t="s">
        <v>477</v>
      </c>
      <c r="BV400" s="38" t="s">
        <v>477</v>
      </c>
      <c r="BW400" t="s">
        <v>477</v>
      </c>
      <c r="BX400" s="39">
        <v>5.5370416110528602</v>
      </c>
      <c r="BY400" s="39">
        <v>-1.48539</v>
      </c>
      <c r="BZ400" s="39">
        <v>-1.490591</v>
      </c>
      <c r="CA400" s="39">
        <v>-1.48539</v>
      </c>
      <c r="CB400" s="39">
        <v>-1.490591</v>
      </c>
      <c r="CC400" s="39">
        <v>-1.48539</v>
      </c>
      <c r="CD400" s="39">
        <v>-1.490591</v>
      </c>
      <c r="CE400" s="39">
        <v>-1.48539</v>
      </c>
      <c r="CF400" s="39">
        <v>-1.490591</v>
      </c>
      <c r="CG400">
        <v>-1.48539</v>
      </c>
      <c r="CH400" s="39">
        <v>5.5370416110528602</v>
      </c>
      <c r="CI400" s="39">
        <v>5.5404303467414504</v>
      </c>
      <c r="CJ400" s="39">
        <v>5.5370416110528602</v>
      </c>
      <c r="CK400" s="39">
        <v>5.5404303467414504</v>
      </c>
      <c r="CL400" t="s">
        <v>477</v>
      </c>
      <c r="CM400" t="s">
        <v>477</v>
      </c>
      <c r="CN400" s="46" t="s">
        <v>477</v>
      </c>
      <c r="CO400" s="46">
        <v>119.5</v>
      </c>
      <c r="CP400" s="46" t="s">
        <v>293</v>
      </c>
      <c r="CQ400" s="46" t="s">
        <v>477</v>
      </c>
      <c r="CR400" s="46" t="s">
        <v>477</v>
      </c>
      <c r="CS400" s="46">
        <v>14.735887553842666</v>
      </c>
      <c r="CT400">
        <v>0</v>
      </c>
      <c r="CU400">
        <v>0.21276326501166398</v>
      </c>
      <c r="CV400" s="47">
        <v>374.66303808163678</v>
      </c>
      <c r="CW400">
        <v>0</v>
      </c>
      <c r="CX400" s="48">
        <v>374.66303808163678</v>
      </c>
      <c r="CY400" s="48">
        <v>1760.9385626841984</v>
      </c>
      <c r="CZ400">
        <v>374.66303808163678</v>
      </c>
      <c r="DA400" s="37">
        <v>46188</v>
      </c>
      <c r="DB400">
        <v>-1.48539</v>
      </c>
      <c r="DC400">
        <v>0.78723673498833602</v>
      </c>
      <c r="DD400" s="52">
        <v>0.61190794979079499</v>
      </c>
      <c r="DE400">
        <v>13.147152222348085</v>
      </c>
      <c r="DF400" s="52">
        <v>17.5025805995128</v>
      </c>
      <c r="DG400" s="52">
        <v>0.4</v>
      </c>
      <c r="DH400" s="52">
        <v>20.9636290139448</v>
      </c>
      <c r="DI400" s="52">
        <v>38</v>
      </c>
      <c r="DJ400" s="52">
        <v>29.174160000000001</v>
      </c>
      <c r="DK400" s="52">
        <v>21.276326501166398</v>
      </c>
      <c r="DL400" s="52">
        <v>17.705098606566199</v>
      </c>
      <c r="DM400" s="52">
        <v>36.851741868583801</v>
      </c>
      <c r="DN400" s="52" t="s">
        <v>477</v>
      </c>
      <c r="DO400" s="33">
        <v>10.684085369088301</v>
      </c>
      <c r="DP400" s="33">
        <v>0.65372761993630502</v>
      </c>
      <c r="DQ400" s="32" t="s">
        <v>700</v>
      </c>
      <c r="DR400" s="33"/>
      <c r="DS400" s="58">
        <v>0.4</v>
      </c>
      <c r="DT400" s="58">
        <v>40</v>
      </c>
      <c r="DU400" s="58">
        <v>21.3097053074668</v>
      </c>
    </row>
    <row r="401" spans="1:125" x14ac:dyDescent="0.25">
      <c r="A401" s="37">
        <v>44196</v>
      </c>
      <c r="B401" t="s">
        <v>1600</v>
      </c>
      <c r="C401" t="s">
        <v>1322</v>
      </c>
      <c r="D401" t="s">
        <v>473</v>
      </c>
      <c r="E401" t="s">
        <v>1652</v>
      </c>
      <c r="F401" t="s">
        <v>2628</v>
      </c>
      <c r="G401" t="s">
        <v>2846</v>
      </c>
      <c r="H401" t="s">
        <v>293</v>
      </c>
      <c r="I401" s="37">
        <v>46728</v>
      </c>
      <c r="J401">
        <v>0.7</v>
      </c>
      <c r="K401" s="43">
        <v>8312</v>
      </c>
      <c r="L401" s="43">
        <v>434954.49</v>
      </c>
      <c r="M401" s="43">
        <v>2.3180900000000002</v>
      </c>
      <c r="N401" s="43">
        <v>52.328499999999998</v>
      </c>
      <c r="O401" t="s">
        <v>473</v>
      </c>
      <c r="P401" t="s">
        <v>484</v>
      </c>
      <c r="Q401" t="s">
        <v>2779</v>
      </c>
      <c r="R401" t="s">
        <v>475</v>
      </c>
      <c r="S401" t="s">
        <v>1603</v>
      </c>
      <c r="T401" t="s">
        <v>2846</v>
      </c>
      <c r="U401" t="s">
        <v>357</v>
      </c>
      <c r="V401" t="s">
        <v>2780</v>
      </c>
      <c r="W401" t="s">
        <v>1082</v>
      </c>
      <c r="X401" t="s">
        <v>1083</v>
      </c>
      <c r="Y401" s="32" t="s">
        <v>373</v>
      </c>
      <c r="Z401" t="s">
        <v>369</v>
      </c>
      <c r="AA401" s="32" t="s">
        <v>462</v>
      </c>
      <c r="AB401" s="32" t="s">
        <v>482</v>
      </c>
      <c r="AC401" s="33" t="s">
        <v>477</v>
      </c>
      <c r="AD401" s="33">
        <v>499999954.68000001</v>
      </c>
      <c r="AE401">
        <v>1.6624001506799497E-3</v>
      </c>
      <c r="AF401" s="33" t="s">
        <v>477</v>
      </c>
      <c r="AG401" s="33">
        <v>-10.947357648210099</v>
      </c>
      <c r="AH401">
        <v>-10.947357648210099</v>
      </c>
      <c r="AI401" s="33">
        <v>6.8332994246040402</v>
      </c>
      <c r="AJ401" s="33">
        <v>-0.52843600000000002</v>
      </c>
      <c r="AK401">
        <v>-0.52843600000000002</v>
      </c>
      <c r="AL401" s="33">
        <v>-0.52843600000000002</v>
      </c>
      <c r="AM401">
        <v>-0.52843600000000002</v>
      </c>
      <c r="AN401" s="33">
        <v>-0.68642719836104205</v>
      </c>
      <c r="AO401" s="33">
        <v>47.093974920842001</v>
      </c>
      <c r="AP401" s="33">
        <v>76.785472972972954</v>
      </c>
      <c r="AQ401" s="33">
        <v>29.6</v>
      </c>
      <c r="AR401" s="33">
        <v>76.785472972972954</v>
      </c>
      <c r="AS401" s="34" t="s">
        <v>477</v>
      </c>
      <c r="AT401" s="34" t="s">
        <v>477</v>
      </c>
      <c r="AU401" s="35">
        <v>2532</v>
      </c>
      <c r="AV401" s="35">
        <v>2532</v>
      </c>
      <c r="AW401" s="34" t="s">
        <v>477</v>
      </c>
      <c r="AX401" t="s">
        <v>484</v>
      </c>
      <c r="AY401" s="32">
        <v>2027</v>
      </c>
      <c r="AZ401" s="32" t="s">
        <v>462</v>
      </c>
      <c r="BA401" s="32" t="s">
        <v>372</v>
      </c>
      <c r="BB401" s="32" t="s">
        <v>372</v>
      </c>
      <c r="BC401" s="32" t="s">
        <v>372</v>
      </c>
      <c r="BD401">
        <v>18763501.300000001</v>
      </c>
      <c r="BE401">
        <v>2.3180900000000002</v>
      </c>
      <c r="BF401" s="32" t="s">
        <v>293</v>
      </c>
      <c r="BG401" s="32" t="s">
        <v>477</v>
      </c>
      <c r="BH401" s="32" t="s">
        <v>477</v>
      </c>
      <c r="BI401" s="32">
        <v>13</v>
      </c>
      <c r="BJ401" s="36">
        <v>2.4641961449199078E-2</v>
      </c>
      <c r="BK401" s="32">
        <v>13</v>
      </c>
      <c r="BL401" s="36">
        <v>2.4641961449199078E-2</v>
      </c>
      <c r="BM401" s="32">
        <v>13</v>
      </c>
      <c r="BN401" s="36">
        <v>2.3648108503941719E-2</v>
      </c>
      <c r="BO401" s="33" t="s">
        <v>476</v>
      </c>
      <c r="BP401" s="33" t="s">
        <v>477</v>
      </c>
      <c r="BQ401">
        <v>3.6152271073149729</v>
      </c>
      <c r="BR401">
        <v>-0.52843600000000002</v>
      </c>
      <c r="BS401" t="s">
        <v>498</v>
      </c>
      <c r="BT401" s="37">
        <v>46728</v>
      </c>
      <c r="BU401" s="32" t="s">
        <v>477</v>
      </c>
      <c r="BV401" s="38" t="s">
        <v>477</v>
      </c>
      <c r="BW401" t="s">
        <v>477</v>
      </c>
      <c r="BX401" s="39">
        <v>6.8332994246040402</v>
      </c>
      <c r="BY401" s="39">
        <v>-0.52843600000000002</v>
      </c>
      <c r="BZ401" s="39">
        <v>-0.52992700000000004</v>
      </c>
      <c r="CA401" s="39">
        <v>-0.52843600000000002</v>
      </c>
      <c r="CB401" s="39">
        <v>-0.52992700000000004</v>
      </c>
      <c r="CC401" s="39">
        <v>-0.52843600000000002</v>
      </c>
      <c r="CD401" s="39">
        <v>-0.52992700000000004</v>
      </c>
      <c r="CE401" s="39">
        <v>-0.52843600000000002</v>
      </c>
      <c r="CF401" s="39">
        <v>-0.52992700000000004</v>
      </c>
      <c r="CG401">
        <v>-0.52843600000000002</v>
      </c>
      <c r="CH401" s="39">
        <v>6.8332994246040402</v>
      </c>
      <c r="CI401" s="39">
        <v>6.8360357907665499</v>
      </c>
      <c r="CJ401" s="39">
        <v>6.8332994246040402</v>
      </c>
      <c r="CK401" s="39">
        <v>6.8360357907665499</v>
      </c>
      <c r="CL401" t="s">
        <v>477</v>
      </c>
      <c r="CM401" t="s">
        <v>477</v>
      </c>
      <c r="CN401" s="46" t="s">
        <v>477</v>
      </c>
      <c r="CO401" s="46">
        <v>28.659999847412109</v>
      </c>
      <c r="CP401" s="46" t="s">
        <v>293</v>
      </c>
      <c r="CQ401" s="46" t="s">
        <v>477</v>
      </c>
      <c r="CR401" s="46" t="s">
        <v>477</v>
      </c>
      <c r="CS401" s="46">
        <v>172.73482959268495</v>
      </c>
      <c r="CT401">
        <v>0</v>
      </c>
      <c r="CU401">
        <v>0.47093974920842002</v>
      </c>
      <c r="CV401" s="47">
        <v>2331.4249930060359</v>
      </c>
      <c r="CW401">
        <v>0</v>
      </c>
      <c r="CX401" s="48">
        <v>2331.4249930060359</v>
      </c>
      <c r="CY401" s="48">
        <v>4950.5801897691081</v>
      </c>
      <c r="CZ401">
        <v>2331.4249930060359</v>
      </c>
      <c r="DA401" s="37">
        <v>46728</v>
      </c>
      <c r="DB401">
        <v>-0.52843600000000002</v>
      </c>
      <c r="DC401">
        <v>0.52906025079158003</v>
      </c>
      <c r="DD401" s="52">
        <v>0.84249826521782689</v>
      </c>
      <c r="DE401">
        <v>26.639052479182919</v>
      </c>
      <c r="DF401" s="52">
        <v>43.710253148980499</v>
      </c>
      <c r="DG401" s="52">
        <v>0.4</v>
      </c>
      <c r="DH401" s="52">
        <v>34.0937427002712</v>
      </c>
      <c r="DI401" s="52">
        <v>202</v>
      </c>
      <c r="DJ401" s="52">
        <v>39.783299999999997</v>
      </c>
      <c r="DK401" s="52">
        <v>47.093974920842001</v>
      </c>
      <c r="DL401" s="52">
        <v>43.691994945348497</v>
      </c>
      <c r="DM401" s="52">
        <v>54.5021931667589</v>
      </c>
      <c r="DN401" s="52" t="s">
        <v>477</v>
      </c>
      <c r="DO401" s="33">
        <v>3.6125919649073501</v>
      </c>
      <c r="DP401" s="33">
        <v>0.29055973447188799</v>
      </c>
      <c r="DQ401" s="32" t="s">
        <v>700</v>
      </c>
      <c r="DR401" s="33"/>
      <c r="DS401" s="58">
        <v>0.4</v>
      </c>
      <c r="DT401" s="58">
        <v>210</v>
      </c>
      <c r="DU401" s="58">
        <v>47.2808295456256</v>
      </c>
    </row>
    <row r="402" spans="1:125" x14ac:dyDescent="0.25">
      <c r="A402" s="37">
        <v>44196</v>
      </c>
      <c r="B402" t="s">
        <v>1600</v>
      </c>
      <c r="C402" t="s">
        <v>1322</v>
      </c>
      <c r="D402" t="s">
        <v>473</v>
      </c>
      <c r="E402" t="s">
        <v>1688</v>
      </c>
      <c r="F402" t="s">
        <v>741</v>
      </c>
      <c r="G402" t="s">
        <v>1689</v>
      </c>
      <c r="H402" t="s">
        <v>294</v>
      </c>
      <c r="I402" t="s">
        <v>1337</v>
      </c>
      <c r="J402">
        <v>0</v>
      </c>
      <c r="K402" s="43">
        <v>4513</v>
      </c>
      <c r="L402" s="43">
        <v>370719.91</v>
      </c>
      <c r="M402" s="43">
        <v>1.9757499999999999</v>
      </c>
      <c r="N402" s="43">
        <v>100.8</v>
      </c>
      <c r="O402" t="s">
        <v>473</v>
      </c>
      <c r="P402" t="s">
        <v>493</v>
      </c>
      <c r="Q402" t="s">
        <v>753</v>
      </c>
      <c r="R402" t="s">
        <v>475</v>
      </c>
      <c r="S402" t="s">
        <v>1603</v>
      </c>
      <c r="T402" t="s">
        <v>1689</v>
      </c>
      <c r="U402" t="s">
        <v>203</v>
      </c>
      <c r="V402" t="s">
        <v>203</v>
      </c>
      <c r="W402" t="s">
        <v>793</v>
      </c>
      <c r="X402" t="s">
        <v>453</v>
      </c>
      <c r="Y402" s="32" t="s">
        <v>387</v>
      </c>
      <c r="Z402" t="s">
        <v>363</v>
      </c>
      <c r="AA402" s="32" t="s">
        <v>477</v>
      </c>
      <c r="AB402" s="32" t="s">
        <v>482</v>
      </c>
      <c r="AC402" s="33" t="s">
        <v>477</v>
      </c>
      <c r="AD402" s="33" t="s">
        <v>477</v>
      </c>
      <c r="AE402" t="s">
        <v>477</v>
      </c>
      <c r="AF402" s="33" t="s">
        <v>477</v>
      </c>
      <c r="AG402" s="33" t="s">
        <v>477</v>
      </c>
      <c r="AH402" t="s">
        <v>477</v>
      </c>
      <c r="AI402" s="33" t="s">
        <v>477</v>
      </c>
      <c r="AJ402" s="33" t="s">
        <v>477</v>
      </c>
      <c r="AK402" t="s">
        <v>477</v>
      </c>
      <c r="AL402" s="33" t="s">
        <v>477</v>
      </c>
      <c r="AM402" t="s">
        <v>477</v>
      </c>
      <c r="AN402" s="33" t="s">
        <v>477</v>
      </c>
      <c r="AO402" s="33">
        <v>100</v>
      </c>
      <c r="AP402" s="33" t="s">
        <v>477</v>
      </c>
      <c r="AQ402" s="33" t="s">
        <v>477</v>
      </c>
      <c r="AR402" s="33" t="s">
        <v>477</v>
      </c>
      <c r="AS402" s="34" t="s">
        <v>477</v>
      </c>
      <c r="AT402" s="34" t="s">
        <v>477</v>
      </c>
      <c r="AU402" s="35" t="s">
        <v>477</v>
      </c>
      <c r="AV402" s="35" t="s">
        <v>477</v>
      </c>
      <c r="AW402" s="34" t="s">
        <v>477</v>
      </c>
      <c r="AX402" t="s">
        <v>794</v>
      </c>
      <c r="AY402" s="32" t="s">
        <v>477</v>
      </c>
      <c r="AZ402" s="32" t="s">
        <v>477</v>
      </c>
      <c r="BA402" s="32" t="s">
        <v>477</v>
      </c>
      <c r="BB402" s="32" t="s">
        <v>477</v>
      </c>
      <c r="BC402" s="32" t="s">
        <v>477</v>
      </c>
      <c r="BD402">
        <v>18763501.300000001</v>
      </c>
      <c r="BE402">
        <v>1.9757499999999999</v>
      </c>
      <c r="BF402" s="32" t="s">
        <v>294</v>
      </c>
      <c r="BG402" s="32" t="s">
        <v>477</v>
      </c>
      <c r="BH402" s="32" t="s">
        <v>477</v>
      </c>
      <c r="BI402" s="32">
        <v>0</v>
      </c>
      <c r="BJ402" s="36" t="s">
        <v>477</v>
      </c>
      <c r="BK402" s="32">
        <v>0</v>
      </c>
      <c r="BL402" s="36" t="s">
        <v>477</v>
      </c>
      <c r="BM402" s="32">
        <v>0</v>
      </c>
      <c r="BN402" s="36" t="s">
        <v>477</v>
      </c>
      <c r="BO402" s="33" t="s">
        <v>477</v>
      </c>
      <c r="BP402" s="33" t="s">
        <v>477</v>
      </c>
      <c r="BQ402" t="s">
        <v>477</v>
      </c>
      <c r="BR402" t="s">
        <v>477</v>
      </c>
      <c r="BS402" t="s">
        <v>795</v>
      </c>
      <c r="BT402" s="37">
        <v>44196</v>
      </c>
      <c r="BU402" s="32" t="s">
        <v>477</v>
      </c>
      <c r="BV402" s="38" t="s">
        <v>477</v>
      </c>
      <c r="BW402" t="s">
        <v>477</v>
      </c>
      <c r="BX402" s="39" t="s">
        <v>477</v>
      </c>
      <c r="BY402" s="39"/>
      <c r="BZ402" s="39"/>
      <c r="CA402" s="39"/>
      <c r="CB402" s="39"/>
      <c r="CC402" s="39"/>
      <c r="CD402" s="39"/>
      <c r="CE402" s="39"/>
      <c r="CF402" s="39"/>
      <c r="CG402">
        <v>21</v>
      </c>
      <c r="CH402" s="39"/>
      <c r="CI402" s="39"/>
      <c r="CJ402" s="39"/>
      <c r="CK402" s="39"/>
      <c r="CL402" t="s">
        <v>477</v>
      </c>
      <c r="CM402" t="s">
        <v>477</v>
      </c>
      <c r="CN402" s="46" t="s">
        <v>477</v>
      </c>
      <c r="CO402" s="46">
        <v>0</v>
      </c>
      <c r="CP402" s="46" t="s">
        <v>477</v>
      </c>
      <c r="CQ402" s="46" t="s">
        <v>477</v>
      </c>
      <c r="CR402" s="46" t="s">
        <v>477</v>
      </c>
      <c r="CS402" s="46">
        <v>0</v>
      </c>
      <c r="CT402">
        <v>0</v>
      </c>
      <c r="CU402">
        <v>0</v>
      </c>
      <c r="CV402" s="47">
        <v>0</v>
      </c>
      <c r="CW402">
        <v>0</v>
      </c>
      <c r="CX402" s="48">
        <v>0</v>
      </c>
      <c r="CY402" s="48">
        <v>0</v>
      </c>
      <c r="CZ402">
        <v>0</v>
      </c>
      <c r="DA402" s="37">
        <v>44196</v>
      </c>
      <c r="DB402" t="s">
        <v>477</v>
      </c>
      <c r="DC402">
        <v>1</v>
      </c>
      <c r="DD402" s="52" t="s">
        <v>477</v>
      </c>
      <c r="DE402">
        <v>100</v>
      </c>
      <c r="DF402" s="52">
        <v>100</v>
      </c>
      <c r="DG402" s="52" t="s">
        <v>477</v>
      </c>
      <c r="DH402" s="52" t="s">
        <v>477</v>
      </c>
      <c r="DI402" s="52" t="s">
        <v>477</v>
      </c>
      <c r="DJ402" s="52" t="s">
        <v>477</v>
      </c>
      <c r="DK402" s="52">
        <v>100</v>
      </c>
      <c r="DL402" s="52">
        <v>100</v>
      </c>
      <c r="DM402" s="52">
        <v>100</v>
      </c>
      <c r="DN402" s="52" t="s">
        <v>477</v>
      </c>
      <c r="DO402" s="33" t="s">
        <v>477</v>
      </c>
      <c r="DP402" s="33" t="s">
        <v>477</v>
      </c>
      <c r="DQ402" s="32" t="s">
        <v>699</v>
      </c>
      <c r="DR402" s="33" t="s">
        <v>477</v>
      </c>
      <c r="DS402" s="58" t="s">
        <v>477</v>
      </c>
      <c r="DT402" s="58" t="s">
        <v>477</v>
      </c>
      <c r="DU402" s="58">
        <v>100</v>
      </c>
    </row>
    <row r="403" spans="1:125" x14ac:dyDescent="0.25">
      <c r="A403" s="37">
        <v>44196</v>
      </c>
      <c r="B403" t="s">
        <v>1690</v>
      </c>
      <c r="C403" t="s">
        <v>1322</v>
      </c>
      <c r="D403" t="s">
        <v>1601</v>
      </c>
      <c r="E403" t="s">
        <v>1602</v>
      </c>
      <c r="F403" t="s">
        <v>2847</v>
      </c>
      <c r="G403" t="s">
        <v>2837</v>
      </c>
      <c r="H403" t="s">
        <v>293</v>
      </c>
      <c r="I403" s="37">
        <v>44364</v>
      </c>
      <c r="J403">
        <v>0</v>
      </c>
      <c r="K403" s="43">
        <v>1905288.15</v>
      </c>
      <c r="L403" s="43">
        <v>1905288.15</v>
      </c>
      <c r="M403" s="43">
        <v>6.0987900000000002</v>
      </c>
      <c r="N403" s="43">
        <v>1</v>
      </c>
      <c r="O403" t="s">
        <v>874</v>
      </c>
      <c r="P403" t="s">
        <v>875</v>
      </c>
      <c r="Q403" t="s">
        <v>888</v>
      </c>
      <c r="R403" t="s">
        <v>475</v>
      </c>
      <c r="S403" t="s">
        <v>1691</v>
      </c>
      <c r="T403" t="s">
        <v>875</v>
      </c>
      <c r="U403" t="s">
        <v>203</v>
      </c>
      <c r="V403" t="s">
        <v>875</v>
      </c>
      <c r="W403" t="s">
        <v>875</v>
      </c>
      <c r="X403" t="s">
        <v>875</v>
      </c>
      <c r="Y403" s="32" t="s">
        <v>479</v>
      </c>
      <c r="Z403" t="s">
        <v>479</v>
      </c>
      <c r="AA403" s="32" t="s">
        <v>366</v>
      </c>
      <c r="AB403" s="32" t="s">
        <v>875</v>
      </c>
      <c r="AC403" s="33" t="s">
        <v>477</v>
      </c>
      <c r="AD403" s="33" t="s">
        <v>477</v>
      </c>
      <c r="AE403" t="s">
        <v>477</v>
      </c>
      <c r="AF403" s="33" t="s">
        <v>477</v>
      </c>
      <c r="AG403" s="33" t="s">
        <v>477</v>
      </c>
      <c r="AH403" t="s">
        <v>477</v>
      </c>
      <c r="AI403" s="33" t="s">
        <v>477</v>
      </c>
      <c r="AJ403" s="33" t="s">
        <v>477</v>
      </c>
      <c r="AK403" t="s">
        <v>477</v>
      </c>
      <c r="AL403" s="33" t="s">
        <v>477</v>
      </c>
      <c r="AM403" t="s">
        <v>477</v>
      </c>
      <c r="AN403" s="33" t="s">
        <v>477</v>
      </c>
      <c r="AO403" s="33" t="s">
        <v>477</v>
      </c>
      <c r="AP403" s="33" t="s">
        <v>477</v>
      </c>
      <c r="AQ403" s="33" t="s">
        <v>477</v>
      </c>
      <c r="AR403" s="33" t="s">
        <v>477</v>
      </c>
      <c r="AS403" s="34" t="s">
        <v>477</v>
      </c>
      <c r="AT403" s="34" t="s">
        <v>477</v>
      </c>
      <c r="AU403" s="35" t="s">
        <v>477</v>
      </c>
      <c r="AV403" s="35" t="s">
        <v>477</v>
      </c>
      <c r="AW403" s="34" t="s">
        <v>477</v>
      </c>
      <c r="AX403" t="s">
        <v>875</v>
      </c>
      <c r="AY403" s="32" t="s">
        <v>477</v>
      </c>
      <c r="AZ403" s="32" t="s">
        <v>477</v>
      </c>
      <c r="BA403" s="32" t="s">
        <v>477</v>
      </c>
      <c r="BB403" s="32" t="s">
        <v>477</v>
      </c>
      <c r="BC403" s="32" t="s">
        <v>366</v>
      </c>
      <c r="BD403">
        <v>31240418.999999989</v>
      </c>
      <c r="BE403">
        <v>6.0987900000000002</v>
      </c>
      <c r="BF403" s="32" t="s">
        <v>293</v>
      </c>
      <c r="BG403" s="32" t="s">
        <v>477</v>
      </c>
      <c r="BH403" s="32" t="s">
        <v>477</v>
      </c>
      <c r="BI403" s="32">
        <v>0</v>
      </c>
      <c r="BJ403" s="36" t="s">
        <v>477</v>
      </c>
      <c r="BK403" s="32">
        <v>0</v>
      </c>
      <c r="BL403" s="36" t="s">
        <v>477</v>
      </c>
      <c r="BM403" s="32">
        <v>6</v>
      </c>
      <c r="BN403" s="36">
        <v>6.4452897234932527E-2</v>
      </c>
      <c r="BO403" s="33" t="s">
        <v>477</v>
      </c>
      <c r="BP403" s="33" t="s">
        <v>477</v>
      </c>
      <c r="BQ403" t="s">
        <v>477</v>
      </c>
      <c r="BR403" t="s">
        <v>477</v>
      </c>
      <c r="BS403" t="s">
        <v>479</v>
      </c>
      <c r="BT403" s="37">
        <v>44364</v>
      </c>
      <c r="BU403" s="32" t="s">
        <v>889</v>
      </c>
      <c r="BV403" s="38" t="s">
        <v>477</v>
      </c>
      <c r="BW403" t="s">
        <v>477</v>
      </c>
      <c r="BX403" s="39" t="s">
        <v>477</v>
      </c>
      <c r="BY403" s="39"/>
      <c r="BZ403" s="39"/>
      <c r="CA403" s="39"/>
      <c r="CB403" s="39"/>
      <c r="CC403" s="39"/>
      <c r="CD403" s="39"/>
      <c r="CE403" s="39"/>
      <c r="CF403" s="39"/>
      <c r="CG403">
        <v>21</v>
      </c>
      <c r="CH403" s="39"/>
      <c r="CI403" s="39"/>
      <c r="CJ403" s="39"/>
      <c r="CK403" s="39"/>
      <c r="CL403" t="s">
        <v>477</v>
      </c>
      <c r="CM403" t="s">
        <v>477</v>
      </c>
      <c r="CN403" s="46" t="s">
        <v>477</v>
      </c>
      <c r="CO403" s="46">
        <v>0</v>
      </c>
      <c r="CP403" s="46" t="s">
        <v>477</v>
      </c>
      <c r="CQ403" s="46" t="s">
        <v>477</v>
      </c>
      <c r="CR403" s="46" t="s">
        <v>477</v>
      </c>
      <c r="CS403" s="46">
        <v>0</v>
      </c>
      <c r="CT403">
        <v>0</v>
      </c>
      <c r="CU403">
        <v>0</v>
      </c>
      <c r="CV403" s="47">
        <v>0</v>
      </c>
      <c r="CW403">
        <v>0</v>
      </c>
      <c r="CX403" s="48">
        <v>1905288.15</v>
      </c>
      <c r="CY403" s="48">
        <v>1905288.15</v>
      </c>
      <c r="CZ403">
        <v>1905288.15</v>
      </c>
      <c r="DA403" s="37">
        <v>44364</v>
      </c>
      <c r="DB403" t="s">
        <v>477</v>
      </c>
      <c r="DC403">
        <v>1</v>
      </c>
      <c r="DD403" s="52" t="s">
        <v>477</v>
      </c>
      <c r="DE403" t="s">
        <v>477</v>
      </c>
      <c r="DF403" s="52" t="s">
        <v>477</v>
      </c>
      <c r="DG403" s="52" t="s">
        <v>477</v>
      </c>
      <c r="DH403" s="52" t="s">
        <v>477</v>
      </c>
      <c r="DI403" s="52" t="s">
        <v>477</v>
      </c>
      <c r="DJ403" s="52" t="s">
        <v>477</v>
      </c>
      <c r="DK403" s="52" t="s">
        <v>477</v>
      </c>
      <c r="DL403" s="52" t="s">
        <v>477</v>
      </c>
      <c r="DM403" s="52" t="s">
        <v>477</v>
      </c>
      <c r="DN403" s="52" t="s">
        <v>477</v>
      </c>
      <c r="DO403" s="33" t="s">
        <v>477</v>
      </c>
      <c r="DP403" s="33" t="s">
        <v>477</v>
      </c>
      <c r="DQ403" s="32" t="s">
        <v>477</v>
      </c>
      <c r="DR403" s="33" t="s">
        <v>477</v>
      </c>
      <c r="DS403" s="58" t="s">
        <v>477</v>
      </c>
      <c r="DT403" s="58" t="s">
        <v>477</v>
      </c>
      <c r="DU403" s="58" t="s">
        <v>477</v>
      </c>
    </row>
    <row r="404" spans="1:125" x14ac:dyDescent="0.25">
      <c r="A404" s="37">
        <v>44196</v>
      </c>
      <c r="B404" t="s">
        <v>1690</v>
      </c>
      <c r="C404" t="s">
        <v>1322</v>
      </c>
      <c r="D404" t="s">
        <v>1601</v>
      </c>
      <c r="E404" t="s">
        <v>1602</v>
      </c>
      <c r="F404" t="s">
        <v>2847</v>
      </c>
      <c r="G404" t="s">
        <v>2837</v>
      </c>
      <c r="H404" t="s">
        <v>294</v>
      </c>
      <c r="I404" s="37">
        <v>44364</v>
      </c>
      <c r="J404">
        <v>0</v>
      </c>
      <c r="K404" s="43">
        <v>-2327500</v>
      </c>
      <c r="L404" s="43">
        <v>-1888737.07</v>
      </c>
      <c r="M404" s="43">
        <v>-6.0458100000000004</v>
      </c>
      <c r="N404" s="43">
        <v>0.81148746000000005</v>
      </c>
      <c r="O404" t="s">
        <v>874</v>
      </c>
      <c r="P404" t="s">
        <v>875</v>
      </c>
      <c r="Q404" t="s">
        <v>886</v>
      </c>
      <c r="R404" t="s">
        <v>475</v>
      </c>
      <c r="S404" t="s">
        <v>1691</v>
      </c>
      <c r="T404" t="s">
        <v>875</v>
      </c>
      <c r="U404" t="s">
        <v>203</v>
      </c>
      <c r="V404" t="s">
        <v>875</v>
      </c>
      <c r="W404" t="s">
        <v>875</v>
      </c>
      <c r="X404" t="s">
        <v>875</v>
      </c>
      <c r="Y404" s="32" t="s">
        <v>479</v>
      </c>
      <c r="Z404" t="s">
        <v>479</v>
      </c>
      <c r="AA404" s="32" t="s">
        <v>366</v>
      </c>
      <c r="AB404" s="32" t="s">
        <v>875</v>
      </c>
      <c r="AC404" s="33" t="s">
        <v>477</v>
      </c>
      <c r="AD404" s="33" t="s">
        <v>477</v>
      </c>
      <c r="AE404" t="s">
        <v>477</v>
      </c>
      <c r="AF404" s="33" t="s">
        <v>477</v>
      </c>
      <c r="AG404" s="33" t="s">
        <v>477</v>
      </c>
      <c r="AH404" t="s">
        <v>477</v>
      </c>
      <c r="AI404" s="33" t="s">
        <v>477</v>
      </c>
      <c r="AJ404" s="33" t="s">
        <v>477</v>
      </c>
      <c r="AK404" t="s">
        <v>477</v>
      </c>
      <c r="AL404" s="33" t="s">
        <v>477</v>
      </c>
      <c r="AM404" t="s">
        <v>477</v>
      </c>
      <c r="AN404" s="33" t="s">
        <v>477</v>
      </c>
      <c r="AO404" s="33" t="s">
        <v>477</v>
      </c>
      <c r="AP404" s="33" t="s">
        <v>477</v>
      </c>
      <c r="AQ404" s="33" t="s">
        <v>477</v>
      </c>
      <c r="AR404" s="33" t="s">
        <v>477</v>
      </c>
      <c r="AS404" s="34" t="s">
        <v>477</v>
      </c>
      <c r="AT404" s="34" t="s">
        <v>477</v>
      </c>
      <c r="AU404" s="35" t="s">
        <v>477</v>
      </c>
      <c r="AV404" s="35" t="s">
        <v>477</v>
      </c>
      <c r="AW404" s="34" t="s">
        <v>477</v>
      </c>
      <c r="AX404" t="s">
        <v>875</v>
      </c>
      <c r="AY404" s="32" t="s">
        <v>477</v>
      </c>
      <c r="AZ404" s="32" t="s">
        <v>477</v>
      </c>
      <c r="BA404" s="32" t="s">
        <v>477</v>
      </c>
      <c r="BB404" s="32" t="s">
        <v>477</v>
      </c>
      <c r="BC404" s="32" t="s">
        <v>366</v>
      </c>
      <c r="BD404">
        <v>31240418.999999989</v>
      </c>
      <c r="BE404">
        <v>-6.0458100000000004</v>
      </c>
      <c r="BF404" s="32" t="s">
        <v>293</v>
      </c>
      <c r="BG404" s="32" t="s">
        <v>477</v>
      </c>
      <c r="BH404" s="32" t="s">
        <v>477</v>
      </c>
      <c r="BI404" s="32">
        <v>0</v>
      </c>
      <c r="BJ404" s="36" t="s">
        <v>477</v>
      </c>
      <c r="BK404" s="32">
        <v>0</v>
      </c>
      <c r="BL404" s="36" t="s">
        <v>477</v>
      </c>
      <c r="BM404" s="32">
        <v>6</v>
      </c>
      <c r="BN404" s="36">
        <v>-6.3893000266924224E-2</v>
      </c>
      <c r="BO404" s="33" t="s">
        <v>477</v>
      </c>
      <c r="BP404" s="33" t="s">
        <v>477</v>
      </c>
      <c r="BQ404" t="s">
        <v>477</v>
      </c>
      <c r="BR404" t="s">
        <v>477</v>
      </c>
      <c r="BS404" t="s">
        <v>479</v>
      </c>
      <c r="BT404" s="37">
        <v>44364</v>
      </c>
      <c r="BU404" s="32" t="s">
        <v>887</v>
      </c>
      <c r="BV404" s="38" t="s">
        <v>477</v>
      </c>
      <c r="BW404" t="s">
        <v>477</v>
      </c>
      <c r="BX404" s="39" t="s">
        <v>477</v>
      </c>
      <c r="BY404" s="39"/>
      <c r="BZ404" s="39"/>
      <c r="CA404" s="39"/>
      <c r="CB404" s="39"/>
      <c r="CC404" s="39"/>
      <c r="CD404" s="39"/>
      <c r="CE404" s="39"/>
      <c r="CF404" s="39"/>
      <c r="CG404">
        <v>21</v>
      </c>
      <c r="CH404" s="39"/>
      <c r="CI404" s="39"/>
      <c r="CJ404" s="39"/>
      <c r="CK404" s="39"/>
      <c r="CL404" t="s">
        <v>477</v>
      </c>
      <c r="CM404" t="s">
        <v>477</v>
      </c>
      <c r="CN404" s="46" t="s">
        <v>477</v>
      </c>
      <c r="CO404" s="46">
        <v>0</v>
      </c>
      <c r="CP404" s="46" t="s">
        <v>477</v>
      </c>
      <c r="CQ404" s="46" t="s">
        <v>477</v>
      </c>
      <c r="CR404" s="46" t="s">
        <v>477</v>
      </c>
      <c r="CS404" s="46">
        <v>0</v>
      </c>
      <c r="CT404">
        <v>0</v>
      </c>
      <c r="CU404">
        <v>0</v>
      </c>
      <c r="CV404" s="47">
        <v>0</v>
      </c>
      <c r="CW404">
        <v>0</v>
      </c>
      <c r="CX404" s="48">
        <v>-1896130.3462321791</v>
      </c>
      <c r="CY404" s="48">
        <v>1896130.3462321791</v>
      </c>
      <c r="CZ404">
        <v>-1896130.3462321791</v>
      </c>
      <c r="DA404" s="37">
        <v>44364</v>
      </c>
      <c r="DB404" t="s">
        <v>477</v>
      </c>
      <c r="DC404">
        <v>1</v>
      </c>
      <c r="DD404" s="52" t="s">
        <v>477</v>
      </c>
      <c r="DE404" t="s">
        <v>477</v>
      </c>
      <c r="DF404" s="52" t="s">
        <v>477</v>
      </c>
      <c r="DG404" s="52" t="s">
        <v>477</v>
      </c>
      <c r="DH404" s="52" t="s">
        <v>477</v>
      </c>
      <c r="DI404" s="52" t="s">
        <v>477</v>
      </c>
      <c r="DJ404" s="52" t="s">
        <v>477</v>
      </c>
      <c r="DK404" s="52" t="s">
        <v>477</v>
      </c>
      <c r="DL404" s="52" t="s">
        <v>477</v>
      </c>
      <c r="DM404" s="52" t="s">
        <v>477</v>
      </c>
      <c r="DN404" s="52" t="s">
        <v>477</v>
      </c>
      <c r="DO404" s="33" t="s">
        <v>477</v>
      </c>
      <c r="DP404" s="33" t="s">
        <v>477</v>
      </c>
      <c r="DQ404" s="32" t="s">
        <v>477</v>
      </c>
      <c r="DR404" s="33" t="s">
        <v>477</v>
      </c>
      <c r="DS404" s="58" t="s">
        <v>477</v>
      </c>
      <c r="DT404" s="58" t="s">
        <v>477</v>
      </c>
      <c r="DU404" s="58" t="s">
        <v>477</v>
      </c>
    </row>
    <row r="405" spans="1:125" x14ac:dyDescent="0.25">
      <c r="A405" s="37">
        <v>44196</v>
      </c>
      <c r="B405" t="s">
        <v>1690</v>
      </c>
      <c r="C405" t="s">
        <v>1322</v>
      </c>
      <c r="D405" t="s">
        <v>869</v>
      </c>
      <c r="E405" t="s">
        <v>1323</v>
      </c>
      <c r="F405" t="s">
        <v>1797</v>
      </c>
      <c r="G405" t="s">
        <v>1798</v>
      </c>
      <c r="H405" t="s">
        <v>293</v>
      </c>
      <c r="I405" s="37">
        <v>65383</v>
      </c>
      <c r="J405">
        <v>3.1</v>
      </c>
      <c r="K405" s="43">
        <v>800</v>
      </c>
      <c r="L405" s="43">
        <v>24800</v>
      </c>
      <c r="M405" s="43">
        <v>7.9380000000000006E-2</v>
      </c>
      <c r="N405" s="43">
        <v>0</v>
      </c>
      <c r="O405" t="s">
        <v>869</v>
      </c>
      <c r="P405" t="s">
        <v>479</v>
      </c>
      <c r="Q405" t="s">
        <v>850</v>
      </c>
      <c r="R405" t="s">
        <v>475</v>
      </c>
      <c r="S405" t="s">
        <v>1691</v>
      </c>
      <c r="T405" t="s">
        <v>850</v>
      </c>
      <c r="U405" t="s">
        <v>203</v>
      </c>
      <c r="V405" t="s">
        <v>479</v>
      </c>
      <c r="W405" t="s">
        <v>479</v>
      </c>
      <c r="X405" t="s">
        <v>479</v>
      </c>
      <c r="Y405" s="32" t="s">
        <v>479</v>
      </c>
      <c r="Z405" t="s">
        <v>479</v>
      </c>
      <c r="AA405" s="32" t="s">
        <v>366</v>
      </c>
      <c r="AB405" s="32" t="s">
        <v>479</v>
      </c>
      <c r="AC405" s="33" t="s">
        <v>477</v>
      </c>
      <c r="AD405" s="33" t="s">
        <v>477</v>
      </c>
      <c r="AE405" t="s">
        <v>477</v>
      </c>
      <c r="AF405" s="33" t="s">
        <v>477</v>
      </c>
      <c r="AG405" s="33" t="s">
        <v>477</v>
      </c>
      <c r="AH405" t="s">
        <v>477</v>
      </c>
      <c r="AI405" s="33" t="s">
        <v>477</v>
      </c>
      <c r="AJ405" s="33" t="s">
        <v>477</v>
      </c>
      <c r="AK405" t="s">
        <v>477</v>
      </c>
      <c r="AL405" s="33" t="s">
        <v>477</v>
      </c>
      <c r="AM405" t="s">
        <v>477</v>
      </c>
      <c r="AN405" s="33" t="s">
        <v>477</v>
      </c>
      <c r="AO405" s="33" t="s">
        <v>477</v>
      </c>
      <c r="AP405" s="33" t="s">
        <v>477</v>
      </c>
      <c r="AQ405" s="33" t="s">
        <v>477</v>
      </c>
      <c r="AR405" s="33" t="s">
        <v>477</v>
      </c>
      <c r="AS405" s="34" t="s">
        <v>477</v>
      </c>
      <c r="AT405" s="34" t="s">
        <v>477</v>
      </c>
      <c r="AU405" s="35" t="s">
        <v>477</v>
      </c>
      <c r="AV405" s="35" t="s">
        <v>477</v>
      </c>
      <c r="AW405" s="34" t="s">
        <v>477</v>
      </c>
      <c r="AX405" t="s">
        <v>479</v>
      </c>
      <c r="AY405" s="32" t="s">
        <v>477</v>
      </c>
      <c r="AZ405" s="32" t="s">
        <v>477</v>
      </c>
      <c r="BA405" s="32" t="s">
        <v>477</v>
      </c>
      <c r="BB405" s="32" t="s">
        <v>477</v>
      </c>
      <c r="BC405" s="32" t="s">
        <v>366</v>
      </c>
      <c r="BD405">
        <v>31240418.999999989</v>
      </c>
      <c r="BE405">
        <v>7.9380000000000006E-2</v>
      </c>
      <c r="BF405" s="32" t="s">
        <v>293</v>
      </c>
      <c r="BG405" s="32" t="s">
        <v>477</v>
      </c>
      <c r="BH405" s="32" t="s">
        <v>479</v>
      </c>
      <c r="BI405" s="32">
        <v>0</v>
      </c>
      <c r="BJ405" s="36" t="s">
        <v>477</v>
      </c>
      <c r="BK405" s="32">
        <v>0</v>
      </c>
      <c r="BL405" s="36" t="s">
        <v>477</v>
      </c>
      <c r="BM405" s="32">
        <v>6</v>
      </c>
      <c r="BN405" s="36">
        <v>8.3894493933966193E-4</v>
      </c>
      <c r="BO405" s="33" t="s">
        <v>477</v>
      </c>
      <c r="BP405" s="33" t="s">
        <v>477</v>
      </c>
      <c r="BQ405" t="s">
        <v>477</v>
      </c>
      <c r="BR405" t="s">
        <v>477</v>
      </c>
      <c r="BS405" t="s">
        <v>479</v>
      </c>
      <c r="BT405" s="37">
        <v>58806</v>
      </c>
      <c r="BU405" s="32" t="s">
        <v>477</v>
      </c>
      <c r="BV405" s="38" t="s">
        <v>477</v>
      </c>
      <c r="BW405" t="s">
        <v>477</v>
      </c>
      <c r="BX405" s="39" t="s">
        <v>477</v>
      </c>
      <c r="BY405" s="39"/>
      <c r="BZ405" s="39"/>
      <c r="CA405" s="39"/>
      <c r="CB405" s="39"/>
      <c r="CC405" s="39"/>
      <c r="CD405" s="39"/>
      <c r="CE405" s="39"/>
      <c r="CF405" s="39"/>
      <c r="CG405">
        <v>21</v>
      </c>
      <c r="CH405" s="39"/>
      <c r="CI405" s="39"/>
      <c r="CJ405" s="39"/>
      <c r="CK405" s="39"/>
      <c r="CL405" t="s">
        <v>477</v>
      </c>
      <c r="CM405" t="s">
        <v>477</v>
      </c>
      <c r="CN405" s="46" t="s">
        <v>477</v>
      </c>
      <c r="CO405" s="46">
        <v>0</v>
      </c>
      <c r="CP405" s="46" t="s">
        <v>477</v>
      </c>
      <c r="CQ405" s="46" t="s">
        <v>477</v>
      </c>
      <c r="CR405" s="46" t="s">
        <v>477</v>
      </c>
      <c r="CS405" s="46">
        <v>0</v>
      </c>
      <c r="CT405">
        <v>0</v>
      </c>
      <c r="CU405">
        <v>0</v>
      </c>
      <c r="CV405" s="47">
        <v>0</v>
      </c>
      <c r="CW405">
        <v>0</v>
      </c>
      <c r="CX405" s="48">
        <v>0</v>
      </c>
      <c r="CY405" s="48">
        <v>0</v>
      </c>
      <c r="CZ405">
        <v>0</v>
      </c>
      <c r="DA405" s="37">
        <v>58806</v>
      </c>
      <c r="DB405" t="s">
        <v>477</v>
      </c>
      <c r="DC405">
        <v>1</v>
      </c>
      <c r="DD405" s="52" t="s">
        <v>477</v>
      </c>
      <c r="DE405" t="s">
        <v>477</v>
      </c>
      <c r="DF405" s="52" t="s">
        <v>477</v>
      </c>
      <c r="DG405" s="52" t="s">
        <v>477</v>
      </c>
      <c r="DH405" s="52" t="s">
        <v>477</v>
      </c>
      <c r="DI405" s="52" t="s">
        <v>477</v>
      </c>
      <c r="DJ405" s="52" t="s">
        <v>477</v>
      </c>
      <c r="DK405" s="52" t="s">
        <v>477</v>
      </c>
      <c r="DL405" s="52" t="s">
        <v>477</v>
      </c>
      <c r="DM405" s="52" t="s">
        <v>477</v>
      </c>
      <c r="DN405" s="52" t="s">
        <v>477</v>
      </c>
      <c r="DO405" s="33" t="s">
        <v>477</v>
      </c>
      <c r="DP405" s="33" t="s">
        <v>477</v>
      </c>
      <c r="DQ405" s="32" t="s">
        <v>477</v>
      </c>
      <c r="DR405" s="33" t="s">
        <v>477</v>
      </c>
      <c r="DS405" s="58" t="s">
        <v>477</v>
      </c>
      <c r="DT405" s="58" t="s">
        <v>477</v>
      </c>
      <c r="DU405" s="58" t="s">
        <v>477</v>
      </c>
    </row>
    <row r="406" spans="1:125" x14ac:dyDescent="0.25">
      <c r="A406" s="37">
        <v>44196</v>
      </c>
      <c r="B406" t="s">
        <v>1690</v>
      </c>
      <c r="C406" t="s">
        <v>1322</v>
      </c>
      <c r="D406" t="s">
        <v>848</v>
      </c>
      <c r="E406" t="s">
        <v>1694</v>
      </c>
      <c r="F406" t="s">
        <v>1695</v>
      </c>
      <c r="G406" t="s">
        <v>1696</v>
      </c>
      <c r="H406" t="s">
        <v>293</v>
      </c>
      <c r="I406" t="s">
        <v>1337</v>
      </c>
      <c r="J406">
        <v>0</v>
      </c>
      <c r="K406" s="43">
        <v>-15200.41</v>
      </c>
      <c r="L406" s="43">
        <v>-15200.41</v>
      </c>
      <c r="M406" s="43">
        <v>-4.8660000000000002E-2</v>
      </c>
      <c r="N406" s="43">
        <v>1</v>
      </c>
      <c r="O406" t="s">
        <v>848</v>
      </c>
      <c r="P406" t="s">
        <v>479</v>
      </c>
      <c r="Q406" t="s">
        <v>850</v>
      </c>
      <c r="R406" t="s">
        <v>475</v>
      </c>
      <c r="S406" t="s">
        <v>1691</v>
      </c>
      <c r="T406" t="s">
        <v>850</v>
      </c>
      <c r="U406" t="s">
        <v>203</v>
      </c>
      <c r="V406" t="s">
        <v>479</v>
      </c>
      <c r="W406" t="s">
        <v>479</v>
      </c>
      <c r="X406" t="s">
        <v>479</v>
      </c>
      <c r="Y406" s="32" t="s">
        <v>479</v>
      </c>
      <c r="Z406" t="s">
        <v>479</v>
      </c>
      <c r="AA406" s="32" t="s">
        <v>366</v>
      </c>
      <c r="AB406" s="32" t="s">
        <v>479</v>
      </c>
      <c r="AC406" s="33" t="s">
        <v>477</v>
      </c>
      <c r="AD406" s="33" t="s">
        <v>477</v>
      </c>
      <c r="AE406" t="s">
        <v>477</v>
      </c>
      <c r="AF406" s="33" t="s">
        <v>477</v>
      </c>
      <c r="AG406" s="33" t="s">
        <v>477</v>
      </c>
      <c r="AH406" t="s">
        <v>477</v>
      </c>
      <c r="AI406" s="33" t="s">
        <v>477</v>
      </c>
      <c r="AJ406" s="33" t="s">
        <v>477</v>
      </c>
      <c r="AK406" t="s">
        <v>477</v>
      </c>
      <c r="AL406" s="33" t="s">
        <v>477</v>
      </c>
      <c r="AM406" t="s">
        <v>477</v>
      </c>
      <c r="AN406" s="33" t="s">
        <v>477</v>
      </c>
      <c r="AO406" s="33" t="s">
        <v>477</v>
      </c>
      <c r="AP406" s="33" t="s">
        <v>477</v>
      </c>
      <c r="AQ406" s="33" t="s">
        <v>477</v>
      </c>
      <c r="AR406" s="33" t="s">
        <v>477</v>
      </c>
      <c r="AS406" s="34" t="s">
        <v>477</v>
      </c>
      <c r="AT406" s="34" t="s">
        <v>477</v>
      </c>
      <c r="AU406" s="35" t="s">
        <v>477</v>
      </c>
      <c r="AV406" s="35" t="s">
        <v>477</v>
      </c>
      <c r="AW406" s="34" t="s">
        <v>477</v>
      </c>
      <c r="AX406" t="s">
        <v>479</v>
      </c>
      <c r="AY406" s="32" t="s">
        <v>477</v>
      </c>
      <c r="AZ406" s="32" t="s">
        <v>477</v>
      </c>
      <c r="BA406" s="32" t="s">
        <v>477</v>
      </c>
      <c r="BB406" s="32" t="s">
        <v>477</v>
      </c>
      <c r="BC406" s="32" t="s">
        <v>366</v>
      </c>
      <c r="BD406">
        <v>31240418.999999989</v>
      </c>
      <c r="BE406">
        <v>-4.8660000000000002E-2</v>
      </c>
      <c r="BF406" s="32" t="s">
        <v>293</v>
      </c>
      <c r="BG406" s="32" t="s">
        <v>477</v>
      </c>
      <c r="BH406" s="32" t="s">
        <v>479</v>
      </c>
      <c r="BI406" s="32">
        <v>0</v>
      </c>
      <c r="BJ406" s="36" t="s">
        <v>477</v>
      </c>
      <c r="BK406" s="32">
        <v>0</v>
      </c>
      <c r="BL406" s="36" t="s">
        <v>477</v>
      </c>
      <c r="BM406" s="32">
        <v>6</v>
      </c>
      <c r="BN406" s="36">
        <v>-5.1420592924951577E-4</v>
      </c>
      <c r="BO406" s="33" t="s">
        <v>477</v>
      </c>
      <c r="BP406" s="33" t="s">
        <v>477</v>
      </c>
      <c r="BQ406" t="s">
        <v>477</v>
      </c>
      <c r="BR406" t="s">
        <v>477</v>
      </c>
      <c r="BS406" t="s">
        <v>479</v>
      </c>
      <c r="BT406" s="37">
        <v>44196</v>
      </c>
      <c r="BU406" s="32" t="s">
        <v>477</v>
      </c>
      <c r="BV406" s="38" t="s">
        <v>477</v>
      </c>
      <c r="BW406" t="s">
        <v>477</v>
      </c>
      <c r="BX406" s="39" t="s">
        <v>477</v>
      </c>
      <c r="BY406" s="39"/>
      <c r="BZ406" s="39"/>
      <c r="CA406" s="39"/>
      <c r="CB406" s="39"/>
      <c r="CC406" s="39"/>
      <c r="CD406" s="39"/>
      <c r="CE406" s="39"/>
      <c r="CF406" s="39"/>
      <c r="CG406">
        <v>21</v>
      </c>
      <c r="CH406" s="39"/>
      <c r="CI406" s="39"/>
      <c r="CJ406" s="39"/>
      <c r="CK406" s="39"/>
      <c r="CL406" t="s">
        <v>477</v>
      </c>
      <c r="CM406" t="s">
        <v>477</v>
      </c>
      <c r="CN406" s="46" t="s">
        <v>477</v>
      </c>
      <c r="CO406" s="46">
        <v>0</v>
      </c>
      <c r="CP406" s="46" t="s">
        <v>477</v>
      </c>
      <c r="CQ406" s="46" t="s">
        <v>477</v>
      </c>
      <c r="CR406" s="46" t="s">
        <v>477</v>
      </c>
      <c r="CS406" s="46">
        <v>0</v>
      </c>
      <c r="CT406">
        <v>0</v>
      </c>
      <c r="CU406">
        <v>0</v>
      </c>
      <c r="CV406" s="47">
        <v>0</v>
      </c>
      <c r="CW406">
        <v>0</v>
      </c>
      <c r="CX406" s="48">
        <v>0</v>
      </c>
      <c r="CY406" s="48">
        <v>0</v>
      </c>
      <c r="CZ406">
        <v>0</v>
      </c>
      <c r="DA406" s="37">
        <v>44196</v>
      </c>
      <c r="DB406" t="s">
        <v>477</v>
      </c>
      <c r="DC406">
        <v>1</v>
      </c>
      <c r="DD406" s="52" t="s">
        <v>477</v>
      </c>
      <c r="DE406" t="s">
        <v>477</v>
      </c>
      <c r="DF406" s="52" t="s">
        <v>477</v>
      </c>
      <c r="DG406" s="52" t="s">
        <v>477</v>
      </c>
      <c r="DH406" s="52" t="s">
        <v>477</v>
      </c>
      <c r="DI406" s="52" t="s">
        <v>477</v>
      </c>
      <c r="DJ406" s="52" t="s">
        <v>477</v>
      </c>
      <c r="DK406" s="52" t="s">
        <v>477</v>
      </c>
      <c r="DL406" s="52" t="s">
        <v>477</v>
      </c>
      <c r="DM406" s="52" t="s">
        <v>477</v>
      </c>
      <c r="DN406" s="52" t="s">
        <v>477</v>
      </c>
      <c r="DO406" s="33" t="s">
        <v>477</v>
      </c>
      <c r="DP406" s="33" t="s">
        <v>477</v>
      </c>
      <c r="DQ406" s="32" t="s">
        <v>477</v>
      </c>
      <c r="DR406" s="33" t="s">
        <v>477</v>
      </c>
      <c r="DS406" s="58" t="s">
        <v>477</v>
      </c>
      <c r="DT406" s="58" t="s">
        <v>477</v>
      </c>
      <c r="DU406" s="58" t="s">
        <v>477</v>
      </c>
    </row>
    <row r="407" spans="1:125" x14ac:dyDescent="0.25">
      <c r="A407" s="37">
        <v>44196</v>
      </c>
      <c r="B407" t="s">
        <v>1690</v>
      </c>
      <c r="C407" t="s">
        <v>1322</v>
      </c>
      <c r="D407" t="s">
        <v>848</v>
      </c>
      <c r="E407" t="s">
        <v>1334</v>
      </c>
      <c r="F407" t="s">
        <v>1335</v>
      </c>
      <c r="G407" t="s">
        <v>1336</v>
      </c>
      <c r="H407" t="s">
        <v>293</v>
      </c>
      <c r="I407" t="s">
        <v>1337</v>
      </c>
      <c r="J407">
        <v>0</v>
      </c>
      <c r="K407" s="43">
        <v>446827.08</v>
      </c>
      <c r="L407" s="43">
        <v>446827.08</v>
      </c>
      <c r="M407" s="43">
        <v>1.4302900000000001</v>
      </c>
      <c r="N407" s="43">
        <v>1</v>
      </c>
      <c r="O407" t="s">
        <v>848</v>
      </c>
      <c r="P407" t="s">
        <v>479</v>
      </c>
      <c r="Q407" t="s">
        <v>850</v>
      </c>
      <c r="R407" t="s">
        <v>475</v>
      </c>
      <c r="S407" t="s">
        <v>1691</v>
      </c>
      <c r="T407" t="s">
        <v>850</v>
      </c>
      <c r="U407" t="s">
        <v>203</v>
      </c>
      <c r="V407" t="s">
        <v>479</v>
      </c>
      <c r="W407" t="s">
        <v>479</v>
      </c>
      <c r="X407" t="s">
        <v>479</v>
      </c>
      <c r="Y407" s="32" t="s">
        <v>479</v>
      </c>
      <c r="Z407" t="s">
        <v>479</v>
      </c>
      <c r="AA407" s="32" t="s">
        <v>366</v>
      </c>
      <c r="AB407" s="32" t="s">
        <v>479</v>
      </c>
      <c r="AC407" s="33" t="s">
        <v>477</v>
      </c>
      <c r="AD407" s="33" t="s">
        <v>477</v>
      </c>
      <c r="AE407" t="s">
        <v>477</v>
      </c>
      <c r="AF407" s="33" t="s">
        <v>477</v>
      </c>
      <c r="AG407" s="33" t="s">
        <v>477</v>
      </c>
      <c r="AH407" t="s">
        <v>477</v>
      </c>
      <c r="AI407" s="33" t="s">
        <v>477</v>
      </c>
      <c r="AJ407" s="33" t="s">
        <v>477</v>
      </c>
      <c r="AK407" t="s">
        <v>477</v>
      </c>
      <c r="AL407" s="33" t="s">
        <v>477</v>
      </c>
      <c r="AM407" t="s">
        <v>477</v>
      </c>
      <c r="AN407" s="33" t="s">
        <v>477</v>
      </c>
      <c r="AO407" s="33" t="s">
        <v>477</v>
      </c>
      <c r="AP407" s="33" t="s">
        <v>477</v>
      </c>
      <c r="AQ407" s="33" t="s">
        <v>477</v>
      </c>
      <c r="AR407" s="33" t="s">
        <v>477</v>
      </c>
      <c r="AS407" s="34" t="s">
        <v>477</v>
      </c>
      <c r="AT407" s="34" t="s">
        <v>477</v>
      </c>
      <c r="AU407" s="35" t="s">
        <v>477</v>
      </c>
      <c r="AV407" s="35" t="s">
        <v>477</v>
      </c>
      <c r="AW407" s="34" t="s">
        <v>477</v>
      </c>
      <c r="AX407" t="s">
        <v>479</v>
      </c>
      <c r="AY407" s="32" t="s">
        <v>477</v>
      </c>
      <c r="AZ407" s="32" t="s">
        <v>477</v>
      </c>
      <c r="BA407" s="32" t="s">
        <v>477</v>
      </c>
      <c r="BB407" s="32" t="s">
        <v>477</v>
      </c>
      <c r="BC407" s="32" t="s">
        <v>366</v>
      </c>
      <c r="BD407">
        <v>31240418.999999989</v>
      </c>
      <c r="BE407">
        <v>1.4302900000000001</v>
      </c>
      <c r="BF407" s="32" t="s">
        <v>293</v>
      </c>
      <c r="BG407" s="32" t="s">
        <v>477</v>
      </c>
      <c r="BH407" s="32" t="s">
        <v>479</v>
      </c>
      <c r="BI407" s="32">
        <v>0</v>
      </c>
      <c r="BJ407" s="36" t="s">
        <v>477</v>
      </c>
      <c r="BK407" s="32">
        <v>0</v>
      </c>
      <c r="BL407" s="36" t="s">
        <v>477</v>
      </c>
      <c r="BM407" s="32">
        <v>6</v>
      </c>
      <c r="BN407" s="36">
        <v>1.5115456351851544E-2</v>
      </c>
      <c r="BO407" s="33" t="s">
        <v>477</v>
      </c>
      <c r="BP407" s="33" t="s">
        <v>477</v>
      </c>
      <c r="BQ407" t="s">
        <v>477</v>
      </c>
      <c r="BR407" t="s">
        <v>477</v>
      </c>
      <c r="BS407" t="s">
        <v>479</v>
      </c>
      <c r="BT407" s="37">
        <v>44196</v>
      </c>
      <c r="BU407" s="32" t="s">
        <v>477</v>
      </c>
      <c r="BV407" s="38" t="s">
        <v>477</v>
      </c>
      <c r="BW407" t="s">
        <v>477</v>
      </c>
      <c r="BX407" s="39" t="s">
        <v>477</v>
      </c>
      <c r="BY407" s="39"/>
      <c r="BZ407" s="39"/>
      <c r="CA407" s="39"/>
      <c r="CB407" s="39"/>
      <c r="CC407" s="39"/>
      <c r="CD407" s="39"/>
      <c r="CE407" s="39"/>
      <c r="CF407" s="39"/>
      <c r="CG407">
        <v>21</v>
      </c>
      <c r="CH407" s="39"/>
      <c r="CI407" s="39"/>
      <c r="CJ407" s="39"/>
      <c r="CK407" s="39"/>
      <c r="CL407" t="s">
        <v>477</v>
      </c>
      <c r="CM407" t="s">
        <v>477</v>
      </c>
      <c r="CN407" s="46" t="s">
        <v>477</v>
      </c>
      <c r="CO407" s="46">
        <v>0</v>
      </c>
      <c r="CP407" s="46" t="s">
        <v>477</v>
      </c>
      <c r="CQ407" s="46" t="s">
        <v>477</v>
      </c>
      <c r="CR407" s="46" t="s">
        <v>477</v>
      </c>
      <c r="CS407" s="46">
        <v>0</v>
      </c>
      <c r="CT407">
        <v>0</v>
      </c>
      <c r="CU407">
        <v>0</v>
      </c>
      <c r="CV407" s="47">
        <v>0</v>
      </c>
      <c r="CW407">
        <v>0</v>
      </c>
      <c r="CX407" s="48">
        <v>0</v>
      </c>
      <c r="CY407" s="48">
        <v>0</v>
      </c>
      <c r="CZ407">
        <v>0</v>
      </c>
      <c r="DA407" s="37">
        <v>44196</v>
      </c>
      <c r="DB407" t="s">
        <v>477</v>
      </c>
      <c r="DC407">
        <v>1</v>
      </c>
      <c r="DD407" s="52" t="s">
        <v>477</v>
      </c>
      <c r="DE407" t="s">
        <v>477</v>
      </c>
      <c r="DF407" s="52" t="s">
        <v>477</v>
      </c>
      <c r="DG407" s="52" t="s">
        <v>477</v>
      </c>
      <c r="DH407" s="52" t="s">
        <v>477</v>
      </c>
      <c r="DI407" s="52" t="s">
        <v>477</v>
      </c>
      <c r="DJ407" s="52" t="s">
        <v>477</v>
      </c>
      <c r="DK407" s="52" t="s">
        <v>477</v>
      </c>
      <c r="DL407" s="52" t="s">
        <v>477</v>
      </c>
      <c r="DM407" s="52" t="s">
        <v>477</v>
      </c>
      <c r="DN407" s="52" t="s">
        <v>477</v>
      </c>
      <c r="DO407" s="33" t="s">
        <v>477</v>
      </c>
      <c r="DP407" s="33" t="s">
        <v>477</v>
      </c>
      <c r="DQ407" s="32" t="s">
        <v>477</v>
      </c>
      <c r="DR407" s="33" t="s">
        <v>477</v>
      </c>
      <c r="DS407" s="58" t="s">
        <v>477</v>
      </c>
      <c r="DT407" s="58" t="s">
        <v>477</v>
      </c>
      <c r="DU407" s="58" t="s">
        <v>477</v>
      </c>
    </row>
    <row r="408" spans="1:125" x14ac:dyDescent="0.25">
      <c r="A408" s="37">
        <v>44196</v>
      </c>
      <c r="B408" t="s">
        <v>1690</v>
      </c>
      <c r="C408" t="s">
        <v>1322</v>
      </c>
      <c r="D408" t="s">
        <v>848</v>
      </c>
      <c r="E408" t="s">
        <v>1334</v>
      </c>
      <c r="F408" t="s">
        <v>1609</v>
      </c>
      <c r="G408" t="s">
        <v>1336</v>
      </c>
      <c r="H408" t="s">
        <v>397</v>
      </c>
      <c r="I408" t="s">
        <v>1337</v>
      </c>
      <c r="J408">
        <v>0</v>
      </c>
      <c r="K408" s="43">
        <v>287.13</v>
      </c>
      <c r="L408" s="43">
        <v>319.38</v>
      </c>
      <c r="M408" s="43">
        <v>1.0200000000000001E-3</v>
      </c>
      <c r="N408" s="43">
        <v>1.1123099299999999</v>
      </c>
      <c r="O408" t="s">
        <v>848</v>
      </c>
      <c r="P408" t="s">
        <v>479</v>
      </c>
      <c r="Q408" t="s">
        <v>852</v>
      </c>
      <c r="R408" t="s">
        <v>475</v>
      </c>
      <c r="S408" t="s">
        <v>1691</v>
      </c>
      <c r="T408" t="s">
        <v>852</v>
      </c>
      <c r="U408" t="s">
        <v>203</v>
      </c>
      <c r="V408" t="s">
        <v>479</v>
      </c>
      <c r="W408" t="s">
        <v>479</v>
      </c>
      <c r="X408" t="s">
        <v>479</v>
      </c>
      <c r="Y408" s="32" t="s">
        <v>479</v>
      </c>
      <c r="Z408" t="s">
        <v>479</v>
      </c>
      <c r="AA408" s="32" t="s">
        <v>366</v>
      </c>
      <c r="AB408" s="32" t="s">
        <v>479</v>
      </c>
      <c r="AC408" s="33" t="s">
        <v>477</v>
      </c>
      <c r="AD408" s="33" t="s">
        <v>477</v>
      </c>
      <c r="AE408" t="s">
        <v>477</v>
      </c>
      <c r="AF408" s="33" t="s">
        <v>477</v>
      </c>
      <c r="AG408" s="33" t="s">
        <v>477</v>
      </c>
      <c r="AH408" t="s">
        <v>477</v>
      </c>
      <c r="AI408" s="33" t="s">
        <v>477</v>
      </c>
      <c r="AJ408" s="33" t="s">
        <v>477</v>
      </c>
      <c r="AK408" t="s">
        <v>477</v>
      </c>
      <c r="AL408" s="33" t="s">
        <v>477</v>
      </c>
      <c r="AM408" t="s">
        <v>477</v>
      </c>
      <c r="AN408" s="33" t="s">
        <v>477</v>
      </c>
      <c r="AO408" s="33" t="s">
        <v>477</v>
      </c>
      <c r="AP408" s="33" t="s">
        <v>477</v>
      </c>
      <c r="AQ408" s="33" t="s">
        <v>477</v>
      </c>
      <c r="AR408" s="33" t="s">
        <v>477</v>
      </c>
      <c r="AS408" s="34" t="s">
        <v>477</v>
      </c>
      <c r="AT408" s="34" t="s">
        <v>477</v>
      </c>
      <c r="AU408" s="35" t="s">
        <v>477</v>
      </c>
      <c r="AV408" s="35" t="s">
        <v>477</v>
      </c>
      <c r="AW408" s="34" t="s">
        <v>477</v>
      </c>
      <c r="AX408" t="s">
        <v>479</v>
      </c>
      <c r="AY408" s="32" t="s">
        <v>477</v>
      </c>
      <c r="AZ408" s="32" t="s">
        <v>477</v>
      </c>
      <c r="BA408" s="32" t="s">
        <v>477</v>
      </c>
      <c r="BB408" s="32" t="s">
        <v>477</v>
      </c>
      <c r="BC408" s="32" t="s">
        <v>366</v>
      </c>
      <c r="BD408">
        <v>31240418.999999989</v>
      </c>
      <c r="BE408">
        <v>1.0200000000000001E-3</v>
      </c>
      <c r="BF408" s="32" t="s">
        <v>397</v>
      </c>
      <c r="BG408" s="32" t="s">
        <v>477</v>
      </c>
      <c r="BH408" s="32" t="s">
        <v>479</v>
      </c>
      <c r="BI408" s="32">
        <v>0</v>
      </c>
      <c r="BJ408" s="36" t="s">
        <v>477</v>
      </c>
      <c r="BK408" s="32">
        <v>0</v>
      </c>
      <c r="BL408" s="36" t="s">
        <v>477</v>
      </c>
      <c r="BM408" s="32">
        <v>6</v>
      </c>
      <c r="BN408" s="36">
        <v>1.0804122367996018E-5</v>
      </c>
      <c r="BO408" s="33" t="s">
        <v>477</v>
      </c>
      <c r="BP408" s="33" t="s">
        <v>477</v>
      </c>
      <c r="BQ408" t="s">
        <v>477</v>
      </c>
      <c r="BR408" t="s">
        <v>477</v>
      </c>
      <c r="BS408" t="s">
        <v>479</v>
      </c>
      <c r="BT408" s="37">
        <v>44196</v>
      </c>
      <c r="BU408" s="32" t="s">
        <v>477</v>
      </c>
      <c r="BV408" s="38" t="s">
        <v>477</v>
      </c>
      <c r="BW408" t="s">
        <v>477</v>
      </c>
      <c r="BX408" s="39" t="s">
        <v>477</v>
      </c>
      <c r="BY408" s="39"/>
      <c r="BZ408" s="39"/>
      <c r="CA408" s="39"/>
      <c r="CB408" s="39"/>
      <c r="CC408" s="39"/>
      <c r="CD408" s="39"/>
      <c r="CE408" s="39"/>
      <c r="CF408" s="39"/>
      <c r="CG408">
        <v>21</v>
      </c>
      <c r="CH408" s="39"/>
      <c r="CI408" s="39"/>
      <c r="CJ408" s="39"/>
      <c r="CK408" s="39"/>
      <c r="CL408" t="s">
        <v>477</v>
      </c>
      <c r="CM408" t="s">
        <v>477</v>
      </c>
      <c r="CN408" s="46" t="s">
        <v>477</v>
      </c>
      <c r="CO408" s="46">
        <v>0</v>
      </c>
      <c r="CP408" s="46" t="s">
        <v>477</v>
      </c>
      <c r="CQ408" s="46" t="s">
        <v>477</v>
      </c>
      <c r="CR408" s="46" t="s">
        <v>477</v>
      </c>
      <c r="CS408" s="46">
        <v>0</v>
      </c>
      <c r="CT408">
        <v>0</v>
      </c>
      <c r="CU408">
        <v>0</v>
      </c>
      <c r="CV408" s="47">
        <v>0</v>
      </c>
      <c r="CW408">
        <v>0</v>
      </c>
      <c r="CX408" s="48">
        <v>0</v>
      </c>
      <c r="CY408" s="48">
        <v>0</v>
      </c>
      <c r="CZ408">
        <v>0</v>
      </c>
      <c r="DA408" s="37">
        <v>44196</v>
      </c>
      <c r="DB408" t="s">
        <v>477</v>
      </c>
      <c r="DC408">
        <v>1</v>
      </c>
      <c r="DD408" s="52" t="s">
        <v>477</v>
      </c>
      <c r="DE408" t="s">
        <v>477</v>
      </c>
      <c r="DF408" s="52" t="s">
        <v>477</v>
      </c>
      <c r="DG408" s="52" t="s">
        <v>477</v>
      </c>
      <c r="DH408" s="52" t="s">
        <v>477</v>
      </c>
      <c r="DI408" s="52" t="s">
        <v>477</v>
      </c>
      <c r="DJ408" s="52" t="s">
        <v>477</v>
      </c>
      <c r="DK408" s="52" t="s">
        <v>477</v>
      </c>
      <c r="DL408" s="52" t="s">
        <v>477</v>
      </c>
      <c r="DM408" s="52" t="s">
        <v>477</v>
      </c>
      <c r="DN408" s="52" t="s">
        <v>477</v>
      </c>
      <c r="DO408" s="33" t="s">
        <v>477</v>
      </c>
      <c r="DP408" s="33" t="s">
        <v>477</v>
      </c>
      <c r="DQ408" s="32" t="s">
        <v>477</v>
      </c>
      <c r="DR408" s="33" t="s">
        <v>477</v>
      </c>
      <c r="DS408" s="58" t="s">
        <v>477</v>
      </c>
      <c r="DT408" s="58" t="s">
        <v>477</v>
      </c>
      <c r="DU408" s="58" t="s">
        <v>477</v>
      </c>
    </row>
    <row r="409" spans="1:125" x14ac:dyDescent="0.25">
      <c r="A409" s="37">
        <v>44196</v>
      </c>
      <c r="B409" t="s">
        <v>1690</v>
      </c>
      <c r="C409" t="s">
        <v>1322</v>
      </c>
      <c r="D409" t="s">
        <v>848</v>
      </c>
      <c r="E409" t="s">
        <v>1334</v>
      </c>
      <c r="F409" t="s">
        <v>1610</v>
      </c>
      <c r="G409" t="s">
        <v>1336</v>
      </c>
      <c r="H409" t="s">
        <v>294</v>
      </c>
      <c r="I409" t="s">
        <v>1337</v>
      </c>
      <c r="J409">
        <v>0</v>
      </c>
      <c r="K409" s="43">
        <v>213.52</v>
      </c>
      <c r="L409" s="43">
        <v>174</v>
      </c>
      <c r="M409" s="43">
        <v>5.5999999999999995E-4</v>
      </c>
      <c r="N409" s="43">
        <v>0.81492951000000002</v>
      </c>
      <c r="O409" t="s">
        <v>848</v>
      </c>
      <c r="P409" t="s">
        <v>479</v>
      </c>
      <c r="Q409" t="s">
        <v>851</v>
      </c>
      <c r="R409" t="s">
        <v>475</v>
      </c>
      <c r="S409" t="s">
        <v>1691</v>
      </c>
      <c r="T409" t="s">
        <v>851</v>
      </c>
      <c r="U409" t="s">
        <v>203</v>
      </c>
      <c r="V409" t="s">
        <v>479</v>
      </c>
      <c r="W409" t="s">
        <v>479</v>
      </c>
      <c r="X409" t="s">
        <v>479</v>
      </c>
      <c r="Y409" s="32" t="s">
        <v>479</v>
      </c>
      <c r="Z409" t="s">
        <v>479</v>
      </c>
      <c r="AA409" s="32" t="s">
        <v>366</v>
      </c>
      <c r="AB409" s="32" t="s">
        <v>479</v>
      </c>
      <c r="AC409" s="33" t="s">
        <v>477</v>
      </c>
      <c r="AD409" s="33" t="s">
        <v>477</v>
      </c>
      <c r="AE409" t="s">
        <v>477</v>
      </c>
      <c r="AF409" s="33" t="s">
        <v>477</v>
      </c>
      <c r="AG409" s="33" t="s">
        <v>477</v>
      </c>
      <c r="AH409" t="s">
        <v>477</v>
      </c>
      <c r="AI409" s="33" t="s">
        <v>477</v>
      </c>
      <c r="AJ409" s="33" t="s">
        <v>477</v>
      </c>
      <c r="AK409" t="s">
        <v>477</v>
      </c>
      <c r="AL409" s="33" t="s">
        <v>477</v>
      </c>
      <c r="AM409" t="s">
        <v>477</v>
      </c>
      <c r="AN409" s="33" t="s">
        <v>477</v>
      </c>
      <c r="AO409" s="33" t="s">
        <v>477</v>
      </c>
      <c r="AP409" s="33" t="s">
        <v>477</v>
      </c>
      <c r="AQ409" s="33" t="s">
        <v>477</v>
      </c>
      <c r="AR409" s="33" t="s">
        <v>477</v>
      </c>
      <c r="AS409" s="34" t="s">
        <v>477</v>
      </c>
      <c r="AT409" s="34" t="s">
        <v>477</v>
      </c>
      <c r="AU409" s="35" t="s">
        <v>477</v>
      </c>
      <c r="AV409" s="35" t="s">
        <v>477</v>
      </c>
      <c r="AW409" s="34" t="s">
        <v>477</v>
      </c>
      <c r="AX409" t="s">
        <v>479</v>
      </c>
      <c r="AY409" s="32" t="s">
        <v>477</v>
      </c>
      <c r="AZ409" s="32" t="s">
        <v>477</v>
      </c>
      <c r="BA409" s="32" t="s">
        <v>477</v>
      </c>
      <c r="BB409" s="32" t="s">
        <v>477</v>
      </c>
      <c r="BC409" s="32" t="s">
        <v>366</v>
      </c>
      <c r="BD409">
        <v>31240418.999999989</v>
      </c>
      <c r="BE409">
        <v>5.5999999999999995E-4</v>
      </c>
      <c r="BF409" s="32" t="s">
        <v>294</v>
      </c>
      <c r="BG409" s="32" t="s">
        <v>477</v>
      </c>
      <c r="BH409" s="32" t="s">
        <v>479</v>
      </c>
      <c r="BI409" s="32">
        <v>0</v>
      </c>
      <c r="BJ409" s="36" t="s">
        <v>477</v>
      </c>
      <c r="BK409" s="32">
        <v>0</v>
      </c>
      <c r="BL409" s="36" t="s">
        <v>477</v>
      </c>
      <c r="BM409" s="32">
        <v>6</v>
      </c>
      <c r="BN409" s="36">
        <v>5.8861459453669833E-6</v>
      </c>
      <c r="BO409" s="33" t="s">
        <v>477</v>
      </c>
      <c r="BP409" s="33" t="s">
        <v>477</v>
      </c>
      <c r="BQ409" t="s">
        <v>477</v>
      </c>
      <c r="BR409" t="s">
        <v>477</v>
      </c>
      <c r="BS409" t="s">
        <v>479</v>
      </c>
      <c r="BT409" s="37">
        <v>44196</v>
      </c>
      <c r="BU409" s="32" t="s">
        <v>477</v>
      </c>
      <c r="BV409" s="38" t="s">
        <v>477</v>
      </c>
      <c r="BW409" t="s">
        <v>477</v>
      </c>
      <c r="BX409" s="39" t="s">
        <v>477</v>
      </c>
      <c r="BY409" s="39"/>
      <c r="BZ409" s="39"/>
      <c r="CA409" s="39"/>
      <c r="CB409" s="39"/>
      <c r="CC409" s="39"/>
      <c r="CD409" s="39"/>
      <c r="CE409" s="39"/>
      <c r="CF409" s="39"/>
      <c r="CG409">
        <v>21</v>
      </c>
      <c r="CH409" s="39"/>
      <c r="CI409" s="39"/>
      <c r="CJ409" s="39"/>
      <c r="CK409" s="39"/>
      <c r="CL409" t="s">
        <v>477</v>
      </c>
      <c r="CM409" t="s">
        <v>477</v>
      </c>
      <c r="CN409" s="46" t="s">
        <v>477</v>
      </c>
      <c r="CO409" s="46">
        <v>0</v>
      </c>
      <c r="CP409" s="46" t="s">
        <v>477</v>
      </c>
      <c r="CQ409" s="46" t="s">
        <v>477</v>
      </c>
      <c r="CR409" s="46" t="s">
        <v>477</v>
      </c>
      <c r="CS409" s="46">
        <v>0</v>
      </c>
      <c r="CT409">
        <v>0</v>
      </c>
      <c r="CU409">
        <v>0</v>
      </c>
      <c r="CV409" s="47">
        <v>0</v>
      </c>
      <c r="CW409">
        <v>0</v>
      </c>
      <c r="CX409" s="48">
        <v>0</v>
      </c>
      <c r="CY409" s="48">
        <v>0</v>
      </c>
      <c r="CZ409">
        <v>0</v>
      </c>
      <c r="DA409" s="37">
        <v>44196</v>
      </c>
      <c r="DB409" t="s">
        <v>477</v>
      </c>
      <c r="DC409">
        <v>1</v>
      </c>
      <c r="DD409" s="52" t="s">
        <v>477</v>
      </c>
      <c r="DE409" t="s">
        <v>477</v>
      </c>
      <c r="DF409" s="52" t="s">
        <v>477</v>
      </c>
      <c r="DG409" s="52" t="s">
        <v>477</v>
      </c>
      <c r="DH409" s="52" t="s">
        <v>477</v>
      </c>
      <c r="DI409" s="52" t="s">
        <v>477</v>
      </c>
      <c r="DJ409" s="52" t="s">
        <v>477</v>
      </c>
      <c r="DK409" s="52" t="s">
        <v>477</v>
      </c>
      <c r="DL409" s="52" t="s">
        <v>477</v>
      </c>
      <c r="DM409" s="52" t="s">
        <v>477</v>
      </c>
      <c r="DN409" s="52" t="s">
        <v>477</v>
      </c>
      <c r="DO409" s="33" t="s">
        <v>477</v>
      </c>
      <c r="DP409" s="33" t="s">
        <v>477</v>
      </c>
      <c r="DQ409" s="32" t="s">
        <v>477</v>
      </c>
      <c r="DR409" s="33" t="s">
        <v>477</v>
      </c>
      <c r="DS409" s="58" t="s">
        <v>477</v>
      </c>
      <c r="DT409" s="58" t="s">
        <v>477</v>
      </c>
      <c r="DU409" s="58" t="s">
        <v>477</v>
      </c>
    </row>
    <row r="410" spans="1:125" x14ac:dyDescent="0.25">
      <c r="A410" s="37">
        <v>44196</v>
      </c>
      <c r="B410" t="s">
        <v>1690</v>
      </c>
      <c r="C410" t="s">
        <v>1322</v>
      </c>
      <c r="D410" t="s">
        <v>848</v>
      </c>
      <c r="E410" t="s">
        <v>1338</v>
      </c>
      <c r="F410" t="s">
        <v>1697</v>
      </c>
      <c r="G410" t="s">
        <v>1698</v>
      </c>
      <c r="H410" t="s">
        <v>293</v>
      </c>
      <c r="I410" t="s">
        <v>1337</v>
      </c>
      <c r="J410">
        <v>0</v>
      </c>
      <c r="K410" s="43">
        <v>-10.58</v>
      </c>
      <c r="L410" s="43">
        <v>-10.58</v>
      </c>
      <c r="M410" s="43">
        <v>-3.0000000000000001E-5</v>
      </c>
      <c r="N410" s="43">
        <v>1</v>
      </c>
      <c r="O410" t="s">
        <v>848</v>
      </c>
      <c r="P410" t="s">
        <v>479</v>
      </c>
      <c r="Q410" t="s">
        <v>850</v>
      </c>
      <c r="R410" t="s">
        <v>475</v>
      </c>
      <c r="S410" t="s">
        <v>1691</v>
      </c>
      <c r="T410" t="s">
        <v>850</v>
      </c>
      <c r="U410" t="s">
        <v>203</v>
      </c>
      <c r="V410" t="s">
        <v>479</v>
      </c>
      <c r="W410" t="s">
        <v>479</v>
      </c>
      <c r="X410" t="s">
        <v>479</v>
      </c>
      <c r="Y410" s="32" t="s">
        <v>479</v>
      </c>
      <c r="Z410" t="s">
        <v>479</v>
      </c>
      <c r="AA410" s="32" t="s">
        <v>366</v>
      </c>
      <c r="AB410" s="32" t="s">
        <v>479</v>
      </c>
      <c r="AC410" s="33" t="s">
        <v>477</v>
      </c>
      <c r="AD410" s="33" t="s">
        <v>477</v>
      </c>
      <c r="AE410" t="s">
        <v>477</v>
      </c>
      <c r="AF410" s="33" t="s">
        <v>477</v>
      </c>
      <c r="AG410" s="33" t="s">
        <v>477</v>
      </c>
      <c r="AH410" t="s">
        <v>477</v>
      </c>
      <c r="AI410" s="33" t="s">
        <v>477</v>
      </c>
      <c r="AJ410" s="33" t="s">
        <v>477</v>
      </c>
      <c r="AK410" t="s">
        <v>477</v>
      </c>
      <c r="AL410" s="33" t="s">
        <v>477</v>
      </c>
      <c r="AM410" t="s">
        <v>477</v>
      </c>
      <c r="AN410" s="33" t="s">
        <v>477</v>
      </c>
      <c r="AO410" s="33" t="s">
        <v>477</v>
      </c>
      <c r="AP410" s="33" t="s">
        <v>477</v>
      </c>
      <c r="AQ410" s="33" t="s">
        <v>477</v>
      </c>
      <c r="AR410" s="33" t="s">
        <v>477</v>
      </c>
      <c r="AS410" s="34" t="s">
        <v>477</v>
      </c>
      <c r="AT410" s="34" t="s">
        <v>477</v>
      </c>
      <c r="AU410" s="35" t="s">
        <v>477</v>
      </c>
      <c r="AV410" s="35" t="s">
        <v>477</v>
      </c>
      <c r="AW410" s="34" t="s">
        <v>477</v>
      </c>
      <c r="AX410" t="s">
        <v>479</v>
      </c>
      <c r="AY410" s="32" t="s">
        <v>477</v>
      </c>
      <c r="AZ410" s="32" t="s">
        <v>477</v>
      </c>
      <c r="BA410" s="32" t="s">
        <v>477</v>
      </c>
      <c r="BB410" s="32" t="s">
        <v>477</v>
      </c>
      <c r="BC410" s="32" t="s">
        <v>366</v>
      </c>
      <c r="BD410">
        <v>31240418.999999989</v>
      </c>
      <c r="BE410">
        <v>-3.0000000000000001E-5</v>
      </c>
      <c r="BF410" s="32" t="s">
        <v>293</v>
      </c>
      <c r="BG410" s="32" t="s">
        <v>477</v>
      </c>
      <c r="BH410" s="32" t="s">
        <v>479</v>
      </c>
      <c r="BI410" s="32">
        <v>0</v>
      </c>
      <c r="BJ410" s="36" t="s">
        <v>477</v>
      </c>
      <c r="BK410" s="32">
        <v>0</v>
      </c>
      <c r="BL410" s="36" t="s">
        <v>477</v>
      </c>
      <c r="BM410" s="32">
        <v>6</v>
      </c>
      <c r="BN410" s="36">
        <v>-3.5790473621829127E-7</v>
      </c>
      <c r="BO410" s="33" t="s">
        <v>477</v>
      </c>
      <c r="BP410" s="33" t="s">
        <v>477</v>
      </c>
      <c r="BQ410" t="s">
        <v>477</v>
      </c>
      <c r="BR410" t="s">
        <v>477</v>
      </c>
      <c r="BS410" t="s">
        <v>479</v>
      </c>
      <c r="BT410" s="37">
        <v>44196</v>
      </c>
      <c r="BU410" s="32" t="s">
        <v>477</v>
      </c>
      <c r="BV410" s="38" t="s">
        <v>477</v>
      </c>
      <c r="BW410" t="s">
        <v>477</v>
      </c>
      <c r="BX410" s="39" t="s">
        <v>477</v>
      </c>
      <c r="BY410" s="39"/>
      <c r="BZ410" s="39"/>
      <c r="CA410" s="39"/>
      <c r="CB410" s="39"/>
      <c r="CC410" s="39"/>
      <c r="CD410" s="39"/>
      <c r="CE410" s="39"/>
      <c r="CF410" s="39"/>
      <c r="CG410">
        <v>21</v>
      </c>
      <c r="CH410" s="39"/>
      <c r="CI410" s="39"/>
      <c r="CJ410" s="39"/>
      <c r="CK410" s="39"/>
      <c r="CL410" t="s">
        <v>477</v>
      </c>
      <c r="CM410" t="s">
        <v>477</v>
      </c>
      <c r="CN410" s="46" t="s">
        <v>477</v>
      </c>
      <c r="CO410" s="46">
        <v>0</v>
      </c>
      <c r="CP410" s="46" t="s">
        <v>477</v>
      </c>
      <c r="CQ410" s="46" t="s">
        <v>477</v>
      </c>
      <c r="CR410" s="46" t="s">
        <v>477</v>
      </c>
      <c r="CS410" s="46">
        <v>0</v>
      </c>
      <c r="CT410">
        <v>0</v>
      </c>
      <c r="CU410">
        <v>0</v>
      </c>
      <c r="CV410" s="47">
        <v>0</v>
      </c>
      <c r="CW410">
        <v>0</v>
      </c>
      <c r="CX410" s="48">
        <v>0</v>
      </c>
      <c r="CY410" s="48">
        <v>0</v>
      </c>
      <c r="CZ410">
        <v>0</v>
      </c>
      <c r="DA410" s="37">
        <v>44196</v>
      </c>
      <c r="DB410" t="s">
        <v>477</v>
      </c>
      <c r="DC410">
        <v>1</v>
      </c>
      <c r="DD410" s="52" t="s">
        <v>477</v>
      </c>
      <c r="DE410" t="s">
        <v>477</v>
      </c>
      <c r="DF410" s="52" t="s">
        <v>477</v>
      </c>
      <c r="DG410" s="52" t="s">
        <v>477</v>
      </c>
      <c r="DH410" s="52" t="s">
        <v>477</v>
      </c>
      <c r="DI410" s="52" t="s">
        <v>477</v>
      </c>
      <c r="DJ410" s="52" t="s">
        <v>477</v>
      </c>
      <c r="DK410" s="52" t="s">
        <v>477</v>
      </c>
      <c r="DL410" s="52" t="s">
        <v>477</v>
      </c>
      <c r="DM410" s="52" t="s">
        <v>477</v>
      </c>
      <c r="DN410" s="52" t="s">
        <v>477</v>
      </c>
      <c r="DO410" s="33" t="s">
        <v>477</v>
      </c>
      <c r="DP410" s="33" t="s">
        <v>477</v>
      </c>
      <c r="DQ410" s="32" t="s">
        <v>477</v>
      </c>
      <c r="DR410" s="33" t="s">
        <v>477</v>
      </c>
      <c r="DS410" s="58" t="s">
        <v>477</v>
      </c>
      <c r="DT410" s="58" t="s">
        <v>477</v>
      </c>
      <c r="DU410" s="58" t="s">
        <v>477</v>
      </c>
    </row>
    <row r="411" spans="1:125" x14ac:dyDescent="0.25">
      <c r="A411" s="37">
        <v>44196</v>
      </c>
      <c r="B411" t="s">
        <v>1690</v>
      </c>
      <c r="C411" t="s">
        <v>1322</v>
      </c>
      <c r="D411" t="s">
        <v>848</v>
      </c>
      <c r="E411" t="s">
        <v>1338</v>
      </c>
      <c r="F411" t="s">
        <v>1339</v>
      </c>
      <c r="G411" t="s">
        <v>1340</v>
      </c>
      <c r="H411" t="s">
        <v>293</v>
      </c>
      <c r="I411" t="s">
        <v>1337</v>
      </c>
      <c r="J411">
        <v>0</v>
      </c>
      <c r="K411" s="43">
        <v>-28032.2</v>
      </c>
      <c r="L411" s="43">
        <v>-28032.2</v>
      </c>
      <c r="M411" s="43">
        <v>-8.9730000000000004E-2</v>
      </c>
      <c r="N411" s="43">
        <v>1</v>
      </c>
      <c r="O411" t="s">
        <v>848</v>
      </c>
      <c r="P411" t="s">
        <v>479</v>
      </c>
      <c r="Q411" t="s">
        <v>850</v>
      </c>
      <c r="R411" t="s">
        <v>475</v>
      </c>
      <c r="S411" t="s">
        <v>1691</v>
      </c>
      <c r="T411" t="s">
        <v>850</v>
      </c>
      <c r="U411" t="s">
        <v>203</v>
      </c>
      <c r="V411" t="s">
        <v>479</v>
      </c>
      <c r="W411" t="s">
        <v>479</v>
      </c>
      <c r="X411" t="s">
        <v>479</v>
      </c>
      <c r="Y411" s="32" t="s">
        <v>479</v>
      </c>
      <c r="Z411" t="s">
        <v>479</v>
      </c>
      <c r="AA411" s="32" t="s">
        <v>366</v>
      </c>
      <c r="AB411" s="32" t="s">
        <v>479</v>
      </c>
      <c r="AC411" s="33" t="s">
        <v>477</v>
      </c>
      <c r="AD411" s="33" t="s">
        <v>477</v>
      </c>
      <c r="AE411" t="s">
        <v>477</v>
      </c>
      <c r="AF411" s="33" t="s">
        <v>477</v>
      </c>
      <c r="AG411" s="33" t="s">
        <v>477</v>
      </c>
      <c r="AH411" t="s">
        <v>477</v>
      </c>
      <c r="AI411" s="33" t="s">
        <v>477</v>
      </c>
      <c r="AJ411" s="33" t="s">
        <v>477</v>
      </c>
      <c r="AK411" t="s">
        <v>477</v>
      </c>
      <c r="AL411" s="33" t="s">
        <v>477</v>
      </c>
      <c r="AM411" t="s">
        <v>477</v>
      </c>
      <c r="AN411" s="33" t="s">
        <v>477</v>
      </c>
      <c r="AO411" s="33" t="s">
        <v>477</v>
      </c>
      <c r="AP411" s="33" t="s">
        <v>477</v>
      </c>
      <c r="AQ411" s="33" t="s">
        <v>477</v>
      </c>
      <c r="AR411" s="33" t="s">
        <v>477</v>
      </c>
      <c r="AS411" s="34" t="s">
        <v>477</v>
      </c>
      <c r="AT411" s="34" t="s">
        <v>477</v>
      </c>
      <c r="AU411" s="35" t="s">
        <v>477</v>
      </c>
      <c r="AV411" s="35" t="s">
        <v>477</v>
      </c>
      <c r="AW411" s="34" t="s">
        <v>477</v>
      </c>
      <c r="AX411" t="s">
        <v>479</v>
      </c>
      <c r="AY411" s="32" t="s">
        <v>477</v>
      </c>
      <c r="AZ411" s="32" t="s">
        <v>477</v>
      </c>
      <c r="BA411" s="32" t="s">
        <v>477</v>
      </c>
      <c r="BB411" s="32" t="s">
        <v>477</v>
      </c>
      <c r="BC411" s="32" t="s">
        <v>366</v>
      </c>
      <c r="BD411">
        <v>31240418.999999989</v>
      </c>
      <c r="BE411">
        <v>-8.9730000000000004E-2</v>
      </c>
      <c r="BF411" s="32" t="s">
        <v>293</v>
      </c>
      <c r="BG411" s="32" t="s">
        <v>477</v>
      </c>
      <c r="BH411" s="32" t="s">
        <v>479</v>
      </c>
      <c r="BI411" s="32">
        <v>0</v>
      </c>
      <c r="BJ411" s="36" t="s">
        <v>477</v>
      </c>
      <c r="BK411" s="32">
        <v>0</v>
      </c>
      <c r="BL411" s="36" t="s">
        <v>477</v>
      </c>
      <c r="BM411" s="32">
        <v>6</v>
      </c>
      <c r="BN411" s="36">
        <v>-9.4828517453859971E-4</v>
      </c>
      <c r="BO411" s="33" t="s">
        <v>477</v>
      </c>
      <c r="BP411" s="33" t="s">
        <v>477</v>
      </c>
      <c r="BQ411" t="s">
        <v>477</v>
      </c>
      <c r="BR411" t="s">
        <v>477</v>
      </c>
      <c r="BS411" t="s">
        <v>479</v>
      </c>
      <c r="BT411" s="37">
        <v>44196</v>
      </c>
      <c r="BU411" s="32" t="s">
        <v>477</v>
      </c>
      <c r="BV411" s="38" t="s">
        <v>477</v>
      </c>
      <c r="BW411" t="s">
        <v>477</v>
      </c>
      <c r="BX411" s="39" t="s">
        <v>477</v>
      </c>
      <c r="BY411" s="39"/>
      <c r="BZ411" s="39"/>
      <c r="CA411" s="39"/>
      <c r="CB411" s="39"/>
      <c r="CC411" s="39"/>
      <c r="CD411" s="39"/>
      <c r="CE411" s="39"/>
      <c r="CF411" s="39"/>
      <c r="CG411">
        <v>21</v>
      </c>
      <c r="CH411" s="39"/>
      <c r="CI411" s="39"/>
      <c r="CJ411" s="39"/>
      <c r="CK411" s="39"/>
      <c r="CL411" t="s">
        <v>477</v>
      </c>
      <c r="CM411" t="s">
        <v>477</v>
      </c>
      <c r="CN411" s="46" t="s">
        <v>477</v>
      </c>
      <c r="CO411" s="46">
        <v>0</v>
      </c>
      <c r="CP411" s="46" t="s">
        <v>477</v>
      </c>
      <c r="CQ411" s="46" t="s">
        <v>477</v>
      </c>
      <c r="CR411" s="46" t="s">
        <v>477</v>
      </c>
      <c r="CS411" s="46">
        <v>0</v>
      </c>
      <c r="CT411">
        <v>0</v>
      </c>
      <c r="CU411">
        <v>0</v>
      </c>
      <c r="CV411" s="47">
        <v>0</v>
      </c>
      <c r="CW411">
        <v>0</v>
      </c>
      <c r="CX411" s="48">
        <v>0</v>
      </c>
      <c r="CY411" s="48">
        <v>0</v>
      </c>
      <c r="CZ411">
        <v>0</v>
      </c>
      <c r="DA411" s="37">
        <v>44196</v>
      </c>
      <c r="DB411" t="s">
        <v>477</v>
      </c>
      <c r="DC411">
        <v>1</v>
      </c>
      <c r="DD411" s="52" t="s">
        <v>477</v>
      </c>
      <c r="DE411" t="s">
        <v>477</v>
      </c>
      <c r="DF411" s="52" t="s">
        <v>477</v>
      </c>
      <c r="DG411" s="52" t="s">
        <v>477</v>
      </c>
      <c r="DH411" s="52" t="s">
        <v>477</v>
      </c>
      <c r="DI411" s="52" t="s">
        <v>477</v>
      </c>
      <c r="DJ411" s="52" t="s">
        <v>477</v>
      </c>
      <c r="DK411" s="52" t="s">
        <v>477</v>
      </c>
      <c r="DL411" s="52" t="s">
        <v>477</v>
      </c>
      <c r="DM411" s="52" t="s">
        <v>477</v>
      </c>
      <c r="DN411" s="52" t="s">
        <v>477</v>
      </c>
      <c r="DO411" s="33" t="s">
        <v>477</v>
      </c>
      <c r="DP411" s="33" t="s">
        <v>477</v>
      </c>
      <c r="DQ411" s="32" t="s">
        <v>477</v>
      </c>
      <c r="DR411" s="33" t="s">
        <v>477</v>
      </c>
      <c r="DS411" s="58" t="s">
        <v>477</v>
      </c>
      <c r="DT411" s="58" t="s">
        <v>477</v>
      </c>
      <c r="DU411" s="58" t="s">
        <v>477</v>
      </c>
    </row>
    <row r="412" spans="1:125" x14ac:dyDescent="0.25">
      <c r="A412" s="37">
        <v>44196</v>
      </c>
      <c r="B412" t="s">
        <v>1690</v>
      </c>
      <c r="C412" t="s">
        <v>1322</v>
      </c>
      <c r="D412" t="s">
        <v>848</v>
      </c>
      <c r="E412" t="s">
        <v>1338</v>
      </c>
      <c r="F412" t="s">
        <v>1611</v>
      </c>
      <c r="G412" t="s">
        <v>1340</v>
      </c>
      <c r="H412" t="s">
        <v>293</v>
      </c>
      <c r="I412" t="s">
        <v>1337</v>
      </c>
      <c r="J412">
        <v>0</v>
      </c>
      <c r="K412" s="43">
        <v>-1972.98</v>
      </c>
      <c r="L412" s="43">
        <v>-1972.98</v>
      </c>
      <c r="M412" s="43">
        <v>-6.3200000000000001E-3</v>
      </c>
      <c r="N412" s="43">
        <v>1</v>
      </c>
      <c r="O412" t="s">
        <v>848</v>
      </c>
      <c r="P412" t="s">
        <v>479</v>
      </c>
      <c r="Q412" t="s">
        <v>850</v>
      </c>
      <c r="R412" t="s">
        <v>475</v>
      </c>
      <c r="S412" t="s">
        <v>1691</v>
      </c>
      <c r="T412" t="s">
        <v>850</v>
      </c>
      <c r="U412" t="s">
        <v>203</v>
      </c>
      <c r="V412" t="s">
        <v>479</v>
      </c>
      <c r="W412" t="s">
        <v>479</v>
      </c>
      <c r="X412" t="s">
        <v>479</v>
      </c>
      <c r="Y412" s="32" t="s">
        <v>479</v>
      </c>
      <c r="Z412" t="s">
        <v>479</v>
      </c>
      <c r="AA412" s="32" t="s">
        <v>366</v>
      </c>
      <c r="AB412" s="32" t="s">
        <v>479</v>
      </c>
      <c r="AC412" s="33" t="s">
        <v>477</v>
      </c>
      <c r="AD412" s="33" t="s">
        <v>477</v>
      </c>
      <c r="AE412" t="s">
        <v>477</v>
      </c>
      <c r="AF412" s="33" t="s">
        <v>477</v>
      </c>
      <c r="AG412" s="33" t="s">
        <v>477</v>
      </c>
      <c r="AH412" t="s">
        <v>477</v>
      </c>
      <c r="AI412" s="33" t="s">
        <v>477</v>
      </c>
      <c r="AJ412" s="33" t="s">
        <v>477</v>
      </c>
      <c r="AK412" t="s">
        <v>477</v>
      </c>
      <c r="AL412" s="33" t="s">
        <v>477</v>
      </c>
      <c r="AM412" t="s">
        <v>477</v>
      </c>
      <c r="AN412" s="33" t="s">
        <v>477</v>
      </c>
      <c r="AO412" s="33" t="s">
        <v>477</v>
      </c>
      <c r="AP412" s="33" t="s">
        <v>477</v>
      </c>
      <c r="AQ412" s="33" t="s">
        <v>477</v>
      </c>
      <c r="AR412" s="33" t="s">
        <v>477</v>
      </c>
      <c r="AS412" s="34" t="s">
        <v>477</v>
      </c>
      <c r="AT412" s="34" t="s">
        <v>477</v>
      </c>
      <c r="AU412" s="35" t="s">
        <v>477</v>
      </c>
      <c r="AV412" s="35" t="s">
        <v>477</v>
      </c>
      <c r="AW412" s="34" t="s">
        <v>477</v>
      </c>
      <c r="AX412" t="s">
        <v>479</v>
      </c>
      <c r="AY412" s="32" t="s">
        <v>477</v>
      </c>
      <c r="AZ412" s="32" t="s">
        <v>477</v>
      </c>
      <c r="BA412" s="32" t="s">
        <v>477</v>
      </c>
      <c r="BB412" s="32" t="s">
        <v>477</v>
      </c>
      <c r="BC412" s="32" t="s">
        <v>366</v>
      </c>
      <c r="BD412">
        <v>31240418.999999989</v>
      </c>
      <c r="BE412">
        <v>-6.3200000000000001E-3</v>
      </c>
      <c r="BF412" s="32" t="s">
        <v>293</v>
      </c>
      <c r="BG412" s="32" t="s">
        <v>477</v>
      </c>
      <c r="BH412" s="32" t="s">
        <v>479</v>
      </c>
      <c r="BI412" s="32">
        <v>0</v>
      </c>
      <c r="BJ412" s="36" t="s">
        <v>477</v>
      </c>
      <c r="BK412" s="32">
        <v>0</v>
      </c>
      <c r="BL412" s="36" t="s">
        <v>477</v>
      </c>
      <c r="BM412" s="32">
        <v>6</v>
      </c>
      <c r="BN412" s="36">
        <v>-6.6742805903966383E-5</v>
      </c>
      <c r="BO412" s="33" t="s">
        <v>477</v>
      </c>
      <c r="BP412" s="33" t="s">
        <v>477</v>
      </c>
      <c r="BQ412" t="s">
        <v>477</v>
      </c>
      <c r="BR412" t="s">
        <v>477</v>
      </c>
      <c r="BS412" t="s">
        <v>479</v>
      </c>
      <c r="BT412" s="37">
        <v>44196</v>
      </c>
      <c r="BU412" s="32" t="s">
        <v>477</v>
      </c>
      <c r="BV412" s="38" t="s">
        <v>477</v>
      </c>
      <c r="BW412" t="s">
        <v>477</v>
      </c>
      <c r="BX412" s="39" t="s">
        <v>477</v>
      </c>
      <c r="BY412" s="39"/>
      <c r="BZ412" s="39"/>
      <c r="CA412" s="39"/>
      <c r="CB412" s="39"/>
      <c r="CC412" s="39"/>
      <c r="CD412" s="39"/>
      <c r="CE412" s="39"/>
      <c r="CF412" s="39"/>
      <c r="CG412">
        <v>21</v>
      </c>
      <c r="CH412" s="39"/>
      <c r="CI412" s="39"/>
      <c r="CJ412" s="39"/>
      <c r="CK412" s="39"/>
      <c r="CL412" t="s">
        <v>477</v>
      </c>
      <c r="CM412" t="s">
        <v>477</v>
      </c>
      <c r="CN412" s="46" t="s">
        <v>477</v>
      </c>
      <c r="CO412" s="46">
        <v>0</v>
      </c>
      <c r="CP412" s="46" t="s">
        <v>477</v>
      </c>
      <c r="CQ412" s="46" t="s">
        <v>477</v>
      </c>
      <c r="CR412" s="46" t="s">
        <v>477</v>
      </c>
      <c r="CS412" s="46">
        <v>0</v>
      </c>
      <c r="CT412">
        <v>0</v>
      </c>
      <c r="CU412">
        <v>0</v>
      </c>
      <c r="CV412" s="47">
        <v>0</v>
      </c>
      <c r="CW412">
        <v>0</v>
      </c>
      <c r="CX412" s="48">
        <v>0</v>
      </c>
      <c r="CY412" s="48">
        <v>0</v>
      </c>
      <c r="CZ412">
        <v>0</v>
      </c>
      <c r="DA412" s="37">
        <v>44196</v>
      </c>
      <c r="DB412" t="s">
        <v>477</v>
      </c>
      <c r="DC412">
        <v>1</v>
      </c>
      <c r="DD412" s="52" t="s">
        <v>477</v>
      </c>
      <c r="DE412" t="s">
        <v>477</v>
      </c>
      <c r="DF412" s="52" t="s">
        <v>477</v>
      </c>
      <c r="DG412" s="52" t="s">
        <v>477</v>
      </c>
      <c r="DH412" s="52" t="s">
        <v>477</v>
      </c>
      <c r="DI412" s="52" t="s">
        <v>477</v>
      </c>
      <c r="DJ412" s="52" t="s">
        <v>477</v>
      </c>
      <c r="DK412" s="52" t="s">
        <v>477</v>
      </c>
      <c r="DL412" s="52" t="s">
        <v>477</v>
      </c>
      <c r="DM412" s="52" t="s">
        <v>477</v>
      </c>
      <c r="DN412" s="52" t="s">
        <v>477</v>
      </c>
      <c r="DO412" s="33" t="s">
        <v>477</v>
      </c>
      <c r="DP412" s="33" t="s">
        <v>477</v>
      </c>
      <c r="DQ412" s="32" t="s">
        <v>477</v>
      </c>
      <c r="DR412" s="33" t="s">
        <v>477</v>
      </c>
      <c r="DS412" s="58" t="s">
        <v>477</v>
      </c>
      <c r="DT412" s="58" t="s">
        <v>477</v>
      </c>
      <c r="DU412" s="58" t="s">
        <v>477</v>
      </c>
    </row>
    <row r="413" spans="1:125" x14ac:dyDescent="0.25">
      <c r="A413" s="37">
        <v>44196</v>
      </c>
      <c r="B413" t="s">
        <v>1690</v>
      </c>
      <c r="C413" t="s">
        <v>1322</v>
      </c>
      <c r="D413" t="s">
        <v>848</v>
      </c>
      <c r="E413" t="s">
        <v>1338</v>
      </c>
      <c r="F413" t="s">
        <v>1342</v>
      </c>
      <c r="G413" t="s">
        <v>1340</v>
      </c>
      <c r="H413" t="s">
        <v>293</v>
      </c>
      <c r="I413" t="s">
        <v>1337</v>
      </c>
      <c r="J413">
        <v>0</v>
      </c>
      <c r="K413" s="43">
        <v>-51.96</v>
      </c>
      <c r="L413" s="43">
        <v>-51.96</v>
      </c>
      <c r="M413" s="43">
        <v>-1.7000000000000001E-4</v>
      </c>
      <c r="N413" s="43">
        <v>1</v>
      </c>
      <c r="O413" t="s">
        <v>848</v>
      </c>
      <c r="P413" t="s">
        <v>479</v>
      </c>
      <c r="Q413" t="s">
        <v>850</v>
      </c>
      <c r="R413" t="s">
        <v>475</v>
      </c>
      <c r="S413" t="s">
        <v>1691</v>
      </c>
      <c r="T413" t="s">
        <v>850</v>
      </c>
      <c r="U413" t="s">
        <v>203</v>
      </c>
      <c r="V413" t="s">
        <v>479</v>
      </c>
      <c r="W413" t="s">
        <v>479</v>
      </c>
      <c r="X413" t="s">
        <v>479</v>
      </c>
      <c r="Y413" s="32" t="s">
        <v>479</v>
      </c>
      <c r="Z413" t="s">
        <v>479</v>
      </c>
      <c r="AA413" s="32" t="s">
        <v>366</v>
      </c>
      <c r="AB413" s="32" t="s">
        <v>479</v>
      </c>
      <c r="AC413" s="33" t="s">
        <v>477</v>
      </c>
      <c r="AD413" s="33" t="s">
        <v>477</v>
      </c>
      <c r="AE413" t="s">
        <v>477</v>
      </c>
      <c r="AF413" s="33" t="s">
        <v>477</v>
      </c>
      <c r="AG413" s="33" t="s">
        <v>477</v>
      </c>
      <c r="AH413" t="s">
        <v>477</v>
      </c>
      <c r="AI413" s="33" t="s">
        <v>477</v>
      </c>
      <c r="AJ413" s="33" t="s">
        <v>477</v>
      </c>
      <c r="AK413" t="s">
        <v>477</v>
      </c>
      <c r="AL413" s="33" t="s">
        <v>477</v>
      </c>
      <c r="AM413" t="s">
        <v>477</v>
      </c>
      <c r="AN413" s="33" t="s">
        <v>477</v>
      </c>
      <c r="AO413" s="33" t="s">
        <v>477</v>
      </c>
      <c r="AP413" s="33" t="s">
        <v>477</v>
      </c>
      <c r="AQ413" s="33" t="s">
        <v>477</v>
      </c>
      <c r="AR413" s="33" t="s">
        <v>477</v>
      </c>
      <c r="AS413" s="34" t="s">
        <v>477</v>
      </c>
      <c r="AT413" s="34" t="s">
        <v>477</v>
      </c>
      <c r="AU413" s="35" t="s">
        <v>477</v>
      </c>
      <c r="AV413" s="35" t="s">
        <v>477</v>
      </c>
      <c r="AW413" s="34" t="s">
        <v>477</v>
      </c>
      <c r="AX413" t="s">
        <v>479</v>
      </c>
      <c r="AY413" s="32" t="s">
        <v>477</v>
      </c>
      <c r="AZ413" s="32" t="s">
        <v>477</v>
      </c>
      <c r="BA413" s="32" t="s">
        <v>477</v>
      </c>
      <c r="BB413" s="32" t="s">
        <v>477</v>
      </c>
      <c r="BC413" s="32" t="s">
        <v>366</v>
      </c>
      <c r="BD413">
        <v>31240418.999999989</v>
      </c>
      <c r="BE413">
        <v>-1.7000000000000001E-4</v>
      </c>
      <c r="BF413" s="32" t="s">
        <v>293</v>
      </c>
      <c r="BG413" s="32" t="s">
        <v>477</v>
      </c>
      <c r="BH413" s="32" t="s">
        <v>479</v>
      </c>
      <c r="BI413" s="32">
        <v>0</v>
      </c>
      <c r="BJ413" s="36" t="s">
        <v>477</v>
      </c>
      <c r="BK413" s="32">
        <v>0</v>
      </c>
      <c r="BL413" s="36" t="s">
        <v>477</v>
      </c>
      <c r="BM413" s="32">
        <v>6</v>
      </c>
      <c r="BN413" s="36">
        <v>-1.7577249616164853E-6</v>
      </c>
      <c r="BO413" s="33" t="s">
        <v>477</v>
      </c>
      <c r="BP413" s="33" t="s">
        <v>477</v>
      </c>
      <c r="BQ413" t="s">
        <v>477</v>
      </c>
      <c r="BR413" t="s">
        <v>477</v>
      </c>
      <c r="BS413" t="s">
        <v>479</v>
      </c>
      <c r="BT413" s="37">
        <v>44196</v>
      </c>
      <c r="BU413" s="32" t="s">
        <v>477</v>
      </c>
      <c r="BV413" s="38" t="s">
        <v>477</v>
      </c>
      <c r="BW413" t="s">
        <v>477</v>
      </c>
      <c r="BX413" s="39" t="s">
        <v>477</v>
      </c>
      <c r="BY413" s="39"/>
      <c r="BZ413" s="39"/>
      <c r="CA413" s="39"/>
      <c r="CB413" s="39"/>
      <c r="CC413" s="39"/>
      <c r="CD413" s="39"/>
      <c r="CE413" s="39"/>
      <c r="CF413" s="39"/>
      <c r="CG413">
        <v>21</v>
      </c>
      <c r="CH413" s="39"/>
      <c r="CI413" s="39"/>
      <c r="CJ413" s="39"/>
      <c r="CK413" s="39"/>
      <c r="CL413" t="s">
        <v>477</v>
      </c>
      <c r="CM413" t="s">
        <v>477</v>
      </c>
      <c r="CN413" s="46" t="s">
        <v>477</v>
      </c>
      <c r="CO413" s="46">
        <v>0</v>
      </c>
      <c r="CP413" s="46" t="s">
        <v>477</v>
      </c>
      <c r="CQ413" s="46" t="s">
        <v>477</v>
      </c>
      <c r="CR413" s="46" t="s">
        <v>477</v>
      </c>
      <c r="CS413" s="46">
        <v>0</v>
      </c>
      <c r="CT413">
        <v>0</v>
      </c>
      <c r="CU413">
        <v>0</v>
      </c>
      <c r="CV413" s="47">
        <v>0</v>
      </c>
      <c r="CW413">
        <v>0</v>
      </c>
      <c r="CX413" s="48">
        <v>0</v>
      </c>
      <c r="CY413" s="48">
        <v>0</v>
      </c>
      <c r="CZ413">
        <v>0</v>
      </c>
      <c r="DA413" s="37">
        <v>44196</v>
      </c>
      <c r="DB413" t="s">
        <v>477</v>
      </c>
      <c r="DC413">
        <v>1</v>
      </c>
      <c r="DD413" s="52" t="s">
        <v>477</v>
      </c>
      <c r="DE413" t="s">
        <v>477</v>
      </c>
      <c r="DF413" s="52" t="s">
        <v>477</v>
      </c>
      <c r="DG413" s="52" t="s">
        <v>477</v>
      </c>
      <c r="DH413" s="52" t="s">
        <v>477</v>
      </c>
      <c r="DI413" s="52" t="s">
        <v>477</v>
      </c>
      <c r="DJ413" s="52" t="s">
        <v>477</v>
      </c>
      <c r="DK413" s="52" t="s">
        <v>477</v>
      </c>
      <c r="DL413" s="52" t="s">
        <v>477</v>
      </c>
      <c r="DM413" s="52" t="s">
        <v>477</v>
      </c>
      <c r="DN413" s="52" t="s">
        <v>477</v>
      </c>
      <c r="DO413" s="33" t="s">
        <v>477</v>
      </c>
      <c r="DP413" s="33" t="s">
        <v>477</v>
      </c>
      <c r="DQ413" s="32" t="s">
        <v>477</v>
      </c>
      <c r="DR413" s="33" t="s">
        <v>477</v>
      </c>
      <c r="DS413" s="58" t="s">
        <v>477</v>
      </c>
      <c r="DT413" s="58" t="s">
        <v>477</v>
      </c>
      <c r="DU413" s="58" t="s">
        <v>477</v>
      </c>
    </row>
    <row r="414" spans="1:125" x14ac:dyDescent="0.25">
      <c r="A414" s="37">
        <v>44196</v>
      </c>
      <c r="B414" t="s">
        <v>1690</v>
      </c>
      <c r="C414" t="s">
        <v>1322</v>
      </c>
      <c r="D414" t="s">
        <v>473</v>
      </c>
      <c r="E414" t="s">
        <v>1652</v>
      </c>
      <c r="F414" t="s">
        <v>48</v>
      </c>
      <c r="G414" t="s">
        <v>1670</v>
      </c>
      <c r="H414" t="s">
        <v>293</v>
      </c>
      <c r="I414" s="37">
        <v>73050</v>
      </c>
      <c r="J414">
        <v>2.5</v>
      </c>
      <c r="K414" s="43">
        <v>7500</v>
      </c>
      <c r="L414" s="43">
        <v>324063.75</v>
      </c>
      <c r="M414" s="43">
        <v>1.03732</v>
      </c>
      <c r="N414" s="43">
        <v>43.208500000000001</v>
      </c>
      <c r="O414" t="s">
        <v>473</v>
      </c>
      <c r="P414" t="s">
        <v>484</v>
      </c>
      <c r="Q414" t="s">
        <v>1671</v>
      </c>
      <c r="R414" t="s">
        <v>475</v>
      </c>
      <c r="S414" t="s">
        <v>1691</v>
      </c>
      <c r="T414" t="s">
        <v>1670</v>
      </c>
      <c r="U414" t="s">
        <v>1657</v>
      </c>
      <c r="V414" t="s">
        <v>1299</v>
      </c>
      <c r="W414" t="s">
        <v>1300</v>
      </c>
      <c r="X414" t="s">
        <v>1301</v>
      </c>
      <c r="Y414" s="32" t="s">
        <v>373</v>
      </c>
      <c r="Z414" t="s">
        <v>374</v>
      </c>
      <c r="AA414" s="32" t="s">
        <v>372</v>
      </c>
      <c r="AB414" s="32" t="s">
        <v>482</v>
      </c>
      <c r="AC414" s="33" t="s">
        <v>477</v>
      </c>
      <c r="AD414" s="33">
        <v>300000014.50999999</v>
      </c>
      <c r="AE414">
        <v>2.4999998790833393E-3</v>
      </c>
      <c r="AF414" s="33" t="s">
        <v>477</v>
      </c>
      <c r="AG414" s="33">
        <v>-64.0549857271875</v>
      </c>
      <c r="AH414">
        <v>-64.0549857271875</v>
      </c>
      <c r="AI414" s="33">
        <v>1.9713673698316501</v>
      </c>
      <c r="AJ414" s="33">
        <v>-1.180504</v>
      </c>
      <c r="AK414">
        <v>-1.180504</v>
      </c>
      <c r="AL414" s="33">
        <v>-0.57937099999999997</v>
      </c>
      <c r="AM414">
        <v>-0.57937099999999997</v>
      </c>
      <c r="AN414" s="33">
        <v>-1.6576953800000001</v>
      </c>
      <c r="AO414" s="33">
        <v>77.404031332343095</v>
      </c>
      <c r="AP414" s="33">
        <v>21.685908220688052</v>
      </c>
      <c r="AQ414" s="33">
        <v>35.508220000000001</v>
      </c>
      <c r="AR414" s="33">
        <v>21.685908220688052</v>
      </c>
      <c r="AS414" s="34" t="s">
        <v>477</v>
      </c>
      <c r="AT414" s="34" t="s">
        <v>477</v>
      </c>
      <c r="AU414" s="35">
        <v>14610</v>
      </c>
      <c r="AV414" s="35">
        <v>14610</v>
      </c>
      <c r="AW414" s="34" t="s">
        <v>477</v>
      </c>
      <c r="AX414" t="s">
        <v>484</v>
      </c>
      <c r="AY414" s="32">
        <v>2099</v>
      </c>
      <c r="AZ414" s="32" t="s">
        <v>480</v>
      </c>
      <c r="BA414" s="32" t="s">
        <v>480</v>
      </c>
      <c r="BB414" s="32" t="s">
        <v>372</v>
      </c>
      <c r="BC414" s="32" t="s">
        <v>372</v>
      </c>
      <c r="BD414">
        <v>31240418.999999989</v>
      </c>
      <c r="BE414">
        <v>1.03732</v>
      </c>
      <c r="BF414" s="32" t="s">
        <v>293</v>
      </c>
      <c r="BG414" s="32" t="s">
        <v>477</v>
      </c>
      <c r="BH414" s="32" t="s">
        <v>477</v>
      </c>
      <c r="BI414" s="32" t="s">
        <v>480</v>
      </c>
      <c r="BJ414" s="36">
        <v>1.112950480769709E-2</v>
      </c>
      <c r="BK414" s="32">
        <v>12</v>
      </c>
      <c r="BL414" s="36">
        <v>1.112950480769709E-2</v>
      </c>
      <c r="BM414" s="32">
        <v>12</v>
      </c>
      <c r="BN414" s="36">
        <v>1.0962566253465056E-2</v>
      </c>
      <c r="BO414" s="33" t="s">
        <v>476</v>
      </c>
      <c r="BP414" s="33" t="s">
        <v>477</v>
      </c>
      <c r="BQ414">
        <v>0.4454495532115717</v>
      </c>
      <c r="BR414">
        <v>-0.57937099999999997</v>
      </c>
      <c r="BS414" t="s">
        <v>474</v>
      </c>
      <c r="BT414" s="37">
        <v>44927</v>
      </c>
      <c r="BU414" s="32" t="s">
        <v>477</v>
      </c>
      <c r="BV414" s="38">
        <v>44927</v>
      </c>
      <c r="BW414" t="s">
        <v>1197</v>
      </c>
      <c r="BX414" s="39">
        <v>1.9557758621178101</v>
      </c>
      <c r="BY414" s="39">
        <v>7.3583439999999998</v>
      </c>
      <c r="BZ414" s="39">
        <v>7.28796</v>
      </c>
      <c r="CA414" s="39">
        <v>-0.57937099999999997</v>
      </c>
      <c r="CB414" s="39">
        <v>-1.180504</v>
      </c>
      <c r="CC414" s="39">
        <v>-0.57937099999999997</v>
      </c>
      <c r="CD414" s="39">
        <v>-1.180504</v>
      </c>
      <c r="CE414" s="39">
        <v>7.1917450000000001</v>
      </c>
      <c r="CF414" s="39">
        <v>7.1095220000000001</v>
      </c>
      <c r="CG414">
        <v>-0.57937099999999997</v>
      </c>
      <c r="CH414" s="39">
        <v>1.9557758621178101</v>
      </c>
      <c r="CI414" s="39">
        <v>1.9499822256349599</v>
      </c>
      <c r="CJ414" s="39">
        <v>1.9557758621178101</v>
      </c>
      <c r="CK414" s="39">
        <v>1.94983088187124</v>
      </c>
      <c r="CL414" t="s">
        <v>477</v>
      </c>
      <c r="CM414" t="s">
        <v>477</v>
      </c>
      <c r="CN414" s="46" t="s">
        <v>477</v>
      </c>
      <c r="CO414" s="46">
        <v>32.200000762939453</v>
      </c>
      <c r="CP414" s="46" t="s">
        <v>293</v>
      </c>
      <c r="CQ414" s="46" t="s">
        <v>477</v>
      </c>
      <c r="CR414" s="46" t="s">
        <v>477</v>
      </c>
      <c r="CS414" s="46">
        <v>211.32802785376771</v>
      </c>
      <c r="CT414">
        <v>0</v>
      </c>
      <c r="CU414">
        <v>0.77404031332343093</v>
      </c>
      <c r="CV414" s="47">
        <v>5267.160619984189</v>
      </c>
      <c r="CW414">
        <v>0</v>
      </c>
      <c r="CX414" s="48">
        <v>5267.160619984189</v>
      </c>
      <c r="CY414" s="48">
        <v>6804.762658121811</v>
      </c>
      <c r="CZ414">
        <v>5267.160619984189</v>
      </c>
      <c r="DA414" s="37">
        <v>44927</v>
      </c>
      <c r="DB414">
        <v>-0.57937099999999997</v>
      </c>
      <c r="DC414">
        <v>0.22595968667656907</v>
      </c>
      <c r="DD414" s="52">
        <v>0.196899315437709</v>
      </c>
      <c r="DE414">
        <v>63.609691922555328</v>
      </c>
      <c r="DF414" s="52">
        <v>49.721861633920398</v>
      </c>
      <c r="DG414" s="52">
        <v>0.4</v>
      </c>
      <c r="DH414" s="52">
        <v>23.613161520270499</v>
      </c>
      <c r="DI414" s="52">
        <v>260</v>
      </c>
      <c r="DJ414" s="52">
        <v>35.60528</v>
      </c>
      <c r="DK414" s="52">
        <v>77.404031332343095</v>
      </c>
      <c r="DL414" s="52">
        <v>54.9876642886341</v>
      </c>
      <c r="DM414" s="52"/>
      <c r="DN414" s="52" t="s">
        <v>477</v>
      </c>
      <c r="DO414" s="33">
        <v>0.84745157282100103</v>
      </c>
      <c r="DP414" s="33">
        <v>6.5557399861464902E-2</v>
      </c>
      <c r="DQ414" s="32" t="s">
        <v>700</v>
      </c>
      <c r="DR414" s="33"/>
      <c r="DS414" s="58">
        <v>0.4</v>
      </c>
      <c r="DT414" s="58">
        <v>275</v>
      </c>
      <c r="DU414" s="58">
        <v>78.300923536433501</v>
      </c>
    </row>
    <row r="415" spans="1:125" x14ac:dyDescent="0.25">
      <c r="A415" s="37">
        <v>44196</v>
      </c>
      <c r="B415" t="s">
        <v>1690</v>
      </c>
      <c r="C415" t="s">
        <v>1322</v>
      </c>
      <c r="D415" t="s">
        <v>473</v>
      </c>
      <c r="E415" t="s">
        <v>1344</v>
      </c>
      <c r="F415" t="s">
        <v>1699</v>
      </c>
      <c r="G415" t="s">
        <v>1700</v>
      </c>
      <c r="H415" t="s">
        <v>293</v>
      </c>
      <c r="I415" s="37">
        <v>73050</v>
      </c>
      <c r="J415">
        <v>5</v>
      </c>
      <c r="K415" s="43">
        <v>500000</v>
      </c>
      <c r="L415" s="43">
        <v>527131.79</v>
      </c>
      <c r="M415" s="43">
        <v>1.6873400000000001</v>
      </c>
      <c r="N415" s="43">
        <v>100.9045</v>
      </c>
      <c r="O415" t="s">
        <v>473</v>
      </c>
      <c r="P415" t="s">
        <v>474</v>
      </c>
      <c r="Q415" t="s">
        <v>1701</v>
      </c>
      <c r="R415" t="s">
        <v>475</v>
      </c>
      <c r="S415" t="s">
        <v>1691</v>
      </c>
      <c r="T415" t="s">
        <v>1700</v>
      </c>
      <c r="U415" t="s">
        <v>405</v>
      </c>
      <c r="V415" t="s">
        <v>203</v>
      </c>
      <c r="W415" t="s">
        <v>1702</v>
      </c>
      <c r="X415" t="s">
        <v>1703</v>
      </c>
      <c r="Y415" s="32" t="s">
        <v>1003</v>
      </c>
      <c r="Z415" t="s">
        <v>359</v>
      </c>
      <c r="AA415" s="32" t="s">
        <v>462</v>
      </c>
      <c r="AB415" s="32" t="s">
        <v>476</v>
      </c>
      <c r="AC415" s="33" t="s">
        <v>477</v>
      </c>
      <c r="AD415" s="33">
        <v>222230000</v>
      </c>
      <c r="AE415">
        <v>0.22499212527561535</v>
      </c>
      <c r="AF415" s="33">
        <v>-108.56263338907</v>
      </c>
      <c r="AG415" s="33">
        <v>-410.09633591581797</v>
      </c>
      <c r="AH415">
        <v>-410.09633591581797</v>
      </c>
      <c r="AI415" s="33">
        <v>9.0553511608454096E-2</v>
      </c>
      <c r="AJ415" s="33">
        <v>-4.7715050000000003</v>
      </c>
      <c r="AK415">
        <v>-4.7715050000000003</v>
      </c>
      <c r="AL415" s="33">
        <v>-3.1095630000000001</v>
      </c>
      <c r="AM415">
        <v>-3.1095630000000001</v>
      </c>
      <c r="AN415" s="33" t="s">
        <v>477</v>
      </c>
      <c r="AO415" s="33" t="s">
        <v>477</v>
      </c>
      <c r="AP415" s="33" t="s">
        <v>477</v>
      </c>
      <c r="AQ415" s="33" t="s">
        <v>477</v>
      </c>
      <c r="AR415" s="33" t="s">
        <v>477</v>
      </c>
      <c r="AS415" s="34" t="s">
        <v>477</v>
      </c>
      <c r="AT415" s="34" t="s">
        <v>477</v>
      </c>
      <c r="AU415" s="35">
        <v>14610</v>
      </c>
      <c r="AV415" s="35">
        <v>14610</v>
      </c>
      <c r="AW415" s="34" t="s">
        <v>477</v>
      </c>
      <c r="AX415" t="s">
        <v>474</v>
      </c>
      <c r="AY415" s="32">
        <v>2099</v>
      </c>
      <c r="AZ415" s="32" t="s">
        <v>462</v>
      </c>
      <c r="BA415" s="32" t="s">
        <v>372</v>
      </c>
      <c r="BB415" s="32" t="s">
        <v>372</v>
      </c>
      <c r="BC415" s="32" t="s">
        <v>372</v>
      </c>
      <c r="BD415">
        <v>31240418.999999989</v>
      </c>
      <c r="BE415">
        <v>1.6873400000000001</v>
      </c>
      <c r="BF415" s="32" t="s">
        <v>293</v>
      </c>
      <c r="BG415" s="32" t="s">
        <v>477</v>
      </c>
      <c r="BH415" s="32" t="s">
        <v>477</v>
      </c>
      <c r="BI415" s="32">
        <v>13</v>
      </c>
      <c r="BJ415" s="36">
        <v>1.8103585455315423E-2</v>
      </c>
      <c r="BK415" s="32">
        <v>13</v>
      </c>
      <c r="BL415" s="36">
        <v>1.8103585455315423E-2</v>
      </c>
      <c r="BM415" s="32">
        <v>13</v>
      </c>
      <c r="BN415" s="36">
        <v>1.7832038209095059E-2</v>
      </c>
      <c r="BO415" s="33" t="s">
        <v>476</v>
      </c>
      <c r="BP415" s="33" t="s">
        <v>477</v>
      </c>
      <c r="BQ415">
        <v>9.0553511608454096E-2</v>
      </c>
      <c r="BR415">
        <v>-3.1095630000000001</v>
      </c>
      <c r="BS415" t="s">
        <v>474</v>
      </c>
      <c r="BT415" s="37">
        <v>44236</v>
      </c>
      <c r="BU415" s="32" t="s">
        <v>477</v>
      </c>
      <c r="BV415" s="38">
        <v>44236</v>
      </c>
      <c r="BW415" t="s">
        <v>910</v>
      </c>
      <c r="BX415" s="39">
        <v>0.109662297085316</v>
      </c>
      <c r="BY415" s="39">
        <v>-3.1095630000000001</v>
      </c>
      <c r="BZ415" s="39">
        <v>-4.7715050000000003</v>
      </c>
      <c r="CA415" s="39">
        <v>-3.1095630000000001</v>
      </c>
      <c r="CB415" s="39">
        <v>-4.7715050000000003</v>
      </c>
      <c r="CC415" s="39">
        <v>-3.1095630000000001</v>
      </c>
      <c r="CD415" s="39">
        <v>-4.7715050000000003</v>
      </c>
      <c r="CE415" s="39">
        <v>-3.1095630000000001</v>
      </c>
      <c r="CF415" s="39">
        <v>-4.7715050000000003</v>
      </c>
      <c r="CG415">
        <v>-3.1095630000000001</v>
      </c>
      <c r="CH415" s="39">
        <v>0.109662297085316</v>
      </c>
      <c r="CI415" s="39">
        <v>0.10948691327061701</v>
      </c>
      <c r="CJ415" s="39">
        <v>0.109662297085316</v>
      </c>
      <c r="CK415" s="39">
        <v>0.10948691327061701</v>
      </c>
      <c r="CL415" t="s">
        <v>477</v>
      </c>
      <c r="CM415" t="s">
        <v>477</v>
      </c>
      <c r="CN415" s="46" t="s">
        <v>477</v>
      </c>
      <c r="CO415" s="46">
        <v>0</v>
      </c>
      <c r="CP415" s="46" t="s">
        <v>477</v>
      </c>
      <c r="CQ415" s="46" t="s">
        <v>477</v>
      </c>
      <c r="CR415" s="46" t="s">
        <v>477</v>
      </c>
      <c r="CS415" s="46">
        <v>0</v>
      </c>
      <c r="CT415">
        <v>0</v>
      </c>
      <c r="CU415">
        <v>0</v>
      </c>
      <c r="CV415" s="47">
        <v>524253.26180066145</v>
      </c>
      <c r="CW415">
        <v>0</v>
      </c>
      <c r="CX415" s="48">
        <v>524253.26180066145</v>
      </c>
      <c r="CY415" s="48">
        <v>527131.79</v>
      </c>
      <c r="CZ415">
        <v>524253.26180066145</v>
      </c>
      <c r="DA415" s="37">
        <v>44236</v>
      </c>
      <c r="DB415">
        <v>-3.1095630000000001</v>
      </c>
      <c r="DC415">
        <v>1</v>
      </c>
      <c r="DD415" s="52" t="s">
        <v>477</v>
      </c>
      <c r="DE415" t="s">
        <v>477</v>
      </c>
      <c r="DF415" s="52" t="s">
        <v>477</v>
      </c>
      <c r="DG415" s="52" t="s">
        <v>477</v>
      </c>
      <c r="DH415" s="52" t="s">
        <v>477</v>
      </c>
      <c r="DI415" s="52" t="s">
        <v>477</v>
      </c>
      <c r="DJ415" s="52" t="s">
        <v>477</v>
      </c>
      <c r="DK415" s="52" t="s">
        <v>477</v>
      </c>
      <c r="DL415" s="52" t="s">
        <v>477</v>
      </c>
      <c r="DM415" s="52" t="s">
        <v>477</v>
      </c>
      <c r="DN415" s="52" t="s">
        <v>477</v>
      </c>
      <c r="DO415" s="33">
        <v>0.11596064543724099</v>
      </c>
      <c r="DP415" s="33" t="s">
        <v>477</v>
      </c>
      <c r="DQ415" s="32" t="s">
        <v>700</v>
      </c>
      <c r="DR415" s="33" t="s">
        <v>477</v>
      </c>
      <c r="DS415" s="58" t="s">
        <v>477</v>
      </c>
      <c r="DT415" s="58" t="s">
        <v>477</v>
      </c>
      <c r="DU415" s="58" t="s">
        <v>477</v>
      </c>
    </row>
    <row r="416" spans="1:125" x14ac:dyDescent="0.25">
      <c r="A416" s="37">
        <v>44196</v>
      </c>
      <c r="B416" t="s">
        <v>1690</v>
      </c>
      <c r="C416" t="s">
        <v>1322</v>
      </c>
      <c r="D416" t="s">
        <v>473</v>
      </c>
      <c r="E416" t="s">
        <v>1344</v>
      </c>
      <c r="F416" t="s">
        <v>1704</v>
      </c>
      <c r="G416" t="s">
        <v>1705</v>
      </c>
      <c r="H416" t="s">
        <v>294</v>
      </c>
      <c r="I416" s="37">
        <v>73050</v>
      </c>
      <c r="J416">
        <v>4</v>
      </c>
      <c r="K416" s="43">
        <v>535000</v>
      </c>
      <c r="L416" s="43">
        <v>449062.07</v>
      </c>
      <c r="M416" s="43">
        <v>1.4374400000000001</v>
      </c>
      <c r="N416" s="43">
        <v>102.41</v>
      </c>
      <c r="O416" t="s">
        <v>473</v>
      </c>
      <c r="P416" t="s">
        <v>474</v>
      </c>
      <c r="Q416" t="s">
        <v>1706</v>
      </c>
      <c r="R416" t="s">
        <v>475</v>
      </c>
      <c r="S416" t="s">
        <v>1691</v>
      </c>
      <c r="T416" t="s">
        <v>1705</v>
      </c>
      <c r="U416" t="s">
        <v>405</v>
      </c>
      <c r="V416" t="s">
        <v>203</v>
      </c>
      <c r="W416" t="s">
        <v>1707</v>
      </c>
      <c r="X416" t="s">
        <v>1708</v>
      </c>
      <c r="Y416" s="32" t="s">
        <v>388</v>
      </c>
      <c r="Z416" t="s">
        <v>1213</v>
      </c>
      <c r="AA416" s="32" t="s">
        <v>393</v>
      </c>
      <c r="AB416" s="32" t="s">
        <v>476</v>
      </c>
      <c r="AC416" s="33" t="s">
        <v>477</v>
      </c>
      <c r="AD416" s="33">
        <v>1000000000</v>
      </c>
      <c r="AE416">
        <v>5.3499999999999999E-2</v>
      </c>
      <c r="AF416" s="33">
        <v>196.067705138473</v>
      </c>
      <c r="AG416" s="33">
        <v>187.85134886473901</v>
      </c>
      <c r="AH416">
        <v>187.85134886473901</v>
      </c>
      <c r="AI416" s="33">
        <v>1.3042501490563101</v>
      </c>
      <c r="AJ416" s="33">
        <v>2.1733799999999999</v>
      </c>
      <c r="AK416">
        <v>2.1733799999999999</v>
      </c>
      <c r="AL416" s="33">
        <v>2.1986889999999999</v>
      </c>
      <c r="AM416">
        <v>2.1986889999999999</v>
      </c>
      <c r="AN416" s="33" t="s">
        <v>477</v>
      </c>
      <c r="AO416" s="33" t="s">
        <v>477</v>
      </c>
      <c r="AP416" s="33" t="s">
        <v>477</v>
      </c>
      <c r="AQ416" s="33" t="s">
        <v>477</v>
      </c>
      <c r="AR416" s="33" t="s">
        <v>477</v>
      </c>
      <c r="AS416" s="34" t="s">
        <v>477</v>
      </c>
      <c r="AT416" s="34" t="s">
        <v>477</v>
      </c>
      <c r="AU416" s="35">
        <v>14610</v>
      </c>
      <c r="AV416" s="35">
        <v>14610</v>
      </c>
      <c r="AW416" s="34" t="s">
        <v>477</v>
      </c>
      <c r="AX416" t="s">
        <v>474</v>
      </c>
      <c r="AY416" s="32">
        <v>2099</v>
      </c>
      <c r="AZ416" s="32" t="s">
        <v>393</v>
      </c>
      <c r="BA416" s="32" t="s">
        <v>376</v>
      </c>
      <c r="BB416" s="32" t="s">
        <v>376</v>
      </c>
      <c r="BC416" s="32" t="s">
        <v>376</v>
      </c>
      <c r="BD416">
        <v>31240418.999999989</v>
      </c>
      <c r="BE416">
        <v>1.4374400000000001</v>
      </c>
      <c r="BF416" s="32" t="s">
        <v>294</v>
      </c>
      <c r="BG416" s="32" t="s">
        <v>478</v>
      </c>
      <c r="BH416" s="32" t="s">
        <v>477</v>
      </c>
      <c r="BI416" s="32">
        <v>8</v>
      </c>
      <c r="BJ416" s="36">
        <v>1.5422392868746989E-2</v>
      </c>
      <c r="BK416" s="32">
        <v>8</v>
      </c>
      <c r="BL416" s="36">
        <v>1.5422392868746989E-2</v>
      </c>
      <c r="BM416" s="32">
        <v>8</v>
      </c>
      <c r="BN416" s="36">
        <v>1.5191062543382783E-2</v>
      </c>
      <c r="BO416" s="33" t="s">
        <v>476</v>
      </c>
      <c r="BP416" s="33" t="s">
        <v>477</v>
      </c>
      <c r="BQ416">
        <v>1.3042501490563101</v>
      </c>
      <c r="BR416">
        <v>2.1986889999999999</v>
      </c>
      <c r="BS416" t="s">
        <v>474</v>
      </c>
      <c r="BT416" s="37">
        <v>44693</v>
      </c>
      <c r="BU416" s="32" t="s">
        <v>477</v>
      </c>
      <c r="BV416" s="38">
        <v>44693</v>
      </c>
      <c r="BW416" t="s">
        <v>1078</v>
      </c>
      <c r="BX416" s="39">
        <v>1.3233141619356501</v>
      </c>
      <c r="BY416" s="39">
        <v>2.4221699999999999</v>
      </c>
      <c r="BZ416" s="39">
        <v>2.4214359999999999</v>
      </c>
      <c r="CA416" s="39">
        <v>2.1986889999999999</v>
      </c>
      <c r="CB416" s="39">
        <v>2.1733799999999999</v>
      </c>
      <c r="CC416" s="39">
        <v>2.1986889999999999</v>
      </c>
      <c r="CD416" s="39">
        <v>2.1733799999999999</v>
      </c>
      <c r="CE416" s="39">
        <v>2.4221699999999999</v>
      </c>
      <c r="CF416" s="39">
        <v>2.4214359999999999</v>
      </c>
      <c r="CG416">
        <v>2.1986889999999999</v>
      </c>
      <c r="CH416" s="39">
        <v>1.3233141619356501</v>
      </c>
      <c r="CI416" s="39">
        <v>1.32300341873909</v>
      </c>
      <c r="CJ416" s="39">
        <v>1.3233141619356501</v>
      </c>
      <c r="CK416" s="39">
        <v>1.32300341873909</v>
      </c>
      <c r="CL416" t="s">
        <v>477</v>
      </c>
      <c r="CM416" t="s">
        <v>477</v>
      </c>
      <c r="CN416" s="46" t="s">
        <v>477</v>
      </c>
      <c r="CO416" s="46">
        <v>0</v>
      </c>
      <c r="CP416" s="46" t="s">
        <v>477</v>
      </c>
      <c r="CQ416" s="46" t="s">
        <v>477</v>
      </c>
      <c r="CR416" s="46" t="s">
        <v>477</v>
      </c>
      <c r="CS416" s="46">
        <v>0</v>
      </c>
      <c r="CT416">
        <v>0</v>
      </c>
      <c r="CU416">
        <v>0</v>
      </c>
      <c r="CV416" s="47">
        <v>425273.5653706342</v>
      </c>
      <c r="CW416">
        <v>0</v>
      </c>
      <c r="CX416" s="48">
        <v>425273.5653706342</v>
      </c>
      <c r="CY416" s="48">
        <v>449062.07</v>
      </c>
      <c r="CZ416">
        <v>425273.5653706342</v>
      </c>
      <c r="DA416" s="37">
        <v>44693</v>
      </c>
      <c r="DB416">
        <v>2.1986889999999999</v>
      </c>
      <c r="DC416">
        <v>1</v>
      </c>
      <c r="DD416" s="52" t="s">
        <v>477</v>
      </c>
      <c r="DE416" t="s">
        <v>477</v>
      </c>
      <c r="DF416" s="52" t="s">
        <v>477</v>
      </c>
      <c r="DG416" s="52" t="s">
        <v>477</v>
      </c>
      <c r="DH416" s="52" t="s">
        <v>477</v>
      </c>
      <c r="DI416" s="52" t="s">
        <v>477</v>
      </c>
      <c r="DJ416" s="52" t="s">
        <v>477</v>
      </c>
      <c r="DK416" s="52" t="s">
        <v>477</v>
      </c>
      <c r="DL416" s="52" t="s">
        <v>477</v>
      </c>
      <c r="DM416" s="52" t="s">
        <v>477</v>
      </c>
      <c r="DN416" s="52" t="s">
        <v>477</v>
      </c>
      <c r="DO416" s="33">
        <v>1.3744208395770801</v>
      </c>
      <c r="DP416" s="33" t="s">
        <v>477</v>
      </c>
      <c r="DQ416" s="32" t="s">
        <v>700</v>
      </c>
      <c r="DR416" s="33" t="s">
        <v>477</v>
      </c>
      <c r="DS416" s="58" t="s">
        <v>477</v>
      </c>
      <c r="DT416" s="58" t="s">
        <v>477</v>
      </c>
      <c r="DU416" s="58" t="s">
        <v>477</v>
      </c>
    </row>
    <row r="417" spans="1:125" x14ac:dyDescent="0.25">
      <c r="A417" s="37">
        <v>44196</v>
      </c>
      <c r="B417" t="s">
        <v>1690</v>
      </c>
      <c r="C417" t="s">
        <v>1322</v>
      </c>
      <c r="D417" t="s">
        <v>473</v>
      </c>
      <c r="E417" t="s">
        <v>1344</v>
      </c>
      <c r="F417" t="s">
        <v>1709</v>
      </c>
      <c r="G417" t="s">
        <v>1710</v>
      </c>
      <c r="H417" t="s">
        <v>294</v>
      </c>
      <c r="I417" s="37">
        <v>73050</v>
      </c>
      <c r="J417">
        <v>5.95</v>
      </c>
      <c r="K417" s="43">
        <v>500000</v>
      </c>
      <c r="L417" s="43">
        <v>450610.53</v>
      </c>
      <c r="M417" s="43">
        <v>1.4423999999999999</v>
      </c>
      <c r="N417" s="43">
        <v>107.785</v>
      </c>
      <c r="O417" t="s">
        <v>473</v>
      </c>
      <c r="P417" t="s">
        <v>474</v>
      </c>
      <c r="Q417" t="s">
        <v>1711</v>
      </c>
      <c r="R417" t="s">
        <v>475</v>
      </c>
      <c r="S417" t="s">
        <v>1691</v>
      </c>
      <c r="T417" t="s">
        <v>1710</v>
      </c>
      <c r="U417" t="s">
        <v>405</v>
      </c>
      <c r="V417" t="s">
        <v>203</v>
      </c>
      <c r="W417" t="s">
        <v>1712</v>
      </c>
      <c r="X417" t="s">
        <v>1713</v>
      </c>
      <c r="Y417" s="32" t="s">
        <v>1714</v>
      </c>
      <c r="Z417" t="s">
        <v>374</v>
      </c>
      <c r="AA417" s="32" t="s">
        <v>370</v>
      </c>
      <c r="AB417" s="32" t="s">
        <v>476</v>
      </c>
      <c r="AC417" s="33" t="s">
        <v>477</v>
      </c>
      <c r="AD417" s="33">
        <v>500000000</v>
      </c>
      <c r="AE417">
        <v>0.1</v>
      </c>
      <c r="AF417" s="33">
        <v>224.39621087112801</v>
      </c>
      <c r="AG417" s="33">
        <v>219.44934505661399</v>
      </c>
      <c r="AH417">
        <v>219.44934505661399</v>
      </c>
      <c r="AI417" s="33">
        <v>2.0869225144788599</v>
      </c>
      <c r="AJ417" s="33">
        <v>2.4180860000000002</v>
      </c>
      <c r="AK417">
        <v>2.4180860000000002</v>
      </c>
      <c r="AL417" s="33">
        <v>2.4455939999999998</v>
      </c>
      <c r="AM417">
        <v>2.4455939999999998</v>
      </c>
      <c r="AN417" s="33" t="s">
        <v>477</v>
      </c>
      <c r="AO417" s="33" t="s">
        <v>477</v>
      </c>
      <c r="AP417" s="33" t="s">
        <v>477</v>
      </c>
      <c r="AQ417" s="33" t="s">
        <v>477</v>
      </c>
      <c r="AR417" s="33" t="s">
        <v>477</v>
      </c>
      <c r="AS417" s="34" t="s">
        <v>477</v>
      </c>
      <c r="AT417" s="34" t="s">
        <v>477</v>
      </c>
      <c r="AU417" s="35">
        <v>14610</v>
      </c>
      <c r="AV417" s="35">
        <v>14610</v>
      </c>
      <c r="AW417" s="34" t="s">
        <v>477</v>
      </c>
      <c r="AX417" t="s">
        <v>474</v>
      </c>
      <c r="AY417" s="32">
        <v>2099</v>
      </c>
      <c r="AZ417" s="32" t="s">
        <v>370</v>
      </c>
      <c r="BA417" s="32" t="s">
        <v>372</v>
      </c>
      <c r="BB417" s="32" t="s">
        <v>372</v>
      </c>
      <c r="BC417" s="32" t="s">
        <v>372</v>
      </c>
      <c r="BD417">
        <v>31240418.999999989</v>
      </c>
      <c r="BE417">
        <v>1.4423999999999999</v>
      </c>
      <c r="BF417" s="32" t="s">
        <v>294</v>
      </c>
      <c r="BG417" s="32" t="s">
        <v>477</v>
      </c>
      <c r="BH417" s="32" t="s">
        <v>477</v>
      </c>
      <c r="BI417" s="32">
        <v>11</v>
      </c>
      <c r="BJ417" s="36">
        <v>1.5475572507057434E-2</v>
      </c>
      <c r="BK417" s="32">
        <v>11</v>
      </c>
      <c r="BL417" s="36">
        <v>1.5475572507057434E-2</v>
      </c>
      <c r="BM417" s="32">
        <v>11</v>
      </c>
      <c r="BN417" s="36">
        <v>1.5243444506317054E-2</v>
      </c>
      <c r="BO417" s="33" t="s">
        <v>476</v>
      </c>
      <c r="BP417" s="33" t="s">
        <v>477</v>
      </c>
      <c r="BQ417">
        <v>2.0869225144788599</v>
      </c>
      <c r="BR417">
        <v>2.4455939999999998</v>
      </c>
      <c r="BS417" t="s">
        <v>474</v>
      </c>
      <c r="BT417" s="37">
        <v>45033</v>
      </c>
      <c r="BU417" s="32" t="s">
        <v>477</v>
      </c>
      <c r="BV417" s="38">
        <v>45033</v>
      </c>
      <c r="BW417" t="s">
        <v>923</v>
      </c>
      <c r="BX417" s="39">
        <v>2.1057821209368002</v>
      </c>
      <c r="BY417" s="39">
        <v>3.5609060000000001</v>
      </c>
      <c r="BZ417" s="39">
        <v>3.5595150000000002</v>
      </c>
      <c r="CA417" s="39">
        <v>2.4455939999999998</v>
      </c>
      <c r="CB417" s="39">
        <v>2.4180860000000002</v>
      </c>
      <c r="CC417" s="39">
        <v>2.4455939999999998</v>
      </c>
      <c r="CD417" s="39">
        <v>2.4180860000000002</v>
      </c>
      <c r="CE417" s="39">
        <v>3.5609060000000001</v>
      </c>
      <c r="CF417" s="39">
        <v>3.5595150000000002</v>
      </c>
      <c r="CG417">
        <v>2.4455939999999998</v>
      </c>
      <c r="CH417" s="39">
        <v>2.1057821209368002</v>
      </c>
      <c r="CI417" s="39">
        <v>2.10566367687048</v>
      </c>
      <c r="CJ417" s="39">
        <v>2.1057821209368002</v>
      </c>
      <c r="CK417" s="39">
        <v>2.10566367687048</v>
      </c>
      <c r="CL417" t="s">
        <v>477</v>
      </c>
      <c r="CM417" t="s">
        <v>477</v>
      </c>
      <c r="CN417" s="46" t="s">
        <v>477</v>
      </c>
      <c r="CO417" s="46">
        <v>0</v>
      </c>
      <c r="CP417" s="46" t="s">
        <v>477</v>
      </c>
      <c r="CQ417" s="46" t="s">
        <v>477</v>
      </c>
      <c r="CR417" s="46" t="s">
        <v>477</v>
      </c>
      <c r="CS417" s="46">
        <v>0</v>
      </c>
      <c r="CT417">
        <v>0</v>
      </c>
      <c r="CU417">
        <v>0</v>
      </c>
      <c r="CV417" s="47">
        <v>393174.80939450453</v>
      </c>
      <c r="CW417">
        <v>0</v>
      </c>
      <c r="CX417" s="48">
        <v>393174.80939450453</v>
      </c>
      <c r="CY417" s="48">
        <v>450610.53</v>
      </c>
      <c r="CZ417">
        <v>393174.80939450453</v>
      </c>
      <c r="DA417" s="37">
        <v>45033</v>
      </c>
      <c r="DB417">
        <v>2.4455939999999998</v>
      </c>
      <c r="DC417">
        <v>1</v>
      </c>
      <c r="DD417" s="52" t="s">
        <v>477</v>
      </c>
      <c r="DE417" t="s">
        <v>477</v>
      </c>
      <c r="DF417" s="52" t="s">
        <v>477</v>
      </c>
      <c r="DG417" s="52" t="s">
        <v>477</v>
      </c>
      <c r="DH417" s="52" t="s">
        <v>477</v>
      </c>
      <c r="DI417" s="52" t="s">
        <v>477</v>
      </c>
      <c r="DJ417" s="52" t="s">
        <v>477</v>
      </c>
      <c r="DK417" s="52" t="s">
        <v>477</v>
      </c>
      <c r="DL417" s="52" t="s">
        <v>477</v>
      </c>
      <c r="DM417" s="52" t="s">
        <v>477</v>
      </c>
      <c r="DN417" s="52" t="s">
        <v>477</v>
      </c>
      <c r="DO417" s="33">
        <v>2.3400812374099198</v>
      </c>
      <c r="DP417" s="33" t="s">
        <v>477</v>
      </c>
      <c r="DQ417" s="32" t="s">
        <v>700</v>
      </c>
      <c r="DR417" s="33" t="s">
        <v>477</v>
      </c>
      <c r="DS417" s="58" t="s">
        <v>477</v>
      </c>
      <c r="DT417" s="58" t="s">
        <v>477</v>
      </c>
      <c r="DU417" s="58" t="s">
        <v>477</v>
      </c>
    </row>
    <row r="418" spans="1:125" x14ac:dyDescent="0.25">
      <c r="A418" s="37">
        <v>44196</v>
      </c>
      <c r="B418" t="s">
        <v>1690</v>
      </c>
      <c r="C418" t="s">
        <v>1322</v>
      </c>
      <c r="D418" t="s">
        <v>473</v>
      </c>
      <c r="E418" t="s">
        <v>1344</v>
      </c>
      <c r="F418" t="s">
        <v>1257</v>
      </c>
      <c r="G418" t="s">
        <v>1715</v>
      </c>
      <c r="H418" t="s">
        <v>293</v>
      </c>
      <c r="I418" s="37">
        <v>73050</v>
      </c>
      <c r="J418">
        <v>2.875</v>
      </c>
      <c r="K418" s="43">
        <v>1100000</v>
      </c>
      <c r="L418" s="43">
        <v>1137853.53</v>
      </c>
      <c r="M418" s="43">
        <v>3.6422500000000002</v>
      </c>
      <c r="N418" s="43">
        <v>100.90649999999999</v>
      </c>
      <c r="O418" t="s">
        <v>473</v>
      </c>
      <c r="P418" t="s">
        <v>474</v>
      </c>
      <c r="Q418" t="s">
        <v>1259</v>
      </c>
      <c r="R418" t="s">
        <v>475</v>
      </c>
      <c r="S418" t="s">
        <v>1691</v>
      </c>
      <c r="T418" t="s">
        <v>1715</v>
      </c>
      <c r="U418" t="s">
        <v>405</v>
      </c>
      <c r="V418" t="s">
        <v>203</v>
      </c>
      <c r="W418" t="s">
        <v>1260</v>
      </c>
      <c r="X418" t="s">
        <v>1261</v>
      </c>
      <c r="Y418" s="32" t="s">
        <v>390</v>
      </c>
      <c r="Z418" t="s">
        <v>382</v>
      </c>
      <c r="AA418" s="32" t="s">
        <v>386</v>
      </c>
      <c r="AB418" s="32" t="s">
        <v>476</v>
      </c>
      <c r="AC418" s="33" t="s">
        <v>477</v>
      </c>
      <c r="AD418" s="33">
        <v>2000000000</v>
      </c>
      <c r="AE418">
        <v>5.5E-2</v>
      </c>
      <c r="AF418" s="33" t="s">
        <v>477</v>
      </c>
      <c r="AG418" s="33">
        <v>311.76413755634701</v>
      </c>
      <c r="AH418">
        <v>311.76413755634701</v>
      </c>
      <c r="AI418" s="33">
        <v>3.7759904392169301</v>
      </c>
      <c r="AJ418" s="33">
        <v>2.6393279999999999</v>
      </c>
      <c r="AK418">
        <v>2.6393279999999999</v>
      </c>
      <c r="AL418" s="33">
        <v>2.6402109999999999</v>
      </c>
      <c r="AM418">
        <v>2.6402109999999999</v>
      </c>
      <c r="AN418" s="33" t="s">
        <v>477</v>
      </c>
      <c r="AO418" s="33" t="s">
        <v>477</v>
      </c>
      <c r="AP418" s="33" t="s">
        <v>477</v>
      </c>
      <c r="AQ418" s="33" t="s">
        <v>477</v>
      </c>
      <c r="AR418" s="33" t="s">
        <v>477</v>
      </c>
      <c r="AS418" s="34" t="s">
        <v>477</v>
      </c>
      <c r="AT418" s="34" t="s">
        <v>477</v>
      </c>
      <c r="AU418" s="35">
        <v>14610</v>
      </c>
      <c r="AV418" s="35">
        <v>14610</v>
      </c>
      <c r="AW418" s="34" t="s">
        <v>477</v>
      </c>
      <c r="AX418" t="s">
        <v>474</v>
      </c>
      <c r="AY418" s="32">
        <v>2099</v>
      </c>
      <c r="AZ418" s="32" t="s">
        <v>386</v>
      </c>
      <c r="BA418" s="32" t="s">
        <v>376</v>
      </c>
      <c r="BB418" s="32" t="s">
        <v>376</v>
      </c>
      <c r="BC418" s="32" t="s">
        <v>376</v>
      </c>
      <c r="BD418">
        <v>31240418.999999989</v>
      </c>
      <c r="BE418">
        <v>3.6422500000000002</v>
      </c>
      <c r="BF418" s="32" t="s">
        <v>293</v>
      </c>
      <c r="BG418" s="32" t="s">
        <v>478</v>
      </c>
      <c r="BH418" s="32" t="s">
        <v>477</v>
      </c>
      <c r="BI418" s="32">
        <v>10</v>
      </c>
      <c r="BJ418" s="36">
        <v>3.9077947880903387E-2</v>
      </c>
      <c r="BK418" s="32">
        <v>10</v>
      </c>
      <c r="BL418" s="36">
        <v>3.9077947880903387E-2</v>
      </c>
      <c r="BM418" s="32">
        <v>10</v>
      </c>
      <c r="BN418" s="36">
        <v>3.8491792770293153E-2</v>
      </c>
      <c r="BO418" s="33" t="s">
        <v>476</v>
      </c>
      <c r="BP418" s="33" t="s">
        <v>477</v>
      </c>
      <c r="BQ418">
        <v>3.7759904392169301</v>
      </c>
      <c r="BR418">
        <v>2.6402109999999999</v>
      </c>
      <c r="BS418" t="s">
        <v>474</v>
      </c>
      <c r="BT418" s="37">
        <v>45718</v>
      </c>
      <c r="BU418" s="32" t="s">
        <v>477</v>
      </c>
      <c r="BV418" s="38">
        <v>45718</v>
      </c>
      <c r="BW418" t="s">
        <v>920</v>
      </c>
      <c r="BX418" s="39">
        <v>3.7946365994346198</v>
      </c>
      <c r="BY418" s="39">
        <v>2.687039</v>
      </c>
      <c r="BZ418" s="39">
        <v>2.6869689999999999</v>
      </c>
      <c r="CA418" s="39">
        <v>2.6402109999999999</v>
      </c>
      <c r="CB418" s="39">
        <v>2.6393279999999999</v>
      </c>
      <c r="CC418" s="39">
        <v>2.6402109999999999</v>
      </c>
      <c r="CD418" s="39">
        <v>2.6393279999999999</v>
      </c>
      <c r="CE418" s="39">
        <v>2.6831269999999998</v>
      </c>
      <c r="CF418" s="39">
        <v>2.6829960000000002</v>
      </c>
      <c r="CG418">
        <v>2.6402109999999999</v>
      </c>
      <c r="CH418" s="39">
        <v>3.7946365994346198</v>
      </c>
      <c r="CI418" s="39">
        <v>3.7990415022185702</v>
      </c>
      <c r="CJ418" s="39">
        <v>3.7946365994346198</v>
      </c>
      <c r="CK418" s="39">
        <v>3.7990415022185702</v>
      </c>
      <c r="CL418" t="s">
        <v>477</v>
      </c>
      <c r="CM418" t="s">
        <v>477</v>
      </c>
      <c r="CN418" s="46" t="s">
        <v>477</v>
      </c>
      <c r="CO418" s="46">
        <v>0</v>
      </c>
      <c r="CP418" s="46" t="s">
        <v>477</v>
      </c>
      <c r="CQ418" s="46" t="s">
        <v>477</v>
      </c>
      <c r="CR418" s="46" t="s">
        <v>477</v>
      </c>
      <c r="CS418" s="46">
        <v>0</v>
      </c>
      <c r="CT418">
        <v>0</v>
      </c>
      <c r="CU418">
        <v>0</v>
      </c>
      <c r="CV418" s="47">
        <v>1009385.8870902511</v>
      </c>
      <c r="CW418">
        <v>0</v>
      </c>
      <c r="CX418" s="48">
        <v>1009385.8870902511</v>
      </c>
      <c r="CY418" s="48">
        <v>1137853.53</v>
      </c>
      <c r="CZ418">
        <v>1009385.8870902511</v>
      </c>
      <c r="DA418" s="37">
        <v>45718</v>
      </c>
      <c r="DB418">
        <v>2.6402109999999999</v>
      </c>
      <c r="DC418">
        <v>1</v>
      </c>
      <c r="DD418" s="52" t="s">
        <v>477</v>
      </c>
      <c r="DE418" t="s">
        <v>477</v>
      </c>
      <c r="DF418" s="52" t="s">
        <v>477</v>
      </c>
      <c r="DG418" s="52" t="s">
        <v>477</v>
      </c>
      <c r="DH418" s="52" t="s">
        <v>477</v>
      </c>
      <c r="DI418" s="52" t="s">
        <v>477</v>
      </c>
      <c r="DJ418" s="52" t="s">
        <v>477</v>
      </c>
      <c r="DK418" s="52" t="s">
        <v>477</v>
      </c>
      <c r="DL418" s="52" t="s">
        <v>477</v>
      </c>
      <c r="DM418" s="52" t="s">
        <v>477</v>
      </c>
      <c r="DN418" s="52" t="s">
        <v>477</v>
      </c>
      <c r="DO418" s="33">
        <v>3.9500155639927899</v>
      </c>
      <c r="DP418" s="33" t="s">
        <v>477</v>
      </c>
      <c r="DQ418" s="32" t="s">
        <v>700</v>
      </c>
      <c r="DR418" s="33" t="s">
        <v>477</v>
      </c>
      <c r="DS418" s="58" t="s">
        <v>477</v>
      </c>
      <c r="DT418" s="58" t="s">
        <v>477</v>
      </c>
      <c r="DU418" s="58" t="s">
        <v>477</v>
      </c>
    </row>
    <row r="419" spans="1:125" x14ac:dyDescent="0.25">
      <c r="A419" s="37">
        <v>44196</v>
      </c>
      <c r="B419" t="s">
        <v>1690</v>
      </c>
      <c r="C419" t="s">
        <v>1322</v>
      </c>
      <c r="D419" t="s">
        <v>473</v>
      </c>
      <c r="E419" t="s">
        <v>1396</v>
      </c>
      <c r="F419" t="s">
        <v>1716</v>
      </c>
      <c r="G419" t="s">
        <v>1717</v>
      </c>
      <c r="H419" t="s">
        <v>293</v>
      </c>
      <c r="I419" s="37">
        <v>64838</v>
      </c>
      <c r="J419">
        <v>2.125</v>
      </c>
      <c r="K419" s="43">
        <v>800000</v>
      </c>
      <c r="L419" s="43">
        <v>823787.95</v>
      </c>
      <c r="M419" s="43">
        <v>2.63693</v>
      </c>
      <c r="N419" s="43">
        <v>102.63</v>
      </c>
      <c r="O419" t="s">
        <v>473</v>
      </c>
      <c r="P419" t="s">
        <v>474</v>
      </c>
      <c r="Q419" t="s">
        <v>1718</v>
      </c>
      <c r="R419" t="s">
        <v>475</v>
      </c>
      <c r="S419" t="s">
        <v>1691</v>
      </c>
      <c r="T419" t="s">
        <v>1717</v>
      </c>
      <c r="U419" t="s">
        <v>381</v>
      </c>
      <c r="V419" t="s">
        <v>203</v>
      </c>
      <c r="W419" t="s">
        <v>1719</v>
      </c>
      <c r="X419" t="s">
        <v>951</v>
      </c>
      <c r="Y419" s="32" t="s">
        <v>362</v>
      </c>
      <c r="Z419" t="s">
        <v>363</v>
      </c>
      <c r="AA419" s="32" t="s">
        <v>386</v>
      </c>
      <c r="AB419" s="32" t="s">
        <v>476</v>
      </c>
      <c r="AC419" s="33" t="s">
        <v>477</v>
      </c>
      <c r="AD419" s="33">
        <v>500000000</v>
      </c>
      <c r="AE419">
        <v>0.16</v>
      </c>
      <c r="AF419" s="33" t="s">
        <v>477</v>
      </c>
      <c r="AG419" s="33">
        <v>97.063485476266095</v>
      </c>
      <c r="AH419">
        <v>97.063485476266095</v>
      </c>
      <c r="AI419" s="33">
        <v>1.5584064944541201</v>
      </c>
      <c r="AJ419" s="33">
        <v>0.45175199999999999</v>
      </c>
      <c r="AK419">
        <v>0.45175199999999999</v>
      </c>
      <c r="AL419" s="33">
        <v>0.47136499999999998</v>
      </c>
      <c r="AM419">
        <v>0.47136499999999998</v>
      </c>
      <c r="AN419" s="33" t="s">
        <v>477</v>
      </c>
      <c r="AO419" s="33" t="s">
        <v>477</v>
      </c>
      <c r="AP419" s="33" t="s">
        <v>477</v>
      </c>
      <c r="AQ419" s="33" t="s">
        <v>477</v>
      </c>
      <c r="AR419" s="33" t="s">
        <v>477</v>
      </c>
      <c r="AS419" s="34" t="s">
        <v>477</v>
      </c>
      <c r="AT419" s="34" t="s">
        <v>477</v>
      </c>
      <c r="AU419" s="35">
        <v>14610</v>
      </c>
      <c r="AV419" s="35">
        <v>14610</v>
      </c>
      <c r="AW419" s="34" t="s">
        <v>477</v>
      </c>
      <c r="AX419" t="s">
        <v>474</v>
      </c>
      <c r="AY419" s="32">
        <v>2077</v>
      </c>
      <c r="AZ419" s="32" t="s">
        <v>386</v>
      </c>
      <c r="BA419" s="32" t="s">
        <v>376</v>
      </c>
      <c r="BB419" s="32" t="s">
        <v>376</v>
      </c>
      <c r="BC419" s="32" t="s">
        <v>376</v>
      </c>
      <c r="BD419">
        <v>31240418.999999989</v>
      </c>
      <c r="BE419">
        <v>2.63693</v>
      </c>
      <c r="BF419" s="32" t="s">
        <v>293</v>
      </c>
      <c r="BG419" s="32" t="s">
        <v>478</v>
      </c>
      <c r="BH419" s="32" t="s">
        <v>477</v>
      </c>
      <c r="BI419" s="32">
        <v>10</v>
      </c>
      <c r="BJ419" s="36">
        <v>2.8291815885139664E-2</v>
      </c>
      <c r="BK419" s="32">
        <v>10</v>
      </c>
      <c r="BL419" s="36">
        <v>2.8291815885139664E-2</v>
      </c>
      <c r="BM419" s="32">
        <v>10</v>
      </c>
      <c r="BN419" s="36">
        <v>2.7867448860544132E-2</v>
      </c>
      <c r="BO419" s="33" t="s">
        <v>476</v>
      </c>
      <c r="BP419" s="33" t="s">
        <v>477</v>
      </c>
      <c r="BQ419">
        <v>1.5584064944541201</v>
      </c>
      <c r="BR419">
        <v>0.47136499999999998</v>
      </c>
      <c r="BS419" t="s">
        <v>474</v>
      </c>
      <c r="BT419" s="37">
        <v>44780</v>
      </c>
      <c r="BU419" s="32" t="s">
        <v>477</v>
      </c>
      <c r="BV419" s="38">
        <v>44780</v>
      </c>
      <c r="BW419" t="s">
        <v>1017</v>
      </c>
      <c r="BX419" s="39">
        <v>1.8189740313923399</v>
      </c>
      <c r="BY419" s="39">
        <v>1.4637359999999999</v>
      </c>
      <c r="BZ419" s="39">
        <v>1.4634229999999999</v>
      </c>
      <c r="CA419" s="39">
        <v>0.47136499999999998</v>
      </c>
      <c r="CB419" s="39">
        <v>0.45175199999999999</v>
      </c>
      <c r="CC419" s="39">
        <v>0.47136499999999998</v>
      </c>
      <c r="CD419" s="39">
        <v>0.45175199999999999</v>
      </c>
      <c r="CE419" s="39">
        <v>1.4637359999999999</v>
      </c>
      <c r="CF419" s="39">
        <v>1.4634229999999999</v>
      </c>
      <c r="CG419">
        <v>0.47136499999999998</v>
      </c>
      <c r="CH419" s="39">
        <v>1.8189740313923399</v>
      </c>
      <c r="CI419" s="39">
        <v>1.8194762659663799</v>
      </c>
      <c r="CJ419" s="39">
        <v>1.8189740313923399</v>
      </c>
      <c r="CK419" s="39">
        <v>1.8194567638636101</v>
      </c>
      <c r="CL419" t="s">
        <v>477</v>
      </c>
      <c r="CM419" t="s">
        <v>477</v>
      </c>
      <c r="CN419" s="46" t="s">
        <v>477</v>
      </c>
      <c r="CO419" s="46">
        <v>0</v>
      </c>
      <c r="CP419" s="46" t="s">
        <v>477</v>
      </c>
      <c r="CQ419" s="46" t="s">
        <v>477</v>
      </c>
      <c r="CR419" s="46" t="s">
        <v>477</v>
      </c>
      <c r="CS419" s="46">
        <v>0</v>
      </c>
      <c r="CT419">
        <v>0</v>
      </c>
      <c r="CU419">
        <v>0</v>
      </c>
      <c r="CV419" s="47">
        <v>796268.48866475164</v>
      </c>
      <c r="CW419">
        <v>0</v>
      </c>
      <c r="CX419" s="48">
        <v>796268.48866475164</v>
      </c>
      <c r="CY419" s="48">
        <v>823787.95</v>
      </c>
      <c r="CZ419">
        <v>796268.48866475164</v>
      </c>
      <c r="DA419" s="37">
        <v>44780</v>
      </c>
      <c r="DB419">
        <v>0.47136499999999998</v>
      </c>
      <c r="DC419">
        <v>1</v>
      </c>
      <c r="DD419" s="52" t="s">
        <v>477</v>
      </c>
      <c r="DE419" t="s">
        <v>477</v>
      </c>
      <c r="DF419" s="52" t="s">
        <v>477</v>
      </c>
      <c r="DG419" s="52" t="s">
        <v>477</v>
      </c>
      <c r="DH419" s="52" t="s">
        <v>477</v>
      </c>
      <c r="DI419" s="52" t="s">
        <v>477</v>
      </c>
      <c r="DJ419" s="52" t="s">
        <v>477</v>
      </c>
      <c r="DK419" s="52" t="s">
        <v>477</v>
      </c>
      <c r="DL419" s="52" t="s">
        <v>477</v>
      </c>
      <c r="DM419" s="52" t="s">
        <v>477</v>
      </c>
      <c r="DN419" s="52" t="s">
        <v>477</v>
      </c>
      <c r="DO419" s="33">
        <v>1.8821385375339601</v>
      </c>
      <c r="DP419" s="33" t="s">
        <v>477</v>
      </c>
      <c r="DQ419" s="32" t="s">
        <v>700</v>
      </c>
      <c r="DR419" s="33" t="s">
        <v>477</v>
      </c>
      <c r="DS419" s="58" t="s">
        <v>477</v>
      </c>
      <c r="DT419" s="58" t="s">
        <v>477</v>
      </c>
      <c r="DU419" s="58" t="s">
        <v>477</v>
      </c>
    </row>
    <row r="420" spans="1:125" x14ac:dyDescent="0.25">
      <c r="A420" s="37">
        <v>44196</v>
      </c>
      <c r="B420" t="s">
        <v>1690</v>
      </c>
      <c r="C420" t="s">
        <v>1322</v>
      </c>
      <c r="D420" t="s">
        <v>473</v>
      </c>
      <c r="E420" t="s">
        <v>1396</v>
      </c>
      <c r="F420" t="s">
        <v>1720</v>
      </c>
      <c r="G420" t="s">
        <v>1721</v>
      </c>
      <c r="H420" t="s">
        <v>294</v>
      </c>
      <c r="I420" s="37">
        <v>78684</v>
      </c>
      <c r="J420">
        <v>6.85</v>
      </c>
      <c r="K420" s="43">
        <v>200000</v>
      </c>
      <c r="L420" s="43">
        <v>204110.24</v>
      </c>
      <c r="M420" s="43">
        <v>0.65334999999999999</v>
      </c>
      <c r="N420" s="43">
        <v>124.661</v>
      </c>
      <c r="O420" t="s">
        <v>473</v>
      </c>
      <c r="P420" t="s">
        <v>474</v>
      </c>
      <c r="Q420" t="s">
        <v>1722</v>
      </c>
      <c r="R420" t="s">
        <v>475</v>
      </c>
      <c r="S420" t="s">
        <v>1691</v>
      </c>
      <c r="T420" t="s">
        <v>1721</v>
      </c>
      <c r="U420" t="s">
        <v>368</v>
      </c>
      <c r="V420" t="s">
        <v>203</v>
      </c>
      <c r="W420" t="s">
        <v>1723</v>
      </c>
      <c r="X420" t="s">
        <v>1724</v>
      </c>
      <c r="Y420" s="32" t="s">
        <v>1725</v>
      </c>
      <c r="Z420" t="s">
        <v>952</v>
      </c>
      <c r="AA420" s="32" t="s">
        <v>462</v>
      </c>
      <c r="AB420" s="32" t="s">
        <v>476</v>
      </c>
      <c r="AC420" s="33" t="s">
        <v>477</v>
      </c>
      <c r="AD420" s="33">
        <v>2449000000</v>
      </c>
      <c r="AE420">
        <v>8.1665986116782364E-3</v>
      </c>
      <c r="AF420" s="33">
        <v>397.02976463862097</v>
      </c>
      <c r="AG420" s="33">
        <v>424.66684539295198</v>
      </c>
      <c r="AH420">
        <v>424.66684539295198</v>
      </c>
      <c r="AI420" s="33">
        <v>17.956289773080901</v>
      </c>
      <c r="AJ420" s="33">
        <v>5.4880820000000003</v>
      </c>
      <c r="AK420">
        <v>5.4880820000000003</v>
      </c>
      <c r="AL420" s="33">
        <v>5.4880820000000003</v>
      </c>
      <c r="AM420">
        <v>5.4880820000000003</v>
      </c>
      <c r="AN420" s="33" t="s">
        <v>477</v>
      </c>
      <c r="AO420" s="33" t="s">
        <v>477</v>
      </c>
      <c r="AP420" s="33" t="s">
        <v>477</v>
      </c>
      <c r="AQ420" s="33" t="s">
        <v>477</v>
      </c>
      <c r="AR420" s="33" t="s">
        <v>477</v>
      </c>
      <c r="AS420" s="34" t="s">
        <v>477</v>
      </c>
      <c r="AT420" s="34" t="s">
        <v>477</v>
      </c>
      <c r="AU420" s="35">
        <v>14610</v>
      </c>
      <c r="AV420" s="35">
        <v>14610</v>
      </c>
      <c r="AW420" s="34" t="s">
        <v>477</v>
      </c>
      <c r="AX420" t="s">
        <v>474</v>
      </c>
      <c r="AY420" s="32">
        <v>2115</v>
      </c>
      <c r="AZ420" s="32" t="s">
        <v>462</v>
      </c>
      <c r="BA420" s="32" t="s">
        <v>372</v>
      </c>
      <c r="BB420" s="32" t="s">
        <v>372</v>
      </c>
      <c r="BC420" s="32" t="s">
        <v>372</v>
      </c>
      <c r="BD420">
        <v>31240418.999999989</v>
      </c>
      <c r="BE420">
        <v>0.65334999999999999</v>
      </c>
      <c r="BF420" s="32" t="s">
        <v>294</v>
      </c>
      <c r="BG420" s="32" t="s">
        <v>477</v>
      </c>
      <c r="BH420" s="32" t="s">
        <v>477</v>
      </c>
      <c r="BI420" s="32">
        <v>13</v>
      </c>
      <c r="BJ420" s="36">
        <v>7.0098735121722393E-3</v>
      </c>
      <c r="BK420" s="32">
        <v>13</v>
      </c>
      <c r="BL420" s="36">
        <v>7.0098735121722393E-3</v>
      </c>
      <c r="BM420" s="32">
        <v>13</v>
      </c>
      <c r="BN420" s="36">
        <v>6.9047279401372513E-3</v>
      </c>
      <c r="BO420" s="33" t="s">
        <v>476</v>
      </c>
      <c r="BP420" s="33" t="s">
        <v>477</v>
      </c>
      <c r="BQ420">
        <v>17.956289773080901</v>
      </c>
      <c r="BR420">
        <v>5.4880820000000003</v>
      </c>
      <c r="BS420" t="s">
        <v>474</v>
      </c>
      <c r="BT420" s="37">
        <v>58806</v>
      </c>
      <c r="BU420" s="32" t="s">
        <v>477</v>
      </c>
      <c r="BV420" s="38" t="s">
        <v>477</v>
      </c>
      <c r="BW420" t="s">
        <v>477</v>
      </c>
      <c r="BX420" s="39">
        <v>17.956289773080901</v>
      </c>
      <c r="BY420" s="39">
        <v>5.4880820000000003</v>
      </c>
      <c r="BZ420" s="39">
        <v>5.4880199999999997</v>
      </c>
      <c r="CA420" s="39">
        <v>5.4880820000000003</v>
      </c>
      <c r="CB420" s="39">
        <v>5.4880199999999997</v>
      </c>
      <c r="CC420" s="39">
        <v>5.4880820000000003</v>
      </c>
      <c r="CD420" s="39">
        <v>5.4880199999999997</v>
      </c>
      <c r="CE420" s="39">
        <v>5.4880820000000003</v>
      </c>
      <c r="CF420" s="39">
        <v>5.4880199999999997</v>
      </c>
      <c r="CG420">
        <v>5.4880820000000003</v>
      </c>
      <c r="CH420" s="39">
        <v>17.956289773080901</v>
      </c>
      <c r="CI420" s="39">
        <v>17.981586005117698</v>
      </c>
      <c r="CJ420" s="39">
        <v>17.956289773080901</v>
      </c>
      <c r="CK420" s="39">
        <v>17.981586005117698</v>
      </c>
      <c r="CL420" t="s">
        <v>477</v>
      </c>
      <c r="CM420" t="s">
        <v>477</v>
      </c>
      <c r="CN420" s="46" t="s">
        <v>477</v>
      </c>
      <c r="CO420" s="46">
        <v>0</v>
      </c>
      <c r="CP420" s="46" t="s">
        <v>477</v>
      </c>
      <c r="CQ420" s="46" t="s">
        <v>477</v>
      </c>
      <c r="CR420" s="46" t="s">
        <v>477</v>
      </c>
      <c r="CS420" s="46">
        <v>0</v>
      </c>
      <c r="CT420">
        <v>0</v>
      </c>
      <c r="CU420">
        <v>0</v>
      </c>
      <c r="CV420" s="47">
        <v>0</v>
      </c>
      <c r="CW420">
        <v>0</v>
      </c>
      <c r="CX420" s="48">
        <v>0</v>
      </c>
      <c r="CY420" s="48">
        <v>0</v>
      </c>
      <c r="CZ420">
        <v>0</v>
      </c>
      <c r="DA420" s="37">
        <v>58806</v>
      </c>
      <c r="DB420">
        <v>5.4880820000000003</v>
      </c>
      <c r="DC420">
        <v>1</v>
      </c>
      <c r="DD420" s="52" t="s">
        <v>477</v>
      </c>
      <c r="DE420" t="s">
        <v>477</v>
      </c>
      <c r="DF420" s="52" t="s">
        <v>477</v>
      </c>
      <c r="DG420" s="52" t="s">
        <v>477</v>
      </c>
      <c r="DH420" s="52" t="s">
        <v>477</v>
      </c>
      <c r="DI420" s="52" t="s">
        <v>477</v>
      </c>
      <c r="DJ420" s="52" t="s">
        <v>477</v>
      </c>
      <c r="DK420" s="52" t="s">
        <v>477</v>
      </c>
      <c r="DL420" s="52" t="s">
        <v>477</v>
      </c>
      <c r="DM420" s="52" t="s">
        <v>477</v>
      </c>
      <c r="DN420" s="52" t="s">
        <v>477</v>
      </c>
      <c r="DO420" s="33">
        <v>22.388118616289901</v>
      </c>
      <c r="DP420" s="33" t="s">
        <v>477</v>
      </c>
      <c r="DQ420" s="32" t="s">
        <v>699</v>
      </c>
      <c r="DR420" s="33" t="s">
        <v>477</v>
      </c>
      <c r="DS420" s="58" t="s">
        <v>477</v>
      </c>
      <c r="DT420" s="58" t="s">
        <v>477</v>
      </c>
      <c r="DU420" s="58" t="s">
        <v>477</v>
      </c>
    </row>
    <row r="421" spans="1:125" x14ac:dyDescent="0.25">
      <c r="A421" s="37">
        <v>44196</v>
      </c>
      <c r="B421" t="s">
        <v>1690</v>
      </c>
      <c r="C421" t="s">
        <v>1322</v>
      </c>
      <c r="D421" t="s">
        <v>473</v>
      </c>
      <c r="E421" t="s">
        <v>1396</v>
      </c>
      <c r="F421" t="s">
        <v>1726</v>
      </c>
      <c r="G421" t="s">
        <v>1727</v>
      </c>
      <c r="H421" t="s">
        <v>293</v>
      </c>
      <c r="I421" s="37">
        <v>65084</v>
      </c>
      <c r="J421">
        <v>4.8499999999999996</v>
      </c>
      <c r="K421" s="43">
        <v>700000</v>
      </c>
      <c r="L421" s="43">
        <v>789842.12</v>
      </c>
      <c r="M421" s="43">
        <v>2.52827</v>
      </c>
      <c r="N421" s="43">
        <v>108.83499999999999</v>
      </c>
      <c r="O421" t="s">
        <v>473</v>
      </c>
      <c r="P421" t="s">
        <v>474</v>
      </c>
      <c r="Q421" t="s">
        <v>1728</v>
      </c>
      <c r="R421" t="s">
        <v>475</v>
      </c>
      <c r="S421" t="s">
        <v>1691</v>
      </c>
      <c r="T421" t="s">
        <v>1727</v>
      </c>
      <c r="U421" t="s">
        <v>381</v>
      </c>
      <c r="V421" t="s">
        <v>203</v>
      </c>
      <c r="W421" t="s">
        <v>1729</v>
      </c>
      <c r="X421" t="s">
        <v>1730</v>
      </c>
      <c r="Y421" s="32" t="s">
        <v>650</v>
      </c>
      <c r="Z421" t="s">
        <v>369</v>
      </c>
      <c r="AA421" s="32" t="s">
        <v>376</v>
      </c>
      <c r="AB421" s="32" t="s">
        <v>476</v>
      </c>
      <c r="AC421" s="33" t="s">
        <v>477</v>
      </c>
      <c r="AD421" s="33">
        <v>600000000</v>
      </c>
      <c r="AE421">
        <v>0.11666666666666667</v>
      </c>
      <c r="AF421" s="33" t="s">
        <v>477</v>
      </c>
      <c r="AG421" s="33">
        <v>124.52225216033</v>
      </c>
      <c r="AH421">
        <v>124.52225216033</v>
      </c>
      <c r="AI421" s="33">
        <v>2.02661991201215</v>
      </c>
      <c r="AJ421" s="33">
        <v>0.72997900000000004</v>
      </c>
      <c r="AK421">
        <v>0.72997900000000004</v>
      </c>
      <c r="AL421" s="33">
        <v>0.76347100000000001</v>
      </c>
      <c r="AM421">
        <v>0.76347100000000001</v>
      </c>
      <c r="AN421" s="33" t="s">
        <v>477</v>
      </c>
      <c r="AO421" s="33" t="s">
        <v>477</v>
      </c>
      <c r="AP421" s="33" t="s">
        <v>477</v>
      </c>
      <c r="AQ421" s="33" t="s">
        <v>477</v>
      </c>
      <c r="AR421" s="33" t="s">
        <v>477</v>
      </c>
      <c r="AS421" s="34" t="s">
        <v>477</v>
      </c>
      <c r="AT421" s="34" t="s">
        <v>477</v>
      </c>
      <c r="AU421" s="35">
        <v>14610</v>
      </c>
      <c r="AV421" s="35">
        <v>14610</v>
      </c>
      <c r="AW421" s="34" t="s">
        <v>477</v>
      </c>
      <c r="AX421" t="s">
        <v>474</v>
      </c>
      <c r="AY421" s="32">
        <v>2078</v>
      </c>
      <c r="AZ421" s="32" t="s">
        <v>376</v>
      </c>
      <c r="BA421" s="32" t="s">
        <v>376</v>
      </c>
      <c r="BB421" s="32" t="s">
        <v>376</v>
      </c>
      <c r="BC421" s="32" t="s">
        <v>376</v>
      </c>
      <c r="BD421">
        <v>31240418.999999989</v>
      </c>
      <c r="BE421">
        <v>2.52827</v>
      </c>
      <c r="BF421" s="32" t="s">
        <v>293</v>
      </c>
      <c r="BG421" s="32" t="s">
        <v>478</v>
      </c>
      <c r="BH421" s="32" t="s">
        <v>477</v>
      </c>
      <c r="BI421" s="32">
        <v>9</v>
      </c>
      <c r="BJ421" s="36">
        <v>2.7125995029871935E-2</v>
      </c>
      <c r="BK421" s="32">
        <v>9</v>
      </c>
      <c r="BL421" s="36">
        <v>2.7125995029871935E-2</v>
      </c>
      <c r="BM421" s="32">
        <v>9</v>
      </c>
      <c r="BN421" s="36">
        <v>2.671911489723024E-2</v>
      </c>
      <c r="BO421" s="33" t="s">
        <v>476</v>
      </c>
      <c r="BP421" s="33" t="s">
        <v>477</v>
      </c>
      <c r="BQ421">
        <v>2.02661991201215</v>
      </c>
      <c r="BR421">
        <v>0.76347100000000001</v>
      </c>
      <c r="BS421" t="s">
        <v>474</v>
      </c>
      <c r="BT421" s="37">
        <v>44995</v>
      </c>
      <c r="BU421" s="32" t="s">
        <v>477</v>
      </c>
      <c r="BV421" s="38">
        <v>44995</v>
      </c>
      <c r="BW421" t="s">
        <v>920</v>
      </c>
      <c r="BX421" s="39">
        <v>2.0449138144645298</v>
      </c>
      <c r="BY421" s="39">
        <v>3.3642979999999998</v>
      </c>
      <c r="BZ421" s="39">
        <v>3.3634909999999998</v>
      </c>
      <c r="CA421" s="39">
        <v>0.76347100000000001</v>
      </c>
      <c r="CB421" s="39">
        <v>0.72997900000000004</v>
      </c>
      <c r="CC421" s="39">
        <v>0.76347100000000001</v>
      </c>
      <c r="CD421" s="39">
        <v>0.72997900000000004</v>
      </c>
      <c r="CE421" s="39">
        <v>3.3642979999999998</v>
      </c>
      <c r="CF421" s="39">
        <v>3.3634909999999998</v>
      </c>
      <c r="CG421">
        <v>0.76347100000000001</v>
      </c>
      <c r="CH421" s="39">
        <v>2.0449138144645298</v>
      </c>
      <c r="CI421" s="39">
        <v>2.0460034669162699</v>
      </c>
      <c r="CJ421" s="39">
        <v>2.0449138144645298</v>
      </c>
      <c r="CK421" s="39">
        <v>2.0459841865800001</v>
      </c>
      <c r="CL421" t="s">
        <v>477</v>
      </c>
      <c r="CM421" t="s">
        <v>477</v>
      </c>
      <c r="CN421" s="46" t="s">
        <v>477</v>
      </c>
      <c r="CO421" s="46">
        <v>0</v>
      </c>
      <c r="CP421" s="46" t="s">
        <v>477</v>
      </c>
      <c r="CQ421" s="46" t="s">
        <v>477</v>
      </c>
      <c r="CR421" s="46" t="s">
        <v>477</v>
      </c>
      <c r="CS421" s="46">
        <v>0</v>
      </c>
      <c r="CT421">
        <v>0</v>
      </c>
      <c r="CU421">
        <v>0</v>
      </c>
      <c r="CV421" s="47">
        <v>710335.39982347633</v>
      </c>
      <c r="CW421">
        <v>0</v>
      </c>
      <c r="CX421" s="48">
        <v>710335.39982347633</v>
      </c>
      <c r="CY421" s="48">
        <v>789842.12</v>
      </c>
      <c r="CZ421">
        <v>710335.39982347633</v>
      </c>
      <c r="DA421" s="37">
        <v>44995</v>
      </c>
      <c r="DB421">
        <v>0.76347100000000001</v>
      </c>
      <c r="DC421">
        <v>1</v>
      </c>
      <c r="DD421" s="52" t="s">
        <v>477</v>
      </c>
      <c r="DE421" t="s">
        <v>477</v>
      </c>
      <c r="DF421" s="52" t="s">
        <v>477</v>
      </c>
      <c r="DG421" s="52" t="s">
        <v>477</v>
      </c>
      <c r="DH421" s="52" t="s">
        <v>477</v>
      </c>
      <c r="DI421" s="52" t="s">
        <v>477</v>
      </c>
      <c r="DJ421" s="52" t="s">
        <v>477</v>
      </c>
      <c r="DK421" s="52" t="s">
        <v>477</v>
      </c>
      <c r="DL421" s="52" t="s">
        <v>477</v>
      </c>
      <c r="DM421" s="52" t="s">
        <v>477</v>
      </c>
      <c r="DN421" s="52" t="s">
        <v>477</v>
      </c>
      <c r="DO421" s="33">
        <v>2.3190864980939798</v>
      </c>
      <c r="DP421" s="33" t="s">
        <v>477</v>
      </c>
      <c r="DQ421" s="32" t="s">
        <v>700</v>
      </c>
      <c r="DR421" s="33" t="s">
        <v>477</v>
      </c>
      <c r="DS421" s="58" t="s">
        <v>477</v>
      </c>
      <c r="DT421" s="58" t="s">
        <v>477</v>
      </c>
      <c r="DU421" s="58" t="s">
        <v>477</v>
      </c>
    </row>
    <row r="422" spans="1:125" x14ac:dyDescent="0.25">
      <c r="A422" s="37">
        <v>44196</v>
      </c>
      <c r="B422" t="s">
        <v>1690</v>
      </c>
      <c r="C422" t="s">
        <v>1322</v>
      </c>
      <c r="D422" t="s">
        <v>473</v>
      </c>
      <c r="E422" t="s">
        <v>1396</v>
      </c>
      <c r="F422" t="s">
        <v>1731</v>
      </c>
      <c r="G422" t="s">
        <v>1732</v>
      </c>
      <c r="H422" t="s">
        <v>293</v>
      </c>
      <c r="I422" s="37">
        <v>63900</v>
      </c>
      <c r="J422">
        <v>3.375</v>
      </c>
      <c r="K422" s="43">
        <v>500000</v>
      </c>
      <c r="L422" s="43">
        <v>553192.09</v>
      </c>
      <c r="M422" s="43">
        <v>1.7707599999999999</v>
      </c>
      <c r="N422" s="43">
        <v>110.4165</v>
      </c>
      <c r="O422" t="s">
        <v>473</v>
      </c>
      <c r="P422" t="s">
        <v>474</v>
      </c>
      <c r="Q422" t="s">
        <v>1733</v>
      </c>
      <c r="R422" t="s">
        <v>475</v>
      </c>
      <c r="S422" t="s">
        <v>1691</v>
      </c>
      <c r="T422" t="s">
        <v>1732</v>
      </c>
      <c r="U422" t="s">
        <v>381</v>
      </c>
      <c r="V422" t="s">
        <v>203</v>
      </c>
      <c r="W422" t="s">
        <v>1734</v>
      </c>
      <c r="X422" t="s">
        <v>1735</v>
      </c>
      <c r="Y422" s="32" t="s">
        <v>362</v>
      </c>
      <c r="Z422" t="s">
        <v>374</v>
      </c>
      <c r="AA422" s="32" t="s">
        <v>376</v>
      </c>
      <c r="AB422" s="32" t="s">
        <v>476</v>
      </c>
      <c r="AC422" s="33" t="s">
        <v>477</v>
      </c>
      <c r="AD422" s="33">
        <v>500000000</v>
      </c>
      <c r="AE422">
        <v>0.1</v>
      </c>
      <c r="AF422" s="33" t="s">
        <v>477</v>
      </c>
      <c r="AG422" s="33">
        <v>116.353188583072</v>
      </c>
      <c r="AH422">
        <v>116.353188583072</v>
      </c>
      <c r="AI422" s="33">
        <v>3.7224580818292101</v>
      </c>
      <c r="AJ422" s="33">
        <v>0.67895499999999998</v>
      </c>
      <c r="AK422">
        <v>0.67895499999999998</v>
      </c>
      <c r="AL422" s="33">
        <v>0.69112600000000002</v>
      </c>
      <c r="AM422">
        <v>0.69112499999999999</v>
      </c>
      <c r="AN422" s="33" t="s">
        <v>477</v>
      </c>
      <c r="AO422" s="33" t="s">
        <v>477</v>
      </c>
      <c r="AP422" s="33" t="s">
        <v>477</v>
      </c>
      <c r="AQ422" s="33" t="s">
        <v>477</v>
      </c>
      <c r="AR422" s="33" t="s">
        <v>477</v>
      </c>
      <c r="AS422" s="34" t="s">
        <v>477</v>
      </c>
      <c r="AT422" s="34" t="s">
        <v>477</v>
      </c>
      <c r="AU422" s="35">
        <v>14610</v>
      </c>
      <c r="AV422" s="35">
        <v>14610</v>
      </c>
      <c r="AW422" s="34" t="s">
        <v>477</v>
      </c>
      <c r="AX422" t="s">
        <v>474</v>
      </c>
      <c r="AY422" s="32">
        <v>2074</v>
      </c>
      <c r="AZ422" s="32" t="s">
        <v>376</v>
      </c>
      <c r="BA422" s="32" t="s">
        <v>376</v>
      </c>
      <c r="BB422" s="32" t="s">
        <v>376</v>
      </c>
      <c r="BC422" s="32" t="s">
        <v>376</v>
      </c>
      <c r="BD422">
        <v>31240418.999999989</v>
      </c>
      <c r="BE422">
        <v>1.7707599999999999</v>
      </c>
      <c r="BF422" s="32" t="s">
        <v>293</v>
      </c>
      <c r="BG422" s="32" t="s">
        <v>478</v>
      </c>
      <c r="BH422" s="32" t="s">
        <v>477</v>
      </c>
      <c r="BI422" s="32">
        <v>9</v>
      </c>
      <c r="BJ422" s="36">
        <v>1.89985890900633E-2</v>
      </c>
      <c r="BK422" s="32">
        <v>9</v>
      </c>
      <c r="BL422" s="36">
        <v>1.89985890900633E-2</v>
      </c>
      <c r="BM422" s="32">
        <v>9</v>
      </c>
      <c r="BN422" s="36">
        <v>1.8713617112428662E-2</v>
      </c>
      <c r="BO422" s="33" t="s">
        <v>476</v>
      </c>
      <c r="BP422" s="33" t="s">
        <v>477</v>
      </c>
      <c r="BQ422">
        <v>3.7224580818292101</v>
      </c>
      <c r="BR422">
        <v>0.69112499999999999</v>
      </c>
      <c r="BS422" t="s">
        <v>474</v>
      </c>
      <c r="BT422" s="37">
        <v>45638</v>
      </c>
      <c r="BU422" s="32" t="s">
        <v>477</v>
      </c>
      <c r="BV422" s="38">
        <v>45638</v>
      </c>
      <c r="BW422" t="s">
        <v>940</v>
      </c>
      <c r="BX422" s="39">
        <v>3.7410077398453101</v>
      </c>
      <c r="BY422" s="39">
        <v>1.9935590000000001</v>
      </c>
      <c r="BZ422" s="39">
        <v>1.992893</v>
      </c>
      <c r="CA422" s="39">
        <v>0.69112600000000002</v>
      </c>
      <c r="CB422" s="39">
        <v>0.67895499999999998</v>
      </c>
      <c r="CC422" s="39">
        <v>0.69112499999999999</v>
      </c>
      <c r="CD422" s="39">
        <v>0.67895499999999998</v>
      </c>
      <c r="CE422" s="39">
        <v>1.9935590000000001</v>
      </c>
      <c r="CF422" s="39">
        <v>1.992893</v>
      </c>
      <c r="CG422">
        <v>0.69112499999999999</v>
      </c>
      <c r="CH422" s="39">
        <v>3.7410077398453101</v>
      </c>
      <c r="CI422" s="39">
        <v>3.7433101160512798</v>
      </c>
      <c r="CJ422" s="39">
        <v>3.7410077398453101</v>
      </c>
      <c r="CK422" s="39">
        <v>3.7432804323665798</v>
      </c>
      <c r="CL422" t="s">
        <v>477</v>
      </c>
      <c r="CM422" t="s">
        <v>477</v>
      </c>
      <c r="CN422" s="46" t="s">
        <v>477</v>
      </c>
      <c r="CO422" s="46">
        <v>0</v>
      </c>
      <c r="CP422" s="46" t="s">
        <v>477</v>
      </c>
      <c r="CQ422" s="46" t="s">
        <v>477</v>
      </c>
      <c r="CR422" s="46" t="s">
        <v>477</v>
      </c>
      <c r="CS422" s="46">
        <v>0</v>
      </c>
      <c r="CT422">
        <v>0</v>
      </c>
      <c r="CU422">
        <v>0</v>
      </c>
      <c r="CV422" s="47">
        <v>484182.03814757738</v>
      </c>
      <c r="CW422">
        <v>0</v>
      </c>
      <c r="CX422" s="48">
        <v>484182.03814757738</v>
      </c>
      <c r="CY422" s="48">
        <v>553192.09</v>
      </c>
      <c r="CZ422">
        <v>484182.03814757738</v>
      </c>
      <c r="DA422" s="37">
        <v>45638</v>
      </c>
      <c r="DB422">
        <v>0.69112499999999999</v>
      </c>
      <c r="DC422">
        <v>1</v>
      </c>
      <c r="DD422" s="52" t="s">
        <v>477</v>
      </c>
      <c r="DE422" t="s">
        <v>477</v>
      </c>
      <c r="DF422" s="52" t="s">
        <v>477</v>
      </c>
      <c r="DG422" s="52" t="s">
        <v>477</v>
      </c>
      <c r="DH422" s="52" t="s">
        <v>477</v>
      </c>
      <c r="DI422" s="52" t="s">
        <v>477</v>
      </c>
      <c r="DJ422" s="52" t="s">
        <v>477</v>
      </c>
      <c r="DK422" s="52" t="s">
        <v>477</v>
      </c>
      <c r="DL422" s="52" t="s">
        <v>477</v>
      </c>
      <c r="DM422" s="52" t="s">
        <v>477</v>
      </c>
      <c r="DN422" s="52" t="s">
        <v>477</v>
      </c>
      <c r="DO422" s="33">
        <v>4.1566927126204698</v>
      </c>
      <c r="DP422" s="33" t="s">
        <v>477</v>
      </c>
      <c r="DQ422" s="32" t="s">
        <v>700</v>
      </c>
      <c r="DR422" s="33" t="s">
        <v>477</v>
      </c>
      <c r="DS422" s="58" t="s">
        <v>477</v>
      </c>
      <c r="DT422" s="58" t="s">
        <v>477</v>
      </c>
      <c r="DU422" s="58" t="s">
        <v>477</v>
      </c>
    </row>
    <row r="423" spans="1:125" x14ac:dyDescent="0.25">
      <c r="A423" s="37">
        <v>44196</v>
      </c>
      <c r="B423" t="s">
        <v>1690</v>
      </c>
      <c r="C423" t="s">
        <v>1322</v>
      </c>
      <c r="D423" t="s">
        <v>473</v>
      </c>
      <c r="E423" t="s">
        <v>1396</v>
      </c>
      <c r="F423" t="s">
        <v>1736</v>
      </c>
      <c r="G423" t="s">
        <v>1737</v>
      </c>
      <c r="H423" t="s">
        <v>293</v>
      </c>
      <c r="I423" s="37">
        <v>64030</v>
      </c>
      <c r="J423">
        <v>3.5</v>
      </c>
      <c r="K423" s="43">
        <v>400000</v>
      </c>
      <c r="L423" s="43">
        <v>444002.25</v>
      </c>
      <c r="M423" s="43">
        <v>1.4212400000000001</v>
      </c>
      <c r="N423" s="43">
        <v>108.517</v>
      </c>
      <c r="O423" t="s">
        <v>473</v>
      </c>
      <c r="P423" t="s">
        <v>474</v>
      </c>
      <c r="Q423" t="s">
        <v>1738</v>
      </c>
      <c r="R423" t="s">
        <v>475</v>
      </c>
      <c r="S423" t="s">
        <v>1691</v>
      </c>
      <c r="T423" t="s">
        <v>1737</v>
      </c>
      <c r="U423" t="s">
        <v>381</v>
      </c>
      <c r="V423" t="s">
        <v>203</v>
      </c>
      <c r="W423" t="s">
        <v>1739</v>
      </c>
      <c r="X423" t="s">
        <v>1739</v>
      </c>
      <c r="Y423" s="32" t="s">
        <v>362</v>
      </c>
      <c r="Z423" t="s">
        <v>1016</v>
      </c>
      <c r="AA423" s="32" t="s">
        <v>372</v>
      </c>
      <c r="AB423" s="32" t="s">
        <v>476</v>
      </c>
      <c r="AC423" s="33" t="s">
        <v>477</v>
      </c>
      <c r="AD423" s="33">
        <v>281680000</v>
      </c>
      <c r="AE423">
        <v>0.14200511218403863</v>
      </c>
      <c r="AF423" s="33" t="s">
        <v>477</v>
      </c>
      <c r="AG423" s="33">
        <v>191.161014071908</v>
      </c>
      <c r="AH423">
        <v>191.161014071908</v>
      </c>
      <c r="AI423" s="33">
        <v>3.9191160951720199</v>
      </c>
      <c r="AJ423" s="33">
        <v>1.435138</v>
      </c>
      <c r="AK423">
        <v>1.435138</v>
      </c>
      <c r="AL423" s="33">
        <v>1.443557</v>
      </c>
      <c r="AM423">
        <v>1.443557</v>
      </c>
      <c r="AN423" s="33" t="s">
        <v>477</v>
      </c>
      <c r="AO423" s="33" t="s">
        <v>477</v>
      </c>
      <c r="AP423" s="33" t="s">
        <v>477</v>
      </c>
      <c r="AQ423" s="33" t="s">
        <v>477</v>
      </c>
      <c r="AR423" s="33" t="s">
        <v>477</v>
      </c>
      <c r="AS423" s="34" t="s">
        <v>477</v>
      </c>
      <c r="AT423" s="34" t="s">
        <v>477</v>
      </c>
      <c r="AU423" s="35">
        <v>14610</v>
      </c>
      <c r="AV423" s="35">
        <v>14610</v>
      </c>
      <c r="AW423" s="34" t="s">
        <v>477</v>
      </c>
      <c r="AX423" t="s">
        <v>474</v>
      </c>
      <c r="AY423" s="32">
        <v>2075</v>
      </c>
      <c r="AZ423" s="32" t="s">
        <v>372</v>
      </c>
      <c r="BA423" s="32" t="s">
        <v>372</v>
      </c>
      <c r="BB423" s="32" t="s">
        <v>372</v>
      </c>
      <c r="BC423" s="32" t="s">
        <v>372</v>
      </c>
      <c r="BD423">
        <v>31240418.999999989</v>
      </c>
      <c r="BE423">
        <v>1.4212400000000001</v>
      </c>
      <c r="BF423" s="32" t="s">
        <v>293</v>
      </c>
      <c r="BG423" s="32" t="s">
        <v>477</v>
      </c>
      <c r="BH423" s="32" t="s">
        <v>477</v>
      </c>
      <c r="BI423" s="32">
        <v>12</v>
      </c>
      <c r="BJ423" s="36">
        <v>1.5248620606295289E-2</v>
      </c>
      <c r="BK423" s="32">
        <v>12</v>
      </c>
      <c r="BL423" s="36">
        <v>1.5248620606295289E-2</v>
      </c>
      <c r="BM423" s="32">
        <v>12</v>
      </c>
      <c r="BN423" s="36">
        <v>1.501989680213401E-2</v>
      </c>
      <c r="BO423" s="33" t="s">
        <v>476</v>
      </c>
      <c r="BP423" s="33" t="s">
        <v>477</v>
      </c>
      <c r="BQ423">
        <v>3.9191160951720199</v>
      </c>
      <c r="BR423">
        <v>1.443557</v>
      </c>
      <c r="BS423" t="s">
        <v>474</v>
      </c>
      <c r="BT423" s="37">
        <v>45768</v>
      </c>
      <c r="BU423" s="32" t="s">
        <v>477</v>
      </c>
      <c r="BV423" s="38">
        <v>45768</v>
      </c>
      <c r="BW423" t="s">
        <v>923</v>
      </c>
      <c r="BX423" s="39">
        <v>3.9376275226775999</v>
      </c>
      <c r="BY423" s="39">
        <v>2.5669300000000002</v>
      </c>
      <c r="BZ423" s="39">
        <v>2.5664959999999999</v>
      </c>
      <c r="CA423" s="39">
        <v>1.443557</v>
      </c>
      <c r="CB423" s="39">
        <v>1.435138</v>
      </c>
      <c r="CC423" s="39">
        <v>1.443557</v>
      </c>
      <c r="CD423" s="39">
        <v>1.435138</v>
      </c>
      <c r="CE423" s="39">
        <v>2.5669300000000002</v>
      </c>
      <c r="CF423" s="39">
        <v>2.5664959999999999</v>
      </c>
      <c r="CG423">
        <v>1.443557</v>
      </c>
      <c r="CH423" s="39">
        <v>3.9376275226775999</v>
      </c>
      <c r="CI423" s="39">
        <v>3.9376060278876399</v>
      </c>
      <c r="CJ423" s="39">
        <v>3.9376275226775999</v>
      </c>
      <c r="CK423" s="39">
        <v>3.9376060278876399</v>
      </c>
      <c r="CL423" t="s">
        <v>477</v>
      </c>
      <c r="CM423" t="s">
        <v>477</v>
      </c>
      <c r="CN423" s="46" t="s">
        <v>477</v>
      </c>
      <c r="CO423" s="46">
        <v>0</v>
      </c>
      <c r="CP423" s="46" t="s">
        <v>477</v>
      </c>
      <c r="CQ423" s="46" t="s">
        <v>477</v>
      </c>
      <c r="CR423" s="46" t="s">
        <v>477</v>
      </c>
      <c r="CS423" s="46">
        <v>0</v>
      </c>
      <c r="CT423">
        <v>0</v>
      </c>
      <c r="CU423">
        <v>0</v>
      </c>
      <c r="CV423" s="47">
        <v>381913.09383685287</v>
      </c>
      <c r="CW423">
        <v>0</v>
      </c>
      <c r="CX423" s="48">
        <v>381913.09383685287</v>
      </c>
      <c r="CY423" s="48">
        <v>444002.25</v>
      </c>
      <c r="CZ423">
        <v>381913.09383685287</v>
      </c>
      <c r="DA423" s="37">
        <v>45768</v>
      </c>
      <c r="DB423">
        <v>1.443557</v>
      </c>
      <c r="DC423">
        <v>1</v>
      </c>
      <c r="DD423" s="52" t="s">
        <v>477</v>
      </c>
      <c r="DE423" t="s">
        <v>477</v>
      </c>
      <c r="DF423" s="52" t="s">
        <v>477</v>
      </c>
      <c r="DG423" s="52" t="s">
        <v>477</v>
      </c>
      <c r="DH423" s="52" t="s">
        <v>477</v>
      </c>
      <c r="DI423" s="52" t="s">
        <v>477</v>
      </c>
      <c r="DJ423" s="52" t="s">
        <v>477</v>
      </c>
      <c r="DK423" s="52" t="s">
        <v>477</v>
      </c>
      <c r="DL423" s="52" t="s">
        <v>477</v>
      </c>
      <c r="DM423" s="52" t="s">
        <v>477</v>
      </c>
      <c r="DN423" s="52" t="s">
        <v>477</v>
      </c>
      <c r="DO423" s="33">
        <v>4.3941039155164701</v>
      </c>
      <c r="DP423" s="33" t="s">
        <v>477</v>
      </c>
      <c r="DQ423" s="32" t="s">
        <v>700</v>
      </c>
      <c r="DR423" s="33" t="s">
        <v>477</v>
      </c>
      <c r="DS423" s="58" t="s">
        <v>477</v>
      </c>
      <c r="DT423" s="58" t="s">
        <v>477</v>
      </c>
      <c r="DU423" s="58" t="s">
        <v>477</v>
      </c>
    </row>
    <row r="424" spans="1:125" x14ac:dyDescent="0.25">
      <c r="A424" s="37">
        <v>44196</v>
      </c>
      <c r="B424" t="s">
        <v>1690</v>
      </c>
      <c r="C424" t="s">
        <v>1322</v>
      </c>
      <c r="D424" t="s">
        <v>473</v>
      </c>
      <c r="E424" t="s">
        <v>1396</v>
      </c>
      <c r="F424" t="s">
        <v>1740</v>
      </c>
      <c r="G424" t="s">
        <v>1741</v>
      </c>
      <c r="H424" t="s">
        <v>293</v>
      </c>
      <c r="I424" s="37">
        <v>73050</v>
      </c>
      <c r="J424">
        <v>6.25</v>
      </c>
      <c r="K424" s="43">
        <v>400000</v>
      </c>
      <c r="L424" s="43">
        <v>493281.32</v>
      </c>
      <c r="M424" s="43">
        <v>1.5789800000000001</v>
      </c>
      <c r="N424" s="43">
        <v>122.858</v>
      </c>
      <c r="O424" t="s">
        <v>473</v>
      </c>
      <c r="P424" t="s">
        <v>474</v>
      </c>
      <c r="Q424" t="s">
        <v>1742</v>
      </c>
      <c r="R424" t="s">
        <v>475</v>
      </c>
      <c r="S424" t="s">
        <v>1691</v>
      </c>
      <c r="T424" t="s">
        <v>1741</v>
      </c>
      <c r="U424" t="s">
        <v>405</v>
      </c>
      <c r="V424" t="s">
        <v>203</v>
      </c>
      <c r="W424" t="s">
        <v>1743</v>
      </c>
      <c r="X424" t="s">
        <v>1743</v>
      </c>
      <c r="Y424" s="32" t="s">
        <v>1003</v>
      </c>
      <c r="Z424" t="s">
        <v>952</v>
      </c>
      <c r="AA424" s="32" t="s">
        <v>376</v>
      </c>
      <c r="AB424" s="32" t="s">
        <v>476</v>
      </c>
      <c r="AC424" s="33" t="s">
        <v>477</v>
      </c>
      <c r="AD424" s="33">
        <v>750000000</v>
      </c>
      <c r="AE424">
        <v>5.3333333333333337E-2</v>
      </c>
      <c r="AF424" s="33" t="s">
        <v>477</v>
      </c>
      <c r="AG424" s="33">
        <v>187.16473930834101</v>
      </c>
      <c r="AH424">
        <v>187.16473930834101</v>
      </c>
      <c r="AI424" s="33">
        <v>4.3657695229449596</v>
      </c>
      <c r="AJ424" s="33">
        <v>1.4084509999999999</v>
      </c>
      <c r="AK424">
        <v>1.4084509999999999</v>
      </c>
      <c r="AL424" s="33">
        <v>1.424507</v>
      </c>
      <c r="AM424">
        <v>1.424507</v>
      </c>
      <c r="AN424" s="33" t="s">
        <v>477</v>
      </c>
      <c r="AO424" s="33" t="s">
        <v>477</v>
      </c>
      <c r="AP424" s="33" t="s">
        <v>477</v>
      </c>
      <c r="AQ424" s="33" t="s">
        <v>477</v>
      </c>
      <c r="AR424" s="33" t="s">
        <v>477</v>
      </c>
      <c r="AS424" s="34" t="s">
        <v>477</v>
      </c>
      <c r="AT424" s="34" t="s">
        <v>477</v>
      </c>
      <c r="AU424" s="35">
        <v>14610</v>
      </c>
      <c r="AV424" s="35">
        <v>14610</v>
      </c>
      <c r="AW424" s="34" t="s">
        <v>477</v>
      </c>
      <c r="AX424" t="s">
        <v>474</v>
      </c>
      <c r="AY424" s="32">
        <v>2099</v>
      </c>
      <c r="AZ424" s="32" t="s">
        <v>376</v>
      </c>
      <c r="BA424" s="32" t="s">
        <v>376</v>
      </c>
      <c r="BB424" s="32" t="s">
        <v>376</v>
      </c>
      <c r="BC424" s="32" t="s">
        <v>376</v>
      </c>
      <c r="BD424">
        <v>31240418.999999989</v>
      </c>
      <c r="BE424">
        <v>1.5789800000000001</v>
      </c>
      <c r="BF424" s="32" t="s">
        <v>293</v>
      </c>
      <c r="BG424" s="32" t="s">
        <v>478</v>
      </c>
      <c r="BH424" s="32" t="s">
        <v>477</v>
      </c>
      <c r="BI424" s="32">
        <v>9</v>
      </c>
      <c r="BJ424" s="36">
        <v>1.6941039602507736E-2</v>
      </c>
      <c r="BK424" s="32">
        <v>9</v>
      </c>
      <c r="BL424" s="36">
        <v>1.6941039602507736E-2</v>
      </c>
      <c r="BM424" s="32">
        <v>9</v>
      </c>
      <c r="BN424" s="36">
        <v>1.6686930124386629E-2</v>
      </c>
      <c r="BO424" s="33" t="s">
        <v>476</v>
      </c>
      <c r="BP424" s="33" t="s">
        <v>477</v>
      </c>
      <c r="BQ424">
        <v>4.3657695229449596</v>
      </c>
      <c r="BR424">
        <v>1.424507</v>
      </c>
      <c r="BS424" t="s">
        <v>474</v>
      </c>
      <c r="BT424" s="37">
        <v>46000</v>
      </c>
      <c r="BU424" s="32" t="s">
        <v>477</v>
      </c>
      <c r="BV424" s="38">
        <v>46000</v>
      </c>
      <c r="BW424" t="s">
        <v>940</v>
      </c>
      <c r="BX424" s="39">
        <v>4.3837929978854699</v>
      </c>
      <c r="BY424" s="39">
        <v>4.8744459999999998</v>
      </c>
      <c r="BZ424" s="39">
        <v>4.8741519999999996</v>
      </c>
      <c r="CA424" s="39">
        <v>1.424507</v>
      </c>
      <c r="CB424" s="39">
        <v>1.4084509999999999</v>
      </c>
      <c r="CC424" s="39">
        <v>1.424507</v>
      </c>
      <c r="CD424" s="39">
        <v>1.4084509999999999</v>
      </c>
      <c r="CE424" s="39">
        <v>4.5717749999999997</v>
      </c>
      <c r="CF424" s="39">
        <v>4.5710040000000003</v>
      </c>
      <c r="CG424">
        <v>1.424507</v>
      </c>
      <c r="CH424" s="39">
        <v>4.3837929978854699</v>
      </c>
      <c r="CI424" s="39">
        <v>4.3860590623123299</v>
      </c>
      <c r="CJ424" s="39">
        <v>4.3837929978854699</v>
      </c>
      <c r="CK424" s="39">
        <v>4.3860488400696998</v>
      </c>
      <c r="CL424" t="s">
        <v>477</v>
      </c>
      <c r="CM424" t="s">
        <v>477</v>
      </c>
      <c r="CN424" s="46" t="s">
        <v>477</v>
      </c>
      <c r="CO424" s="46">
        <v>0</v>
      </c>
      <c r="CP424" s="46" t="s">
        <v>477</v>
      </c>
      <c r="CQ424" s="46" t="s">
        <v>477</v>
      </c>
      <c r="CR424" s="46" t="s">
        <v>477</v>
      </c>
      <c r="CS424" s="46">
        <v>0</v>
      </c>
      <c r="CT424">
        <v>0</v>
      </c>
      <c r="CU424">
        <v>0</v>
      </c>
      <c r="CV424" s="47">
        <v>362268.97611171153</v>
      </c>
      <c r="CW424">
        <v>0</v>
      </c>
      <c r="CX424" s="48">
        <v>362268.97611171153</v>
      </c>
      <c r="CY424" s="48">
        <v>493281.32</v>
      </c>
      <c r="CZ424">
        <v>362268.97611171153</v>
      </c>
      <c r="DA424" s="37">
        <v>46000</v>
      </c>
      <c r="DB424">
        <v>1.424507</v>
      </c>
      <c r="DC424">
        <v>1</v>
      </c>
      <c r="DD424" s="52" t="s">
        <v>477</v>
      </c>
      <c r="DE424" t="s">
        <v>477</v>
      </c>
      <c r="DF424" s="52" t="s">
        <v>477</v>
      </c>
      <c r="DG424" s="52" t="s">
        <v>477</v>
      </c>
      <c r="DH424" s="52" t="s">
        <v>477</v>
      </c>
      <c r="DI424" s="52" t="s">
        <v>477</v>
      </c>
      <c r="DJ424" s="52" t="s">
        <v>477</v>
      </c>
      <c r="DK424" s="52" t="s">
        <v>477</v>
      </c>
      <c r="DL424" s="52" t="s">
        <v>477</v>
      </c>
      <c r="DM424" s="52" t="s">
        <v>477</v>
      </c>
      <c r="DN424" s="52" t="s">
        <v>477</v>
      </c>
      <c r="DO424" s="33">
        <v>5.4238724571035801</v>
      </c>
      <c r="DP424" s="33" t="s">
        <v>477</v>
      </c>
      <c r="DQ424" s="32" t="s">
        <v>700</v>
      </c>
      <c r="DR424" s="33" t="s">
        <v>477</v>
      </c>
      <c r="DS424" s="58" t="s">
        <v>477</v>
      </c>
      <c r="DT424" s="58" t="s">
        <v>477</v>
      </c>
      <c r="DU424" s="58" t="s">
        <v>477</v>
      </c>
    </row>
    <row r="425" spans="1:125" x14ac:dyDescent="0.25">
      <c r="A425" s="37">
        <v>44196</v>
      </c>
      <c r="B425" t="s">
        <v>1690</v>
      </c>
      <c r="C425" t="s">
        <v>1322</v>
      </c>
      <c r="D425" t="s">
        <v>473</v>
      </c>
      <c r="E425" t="s">
        <v>1396</v>
      </c>
      <c r="F425" t="s">
        <v>1744</v>
      </c>
      <c r="G425" t="s">
        <v>1745</v>
      </c>
      <c r="H425" t="s">
        <v>293</v>
      </c>
      <c r="I425" s="37">
        <v>64625</v>
      </c>
      <c r="J425">
        <v>4.5</v>
      </c>
      <c r="K425" s="43">
        <v>850000</v>
      </c>
      <c r="L425" s="43">
        <v>934430.73</v>
      </c>
      <c r="M425" s="43">
        <v>2.9910999999999999</v>
      </c>
      <c r="N425" s="43">
        <v>107.307</v>
      </c>
      <c r="O425" t="s">
        <v>473</v>
      </c>
      <c r="P425" t="s">
        <v>474</v>
      </c>
      <c r="Q425" t="s">
        <v>1746</v>
      </c>
      <c r="R425" t="s">
        <v>475</v>
      </c>
      <c r="S425" t="s">
        <v>1691</v>
      </c>
      <c r="T425" t="s">
        <v>1745</v>
      </c>
      <c r="U425" t="s">
        <v>381</v>
      </c>
      <c r="V425" t="s">
        <v>203</v>
      </c>
      <c r="W425" t="s">
        <v>1747</v>
      </c>
      <c r="X425" t="s">
        <v>1747</v>
      </c>
      <c r="Y425" s="32" t="s">
        <v>362</v>
      </c>
      <c r="Z425" t="s">
        <v>363</v>
      </c>
      <c r="AA425" s="32" t="s">
        <v>370</v>
      </c>
      <c r="AB425" s="32" t="s">
        <v>476</v>
      </c>
      <c r="AC425" s="33" t="s">
        <v>477</v>
      </c>
      <c r="AD425" s="33">
        <v>500000000</v>
      </c>
      <c r="AE425">
        <v>0.17</v>
      </c>
      <c r="AF425" s="33" t="s">
        <v>477</v>
      </c>
      <c r="AG425" s="33">
        <v>190.63055217383601</v>
      </c>
      <c r="AH425">
        <v>190.63055217383601</v>
      </c>
      <c r="AI425" s="33">
        <v>2.2579691912054298</v>
      </c>
      <c r="AJ425" s="33">
        <v>1.3937759999999999</v>
      </c>
      <c r="AK425">
        <v>1.3937759999999999</v>
      </c>
      <c r="AL425" s="33">
        <v>1.416604</v>
      </c>
      <c r="AM425">
        <v>1.416604</v>
      </c>
      <c r="AN425" s="33" t="s">
        <v>477</v>
      </c>
      <c r="AO425" s="33" t="s">
        <v>477</v>
      </c>
      <c r="AP425" s="33" t="s">
        <v>477</v>
      </c>
      <c r="AQ425" s="33" t="s">
        <v>477</v>
      </c>
      <c r="AR425" s="33" t="s">
        <v>477</v>
      </c>
      <c r="AS425" s="34" t="s">
        <v>477</v>
      </c>
      <c r="AT425" s="34" t="s">
        <v>477</v>
      </c>
      <c r="AU425" s="35">
        <v>14610</v>
      </c>
      <c r="AV425" s="35">
        <v>14610</v>
      </c>
      <c r="AW425" s="34" t="s">
        <v>477</v>
      </c>
      <c r="AX425" t="s">
        <v>474</v>
      </c>
      <c r="AY425" s="32">
        <v>2076</v>
      </c>
      <c r="AZ425" s="32" t="s">
        <v>370</v>
      </c>
      <c r="BA425" s="32" t="s">
        <v>372</v>
      </c>
      <c r="BB425" s="32" t="s">
        <v>372</v>
      </c>
      <c r="BC425" s="32" t="s">
        <v>372</v>
      </c>
      <c r="BD425">
        <v>31240418.999999989</v>
      </c>
      <c r="BE425">
        <v>2.9910999999999999</v>
      </c>
      <c r="BF425" s="32" t="s">
        <v>293</v>
      </c>
      <c r="BG425" s="32" t="s">
        <v>477</v>
      </c>
      <c r="BH425" s="32" t="s">
        <v>477</v>
      </c>
      <c r="BI425" s="32">
        <v>11</v>
      </c>
      <c r="BJ425" s="36">
        <v>3.2091683509787507E-2</v>
      </c>
      <c r="BK425" s="32">
        <v>11</v>
      </c>
      <c r="BL425" s="36">
        <v>3.2091683509787507E-2</v>
      </c>
      <c r="BM425" s="32">
        <v>11</v>
      </c>
      <c r="BN425" s="36">
        <v>3.1610319842619597E-2</v>
      </c>
      <c r="BO425" s="33" t="s">
        <v>476</v>
      </c>
      <c r="BP425" s="33" t="s">
        <v>477</v>
      </c>
      <c r="BQ425">
        <v>2.2579691912054298</v>
      </c>
      <c r="BR425">
        <v>1.416604</v>
      </c>
      <c r="BS425" t="s">
        <v>474</v>
      </c>
      <c r="BT425" s="37">
        <v>45083</v>
      </c>
      <c r="BU425" s="32" t="s">
        <v>477</v>
      </c>
      <c r="BV425" s="38">
        <v>45083</v>
      </c>
      <c r="BW425" t="s">
        <v>1176</v>
      </c>
      <c r="BX425" s="39">
        <v>2.2763293626380001</v>
      </c>
      <c r="BY425" s="39">
        <v>3.7538649999999998</v>
      </c>
      <c r="BZ425" s="39">
        <v>3.7535120000000002</v>
      </c>
      <c r="CA425" s="39">
        <v>1.416604</v>
      </c>
      <c r="CB425" s="39">
        <v>1.3937759999999999</v>
      </c>
      <c r="CC425" s="39">
        <v>1.416604</v>
      </c>
      <c r="CD425" s="39">
        <v>1.3937759999999999</v>
      </c>
      <c r="CE425" s="39">
        <v>3.7538649999999998</v>
      </c>
      <c r="CF425" s="39">
        <v>3.7535120000000002</v>
      </c>
      <c r="CG425">
        <v>1.416604</v>
      </c>
      <c r="CH425" s="39">
        <v>2.2763293626380001</v>
      </c>
      <c r="CI425" s="39">
        <v>2.2777507106641601</v>
      </c>
      <c r="CJ425" s="39">
        <v>2.2763293626380001</v>
      </c>
      <c r="CK425" s="39">
        <v>2.2777507106641601</v>
      </c>
      <c r="CL425" t="s">
        <v>477</v>
      </c>
      <c r="CM425" t="s">
        <v>477</v>
      </c>
      <c r="CN425" s="46" t="s">
        <v>477</v>
      </c>
      <c r="CO425" s="46">
        <v>0</v>
      </c>
      <c r="CP425" s="46" t="s">
        <v>477</v>
      </c>
      <c r="CQ425" s="46" t="s">
        <v>477</v>
      </c>
      <c r="CR425" s="46" t="s">
        <v>477</v>
      </c>
      <c r="CS425" s="46">
        <v>0</v>
      </c>
      <c r="CT425">
        <v>0</v>
      </c>
      <c r="CU425">
        <v>0</v>
      </c>
      <c r="CV425" s="47">
        <v>837696.7695162216</v>
      </c>
      <c r="CW425">
        <v>0</v>
      </c>
      <c r="CX425" s="48">
        <v>837696.7695162216</v>
      </c>
      <c r="CY425" s="48">
        <v>934430.73</v>
      </c>
      <c r="CZ425">
        <v>837696.7695162216</v>
      </c>
      <c r="DA425" s="37">
        <v>45083</v>
      </c>
      <c r="DB425">
        <v>1.416604</v>
      </c>
      <c r="DC425">
        <v>1</v>
      </c>
      <c r="DD425" s="52" t="s">
        <v>477</v>
      </c>
      <c r="DE425" t="s">
        <v>477</v>
      </c>
      <c r="DF425" s="52" t="s">
        <v>477</v>
      </c>
      <c r="DG425" s="52" t="s">
        <v>477</v>
      </c>
      <c r="DH425" s="52" t="s">
        <v>477</v>
      </c>
      <c r="DI425" s="52" t="s">
        <v>477</v>
      </c>
      <c r="DJ425" s="52" t="s">
        <v>477</v>
      </c>
      <c r="DK425" s="52" t="s">
        <v>477</v>
      </c>
      <c r="DL425" s="52" t="s">
        <v>477</v>
      </c>
      <c r="DM425" s="52" t="s">
        <v>477</v>
      </c>
      <c r="DN425" s="52" t="s">
        <v>477</v>
      </c>
      <c r="DO425" s="33">
        <v>2.51521983358032</v>
      </c>
      <c r="DP425" s="33" t="s">
        <v>477</v>
      </c>
      <c r="DQ425" s="32" t="s">
        <v>700</v>
      </c>
      <c r="DR425" s="33" t="s">
        <v>477</v>
      </c>
      <c r="DS425" s="58" t="s">
        <v>477</v>
      </c>
      <c r="DT425" s="58" t="s">
        <v>477</v>
      </c>
      <c r="DU425" s="58" t="s">
        <v>477</v>
      </c>
    </row>
    <row r="426" spans="1:125" x14ac:dyDescent="0.25">
      <c r="A426" s="37">
        <v>44196</v>
      </c>
      <c r="B426" t="s">
        <v>1690</v>
      </c>
      <c r="C426" t="s">
        <v>1322</v>
      </c>
      <c r="D426" t="s">
        <v>473</v>
      </c>
      <c r="E426" t="s">
        <v>1396</v>
      </c>
      <c r="F426" t="s">
        <v>1748</v>
      </c>
      <c r="G426" t="s">
        <v>1749</v>
      </c>
      <c r="H426" t="s">
        <v>293</v>
      </c>
      <c r="I426" s="37">
        <v>73050</v>
      </c>
      <c r="J426">
        <v>5.625</v>
      </c>
      <c r="K426" s="43">
        <v>275000</v>
      </c>
      <c r="L426" s="43">
        <v>317182.65999999997</v>
      </c>
      <c r="M426" s="43">
        <v>1.0153000000000001</v>
      </c>
      <c r="N426" s="43">
        <v>110.083</v>
      </c>
      <c r="O426" t="s">
        <v>473</v>
      </c>
      <c r="P426" t="s">
        <v>474</v>
      </c>
      <c r="Q426" t="s">
        <v>1750</v>
      </c>
      <c r="R426" t="s">
        <v>475</v>
      </c>
      <c r="S426" t="s">
        <v>1691</v>
      </c>
      <c r="T426" t="s">
        <v>1749</v>
      </c>
      <c r="U426" t="s">
        <v>405</v>
      </c>
      <c r="V426" t="s">
        <v>203</v>
      </c>
      <c r="W426" t="s">
        <v>1751</v>
      </c>
      <c r="X426" t="s">
        <v>1751</v>
      </c>
      <c r="Y426" s="32" t="s">
        <v>651</v>
      </c>
      <c r="Z426" t="s">
        <v>382</v>
      </c>
      <c r="AA426" s="32" t="s">
        <v>372</v>
      </c>
      <c r="AB426" s="32" t="s">
        <v>476</v>
      </c>
      <c r="AC426" s="33" t="s">
        <v>477</v>
      </c>
      <c r="AD426" s="33">
        <v>550000000</v>
      </c>
      <c r="AE426">
        <v>0.05</v>
      </c>
      <c r="AF426" s="33" t="s">
        <v>477</v>
      </c>
      <c r="AG426" s="33">
        <v>268.54730352502202</v>
      </c>
      <c r="AH426">
        <v>268.54730352502202</v>
      </c>
      <c r="AI426" s="33">
        <v>2.71289736836103</v>
      </c>
      <c r="AJ426" s="33">
        <v>2.1818219999999999</v>
      </c>
      <c r="AK426">
        <v>2.1818219999999999</v>
      </c>
      <c r="AL426" s="33">
        <v>2.2008649999999998</v>
      </c>
      <c r="AM426">
        <v>2.2008649999999998</v>
      </c>
      <c r="AN426" s="33" t="s">
        <v>477</v>
      </c>
      <c r="AO426" s="33" t="s">
        <v>477</v>
      </c>
      <c r="AP426" s="33" t="s">
        <v>477</v>
      </c>
      <c r="AQ426" s="33" t="s">
        <v>477</v>
      </c>
      <c r="AR426" s="33" t="s">
        <v>477</v>
      </c>
      <c r="AS426" s="34" t="s">
        <v>477</v>
      </c>
      <c r="AT426" s="34" t="s">
        <v>477</v>
      </c>
      <c r="AU426" s="35">
        <v>14610</v>
      </c>
      <c r="AV426" s="35">
        <v>14610</v>
      </c>
      <c r="AW426" s="34" t="s">
        <v>477</v>
      </c>
      <c r="AX426" t="s">
        <v>474</v>
      </c>
      <c r="AY426" s="32">
        <v>2099</v>
      </c>
      <c r="AZ426" s="32" t="s">
        <v>372</v>
      </c>
      <c r="BA426" s="32" t="s">
        <v>372</v>
      </c>
      <c r="BB426" s="32" t="s">
        <v>372</v>
      </c>
      <c r="BC426" s="32" t="s">
        <v>372</v>
      </c>
      <c r="BD426">
        <v>31240418.999999989</v>
      </c>
      <c r="BE426">
        <v>1.0153000000000001</v>
      </c>
      <c r="BF426" s="32" t="s">
        <v>293</v>
      </c>
      <c r="BG426" s="32" t="s">
        <v>477</v>
      </c>
      <c r="BH426" s="32" t="s">
        <v>477</v>
      </c>
      <c r="BI426" s="32">
        <v>12</v>
      </c>
      <c r="BJ426" s="36">
        <v>1.0893183638676498E-2</v>
      </c>
      <c r="BK426" s="32">
        <v>12</v>
      </c>
      <c r="BL426" s="36">
        <v>1.0893183638676498E-2</v>
      </c>
      <c r="BM426" s="32">
        <v>12</v>
      </c>
      <c r="BN426" s="36">
        <v>1.0729789816665024E-2</v>
      </c>
      <c r="BO426" s="33" t="s">
        <v>476</v>
      </c>
      <c r="BP426" s="33" t="s">
        <v>477</v>
      </c>
      <c r="BQ426">
        <v>2.71289736836103</v>
      </c>
      <c r="BR426">
        <v>2.2008649999999998</v>
      </c>
      <c r="BS426" t="s">
        <v>474</v>
      </c>
      <c r="BT426" s="37">
        <v>45320</v>
      </c>
      <c r="BU426" s="32" t="s">
        <v>477</v>
      </c>
      <c r="BV426" s="38">
        <v>45320</v>
      </c>
      <c r="BW426" t="s">
        <v>1197</v>
      </c>
      <c r="BX426" s="39">
        <v>2.7309976277917398</v>
      </c>
      <c r="BY426" s="39">
        <v>4.5448829999999996</v>
      </c>
      <c r="BZ426" s="39">
        <v>4.5444810000000002</v>
      </c>
      <c r="CA426" s="39">
        <v>2.2008649999999998</v>
      </c>
      <c r="CB426" s="39">
        <v>2.1818219999999999</v>
      </c>
      <c r="CC426" s="39">
        <v>2.2008649999999998</v>
      </c>
      <c r="CD426" s="39">
        <v>2.1818219999999999</v>
      </c>
      <c r="CE426" s="39">
        <v>4.4135910000000003</v>
      </c>
      <c r="CF426" s="39">
        <v>4.4128720000000001</v>
      </c>
      <c r="CG426">
        <v>2.2008649999999998</v>
      </c>
      <c r="CH426" s="39">
        <v>2.7309976277917398</v>
      </c>
      <c r="CI426" s="39">
        <v>2.7361194641581501</v>
      </c>
      <c r="CJ426" s="39">
        <v>2.7309976277917398</v>
      </c>
      <c r="CK426" s="39">
        <v>2.7361451068620499</v>
      </c>
      <c r="CL426" t="s">
        <v>477</v>
      </c>
      <c r="CM426" t="s">
        <v>477</v>
      </c>
      <c r="CN426" s="46" t="s">
        <v>477</v>
      </c>
      <c r="CO426" s="46">
        <v>0</v>
      </c>
      <c r="CP426" s="46" t="s">
        <v>477</v>
      </c>
      <c r="CQ426" s="46" t="s">
        <v>477</v>
      </c>
      <c r="CR426" s="46" t="s">
        <v>477</v>
      </c>
      <c r="CS426" s="46">
        <v>0</v>
      </c>
      <c r="CT426">
        <v>0</v>
      </c>
      <c r="CU426">
        <v>0</v>
      </c>
      <c r="CV426" s="47">
        <v>266767.42367662385</v>
      </c>
      <c r="CW426">
        <v>0</v>
      </c>
      <c r="CX426" s="48">
        <v>266767.42367662385</v>
      </c>
      <c r="CY426" s="48">
        <v>317182.65999999997</v>
      </c>
      <c r="CZ426">
        <v>266767.42367662385</v>
      </c>
      <c r="DA426" s="37">
        <v>45320</v>
      </c>
      <c r="DB426">
        <v>2.2008649999999998</v>
      </c>
      <c r="DC426">
        <v>1</v>
      </c>
      <c r="DD426" s="52" t="s">
        <v>477</v>
      </c>
      <c r="DE426" t="s">
        <v>477</v>
      </c>
      <c r="DF426" s="52" t="s">
        <v>477</v>
      </c>
      <c r="DG426" s="52" t="s">
        <v>477</v>
      </c>
      <c r="DH426" s="52" t="s">
        <v>477</v>
      </c>
      <c r="DI426" s="52" t="s">
        <v>477</v>
      </c>
      <c r="DJ426" s="52" t="s">
        <v>477</v>
      </c>
      <c r="DK426" s="52" t="s">
        <v>477</v>
      </c>
      <c r="DL426" s="52" t="s">
        <v>477</v>
      </c>
      <c r="DM426" s="52" t="s">
        <v>477</v>
      </c>
      <c r="DN426" s="52" t="s">
        <v>477</v>
      </c>
      <c r="DO426" s="33">
        <v>3.1710228775160898</v>
      </c>
      <c r="DP426" s="33" t="s">
        <v>477</v>
      </c>
      <c r="DQ426" s="32" t="s">
        <v>700</v>
      </c>
      <c r="DR426" s="33" t="s">
        <v>477</v>
      </c>
      <c r="DS426" s="58" t="s">
        <v>477</v>
      </c>
      <c r="DT426" s="58" t="s">
        <v>477</v>
      </c>
      <c r="DU426" s="58" t="s">
        <v>477</v>
      </c>
    </row>
    <row r="427" spans="1:125" x14ac:dyDescent="0.25">
      <c r="A427" s="37">
        <v>44196</v>
      </c>
      <c r="B427" t="s">
        <v>1690</v>
      </c>
      <c r="C427" t="s">
        <v>1322</v>
      </c>
      <c r="D427" t="s">
        <v>473</v>
      </c>
      <c r="E427" t="s">
        <v>1396</v>
      </c>
      <c r="F427" t="s">
        <v>1752</v>
      </c>
      <c r="G427" t="s">
        <v>1753</v>
      </c>
      <c r="H427" t="s">
        <v>293</v>
      </c>
      <c r="I427" s="37">
        <v>73050</v>
      </c>
      <c r="J427">
        <v>3.75</v>
      </c>
      <c r="K427" s="43">
        <v>800000</v>
      </c>
      <c r="L427" s="43">
        <v>863222.49</v>
      </c>
      <c r="M427" s="43">
        <v>2.7631600000000001</v>
      </c>
      <c r="N427" s="43">
        <v>104.3065</v>
      </c>
      <c r="O427" t="s">
        <v>473</v>
      </c>
      <c r="P427" t="s">
        <v>474</v>
      </c>
      <c r="Q427" t="s">
        <v>1754</v>
      </c>
      <c r="R427" t="s">
        <v>475</v>
      </c>
      <c r="S427" t="s">
        <v>1691</v>
      </c>
      <c r="T427" t="s">
        <v>1753</v>
      </c>
      <c r="U427" t="s">
        <v>405</v>
      </c>
      <c r="V427" t="s">
        <v>203</v>
      </c>
      <c r="W427" t="s">
        <v>1755</v>
      </c>
      <c r="X427" t="s">
        <v>1756</v>
      </c>
      <c r="Y427" s="32" t="s">
        <v>362</v>
      </c>
      <c r="Z427" t="s">
        <v>371</v>
      </c>
      <c r="AA427" s="32" t="s">
        <v>386</v>
      </c>
      <c r="AB427" s="32" t="s">
        <v>476</v>
      </c>
      <c r="AC427" s="33" t="s">
        <v>477</v>
      </c>
      <c r="AD427" s="33">
        <v>600000000</v>
      </c>
      <c r="AE427">
        <v>0.13333333333333333</v>
      </c>
      <c r="AF427" s="33" t="s">
        <v>477</v>
      </c>
      <c r="AG427" s="33">
        <v>209.948819453032</v>
      </c>
      <c r="AH427">
        <v>209.948819453032</v>
      </c>
      <c r="AI427" s="33">
        <v>1.90177546183919</v>
      </c>
      <c r="AJ427" s="33">
        <v>1.5828500000000001</v>
      </c>
      <c r="AK427">
        <v>1.5828500000000001</v>
      </c>
      <c r="AL427" s="33">
        <v>1.601826</v>
      </c>
      <c r="AM427">
        <v>1.601826</v>
      </c>
      <c r="AN427" s="33" t="s">
        <v>477</v>
      </c>
      <c r="AO427" s="33" t="s">
        <v>477</v>
      </c>
      <c r="AP427" s="33" t="s">
        <v>477</v>
      </c>
      <c r="AQ427" s="33" t="s">
        <v>477</v>
      </c>
      <c r="AR427" s="33" t="s">
        <v>477</v>
      </c>
      <c r="AS427" s="34" t="s">
        <v>477</v>
      </c>
      <c r="AT427" s="34" t="s">
        <v>477</v>
      </c>
      <c r="AU427" s="35">
        <v>14610</v>
      </c>
      <c r="AV427" s="35">
        <v>14610</v>
      </c>
      <c r="AW427" s="34" t="s">
        <v>477</v>
      </c>
      <c r="AX427" t="s">
        <v>474</v>
      </c>
      <c r="AY427" s="32">
        <v>2099</v>
      </c>
      <c r="AZ427" s="32" t="s">
        <v>386</v>
      </c>
      <c r="BA427" s="32" t="s">
        <v>376</v>
      </c>
      <c r="BB427" s="32" t="s">
        <v>376</v>
      </c>
      <c r="BC427" s="32" t="s">
        <v>376</v>
      </c>
      <c r="BD427">
        <v>31240418.999999989</v>
      </c>
      <c r="BE427">
        <v>2.7631600000000001</v>
      </c>
      <c r="BF427" s="32" t="s">
        <v>293</v>
      </c>
      <c r="BG427" s="32" t="s">
        <v>478</v>
      </c>
      <c r="BH427" s="32" t="s">
        <v>477</v>
      </c>
      <c r="BI427" s="32">
        <v>10</v>
      </c>
      <c r="BJ427" s="36">
        <v>2.9646138614909112E-2</v>
      </c>
      <c r="BK427" s="32">
        <v>10</v>
      </c>
      <c r="BL427" s="36">
        <v>2.9646138614909112E-2</v>
      </c>
      <c r="BM427" s="32">
        <v>10</v>
      </c>
      <c r="BN427" s="36">
        <v>2.9201457238293628E-2</v>
      </c>
      <c r="BO427" s="33" t="s">
        <v>476</v>
      </c>
      <c r="BP427" s="33" t="s">
        <v>477</v>
      </c>
      <c r="BQ427">
        <v>1.90177546183919</v>
      </c>
      <c r="BR427">
        <v>1.601826</v>
      </c>
      <c r="BS427" t="s">
        <v>474</v>
      </c>
      <c r="BT427" s="37">
        <v>44946</v>
      </c>
      <c r="BU427" s="32" t="s">
        <v>477</v>
      </c>
      <c r="BV427" s="38">
        <v>44946</v>
      </c>
      <c r="BW427" t="s">
        <v>1197</v>
      </c>
      <c r="BX427" s="39">
        <v>1.92021456969181</v>
      </c>
      <c r="BY427" s="39">
        <v>3.7161659999999999</v>
      </c>
      <c r="BZ427" s="39">
        <v>3.716294</v>
      </c>
      <c r="CA427" s="39">
        <v>1.601826</v>
      </c>
      <c r="CB427" s="39">
        <v>1.5828500000000001</v>
      </c>
      <c r="CC427" s="39">
        <v>1.601826</v>
      </c>
      <c r="CD427" s="39">
        <v>1.5828500000000001</v>
      </c>
      <c r="CE427" s="39">
        <v>3.6292810000000002</v>
      </c>
      <c r="CF427" s="39">
        <v>3.629381</v>
      </c>
      <c r="CG427">
        <v>1.601826</v>
      </c>
      <c r="CH427" s="39">
        <v>1.92021456969181</v>
      </c>
      <c r="CI427" s="39">
        <v>1.92060994815763</v>
      </c>
      <c r="CJ427" s="39">
        <v>1.92021456969181</v>
      </c>
      <c r="CK427" s="39">
        <v>1.92057535578281</v>
      </c>
      <c r="CL427" t="s">
        <v>477</v>
      </c>
      <c r="CM427" t="s">
        <v>477</v>
      </c>
      <c r="CN427" s="46" t="s">
        <v>477</v>
      </c>
      <c r="CO427" s="46">
        <v>0</v>
      </c>
      <c r="CP427" s="46" t="s">
        <v>477</v>
      </c>
      <c r="CQ427" s="46" t="s">
        <v>477</v>
      </c>
      <c r="CR427" s="46" t="s">
        <v>477</v>
      </c>
      <c r="CS427" s="46">
        <v>0</v>
      </c>
      <c r="CT427">
        <v>0</v>
      </c>
      <c r="CU427">
        <v>0</v>
      </c>
      <c r="CV427" s="47">
        <v>799247.30372935475</v>
      </c>
      <c r="CW427">
        <v>0</v>
      </c>
      <c r="CX427" s="48">
        <v>799247.30372935475</v>
      </c>
      <c r="CY427" s="48">
        <v>863222.49</v>
      </c>
      <c r="CZ427">
        <v>799247.30372935475</v>
      </c>
      <c r="DA427" s="37">
        <v>44946</v>
      </c>
      <c r="DB427">
        <v>1.601826</v>
      </c>
      <c r="DC427">
        <v>1</v>
      </c>
      <c r="DD427" s="52" t="s">
        <v>477</v>
      </c>
      <c r="DE427" t="s">
        <v>477</v>
      </c>
      <c r="DF427" s="52" t="s">
        <v>477</v>
      </c>
      <c r="DG427" s="52" t="s">
        <v>477</v>
      </c>
      <c r="DH427" s="52" t="s">
        <v>477</v>
      </c>
      <c r="DI427" s="52" t="s">
        <v>477</v>
      </c>
      <c r="DJ427" s="52" t="s">
        <v>477</v>
      </c>
      <c r="DK427" s="52" t="s">
        <v>477</v>
      </c>
      <c r="DL427" s="52" t="s">
        <v>477</v>
      </c>
      <c r="DM427" s="52" t="s">
        <v>477</v>
      </c>
      <c r="DN427" s="52" t="s">
        <v>477</v>
      </c>
      <c r="DO427" s="33">
        <v>2.0825348156918699</v>
      </c>
      <c r="DP427" s="33" t="s">
        <v>477</v>
      </c>
      <c r="DQ427" s="32" t="s">
        <v>700</v>
      </c>
      <c r="DR427" s="33" t="s">
        <v>477</v>
      </c>
      <c r="DS427" s="58" t="s">
        <v>477</v>
      </c>
      <c r="DT427" s="58" t="s">
        <v>477</v>
      </c>
      <c r="DU427" s="58" t="s">
        <v>477</v>
      </c>
    </row>
    <row r="428" spans="1:125" x14ac:dyDescent="0.25">
      <c r="A428" s="37">
        <v>44196</v>
      </c>
      <c r="B428" t="s">
        <v>1690</v>
      </c>
      <c r="C428" t="s">
        <v>1322</v>
      </c>
      <c r="D428" t="s">
        <v>473</v>
      </c>
      <c r="E428" t="s">
        <v>1396</v>
      </c>
      <c r="F428" t="s">
        <v>1757</v>
      </c>
      <c r="G428" t="s">
        <v>1758</v>
      </c>
      <c r="H428" t="s">
        <v>293</v>
      </c>
      <c r="I428" s="37">
        <v>73050</v>
      </c>
      <c r="J428">
        <v>2.9950000000000001</v>
      </c>
      <c r="K428" s="43">
        <v>550000</v>
      </c>
      <c r="L428" s="43">
        <v>592932.24</v>
      </c>
      <c r="M428" s="43">
        <v>1.8979699999999999</v>
      </c>
      <c r="N428" s="43">
        <v>106.02549999999999</v>
      </c>
      <c r="O428" t="s">
        <v>473</v>
      </c>
      <c r="P428" t="s">
        <v>474</v>
      </c>
      <c r="Q428" t="s">
        <v>1759</v>
      </c>
      <c r="R428" t="s">
        <v>475</v>
      </c>
      <c r="S428" t="s">
        <v>1691</v>
      </c>
      <c r="T428" t="s">
        <v>1758</v>
      </c>
      <c r="U428" t="s">
        <v>405</v>
      </c>
      <c r="V428" t="s">
        <v>203</v>
      </c>
      <c r="W428" t="s">
        <v>1760</v>
      </c>
      <c r="X428" t="s">
        <v>1761</v>
      </c>
      <c r="Y428" s="32" t="s">
        <v>396</v>
      </c>
      <c r="Z428" t="s">
        <v>1016</v>
      </c>
      <c r="AA428" s="32" t="s">
        <v>370</v>
      </c>
      <c r="AB428" s="32" t="s">
        <v>476</v>
      </c>
      <c r="AC428" s="33" t="s">
        <v>477</v>
      </c>
      <c r="AD428" s="33">
        <v>1100000000</v>
      </c>
      <c r="AE428">
        <v>0.05</v>
      </c>
      <c r="AF428" s="33" t="s">
        <v>477</v>
      </c>
      <c r="AG428" s="33">
        <v>153.371937742922</v>
      </c>
      <c r="AH428">
        <v>153.371937742922</v>
      </c>
      <c r="AI428" s="33">
        <v>2.9708685072734302</v>
      </c>
      <c r="AJ428" s="33">
        <v>1.0379940000000001</v>
      </c>
      <c r="AK428">
        <v>1.0379940000000001</v>
      </c>
      <c r="AL428" s="33">
        <v>1.0491919999999999</v>
      </c>
      <c r="AM428">
        <v>1.0491919999999999</v>
      </c>
      <c r="AN428" s="33" t="s">
        <v>477</v>
      </c>
      <c r="AO428" s="33" t="s">
        <v>477</v>
      </c>
      <c r="AP428" s="33" t="s">
        <v>477</v>
      </c>
      <c r="AQ428" s="33" t="s">
        <v>477</v>
      </c>
      <c r="AR428" s="33" t="s">
        <v>477</v>
      </c>
      <c r="AS428" s="34" t="s">
        <v>477</v>
      </c>
      <c r="AT428" s="34" t="s">
        <v>477</v>
      </c>
      <c r="AU428" s="35">
        <v>14610</v>
      </c>
      <c r="AV428" s="35">
        <v>14610</v>
      </c>
      <c r="AW428" s="34" t="s">
        <v>477</v>
      </c>
      <c r="AX428" t="s">
        <v>474</v>
      </c>
      <c r="AY428" s="32">
        <v>2099</v>
      </c>
      <c r="AZ428" s="32" t="s">
        <v>370</v>
      </c>
      <c r="BA428" s="32" t="s">
        <v>372</v>
      </c>
      <c r="BB428" s="32" t="s">
        <v>372</v>
      </c>
      <c r="BC428" s="32" t="s">
        <v>372</v>
      </c>
      <c r="BD428">
        <v>31240418.999999989</v>
      </c>
      <c r="BE428">
        <v>1.8979699999999999</v>
      </c>
      <c r="BF428" s="32" t="s">
        <v>293</v>
      </c>
      <c r="BG428" s="32" t="s">
        <v>477</v>
      </c>
      <c r="BH428" s="32" t="s">
        <v>477</v>
      </c>
      <c r="BI428" s="32">
        <v>11</v>
      </c>
      <c r="BJ428" s="36">
        <v>2.0363407557058153E-2</v>
      </c>
      <c r="BK428" s="32">
        <v>11</v>
      </c>
      <c r="BL428" s="36">
        <v>2.0363407557058153E-2</v>
      </c>
      <c r="BM428" s="32">
        <v>11</v>
      </c>
      <c r="BN428" s="36">
        <v>2.0057963795134269E-2</v>
      </c>
      <c r="BO428" s="33" t="s">
        <v>476</v>
      </c>
      <c r="BP428" s="33" t="s">
        <v>477</v>
      </c>
      <c r="BQ428">
        <v>2.9708685072734302</v>
      </c>
      <c r="BR428">
        <v>1.0491919999999999</v>
      </c>
      <c r="BS428" t="s">
        <v>474</v>
      </c>
      <c r="BT428" s="37">
        <v>45352</v>
      </c>
      <c r="BU428" s="32" t="s">
        <v>477</v>
      </c>
      <c r="BV428" s="38">
        <v>45352</v>
      </c>
      <c r="BW428" t="s">
        <v>920</v>
      </c>
      <c r="BX428" s="39">
        <v>3.2137631254177701</v>
      </c>
      <c r="BY428" s="39">
        <v>1.9836689999999999</v>
      </c>
      <c r="BZ428" s="39">
        <v>1.983325</v>
      </c>
      <c r="CA428" s="39">
        <v>1.0491919999999999</v>
      </c>
      <c r="CB428" s="39">
        <v>1.0379940000000001</v>
      </c>
      <c r="CC428" s="39">
        <v>1.0491919999999999</v>
      </c>
      <c r="CD428" s="39">
        <v>1.0379940000000001</v>
      </c>
      <c r="CE428" s="39">
        <v>1.9130119999999999</v>
      </c>
      <c r="CF428" s="39">
        <v>1.912202</v>
      </c>
      <c r="CG428">
        <v>1.0491919999999999</v>
      </c>
      <c r="CH428" s="39">
        <v>3.2137631254177701</v>
      </c>
      <c r="CI428" s="39">
        <v>3.2163922664990801</v>
      </c>
      <c r="CJ428" s="39">
        <v>3.2137631254177701</v>
      </c>
      <c r="CK428" s="39">
        <v>3.2163871857672599</v>
      </c>
      <c r="CL428" t="s">
        <v>477</v>
      </c>
      <c r="CM428" t="s">
        <v>477</v>
      </c>
      <c r="CN428" s="46" t="s">
        <v>477</v>
      </c>
      <c r="CO428" s="46">
        <v>0</v>
      </c>
      <c r="CP428" s="46" t="s">
        <v>477</v>
      </c>
      <c r="CQ428" s="46" t="s">
        <v>477</v>
      </c>
      <c r="CR428" s="46" t="s">
        <v>477</v>
      </c>
      <c r="CS428" s="46">
        <v>0</v>
      </c>
      <c r="CT428">
        <v>0</v>
      </c>
      <c r="CU428">
        <v>0</v>
      </c>
      <c r="CV428" s="47">
        <v>539309.54901747301</v>
      </c>
      <c r="CW428">
        <v>0</v>
      </c>
      <c r="CX428" s="48">
        <v>539309.54901747301</v>
      </c>
      <c r="CY428" s="48">
        <v>592932.24</v>
      </c>
      <c r="CZ428">
        <v>539309.54901747301</v>
      </c>
      <c r="DA428" s="37">
        <v>45352</v>
      </c>
      <c r="DB428">
        <v>1.0491919999999999</v>
      </c>
      <c r="DC428">
        <v>1</v>
      </c>
      <c r="DD428" s="52" t="s">
        <v>477</v>
      </c>
      <c r="DE428" t="s">
        <v>477</v>
      </c>
      <c r="DF428" s="52" t="s">
        <v>477</v>
      </c>
      <c r="DG428" s="52" t="s">
        <v>477</v>
      </c>
      <c r="DH428" s="52" t="s">
        <v>477</v>
      </c>
      <c r="DI428" s="52" t="s">
        <v>477</v>
      </c>
      <c r="DJ428" s="52" t="s">
        <v>477</v>
      </c>
      <c r="DK428" s="52" t="s">
        <v>477</v>
      </c>
      <c r="DL428" s="52" t="s">
        <v>477</v>
      </c>
      <c r="DM428" s="52" t="s">
        <v>477</v>
      </c>
      <c r="DN428" s="52" t="s">
        <v>477</v>
      </c>
      <c r="DO428" s="33">
        <v>3.4708863056664501</v>
      </c>
      <c r="DP428" s="33" t="s">
        <v>477</v>
      </c>
      <c r="DQ428" s="32" t="s">
        <v>700</v>
      </c>
      <c r="DR428" s="33" t="s">
        <v>477</v>
      </c>
      <c r="DS428" s="58" t="s">
        <v>477</v>
      </c>
      <c r="DT428" s="58" t="s">
        <v>477</v>
      </c>
      <c r="DU428" s="58" t="s">
        <v>477</v>
      </c>
    </row>
    <row r="429" spans="1:125" x14ac:dyDescent="0.25">
      <c r="A429" s="37">
        <v>44196</v>
      </c>
      <c r="B429" t="s">
        <v>1690</v>
      </c>
      <c r="C429" t="s">
        <v>1322</v>
      </c>
      <c r="D429" t="s">
        <v>473</v>
      </c>
      <c r="E429" t="s">
        <v>1396</v>
      </c>
      <c r="F429" t="s">
        <v>1762</v>
      </c>
      <c r="G429" t="s">
        <v>1763</v>
      </c>
      <c r="H429" t="s">
        <v>293</v>
      </c>
      <c r="I429" s="37">
        <v>73050</v>
      </c>
      <c r="J429">
        <v>3</v>
      </c>
      <c r="K429" s="43">
        <v>500000</v>
      </c>
      <c r="L429" s="43">
        <v>530226.64</v>
      </c>
      <c r="M429" s="43">
        <v>1.6972499999999999</v>
      </c>
      <c r="N429" s="43">
        <v>104.533</v>
      </c>
      <c r="O429" t="s">
        <v>473</v>
      </c>
      <c r="P429" t="s">
        <v>474</v>
      </c>
      <c r="Q429" t="s">
        <v>1764</v>
      </c>
      <c r="R429" t="s">
        <v>475</v>
      </c>
      <c r="S429" t="s">
        <v>1691</v>
      </c>
      <c r="T429" t="s">
        <v>1763</v>
      </c>
      <c r="U429" t="s">
        <v>405</v>
      </c>
      <c r="V429" t="s">
        <v>203</v>
      </c>
      <c r="W429" t="s">
        <v>1765</v>
      </c>
      <c r="X429" t="s">
        <v>941</v>
      </c>
      <c r="Y429" s="32" t="s">
        <v>398</v>
      </c>
      <c r="Z429" t="s">
        <v>359</v>
      </c>
      <c r="AA429" s="32" t="s">
        <v>370</v>
      </c>
      <c r="AB429" s="32" t="s">
        <v>476</v>
      </c>
      <c r="AC429" s="33" t="s">
        <v>477</v>
      </c>
      <c r="AD429" s="33">
        <v>500000000</v>
      </c>
      <c r="AE429">
        <v>0.1</v>
      </c>
      <c r="AF429" s="33" t="s">
        <v>477</v>
      </c>
      <c r="AG429" s="33">
        <v>214.46029822010399</v>
      </c>
      <c r="AH429">
        <v>214.46029822010399</v>
      </c>
      <c r="AI429" s="33">
        <v>3.26988560534121</v>
      </c>
      <c r="AJ429" s="33">
        <v>1.6510069999999999</v>
      </c>
      <c r="AK429">
        <v>1.6510069999999999</v>
      </c>
      <c r="AL429" s="33">
        <v>1.6579569999999999</v>
      </c>
      <c r="AM429">
        <v>1.6579569999999999</v>
      </c>
      <c r="AN429" s="33" t="s">
        <v>477</v>
      </c>
      <c r="AO429" s="33" t="s">
        <v>477</v>
      </c>
      <c r="AP429" s="33" t="s">
        <v>477</v>
      </c>
      <c r="AQ429" s="33" t="s">
        <v>477</v>
      </c>
      <c r="AR429" s="33" t="s">
        <v>477</v>
      </c>
      <c r="AS429" s="34" t="s">
        <v>477</v>
      </c>
      <c r="AT429" s="34" t="s">
        <v>477</v>
      </c>
      <c r="AU429" s="35">
        <v>14610</v>
      </c>
      <c r="AV429" s="35">
        <v>14610</v>
      </c>
      <c r="AW429" s="34" t="s">
        <v>477</v>
      </c>
      <c r="AX429" t="s">
        <v>474</v>
      </c>
      <c r="AY429" s="32">
        <v>2099</v>
      </c>
      <c r="AZ429" s="32" t="s">
        <v>370</v>
      </c>
      <c r="BA429" s="32" t="s">
        <v>372</v>
      </c>
      <c r="BB429" s="32" t="s">
        <v>372</v>
      </c>
      <c r="BC429" s="32" t="s">
        <v>372</v>
      </c>
      <c r="BD429">
        <v>31240418.999999989</v>
      </c>
      <c r="BE429">
        <v>1.6972499999999999</v>
      </c>
      <c r="BF429" s="32" t="s">
        <v>293</v>
      </c>
      <c r="BG429" s="32" t="s">
        <v>477</v>
      </c>
      <c r="BH429" s="32" t="s">
        <v>477</v>
      </c>
      <c r="BI429" s="32">
        <v>11</v>
      </c>
      <c r="BJ429" s="36">
        <v>1.8209873640754555E-2</v>
      </c>
      <c r="BK429" s="32">
        <v>11</v>
      </c>
      <c r="BL429" s="36">
        <v>1.8209873640754555E-2</v>
      </c>
      <c r="BM429" s="32">
        <v>11</v>
      </c>
      <c r="BN429" s="36">
        <v>1.7936732110123903E-2</v>
      </c>
      <c r="BO429" s="33" t="s">
        <v>476</v>
      </c>
      <c r="BP429" s="33" t="s">
        <v>477</v>
      </c>
      <c r="BQ429">
        <v>3.26988560534121</v>
      </c>
      <c r="BR429">
        <v>1.6579569999999999</v>
      </c>
      <c r="BS429" t="s">
        <v>474</v>
      </c>
      <c r="BT429" s="37">
        <v>45478</v>
      </c>
      <c r="BU429" s="32" t="s">
        <v>477</v>
      </c>
      <c r="BV429" s="38">
        <v>45478</v>
      </c>
      <c r="BW429" t="s">
        <v>1232</v>
      </c>
      <c r="BX429" s="39">
        <v>3.2885029861403501</v>
      </c>
      <c r="BY429" s="39">
        <v>2.5400649999999998</v>
      </c>
      <c r="BZ429" s="39">
        <v>2.5398999999999998</v>
      </c>
      <c r="CA429" s="39">
        <v>1.6579569999999999</v>
      </c>
      <c r="CB429" s="39">
        <v>1.6510069999999999</v>
      </c>
      <c r="CC429" s="39">
        <v>1.6579569999999999</v>
      </c>
      <c r="CD429" s="39">
        <v>1.6510069999999999</v>
      </c>
      <c r="CE429" s="39">
        <v>2.4655809999999998</v>
      </c>
      <c r="CF429" s="39">
        <v>2.4651999999999998</v>
      </c>
      <c r="CG429">
        <v>1.6579569999999999</v>
      </c>
      <c r="CH429" s="39">
        <v>3.2885029861403501</v>
      </c>
      <c r="CI429" s="39">
        <v>3.2892999083092702</v>
      </c>
      <c r="CJ429" s="39">
        <v>3.2885029861403501</v>
      </c>
      <c r="CK429" s="39">
        <v>3.2892690680580201</v>
      </c>
      <c r="CL429" t="s">
        <v>477</v>
      </c>
      <c r="CM429" t="s">
        <v>477</v>
      </c>
      <c r="CN429" s="46" t="s">
        <v>477</v>
      </c>
      <c r="CO429" s="46">
        <v>0</v>
      </c>
      <c r="CP429" s="46" t="s">
        <v>477</v>
      </c>
      <c r="CQ429" s="46" t="s">
        <v>477</v>
      </c>
      <c r="CR429" s="46" t="s">
        <v>477</v>
      </c>
      <c r="CS429" s="46">
        <v>0</v>
      </c>
      <c r="CT429">
        <v>0</v>
      </c>
      <c r="CU429">
        <v>0</v>
      </c>
      <c r="CV429" s="47">
        <v>477233.93312624231</v>
      </c>
      <c r="CW429">
        <v>0</v>
      </c>
      <c r="CX429" s="48">
        <v>477233.93312624231</v>
      </c>
      <c r="CY429" s="48">
        <v>530226.64</v>
      </c>
      <c r="CZ429">
        <v>477233.93312624231</v>
      </c>
      <c r="DA429" s="37">
        <v>45478</v>
      </c>
      <c r="DB429">
        <v>1.6579569999999999</v>
      </c>
      <c r="DC429">
        <v>1</v>
      </c>
      <c r="DD429" s="52" t="s">
        <v>477</v>
      </c>
      <c r="DE429" t="s">
        <v>477</v>
      </c>
      <c r="DF429" s="52" t="s">
        <v>477</v>
      </c>
      <c r="DG429" s="52" t="s">
        <v>477</v>
      </c>
      <c r="DH429" s="52" t="s">
        <v>477</v>
      </c>
      <c r="DI429" s="52" t="s">
        <v>477</v>
      </c>
      <c r="DJ429" s="52" t="s">
        <v>477</v>
      </c>
      <c r="DK429" s="52" t="s">
        <v>477</v>
      </c>
      <c r="DL429" s="52" t="s">
        <v>477</v>
      </c>
      <c r="DM429" s="52" t="s">
        <v>477</v>
      </c>
      <c r="DN429" s="52" t="s">
        <v>477</v>
      </c>
      <c r="DO429" s="33">
        <v>3.5053191681512899</v>
      </c>
      <c r="DP429" s="33" t="s">
        <v>477</v>
      </c>
      <c r="DQ429" s="32" t="s">
        <v>700</v>
      </c>
      <c r="DR429" s="33" t="s">
        <v>477</v>
      </c>
      <c r="DS429" s="58" t="s">
        <v>477</v>
      </c>
      <c r="DT429" s="58" t="s">
        <v>477</v>
      </c>
      <c r="DU429" s="58" t="s">
        <v>477</v>
      </c>
    </row>
    <row r="430" spans="1:125" x14ac:dyDescent="0.25">
      <c r="A430" s="37">
        <v>44196</v>
      </c>
      <c r="B430" t="s">
        <v>1690</v>
      </c>
      <c r="C430" t="s">
        <v>1322</v>
      </c>
      <c r="D430" t="s">
        <v>473</v>
      </c>
      <c r="E430" t="s">
        <v>1396</v>
      </c>
      <c r="F430" t="s">
        <v>1766</v>
      </c>
      <c r="G430" t="s">
        <v>1767</v>
      </c>
      <c r="H430" t="s">
        <v>293</v>
      </c>
      <c r="I430" s="37">
        <v>73050</v>
      </c>
      <c r="J430">
        <v>3.25</v>
      </c>
      <c r="K430" s="43">
        <v>800000</v>
      </c>
      <c r="L430" s="43">
        <v>840907.34</v>
      </c>
      <c r="M430" s="43">
        <v>2.6917300000000002</v>
      </c>
      <c r="N430" s="43">
        <v>104.64149999999999</v>
      </c>
      <c r="O430" t="s">
        <v>473</v>
      </c>
      <c r="P430" t="s">
        <v>474</v>
      </c>
      <c r="Q430" t="s">
        <v>1768</v>
      </c>
      <c r="R430" t="s">
        <v>475</v>
      </c>
      <c r="S430" t="s">
        <v>1691</v>
      </c>
      <c r="T430" t="s">
        <v>1767</v>
      </c>
      <c r="U430" t="s">
        <v>405</v>
      </c>
      <c r="V430" t="s">
        <v>203</v>
      </c>
      <c r="W430" t="s">
        <v>1026</v>
      </c>
      <c r="X430" t="s">
        <v>1027</v>
      </c>
      <c r="Y430" s="32" t="s">
        <v>651</v>
      </c>
      <c r="Z430" t="s">
        <v>374</v>
      </c>
      <c r="AA430" s="32" t="s">
        <v>372</v>
      </c>
      <c r="AB430" s="32" t="s">
        <v>476</v>
      </c>
      <c r="AC430" s="33" t="s">
        <v>477</v>
      </c>
      <c r="AD430" s="33">
        <v>400000000</v>
      </c>
      <c r="AE430">
        <v>0.2</v>
      </c>
      <c r="AF430" s="33" t="s">
        <v>477</v>
      </c>
      <c r="AG430" s="33">
        <v>261.05608671453598</v>
      </c>
      <c r="AH430">
        <v>261.05608671453598</v>
      </c>
      <c r="AI430" s="33">
        <v>4.4532100557675696</v>
      </c>
      <c r="AJ430" s="33">
        <v>2.1475070000000001</v>
      </c>
      <c r="AK430">
        <v>2.1475070000000001</v>
      </c>
      <c r="AL430" s="33">
        <v>2.147948</v>
      </c>
      <c r="AM430">
        <v>2.147948</v>
      </c>
      <c r="AN430" s="33" t="s">
        <v>477</v>
      </c>
      <c r="AO430" s="33" t="s">
        <v>477</v>
      </c>
      <c r="AP430" s="33" t="s">
        <v>477</v>
      </c>
      <c r="AQ430" s="33" t="s">
        <v>477</v>
      </c>
      <c r="AR430" s="33" t="s">
        <v>477</v>
      </c>
      <c r="AS430" s="34" t="s">
        <v>477</v>
      </c>
      <c r="AT430" s="34" t="s">
        <v>477</v>
      </c>
      <c r="AU430" s="35">
        <v>14610</v>
      </c>
      <c r="AV430" s="35">
        <v>14610</v>
      </c>
      <c r="AW430" s="34" t="s">
        <v>477</v>
      </c>
      <c r="AX430" t="s">
        <v>474</v>
      </c>
      <c r="AY430" s="32">
        <v>2099</v>
      </c>
      <c r="AZ430" s="32" t="s">
        <v>372</v>
      </c>
      <c r="BA430" s="32" t="s">
        <v>372</v>
      </c>
      <c r="BB430" s="32" t="s">
        <v>372</v>
      </c>
      <c r="BC430" s="32" t="s">
        <v>372</v>
      </c>
      <c r="BD430">
        <v>31240418.999999989</v>
      </c>
      <c r="BE430">
        <v>2.6917300000000002</v>
      </c>
      <c r="BF430" s="32" t="s">
        <v>293</v>
      </c>
      <c r="BG430" s="32" t="s">
        <v>477</v>
      </c>
      <c r="BH430" s="32" t="s">
        <v>477</v>
      </c>
      <c r="BI430" s="32">
        <v>12</v>
      </c>
      <c r="BJ430" s="36">
        <v>2.8879756786613038E-2</v>
      </c>
      <c r="BK430" s="32">
        <v>12</v>
      </c>
      <c r="BL430" s="36">
        <v>2.8879756786613038E-2</v>
      </c>
      <c r="BM430" s="32">
        <v>12</v>
      </c>
      <c r="BN430" s="36">
        <v>2.8446570860749049E-2</v>
      </c>
      <c r="BO430" s="33" t="s">
        <v>476</v>
      </c>
      <c r="BP430" s="33" t="s">
        <v>477</v>
      </c>
      <c r="BQ430">
        <v>4.4532100557675696</v>
      </c>
      <c r="BR430">
        <v>2.147948</v>
      </c>
      <c r="BS430" t="s">
        <v>474</v>
      </c>
      <c r="BT430" s="37">
        <v>45974</v>
      </c>
      <c r="BU430" s="32" t="s">
        <v>477</v>
      </c>
      <c r="BV430" s="38">
        <v>45974</v>
      </c>
      <c r="BW430" t="s">
        <v>921</v>
      </c>
      <c r="BX430" s="39">
        <v>4.4717739542266903</v>
      </c>
      <c r="BY430" s="39">
        <v>2.147948</v>
      </c>
      <c r="BZ430" s="39">
        <v>2.1475070000000001</v>
      </c>
      <c r="CA430" s="39">
        <v>2.147948</v>
      </c>
      <c r="CB430" s="39">
        <v>2.1475070000000001</v>
      </c>
      <c r="CC430" s="39">
        <v>2.2323909999999998</v>
      </c>
      <c r="CD430" s="39">
        <v>2.2285819999999998</v>
      </c>
      <c r="CE430" s="39">
        <v>2.1587350000000001</v>
      </c>
      <c r="CF430" s="39">
        <v>2.1578309999999998</v>
      </c>
      <c r="CG430">
        <v>2.147948</v>
      </c>
      <c r="CH430" s="39">
        <v>4.4717739542266903</v>
      </c>
      <c r="CI430" s="39">
        <v>4.4735587764759996</v>
      </c>
      <c r="CJ430" s="39">
        <v>4.4717739542266903</v>
      </c>
      <c r="CK430" s="39">
        <v>4.4735642476573201</v>
      </c>
      <c r="CL430" t="s">
        <v>477</v>
      </c>
      <c r="CM430" t="s">
        <v>477</v>
      </c>
      <c r="CN430" s="46" t="s">
        <v>477</v>
      </c>
      <c r="CO430" s="46">
        <v>0</v>
      </c>
      <c r="CP430" s="46" t="s">
        <v>477</v>
      </c>
      <c r="CQ430" s="46" t="s">
        <v>477</v>
      </c>
      <c r="CR430" s="46" t="s">
        <v>477</v>
      </c>
      <c r="CS430" s="46">
        <v>0</v>
      </c>
      <c r="CT430">
        <v>0</v>
      </c>
      <c r="CU430">
        <v>0</v>
      </c>
      <c r="CV430" s="47">
        <v>717860.1463327586</v>
      </c>
      <c r="CW430">
        <v>0</v>
      </c>
      <c r="CX430" s="48">
        <v>717860.1463327586</v>
      </c>
      <c r="CY430" s="48">
        <v>840907.34</v>
      </c>
      <c r="CZ430">
        <v>717860.1463327586</v>
      </c>
      <c r="DA430" s="37">
        <v>45974</v>
      </c>
      <c r="DB430">
        <v>2.2323909999999998</v>
      </c>
      <c r="DC430">
        <v>1</v>
      </c>
      <c r="DD430" s="52" t="s">
        <v>477</v>
      </c>
      <c r="DE430" t="s">
        <v>477</v>
      </c>
      <c r="DF430" s="52" t="s">
        <v>477</v>
      </c>
      <c r="DG430" s="52" t="s">
        <v>477</v>
      </c>
      <c r="DH430" s="52" t="s">
        <v>477</v>
      </c>
      <c r="DI430" s="52" t="s">
        <v>477</v>
      </c>
      <c r="DJ430" s="52" t="s">
        <v>477</v>
      </c>
      <c r="DK430" s="52" t="s">
        <v>477</v>
      </c>
      <c r="DL430" s="52" t="s">
        <v>477</v>
      </c>
      <c r="DM430" s="52" t="s">
        <v>477</v>
      </c>
      <c r="DN430" s="52" t="s">
        <v>477</v>
      </c>
      <c r="DO430" s="33">
        <v>4.7369057348795698</v>
      </c>
      <c r="DP430" s="33" t="s">
        <v>477</v>
      </c>
      <c r="DQ430" s="32" t="s">
        <v>700</v>
      </c>
      <c r="DR430" s="33" t="s">
        <v>477</v>
      </c>
      <c r="DS430" s="58" t="s">
        <v>477</v>
      </c>
      <c r="DT430" s="58" t="s">
        <v>477</v>
      </c>
      <c r="DU430" s="58" t="s">
        <v>477</v>
      </c>
    </row>
    <row r="431" spans="1:125" x14ac:dyDescent="0.25">
      <c r="A431" s="37">
        <v>44196</v>
      </c>
      <c r="B431" t="s">
        <v>1690</v>
      </c>
      <c r="C431" t="s">
        <v>1322</v>
      </c>
      <c r="D431" t="s">
        <v>473</v>
      </c>
      <c r="E431" t="s">
        <v>1396</v>
      </c>
      <c r="F431" t="s">
        <v>1769</v>
      </c>
      <c r="G431" t="s">
        <v>1770</v>
      </c>
      <c r="H431" t="s">
        <v>293</v>
      </c>
      <c r="I431" s="37">
        <v>73050</v>
      </c>
      <c r="J431">
        <v>1.875</v>
      </c>
      <c r="K431" s="43">
        <v>500000</v>
      </c>
      <c r="L431" s="43">
        <v>519902.29</v>
      </c>
      <c r="M431" s="43">
        <v>1.6641999999999999</v>
      </c>
      <c r="N431" s="43">
        <v>102.819</v>
      </c>
      <c r="O431" t="s">
        <v>473</v>
      </c>
      <c r="P431" t="s">
        <v>474</v>
      </c>
      <c r="Q431" t="s">
        <v>1771</v>
      </c>
      <c r="R431" t="s">
        <v>475</v>
      </c>
      <c r="S431" t="s">
        <v>1691</v>
      </c>
      <c r="T431" t="s">
        <v>1770</v>
      </c>
      <c r="U431" t="s">
        <v>405</v>
      </c>
      <c r="V431" t="s">
        <v>203</v>
      </c>
      <c r="W431" t="s">
        <v>1772</v>
      </c>
      <c r="X431" t="s">
        <v>1773</v>
      </c>
      <c r="Y431" s="32" t="s">
        <v>652</v>
      </c>
      <c r="Z431" t="s">
        <v>1016</v>
      </c>
      <c r="AA431" s="32" t="s">
        <v>386</v>
      </c>
      <c r="AB431" s="32" t="s">
        <v>476</v>
      </c>
      <c r="AC431" s="33" t="s">
        <v>477</v>
      </c>
      <c r="AD431" s="33">
        <v>1000000000</v>
      </c>
      <c r="AE431">
        <v>0.05</v>
      </c>
      <c r="AF431" s="33" t="s">
        <v>477</v>
      </c>
      <c r="AG431" s="33">
        <v>105.060473880179</v>
      </c>
      <c r="AH431">
        <v>105.060473880179</v>
      </c>
      <c r="AI431" s="33">
        <v>2.0697651245126001</v>
      </c>
      <c r="AJ431" s="33">
        <v>0.537775</v>
      </c>
      <c r="AK431">
        <v>0.537775</v>
      </c>
      <c r="AL431" s="33">
        <v>0.54940699999999998</v>
      </c>
      <c r="AM431">
        <v>0.54940699999999998</v>
      </c>
      <c r="AN431" s="33" t="s">
        <v>477</v>
      </c>
      <c r="AO431" s="33" t="s">
        <v>477</v>
      </c>
      <c r="AP431" s="33" t="s">
        <v>477</v>
      </c>
      <c r="AQ431" s="33" t="s">
        <v>477</v>
      </c>
      <c r="AR431" s="33" t="s">
        <v>477</v>
      </c>
      <c r="AS431" s="34" t="s">
        <v>477</v>
      </c>
      <c r="AT431" s="34" t="s">
        <v>477</v>
      </c>
      <c r="AU431" s="35">
        <v>14610</v>
      </c>
      <c r="AV431" s="35">
        <v>14610</v>
      </c>
      <c r="AW431" s="34" t="s">
        <v>477</v>
      </c>
      <c r="AX431" t="s">
        <v>474</v>
      </c>
      <c r="AY431" s="32">
        <v>2099</v>
      </c>
      <c r="AZ431" s="32" t="s">
        <v>386</v>
      </c>
      <c r="BA431" s="32" t="s">
        <v>376</v>
      </c>
      <c r="BB431" s="32" t="s">
        <v>376</v>
      </c>
      <c r="BC431" s="32" t="s">
        <v>376</v>
      </c>
      <c r="BD431">
        <v>31240418.999999989</v>
      </c>
      <c r="BE431">
        <v>1.6641999999999999</v>
      </c>
      <c r="BF431" s="32" t="s">
        <v>293</v>
      </c>
      <c r="BG431" s="32" t="s">
        <v>478</v>
      </c>
      <c r="BH431" s="32" t="s">
        <v>477</v>
      </c>
      <c r="BI431" s="32">
        <v>10</v>
      </c>
      <c r="BJ431" s="36">
        <v>1.7855298644441801E-2</v>
      </c>
      <c r="BK431" s="32">
        <v>10</v>
      </c>
      <c r="BL431" s="36">
        <v>1.7855298644441801E-2</v>
      </c>
      <c r="BM431" s="32">
        <v>10</v>
      </c>
      <c r="BN431" s="36">
        <v>1.7587475610750053E-2</v>
      </c>
      <c r="BO431" s="33" t="s">
        <v>476</v>
      </c>
      <c r="BP431" s="33" t="s">
        <v>477</v>
      </c>
      <c r="BQ431">
        <v>2.0697651245126001</v>
      </c>
      <c r="BR431">
        <v>0.54940699999999998</v>
      </c>
      <c r="BS431" t="s">
        <v>474</v>
      </c>
      <c r="BT431" s="37">
        <v>44979</v>
      </c>
      <c r="BU431" s="32" t="s">
        <v>477</v>
      </c>
      <c r="BV431" s="38">
        <v>44979</v>
      </c>
      <c r="BW431" t="s">
        <v>910</v>
      </c>
      <c r="BX431" s="39">
        <v>2.3194108969824598</v>
      </c>
      <c r="BY431" s="39">
        <v>1.0901940000000001</v>
      </c>
      <c r="BZ431" s="39">
        <v>1.090001</v>
      </c>
      <c r="CA431" s="39">
        <v>0.54940699999999998</v>
      </c>
      <c r="CB431" s="39">
        <v>0.537775</v>
      </c>
      <c r="CC431" s="39">
        <v>0.54940699999999998</v>
      </c>
      <c r="CD431" s="39">
        <v>0.537775</v>
      </c>
      <c r="CE431" s="39">
        <v>1.0632950000000001</v>
      </c>
      <c r="CF431" s="39">
        <v>1.0627</v>
      </c>
      <c r="CG431">
        <v>0.54940699999999998</v>
      </c>
      <c r="CH431" s="39">
        <v>2.3194108969824598</v>
      </c>
      <c r="CI431" s="39">
        <v>2.3210896904617999</v>
      </c>
      <c r="CJ431" s="39">
        <v>2.3194108969824598</v>
      </c>
      <c r="CK431" s="39">
        <v>2.32107484105655</v>
      </c>
      <c r="CL431" t="s">
        <v>477</v>
      </c>
      <c r="CM431" t="s">
        <v>477</v>
      </c>
      <c r="CN431" s="46" t="s">
        <v>477</v>
      </c>
      <c r="CO431" s="46">
        <v>0</v>
      </c>
      <c r="CP431" s="46" t="s">
        <v>477</v>
      </c>
      <c r="CQ431" s="46" t="s">
        <v>477</v>
      </c>
      <c r="CR431" s="46" t="s">
        <v>477</v>
      </c>
      <c r="CS431" s="46">
        <v>0</v>
      </c>
      <c r="CT431">
        <v>0</v>
      </c>
      <c r="CU431">
        <v>0</v>
      </c>
      <c r="CV431" s="47">
        <v>499419.19748422317</v>
      </c>
      <c r="CW431">
        <v>0</v>
      </c>
      <c r="CX431" s="48">
        <v>499419.19748422317</v>
      </c>
      <c r="CY431" s="48">
        <v>519902.29</v>
      </c>
      <c r="CZ431">
        <v>499419.19748422317</v>
      </c>
      <c r="DA431" s="37">
        <v>44979</v>
      </c>
      <c r="DB431">
        <v>0.54940699999999998</v>
      </c>
      <c r="DC431">
        <v>1</v>
      </c>
      <c r="DD431" s="52" t="s">
        <v>477</v>
      </c>
      <c r="DE431" t="s">
        <v>477</v>
      </c>
      <c r="DF431" s="52" t="s">
        <v>477</v>
      </c>
      <c r="DG431" s="52" t="s">
        <v>477</v>
      </c>
      <c r="DH431" s="52" t="s">
        <v>477</v>
      </c>
      <c r="DI431" s="52" t="s">
        <v>477</v>
      </c>
      <c r="DJ431" s="52" t="s">
        <v>477</v>
      </c>
      <c r="DK431" s="52" t="s">
        <v>477</v>
      </c>
      <c r="DL431" s="52" t="s">
        <v>477</v>
      </c>
      <c r="DM431" s="52" t="s">
        <v>477</v>
      </c>
      <c r="DN431" s="52" t="s">
        <v>477</v>
      </c>
      <c r="DO431" s="33">
        <v>2.4223257260622701</v>
      </c>
      <c r="DP431" s="33" t="s">
        <v>477</v>
      </c>
      <c r="DQ431" s="32" t="s">
        <v>700</v>
      </c>
      <c r="DR431" s="33" t="s">
        <v>477</v>
      </c>
      <c r="DS431" s="58" t="s">
        <v>477</v>
      </c>
      <c r="DT431" s="58" t="s">
        <v>477</v>
      </c>
      <c r="DU431" s="58" t="s">
        <v>477</v>
      </c>
    </row>
    <row r="432" spans="1:125" x14ac:dyDescent="0.25">
      <c r="A432" s="37">
        <v>44196</v>
      </c>
      <c r="B432" t="s">
        <v>1690</v>
      </c>
      <c r="C432" t="s">
        <v>1322</v>
      </c>
      <c r="D432" t="s">
        <v>473</v>
      </c>
      <c r="E432" t="s">
        <v>1396</v>
      </c>
      <c r="F432" t="s">
        <v>1774</v>
      </c>
      <c r="G432" t="s">
        <v>1775</v>
      </c>
      <c r="H432" t="s">
        <v>293</v>
      </c>
      <c r="I432" s="37">
        <v>73050</v>
      </c>
      <c r="J432">
        <v>2.625</v>
      </c>
      <c r="K432" s="43">
        <v>200000</v>
      </c>
      <c r="L432" s="43">
        <v>206162.33</v>
      </c>
      <c r="M432" s="43">
        <v>0.65991999999999995</v>
      </c>
      <c r="N432" s="43">
        <v>101.5645</v>
      </c>
      <c r="O432" t="s">
        <v>473</v>
      </c>
      <c r="P432" t="s">
        <v>474</v>
      </c>
      <c r="Q432" t="s">
        <v>1776</v>
      </c>
      <c r="R432" t="s">
        <v>475</v>
      </c>
      <c r="S432" t="s">
        <v>1691</v>
      </c>
      <c r="T432" t="s">
        <v>1775</v>
      </c>
      <c r="U432" t="s">
        <v>405</v>
      </c>
      <c r="V432" t="s">
        <v>203</v>
      </c>
      <c r="W432" t="s">
        <v>1777</v>
      </c>
      <c r="X432" t="s">
        <v>653</v>
      </c>
      <c r="Y432" s="32" t="s">
        <v>652</v>
      </c>
      <c r="Z432" t="s">
        <v>382</v>
      </c>
      <c r="AA432" s="32" t="s">
        <v>372</v>
      </c>
      <c r="AB432" s="32" t="s">
        <v>476</v>
      </c>
      <c r="AC432" s="33" t="s">
        <v>477</v>
      </c>
      <c r="AD432" s="33">
        <v>1000000000</v>
      </c>
      <c r="AE432">
        <v>0.02</v>
      </c>
      <c r="AF432" s="33" t="s">
        <v>477</v>
      </c>
      <c r="AG432" s="33">
        <v>235.66714497854599</v>
      </c>
      <c r="AH432">
        <v>235.66714497854599</v>
      </c>
      <c r="AI432" s="33">
        <v>2.2936285968497798</v>
      </c>
      <c r="AJ432" s="33">
        <v>1.8443080000000001</v>
      </c>
      <c r="AK432">
        <v>1.8443080000000001</v>
      </c>
      <c r="AL432" s="33">
        <v>1.844589</v>
      </c>
      <c r="AM432">
        <v>1.844589</v>
      </c>
      <c r="AN432" s="33" t="s">
        <v>477</v>
      </c>
      <c r="AO432" s="33" t="s">
        <v>477</v>
      </c>
      <c r="AP432" s="33" t="s">
        <v>477</v>
      </c>
      <c r="AQ432" s="33" t="s">
        <v>477</v>
      </c>
      <c r="AR432" s="33" t="s">
        <v>477</v>
      </c>
      <c r="AS432" s="34" t="s">
        <v>477</v>
      </c>
      <c r="AT432" s="34" t="s">
        <v>477</v>
      </c>
      <c r="AU432" s="35">
        <v>14610</v>
      </c>
      <c r="AV432" s="35">
        <v>14610</v>
      </c>
      <c r="AW432" s="34" t="s">
        <v>477</v>
      </c>
      <c r="AX432" t="s">
        <v>474</v>
      </c>
      <c r="AY432" s="32">
        <v>2099</v>
      </c>
      <c r="AZ432" s="32" t="s">
        <v>372</v>
      </c>
      <c r="BA432" s="32" t="s">
        <v>372</v>
      </c>
      <c r="BB432" s="32" t="s">
        <v>372</v>
      </c>
      <c r="BC432" s="32" t="s">
        <v>372</v>
      </c>
      <c r="BD432">
        <v>31240418.999999989</v>
      </c>
      <c r="BE432">
        <v>0.65991999999999995</v>
      </c>
      <c r="BF432" s="32" t="s">
        <v>293</v>
      </c>
      <c r="BG432" s="32" t="s">
        <v>477</v>
      </c>
      <c r="BH432" s="32" t="s">
        <v>477</v>
      </c>
      <c r="BI432" s="32">
        <v>12</v>
      </c>
      <c r="BJ432" s="36">
        <v>7.0803496006604681E-3</v>
      </c>
      <c r="BK432" s="32">
        <v>12</v>
      </c>
      <c r="BL432" s="36">
        <v>7.0803496006604681E-3</v>
      </c>
      <c r="BM432" s="32">
        <v>12</v>
      </c>
      <c r="BN432" s="36">
        <v>6.9741469127408617E-3</v>
      </c>
      <c r="BO432" s="33" t="s">
        <v>476</v>
      </c>
      <c r="BP432" s="33" t="s">
        <v>477</v>
      </c>
      <c r="BQ432">
        <v>2.2936285968497798</v>
      </c>
      <c r="BR432">
        <v>1.844589</v>
      </c>
      <c r="BS432" t="s">
        <v>474</v>
      </c>
      <c r="BT432" s="37">
        <v>44992</v>
      </c>
      <c r="BU432" s="32" t="s">
        <v>477</v>
      </c>
      <c r="BV432" s="38">
        <v>44992</v>
      </c>
      <c r="BW432" t="s">
        <v>920</v>
      </c>
      <c r="BX432" s="39">
        <v>2.3123182310817998</v>
      </c>
      <c r="BY432" s="39">
        <v>1.844589</v>
      </c>
      <c r="BZ432" s="39">
        <v>1.8443080000000001</v>
      </c>
      <c r="CA432" s="39">
        <v>1.844589</v>
      </c>
      <c r="CB432" s="39">
        <v>1.8443080000000001</v>
      </c>
      <c r="CC432" s="39">
        <v>1.885276</v>
      </c>
      <c r="CD432" s="39">
        <v>1.8789560000000001</v>
      </c>
      <c r="CE432" s="39">
        <v>1.8517969999999999</v>
      </c>
      <c r="CF432" s="39">
        <v>1.8511649999999999</v>
      </c>
      <c r="CG432">
        <v>1.844589</v>
      </c>
      <c r="CH432" s="39">
        <v>2.3123182310817998</v>
      </c>
      <c r="CI432" s="39">
        <v>2.3160350383548001</v>
      </c>
      <c r="CJ432" s="39">
        <v>2.3123182310817998</v>
      </c>
      <c r="CK432" s="39">
        <v>2.3160250578954402</v>
      </c>
      <c r="CL432" t="s">
        <v>477</v>
      </c>
      <c r="CM432" t="s">
        <v>477</v>
      </c>
      <c r="CN432" s="46" t="s">
        <v>477</v>
      </c>
      <c r="CO432" s="46">
        <v>0</v>
      </c>
      <c r="CP432" s="46" t="s">
        <v>477</v>
      </c>
      <c r="CQ432" s="46" t="s">
        <v>477</v>
      </c>
      <c r="CR432" s="46" t="s">
        <v>477</v>
      </c>
      <c r="CS432" s="46">
        <v>0</v>
      </c>
      <c r="CT432">
        <v>0</v>
      </c>
      <c r="CU432">
        <v>0</v>
      </c>
      <c r="CV432" s="47">
        <v>194699.33093531567</v>
      </c>
      <c r="CW432">
        <v>0</v>
      </c>
      <c r="CX432" s="48">
        <v>194699.33093531567</v>
      </c>
      <c r="CY432" s="48">
        <v>206162.33</v>
      </c>
      <c r="CZ432">
        <v>194699.33093531567</v>
      </c>
      <c r="DA432" s="37">
        <v>44992</v>
      </c>
      <c r="DB432">
        <v>1.885276</v>
      </c>
      <c r="DC432">
        <v>1</v>
      </c>
      <c r="DD432" s="52" t="s">
        <v>477</v>
      </c>
      <c r="DE432" t="s">
        <v>477</v>
      </c>
      <c r="DF432" s="52" t="s">
        <v>477</v>
      </c>
      <c r="DG432" s="52" t="s">
        <v>477</v>
      </c>
      <c r="DH432" s="52" t="s">
        <v>477</v>
      </c>
      <c r="DI432" s="52" t="s">
        <v>477</v>
      </c>
      <c r="DJ432" s="52" t="s">
        <v>477</v>
      </c>
      <c r="DK432" s="52" t="s">
        <v>477</v>
      </c>
      <c r="DL432" s="52" t="s">
        <v>477</v>
      </c>
      <c r="DM432" s="52" t="s">
        <v>477</v>
      </c>
      <c r="DN432" s="52" t="s">
        <v>477</v>
      </c>
      <c r="DO432" s="33">
        <v>2.3974902653421299</v>
      </c>
      <c r="DP432" s="33" t="s">
        <v>477</v>
      </c>
      <c r="DQ432" s="32" t="s">
        <v>700</v>
      </c>
      <c r="DR432" s="33" t="s">
        <v>477</v>
      </c>
      <c r="DS432" s="58" t="s">
        <v>477</v>
      </c>
      <c r="DT432" s="58" t="s">
        <v>477</v>
      </c>
      <c r="DU432" s="58" t="s">
        <v>477</v>
      </c>
    </row>
    <row r="433" spans="1:125" x14ac:dyDescent="0.25">
      <c r="A433" s="37">
        <v>44196</v>
      </c>
      <c r="B433" t="s">
        <v>1690</v>
      </c>
      <c r="C433" t="s">
        <v>1322</v>
      </c>
      <c r="D433" t="s">
        <v>473</v>
      </c>
      <c r="E433" t="s">
        <v>1396</v>
      </c>
      <c r="F433" t="s">
        <v>1778</v>
      </c>
      <c r="G433" t="s">
        <v>1779</v>
      </c>
      <c r="H433" t="s">
        <v>293</v>
      </c>
      <c r="I433" s="37">
        <v>73050</v>
      </c>
      <c r="J433">
        <v>3.875</v>
      </c>
      <c r="K433" s="43">
        <v>400000</v>
      </c>
      <c r="L433" s="43">
        <v>437022.9</v>
      </c>
      <c r="M433" s="43">
        <v>1.3989</v>
      </c>
      <c r="N433" s="43">
        <v>108.14100000000001</v>
      </c>
      <c r="O433" t="s">
        <v>473</v>
      </c>
      <c r="P433" t="s">
        <v>474</v>
      </c>
      <c r="Q433" t="s">
        <v>1780</v>
      </c>
      <c r="R433" t="s">
        <v>475</v>
      </c>
      <c r="S433" t="s">
        <v>1691</v>
      </c>
      <c r="T433" t="s">
        <v>1779</v>
      </c>
      <c r="U433" t="s">
        <v>405</v>
      </c>
      <c r="V433" t="s">
        <v>203</v>
      </c>
      <c r="W433" t="s">
        <v>1777</v>
      </c>
      <c r="X433" t="s">
        <v>653</v>
      </c>
      <c r="Y433" s="32" t="s">
        <v>652</v>
      </c>
      <c r="Z433" t="s">
        <v>382</v>
      </c>
      <c r="AA433" s="32" t="s">
        <v>372</v>
      </c>
      <c r="AB433" s="32" t="s">
        <v>476</v>
      </c>
      <c r="AC433" s="33" t="s">
        <v>477</v>
      </c>
      <c r="AD433" s="33">
        <v>1000000000</v>
      </c>
      <c r="AE433">
        <v>0.04</v>
      </c>
      <c r="AF433" s="33" t="s">
        <v>477</v>
      </c>
      <c r="AG433" s="33">
        <v>270.94516171154203</v>
      </c>
      <c r="AH433">
        <v>270.94516171154203</v>
      </c>
      <c r="AI433" s="33">
        <v>4.8778107502999397</v>
      </c>
      <c r="AJ433" s="33">
        <v>2.2709990000000002</v>
      </c>
      <c r="AK433">
        <v>2.2709990000000002</v>
      </c>
      <c r="AL433" s="33">
        <v>2.2760980000000002</v>
      </c>
      <c r="AM433">
        <v>2.2760980000000002</v>
      </c>
      <c r="AN433" s="33" t="s">
        <v>477</v>
      </c>
      <c r="AO433" s="33" t="s">
        <v>477</v>
      </c>
      <c r="AP433" s="33" t="s">
        <v>477</v>
      </c>
      <c r="AQ433" s="33" t="s">
        <v>477</v>
      </c>
      <c r="AR433" s="33" t="s">
        <v>477</v>
      </c>
      <c r="AS433" s="34" t="s">
        <v>477</v>
      </c>
      <c r="AT433" s="34" t="s">
        <v>477</v>
      </c>
      <c r="AU433" s="35">
        <v>14610</v>
      </c>
      <c r="AV433" s="35">
        <v>14610</v>
      </c>
      <c r="AW433" s="34" t="s">
        <v>477</v>
      </c>
      <c r="AX433" t="s">
        <v>474</v>
      </c>
      <c r="AY433" s="32">
        <v>2099</v>
      </c>
      <c r="AZ433" s="32" t="s">
        <v>372</v>
      </c>
      <c r="BA433" s="32" t="s">
        <v>372</v>
      </c>
      <c r="BB433" s="32" t="s">
        <v>372</v>
      </c>
      <c r="BC433" s="32" t="s">
        <v>372</v>
      </c>
      <c r="BD433">
        <v>31240418.999999989</v>
      </c>
      <c r="BE433">
        <v>1.3989</v>
      </c>
      <c r="BF433" s="32" t="s">
        <v>293</v>
      </c>
      <c r="BG433" s="32" t="s">
        <v>477</v>
      </c>
      <c r="BH433" s="32" t="s">
        <v>477</v>
      </c>
      <c r="BI433" s="32">
        <v>12</v>
      </c>
      <c r="BJ433" s="36">
        <v>1.5008924838473062E-2</v>
      </c>
      <c r="BK433" s="32">
        <v>12</v>
      </c>
      <c r="BL433" s="36">
        <v>1.5008924838473062E-2</v>
      </c>
      <c r="BM433" s="32">
        <v>12</v>
      </c>
      <c r="BN433" s="36">
        <v>1.4783796384296095E-2</v>
      </c>
      <c r="BO433" s="33" t="s">
        <v>476</v>
      </c>
      <c r="BP433" s="33" t="s">
        <v>477</v>
      </c>
      <c r="BQ433">
        <v>4.8778107502999397</v>
      </c>
      <c r="BR433">
        <v>2.2760980000000002</v>
      </c>
      <c r="BS433" t="s">
        <v>474</v>
      </c>
      <c r="BT433" s="37">
        <v>46195</v>
      </c>
      <c r="BU433" s="32" t="s">
        <v>477</v>
      </c>
      <c r="BV433" s="38">
        <v>46195</v>
      </c>
      <c r="BW433" t="s">
        <v>1176</v>
      </c>
      <c r="BX433" s="39">
        <v>5.0990832701400004</v>
      </c>
      <c r="BY433" s="39">
        <v>2.5503840000000002</v>
      </c>
      <c r="BZ433" s="39">
        <v>2.5498310000000002</v>
      </c>
      <c r="CA433" s="39">
        <v>2.2760980000000002</v>
      </c>
      <c r="CB433" s="39">
        <v>2.2709990000000002</v>
      </c>
      <c r="CC433" s="39">
        <v>2.2760980000000002</v>
      </c>
      <c r="CD433" s="39">
        <v>2.2709990000000002</v>
      </c>
      <c r="CE433" s="39">
        <v>2.5196420000000002</v>
      </c>
      <c r="CF433" s="39">
        <v>2.5185749999999998</v>
      </c>
      <c r="CG433">
        <v>2.2760980000000002</v>
      </c>
      <c r="CH433" s="39">
        <v>5.0990832701400004</v>
      </c>
      <c r="CI433" s="39">
        <v>5.1043860948591604</v>
      </c>
      <c r="CJ433" s="39">
        <v>5.0990832701400004</v>
      </c>
      <c r="CK433" s="39">
        <v>5.1043568879442196</v>
      </c>
      <c r="CL433" t="s">
        <v>477</v>
      </c>
      <c r="CM433" t="s">
        <v>477</v>
      </c>
      <c r="CN433" s="46" t="s">
        <v>477</v>
      </c>
      <c r="CO433" s="46">
        <v>0</v>
      </c>
      <c r="CP433" s="46" t="s">
        <v>477</v>
      </c>
      <c r="CQ433" s="46" t="s">
        <v>477</v>
      </c>
      <c r="CR433" s="46" t="s">
        <v>477</v>
      </c>
      <c r="CS433" s="46">
        <v>0</v>
      </c>
      <c r="CT433">
        <v>0</v>
      </c>
      <c r="CU433">
        <v>0</v>
      </c>
      <c r="CV433" s="47">
        <v>353508.75518892013</v>
      </c>
      <c r="CW433">
        <v>0</v>
      </c>
      <c r="CX433" s="48">
        <v>353508.75518892013</v>
      </c>
      <c r="CY433" s="48">
        <v>437022.9</v>
      </c>
      <c r="CZ433">
        <v>353508.75518892013</v>
      </c>
      <c r="DA433" s="37">
        <v>46195</v>
      </c>
      <c r="DB433">
        <v>2.2760980000000002</v>
      </c>
      <c r="DC433">
        <v>1</v>
      </c>
      <c r="DD433" s="52" t="s">
        <v>477</v>
      </c>
      <c r="DE433" t="s">
        <v>477</v>
      </c>
      <c r="DF433" s="52" t="s">
        <v>477</v>
      </c>
      <c r="DG433" s="52" t="s">
        <v>477</v>
      </c>
      <c r="DH433" s="52" t="s">
        <v>477</v>
      </c>
      <c r="DI433" s="52" t="s">
        <v>477</v>
      </c>
      <c r="DJ433" s="52" t="s">
        <v>477</v>
      </c>
      <c r="DK433" s="52" t="s">
        <v>477</v>
      </c>
      <c r="DL433" s="52" t="s">
        <v>477</v>
      </c>
      <c r="DM433" s="52" t="s">
        <v>477</v>
      </c>
      <c r="DN433" s="52" t="s">
        <v>477</v>
      </c>
      <c r="DO433" s="33">
        <v>5.5919479293187599</v>
      </c>
      <c r="DP433" s="33" t="s">
        <v>477</v>
      </c>
      <c r="DQ433" s="32" t="s">
        <v>700</v>
      </c>
      <c r="DR433" s="33" t="s">
        <v>477</v>
      </c>
      <c r="DS433" s="58" t="s">
        <v>477</v>
      </c>
      <c r="DT433" s="58" t="s">
        <v>477</v>
      </c>
      <c r="DU433" s="58" t="s">
        <v>477</v>
      </c>
    </row>
    <row r="434" spans="1:125" x14ac:dyDescent="0.25">
      <c r="A434" s="37">
        <v>44196</v>
      </c>
      <c r="B434" t="s">
        <v>1690</v>
      </c>
      <c r="C434" t="s">
        <v>1322</v>
      </c>
      <c r="D434" t="s">
        <v>473</v>
      </c>
      <c r="E434" t="s">
        <v>1396</v>
      </c>
      <c r="F434" t="s">
        <v>1781</v>
      </c>
      <c r="G434" t="s">
        <v>1782</v>
      </c>
      <c r="H434" t="s">
        <v>293</v>
      </c>
      <c r="I434" s="37">
        <v>73050</v>
      </c>
      <c r="J434">
        <v>2.875</v>
      </c>
      <c r="K434" s="43">
        <v>900000</v>
      </c>
      <c r="L434" s="43">
        <v>955287.92</v>
      </c>
      <c r="M434" s="43">
        <v>3.0578599999999998</v>
      </c>
      <c r="N434" s="43">
        <v>103.9455</v>
      </c>
      <c r="O434" t="s">
        <v>473</v>
      </c>
      <c r="P434" t="s">
        <v>474</v>
      </c>
      <c r="Q434" t="s">
        <v>1783</v>
      </c>
      <c r="R434" t="s">
        <v>475</v>
      </c>
      <c r="S434" t="s">
        <v>1691</v>
      </c>
      <c r="T434" t="s">
        <v>1782</v>
      </c>
      <c r="U434" t="s">
        <v>405</v>
      </c>
      <c r="V434" t="s">
        <v>203</v>
      </c>
      <c r="W434" t="s">
        <v>1076</v>
      </c>
      <c r="X434" t="s">
        <v>1077</v>
      </c>
      <c r="Y434" s="32" t="s">
        <v>362</v>
      </c>
      <c r="Z434" t="s">
        <v>375</v>
      </c>
      <c r="AA434" s="32" t="s">
        <v>372</v>
      </c>
      <c r="AB434" s="32" t="s">
        <v>476</v>
      </c>
      <c r="AC434" s="33" t="s">
        <v>477</v>
      </c>
      <c r="AD434" s="33">
        <v>600000000</v>
      </c>
      <c r="AE434">
        <v>0.15</v>
      </c>
      <c r="AF434" s="33" t="s">
        <v>477</v>
      </c>
      <c r="AG434" s="33">
        <v>231.61913438852901</v>
      </c>
      <c r="AH434">
        <v>231.61913438852901</v>
      </c>
      <c r="AI434" s="33">
        <v>3.6769777008754101</v>
      </c>
      <c r="AJ434" s="33">
        <v>1.8387340000000001</v>
      </c>
      <c r="AK434">
        <v>1.8387340000000001</v>
      </c>
      <c r="AL434" s="33">
        <v>1.8433360000000001</v>
      </c>
      <c r="AM434">
        <v>1.8433360000000001</v>
      </c>
      <c r="AN434" s="33" t="s">
        <v>477</v>
      </c>
      <c r="AO434" s="33" t="s">
        <v>477</v>
      </c>
      <c r="AP434" s="33" t="s">
        <v>477</v>
      </c>
      <c r="AQ434" s="33" t="s">
        <v>477</v>
      </c>
      <c r="AR434" s="33" t="s">
        <v>477</v>
      </c>
      <c r="AS434" s="34" t="s">
        <v>477</v>
      </c>
      <c r="AT434" s="34" t="s">
        <v>477</v>
      </c>
      <c r="AU434" s="35">
        <v>14610</v>
      </c>
      <c r="AV434" s="35">
        <v>14610</v>
      </c>
      <c r="AW434" s="34" t="s">
        <v>477</v>
      </c>
      <c r="AX434" t="s">
        <v>474</v>
      </c>
      <c r="AY434" s="32">
        <v>2099</v>
      </c>
      <c r="AZ434" s="32" t="s">
        <v>372</v>
      </c>
      <c r="BA434" s="32" t="s">
        <v>372</v>
      </c>
      <c r="BB434" s="32" t="s">
        <v>372</v>
      </c>
      <c r="BC434" s="32" t="s">
        <v>372</v>
      </c>
      <c r="BD434">
        <v>31240418.999999989</v>
      </c>
      <c r="BE434">
        <v>3.0578599999999998</v>
      </c>
      <c r="BF434" s="32" t="s">
        <v>293</v>
      </c>
      <c r="BG434" s="32" t="s">
        <v>477</v>
      </c>
      <c r="BH434" s="32" t="s">
        <v>477</v>
      </c>
      <c r="BI434" s="32">
        <v>12</v>
      </c>
      <c r="BJ434" s="36">
        <v>3.2807993792502099E-2</v>
      </c>
      <c r="BK434" s="32">
        <v>12</v>
      </c>
      <c r="BL434" s="36">
        <v>3.2807993792502099E-2</v>
      </c>
      <c r="BM434" s="32">
        <v>12</v>
      </c>
      <c r="BN434" s="36">
        <v>3.2315885729689998E-2</v>
      </c>
      <c r="BO434" s="33" t="s">
        <v>476</v>
      </c>
      <c r="BP434" s="33" t="s">
        <v>477</v>
      </c>
      <c r="BQ434">
        <v>3.6769777008754101</v>
      </c>
      <c r="BR434">
        <v>1.8433360000000001</v>
      </c>
      <c r="BS434" t="s">
        <v>474</v>
      </c>
      <c r="BT434" s="37">
        <v>45658</v>
      </c>
      <c r="BU434" s="32" t="s">
        <v>477</v>
      </c>
      <c r="BV434" s="38">
        <v>45658</v>
      </c>
      <c r="BW434" t="s">
        <v>1197</v>
      </c>
      <c r="BX434" s="39">
        <v>3.9103611694482798</v>
      </c>
      <c r="BY434" s="39">
        <v>2.7851940000000002</v>
      </c>
      <c r="BZ434" s="39">
        <v>2.785215</v>
      </c>
      <c r="CA434" s="39">
        <v>1.8433360000000001</v>
      </c>
      <c r="CB434" s="39">
        <v>1.8387340000000001</v>
      </c>
      <c r="CC434" s="39">
        <v>1.8433360000000001</v>
      </c>
      <c r="CD434" s="39">
        <v>1.8387340000000001</v>
      </c>
      <c r="CE434" s="39">
        <v>2.6969560000000001</v>
      </c>
      <c r="CF434" s="39">
        <v>2.6969080000000001</v>
      </c>
      <c r="CG434">
        <v>1.8433360000000001</v>
      </c>
      <c r="CH434" s="39">
        <v>3.9103611694482798</v>
      </c>
      <c r="CI434" s="39">
        <v>3.9157226419142899</v>
      </c>
      <c r="CJ434" s="39">
        <v>3.9103611694482798</v>
      </c>
      <c r="CK434" s="39">
        <v>3.9157171930597201</v>
      </c>
      <c r="CL434" t="s">
        <v>477</v>
      </c>
      <c r="CM434" t="s">
        <v>477</v>
      </c>
      <c r="CN434" s="46" t="s">
        <v>477</v>
      </c>
      <c r="CO434" s="46">
        <v>0</v>
      </c>
      <c r="CP434" s="46" t="s">
        <v>477</v>
      </c>
      <c r="CQ434" s="46" t="s">
        <v>477</v>
      </c>
      <c r="CR434" s="46" t="s">
        <v>477</v>
      </c>
      <c r="CS434" s="46">
        <v>0</v>
      </c>
      <c r="CT434">
        <v>0</v>
      </c>
      <c r="CU434">
        <v>0</v>
      </c>
      <c r="CV434" s="47">
        <v>851444.28702035395</v>
      </c>
      <c r="CW434">
        <v>0</v>
      </c>
      <c r="CX434" s="48">
        <v>851444.28702035395</v>
      </c>
      <c r="CY434" s="48">
        <v>955287.92</v>
      </c>
      <c r="CZ434">
        <v>851444.28702035395</v>
      </c>
      <c r="DA434" s="37">
        <v>45658</v>
      </c>
      <c r="DB434">
        <v>1.8433360000000001</v>
      </c>
      <c r="DC434">
        <v>1</v>
      </c>
      <c r="DD434" s="52" t="s">
        <v>477</v>
      </c>
      <c r="DE434" t="s">
        <v>477</v>
      </c>
      <c r="DF434" s="52" t="s">
        <v>477</v>
      </c>
      <c r="DG434" s="52" t="s">
        <v>477</v>
      </c>
      <c r="DH434" s="52" t="s">
        <v>477</v>
      </c>
      <c r="DI434" s="52" t="s">
        <v>477</v>
      </c>
      <c r="DJ434" s="52" t="s">
        <v>477</v>
      </c>
      <c r="DK434" s="52" t="s">
        <v>477</v>
      </c>
      <c r="DL434" s="52" t="s">
        <v>477</v>
      </c>
      <c r="DM434" s="52" t="s">
        <v>477</v>
      </c>
      <c r="DN434" s="52" t="s">
        <v>477</v>
      </c>
      <c r="DO434" s="33">
        <v>4.1699174458649697</v>
      </c>
      <c r="DP434" s="33" t="s">
        <v>477</v>
      </c>
      <c r="DQ434" s="32" t="s">
        <v>700</v>
      </c>
      <c r="DR434" s="33" t="s">
        <v>477</v>
      </c>
      <c r="DS434" s="58" t="s">
        <v>477</v>
      </c>
      <c r="DT434" s="58" t="s">
        <v>477</v>
      </c>
      <c r="DU434" s="58" t="s">
        <v>477</v>
      </c>
    </row>
    <row r="435" spans="1:125" x14ac:dyDescent="0.25">
      <c r="A435" s="37">
        <v>44196</v>
      </c>
      <c r="B435" t="s">
        <v>1690</v>
      </c>
      <c r="C435" t="s">
        <v>1322</v>
      </c>
      <c r="D435" t="s">
        <v>473</v>
      </c>
      <c r="E435" t="s">
        <v>1396</v>
      </c>
      <c r="F435" t="s">
        <v>1784</v>
      </c>
      <c r="G435" t="s">
        <v>1785</v>
      </c>
      <c r="H435" t="s">
        <v>293</v>
      </c>
      <c r="I435" s="37">
        <v>73050</v>
      </c>
      <c r="J435">
        <v>3.625</v>
      </c>
      <c r="K435" s="43">
        <v>500000</v>
      </c>
      <c r="L435" s="43">
        <v>551929.44999999995</v>
      </c>
      <c r="M435" s="43">
        <v>1.7667200000000001</v>
      </c>
      <c r="N435" s="43">
        <v>107.61499999999999</v>
      </c>
      <c r="O435" t="s">
        <v>473</v>
      </c>
      <c r="P435" t="s">
        <v>474</v>
      </c>
      <c r="Q435" t="s">
        <v>1786</v>
      </c>
      <c r="R435" t="s">
        <v>475</v>
      </c>
      <c r="S435" t="s">
        <v>1691</v>
      </c>
      <c r="T435" t="s">
        <v>1785</v>
      </c>
      <c r="U435" t="s">
        <v>405</v>
      </c>
      <c r="V435" t="s">
        <v>203</v>
      </c>
      <c r="W435" t="s">
        <v>1076</v>
      </c>
      <c r="X435" t="s">
        <v>1077</v>
      </c>
      <c r="Y435" s="32" t="s">
        <v>362</v>
      </c>
      <c r="Z435" t="s">
        <v>375</v>
      </c>
      <c r="AA435" s="32" t="s">
        <v>372</v>
      </c>
      <c r="AB435" s="32" t="s">
        <v>476</v>
      </c>
      <c r="AC435" s="33" t="s">
        <v>477</v>
      </c>
      <c r="AD435" s="33">
        <v>600000000</v>
      </c>
      <c r="AE435">
        <v>8.3333333333333329E-2</v>
      </c>
      <c r="AF435" s="33" t="s">
        <v>477</v>
      </c>
      <c r="AG435" s="33">
        <v>281.21790336570098</v>
      </c>
      <c r="AH435">
        <v>281.21790336570098</v>
      </c>
      <c r="AI435" s="33">
        <v>6.0162697409332404</v>
      </c>
      <c r="AJ435" s="33">
        <v>2.4260060000000001</v>
      </c>
      <c r="AK435">
        <v>2.4260060000000001</v>
      </c>
      <c r="AL435" s="33">
        <v>2.4288259999999999</v>
      </c>
      <c r="AM435">
        <v>2.4288259999999999</v>
      </c>
      <c r="AN435" s="33" t="s">
        <v>477</v>
      </c>
      <c r="AO435" s="33" t="s">
        <v>477</v>
      </c>
      <c r="AP435" s="33" t="s">
        <v>477</v>
      </c>
      <c r="AQ435" s="33" t="s">
        <v>477</v>
      </c>
      <c r="AR435" s="33" t="s">
        <v>477</v>
      </c>
      <c r="AS435" s="34" t="s">
        <v>477</v>
      </c>
      <c r="AT435" s="34" t="s">
        <v>477</v>
      </c>
      <c r="AU435" s="35">
        <v>14610</v>
      </c>
      <c r="AV435" s="35">
        <v>14610</v>
      </c>
      <c r="AW435" s="34" t="s">
        <v>477</v>
      </c>
      <c r="AX435" t="s">
        <v>474</v>
      </c>
      <c r="AY435" s="32">
        <v>2099</v>
      </c>
      <c r="AZ435" s="32" t="s">
        <v>372</v>
      </c>
      <c r="BA435" s="32" t="s">
        <v>372</v>
      </c>
      <c r="BB435" s="32" t="s">
        <v>372</v>
      </c>
      <c r="BC435" s="32" t="s">
        <v>372</v>
      </c>
      <c r="BD435">
        <v>31240418.999999989</v>
      </c>
      <c r="BE435">
        <v>1.7667200000000001</v>
      </c>
      <c r="BF435" s="32" t="s">
        <v>293</v>
      </c>
      <c r="BG435" s="32" t="s">
        <v>477</v>
      </c>
      <c r="BH435" s="32" t="s">
        <v>477</v>
      </c>
      <c r="BI435" s="32">
        <v>12</v>
      </c>
      <c r="BJ435" s="36">
        <v>1.8955225529805816E-2</v>
      </c>
      <c r="BK435" s="32">
        <v>12</v>
      </c>
      <c r="BL435" s="36">
        <v>1.8955225529805816E-2</v>
      </c>
      <c r="BM435" s="32">
        <v>12</v>
      </c>
      <c r="BN435" s="36">
        <v>1.867090398992028E-2</v>
      </c>
      <c r="BO435" s="33" t="s">
        <v>476</v>
      </c>
      <c r="BP435" s="33" t="s">
        <v>477</v>
      </c>
      <c r="BQ435">
        <v>6.0162697409332404</v>
      </c>
      <c r="BR435">
        <v>2.4288259999999999</v>
      </c>
      <c r="BS435" t="s">
        <v>474</v>
      </c>
      <c r="BT435" s="37">
        <v>46753</v>
      </c>
      <c r="BU435" s="32" t="s">
        <v>477</v>
      </c>
      <c r="BV435" s="38">
        <v>46753</v>
      </c>
      <c r="BW435" t="s">
        <v>1197</v>
      </c>
      <c r="BX435" s="39">
        <v>6.2242856101250803</v>
      </c>
      <c r="BY435" s="39">
        <v>3.2803490000000002</v>
      </c>
      <c r="BZ435" s="39">
        <v>3.2803119999999999</v>
      </c>
      <c r="CA435" s="39">
        <v>2.4288259999999999</v>
      </c>
      <c r="CB435" s="39">
        <v>2.4260060000000001</v>
      </c>
      <c r="CC435" s="39">
        <v>2.4288259999999999</v>
      </c>
      <c r="CD435" s="39">
        <v>2.4260060000000001</v>
      </c>
      <c r="CE435" s="39">
        <v>3.143275</v>
      </c>
      <c r="CF435" s="39">
        <v>3.1430709999999999</v>
      </c>
      <c r="CG435">
        <v>2.4288259999999999</v>
      </c>
      <c r="CH435" s="39">
        <v>6.2242856101250803</v>
      </c>
      <c r="CI435" s="39">
        <v>6.2356837090407602</v>
      </c>
      <c r="CJ435" s="39">
        <v>6.2242856101250803</v>
      </c>
      <c r="CK435" s="39">
        <v>6.23566989942936</v>
      </c>
      <c r="CL435" t="s">
        <v>477</v>
      </c>
      <c r="CM435" t="s">
        <v>477</v>
      </c>
      <c r="CN435" s="46" t="s">
        <v>477</v>
      </c>
      <c r="CO435" s="46">
        <v>0</v>
      </c>
      <c r="CP435" s="46" t="s">
        <v>477</v>
      </c>
      <c r="CQ435" s="46" t="s">
        <v>477</v>
      </c>
      <c r="CR435" s="46" t="s">
        <v>477</v>
      </c>
      <c r="CS435" s="46">
        <v>0</v>
      </c>
      <c r="CT435">
        <v>0</v>
      </c>
      <c r="CU435">
        <v>0</v>
      </c>
      <c r="CV435" s="47">
        <v>428223.56972281181</v>
      </c>
      <c r="CW435">
        <v>0</v>
      </c>
      <c r="CX435" s="48">
        <v>428223.56972281181</v>
      </c>
      <c r="CY435" s="48">
        <v>551929.44999999995</v>
      </c>
      <c r="CZ435">
        <v>428223.56972281181</v>
      </c>
      <c r="DA435" s="37">
        <v>46753</v>
      </c>
      <c r="DB435">
        <v>2.4288259999999999</v>
      </c>
      <c r="DC435">
        <v>1</v>
      </c>
      <c r="DD435" s="52" t="s">
        <v>477</v>
      </c>
      <c r="DE435" t="s">
        <v>477</v>
      </c>
      <c r="DF435" s="52" t="s">
        <v>477</v>
      </c>
      <c r="DG435" s="52" t="s">
        <v>477</v>
      </c>
      <c r="DH435" s="52" t="s">
        <v>477</v>
      </c>
      <c r="DI435" s="52" t="s">
        <v>477</v>
      </c>
      <c r="DJ435" s="52" t="s">
        <v>477</v>
      </c>
      <c r="DK435" s="52" t="s">
        <v>477</v>
      </c>
      <c r="DL435" s="52" t="s">
        <v>477</v>
      </c>
      <c r="DM435" s="52" t="s">
        <v>477</v>
      </c>
      <c r="DN435" s="52" t="s">
        <v>477</v>
      </c>
      <c r="DO435" s="33">
        <v>6.9030432568752103</v>
      </c>
      <c r="DP435" s="33" t="s">
        <v>477</v>
      </c>
      <c r="DQ435" s="32" t="s">
        <v>700</v>
      </c>
      <c r="DR435" s="33" t="s">
        <v>477</v>
      </c>
      <c r="DS435" s="58" t="s">
        <v>477</v>
      </c>
      <c r="DT435" s="58" t="s">
        <v>477</v>
      </c>
      <c r="DU435" s="58" t="s">
        <v>477</v>
      </c>
    </row>
    <row r="436" spans="1:125" x14ac:dyDescent="0.25">
      <c r="A436" s="37">
        <v>44196</v>
      </c>
      <c r="B436" t="s">
        <v>1690</v>
      </c>
      <c r="C436" t="s">
        <v>1322</v>
      </c>
      <c r="D436" t="s">
        <v>473</v>
      </c>
      <c r="E436" t="s">
        <v>1396</v>
      </c>
      <c r="F436" t="s">
        <v>1787</v>
      </c>
      <c r="G436" t="s">
        <v>1788</v>
      </c>
      <c r="H436" t="s">
        <v>293</v>
      </c>
      <c r="I436" s="37">
        <v>73050</v>
      </c>
      <c r="J436">
        <v>2</v>
      </c>
      <c r="K436" s="43">
        <v>800000</v>
      </c>
      <c r="L436" s="43">
        <v>818437.33</v>
      </c>
      <c r="M436" s="43">
        <v>2.6198000000000001</v>
      </c>
      <c r="N436" s="43">
        <v>100.488</v>
      </c>
      <c r="O436" t="s">
        <v>473</v>
      </c>
      <c r="P436" t="s">
        <v>474</v>
      </c>
      <c r="Q436" t="s">
        <v>1789</v>
      </c>
      <c r="R436" t="s">
        <v>475</v>
      </c>
      <c r="S436" t="s">
        <v>1691</v>
      </c>
      <c r="T436" t="s">
        <v>1788</v>
      </c>
      <c r="U436" t="s">
        <v>405</v>
      </c>
      <c r="V436" t="s">
        <v>203</v>
      </c>
      <c r="W436" t="s">
        <v>1044</v>
      </c>
      <c r="X436" t="s">
        <v>1045</v>
      </c>
      <c r="Y436" s="32" t="s">
        <v>396</v>
      </c>
      <c r="Z436" t="s">
        <v>382</v>
      </c>
      <c r="AA436" s="32" t="s">
        <v>370</v>
      </c>
      <c r="AB436" s="32" t="s">
        <v>476</v>
      </c>
      <c r="AC436" s="33" t="s">
        <v>477</v>
      </c>
      <c r="AD436" s="33">
        <v>500000000</v>
      </c>
      <c r="AE436">
        <v>0.16</v>
      </c>
      <c r="AF436" s="33" t="s">
        <v>477</v>
      </c>
      <c r="AG436" s="33">
        <v>233.77450215422601</v>
      </c>
      <c r="AH436">
        <v>233.77450215422601</v>
      </c>
      <c r="AI436" s="33">
        <v>3.82414583417712</v>
      </c>
      <c r="AJ436" s="33">
        <v>1.8574379999999999</v>
      </c>
      <c r="AK436">
        <v>1.8574379999999999</v>
      </c>
      <c r="AL436" s="33">
        <v>1.8574820000000001</v>
      </c>
      <c r="AM436">
        <v>1.8574820000000001</v>
      </c>
      <c r="AN436" s="33" t="s">
        <v>477</v>
      </c>
      <c r="AO436" s="33" t="s">
        <v>477</v>
      </c>
      <c r="AP436" s="33" t="s">
        <v>477</v>
      </c>
      <c r="AQ436" s="33" t="s">
        <v>477</v>
      </c>
      <c r="AR436" s="33" t="s">
        <v>477</v>
      </c>
      <c r="AS436" s="34" t="s">
        <v>477</v>
      </c>
      <c r="AT436" s="34" t="s">
        <v>477</v>
      </c>
      <c r="AU436" s="35">
        <v>14610</v>
      </c>
      <c r="AV436" s="35">
        <v>14610</v>
      </c>
      <c r="AW436" s="34" t="s">
        <v>477</v>
      </c>
      <c r="AX436" t="s">
        <v>474</v>
      </c>
      <c r="AY436" s="32">
        <v>2099</v>
      </c>
      <c r="AZ436" s="32" t="s">
        <v>370</v>
      </c>
      <c r="BA436" s="32" t="s">
        <v>372</v>
      </c>
      <c r="BB436" s="32" t="s">
        <v>372</v>
      </c>
      <c r="BC436" s="32" t="s">
        <v>372</v>
      </c>
      <c r="BD436">
        <v>31240418.999999989</v>
      </c>
      <c r="BE436">
        <v>2.6198000000000001</v>
      </c>
      <c r="BF436" s="32" t="s">
        <v>293</v>
      </c>
      <c r="BG436" s="32" t="s">
        <v>477</v>
      </c>
      <c r="BH436" s="32" t="s">
        <v>477</v>
      </c>
      <c r="BI436" s="32">
        <v>11</v>
      </c>
      <c r="BJ436" s="36">
        <v>2.8108056513675993E-2</v>
      </c>
      <c r="BK436" s="32">
        <v>11</v>
      </c>
      <c r="BL436" s="36">
        <v>2.8108056513675993E-2</v>
      </c>
      <c r="BM436" s="32">
        <v>11</v>
      </c>
      <c r="BN436" s="36">
        <v>2.7686445813313098E-2</v>
      </c>
      <c r="BO436" s="33" t="s">
        <v>476</v>
      </c>
      <c r="BP436" s="33" t="s">
        <v>477</v>
      </c>
      <c r="BQ436">
        <v>3.82414583417712</v>
      </c>
      <c r="BR436">
        <v>1.8574820000000001</v>
      </c>
      <c r="BS436" t="s">
        <v>474</v>
      </c>
      <c r="BT436" s="37">
        <v>45604</v>
      </c>
      <c r="BU436" s="32" t="s">
        <v>477</v>
      </c>
      <c r="BV436" s="38">
        <v>45604</v>
      </c>
      <c r="BW436" t="s">
        <v>921</v>
      </c>
      <c r="BX436" s="39">
        <v>3.8428986607915401</v>
      </c>
      <c r="BY436" s="39">
        <v>1.8574820000000001</v>
      </c>
      <c r="BZ436" s="39">
        <v>1.8574379999999999</v>
      </c>
      <c r="CA436" s="39">
        <v>1.8574820000000001</v>
      </c>
      <c r="CB436" s="39">
        <v>1.8574379999999999</v>
      </c>
      <c r="CC436" s="39">
        <v>1.8680289999999999</v>
      </c>
      <c r="CD436" s="39">
        <v>1.8674740000000001</v>
      </c>
      <c r="CE436" s="39">
        <v>1.859394</v>
      </c>
      <c r="CF436" s="39">
        <v>1.8592949999999999</v>
      </c>
      <c r="CG436">
        <v>1.8574820000000001</v>
      </c>
      <c r="CH436" s="39">
        <v>3.8428986607915401</v>
      </c>
      <c r="CI436" s="39">
        <v>3.8444600856210598</v>
      </c>
      <c r="CJ436" s="39">
        <v>3.8428986607915401</v>
      </c>
      <c r="CK436" s="39">
        <v>3.8444600856210598</v>
      </c>
      <c r="CL436" t="s">
        <v>477</v>
      </c>
      <c r="CM436" t="s">
        <v>477</v>
      </c>
      <c r="CN436" s="46" t="s">
        <v>477</v>
      </c>
      <c r="CO436" s="46">
        <v>0</v>
      </c>
      <c r="CP436" s="46" t="s">
        <v>477</v>
      </c>
      <c r="CQ436" s="46" t="s">
        <v>477</v>
      </c>
      <c r="CR436" s="46" t="s">
        <v>477</v>
      </c>
      <c r="CS436" s="46">
        <v>0</v>
      </c>
      <c r="CT436">
        <v>0</v>
      </c>
      <c r="CU436">
        <v>0</v>
      </c>
      <c r="CV436" s="47">
        <v>757708.65289716166</v>
      </c>
      <c r="CW436">
        <v>0</v>
      </c>
      <c r="CX436" s="48">
        <v>757708.65289716166</v>
      </c>
      <c r="CY436" s="48">
        <v>818437.33</v>
      </c>
      <c r="CZ436">
        <v>757708.65289716166</v>
      </c>
      <c r="DA436" s="37">
        <v>45604</v>
      </c>
      <c r="DB436">
        <v>1.8680289999999999</v>
      </c>
      <c r="DC436">
        <v>1</v>
      </c>
      <c r="DD436" s="52" t="s">
        <v>477</v>
      </c>
      <c r="DE436" t="s">
        <v>477</v>
      </c>
      <c r="DF436" s="52" t="s">
        <v>477</v>
      </c>
      <c r="DG436" s="52" t="s">
        <v>477</v>
      </c>
      <c r="DH436" s="52" t="s">
        <v>477</v>
      </c>
      <c r="DI436" s="52" t="s">
        <v>477</v>
      </c>
      <c r="DJ436" s="52" t="s">
        <v>477</v>
      </c>
      <c r="DK436" s="52" t="s">
        <v>477</v>
      </c>
      <c r="DL436" s="52" t="s">
        <v>477</v>
      </c>
      <c r="DM436" s="52" t="s">
        <v>477</v>
      </c>
      <c r="DN436" s="52" t="s">
        <v>477</v>
      </c>
      <c r="DO436" s="33">
        <v>3.9532999384064702</v>
      </c>
      <c r="DP436" s="33" t="s">
        <v>477</v>
      </c>
      <c r="DQ436" s="32" t="s">
        <v>700</v>
      </c>
      <c r="DR436" s="33" t="s">
        <v>477</v>
      </c>
      <c r="DS436" s="58" t="s">
        <v>477</v>
      </c>
      <c r="DT436" s="58" t="s">
        <v>477</v>
      </c>
      <c r="DU436" s="58" t="s">
        <v>477</v>
      </c>
    </row>
    <row r="437" spans="1:125" x14ac:dyDescent="0.25">
      <c r="A437" s="37">
        <v>44196</v>
      </c>
      <c r="B437" t="s">
        <v>1690</v>
      </c>
      <c r="C437" t="s">
        <v>1322</v>
      </c>
      <c r="D437" t="s">
        <v>473</v>
      </c>
      <c r="E437" t="s">
        <v>1396</v>
      </c>
      <c r="F437" t="s">
        <v>1790</v>
      </c>
      <c r="G437" t="s">
        <v>1791</v>
      </c>
      <c r="H437" t="s">
        <v>293</v>
      </c>
      <c r="I437" s="37">
        <v>73050</v>
      </c>
      <c r="J437">
        <v>2.875</v>
      </c>
      <c r="K437" s="43">
        <v>500000</v>
      </c>
      <c r="L437" s="43">
        <v>517073.49</v>
      </c>
      <c r="M437" s="43">
        <v>1.6551400000000001</v>
      </c>
      <c r="N437" s="43">
        <v>102.501</v>
      </c>
      <c r="O437" t="s">
        <v>473</v>
      </c>
      <c r="P437" t="s">
        <v>474</v>
      </c>
      <c r="Q437" t="s">
        <v>1792</v>
      </c>
      <c r="R437" t="s">
        <v>475</v>
      </c>
      <c r="S437" t="s">
        <v>1691</v>
      </c>
      <c r="T437" t="s">
        <v>1791</v>
      </c>
      <c r="U437" t="s">
        <v>405</v>
      </c>
      <c r="V437" t="s">
        <v>203</v>
      </c>
      <c r="W437" t="s">
        <v>1026</v>
      </c>
      <c r="X437" t="s">
        <v>1027</v>
      </c>
      <c r="Y437" s="32" t="s">
        <v>651</v>
      </c>
      <c r="Z437" t="s">
        <v>374</v>
      </c>
      <c r="AA437" s="32" t="s">
        <v>372</v>
      </c>
      <c r="AB437" s="32" t="s">
        <v>476</v>
      </c>
      <c r="AC437" s="33" t="s">
        <v>477</v>
      </c>
      <c r="AD437" s="33">
        <v>300000000</v>
      </c>
      <c r="AE437">
        <v>0.16666666666666666</v>
      </c>
      <c r="AF437" s="33" t="s">
        <v>477</v>
      </c>
      <c r="AG437" s="33">
        <v>179.64744268973499</v>
      </c>
      <c r="AH437">
        <v>179.64744268973499</v>
      </c>
      <c r="AI437" s="33">
        <v>1.5468230230501601</v>
      </c>
      <c r="AJ437" s="33">
        <v>1.2761309999999999</v>
      </c>
      <c r="AK437">
        <v>1.2761309999999999</v>
      </c>
      <c r="AL437" s="33">
        <v>1.2946569999999999</v>
      </c>
      <c r="AM437">
        <v>1.2946569999999999</v>
      </c>
      <c r="AN437" s="33" t="s">
        <v>477</v>
      </c>
      <c r="AO437" s="33" t="s">
        <v>477</v>
      </c>
      <c r="AP437" s="33" t="s">
        <v>477</v>
      </c>
      <c r="AQ437" s="33" t="s">
        <v>477</v>
      </c>
      <c r="AR437" s="33" t="s">
        <v>477</v>
      </c>
      <c r="AS437" s="34" t="s">
        <v>477</v>
      </c>
      <c r="AT437" s="34" t="s">
        <v>477</v>
      </c>
      <c r="AU437" s="35">
        <v>14610</v>
      </c>
      <c r="AV437" s="35">
        <v>14610</v>
      </c>
      <c r="AW437" s="34" t="s">
        <v>477</v>
      </c>
      <c r="AX437" t="s">
        <v>474</v>
      </c>
      <c r="AY437" s="32">
        <v>2099</v>
      </c>
      <c r="AZ437" s="32" t="s">
        <v>372</v>
      </c>
      <c r="BA437" s="32" t="s">
        <v>372</v>
      </c>
      <c r="BB437" s="32" t="s">
        <v>372</v>
      </c>
      <c r="BC437" s="32" t="s">
        <v>372</v>
      </c>
      <c r="BD437">
        <v>31240418.999999989</v>
      </c>
      <c r="BE437">
        <v>1.6551400000000001</v>
      </c>
      <c r="BF437" s="32" t="s">
        <v>293</v>
      </c>
      <c r="BG437" s="32" t="s">
        <v>477</v>
      </c>
      <c r="BH437" s="32" t="s">
        <v>477</v>
      </c>
      <c r="BI437" s="32">
        <v>12</v>
      </c>
      <c r="BJ437" s="36">
        <v>1.7758147564754505E-2</v>
      </c>
      <c r="BK437" s="32">
        <v>12</v>
      </c>
      <c r="BL437" s="36">
        <v>1.7758147564754505E-2</v>
      </c>
      <c r="BM437" s="32">
        <v>12</v>
      </c>
      <c r="BN437" s="36">
        <v>1.7491781762185375E-2</v>
      </c>
      <c r="BO437" s="33" t="s">
        <v>476</v>
      </c>
      <c r="BP437" s="33" t="s">
        <v>477</v>
      </c>
      <c r="BQ437">
        <v>1.5468230230501601</v>
      </c>
      <c r="BR437">
        <v>1.2946569999999999</v>
      </c>
      <c r="BS437" t="s">
        <v>474</v>
      </c>
      <c r="BT437" s="37">
        <v>44784</v>
      </c>
      <c r="BU437" s="32" t="s">
        <v>477</v>
      </c>
      <c r="BV437" s="38">
        <v>44784</v>
      </c>
      <c r="BW437" t="s">
        <v>1017</v>
      </c>
      <c r="BX437" s="39">
        <v>1.64578606150184</v>
      </c>
      <c r="BY437" s="39">
        <v>5.1659170000000003</v>
      </c>
      <c r="BZ437" s="39">
        <v>5.1680919999999997</v>
      </c>
      <c r="CA437" s="39">
        <v>1.2946569999999999</v>
      </c>
      <c r="CB437" s="39">
        <v>1.2761309999999999</v>
      </c>
      <c r="CC437" s="39">
        <v>1.2946569999999999</v>
      </c>
      <c r="CD437" s="39">
        <v>1.2761309999999999</v>
      </c>
      <c r="CE437" s="39">
        <v>5.0665810000000002</v>
      </c>
      <c r="CF437" s="39">
        <v>5.0693109999999999</v>
      </c>
      <c r="CG437">
        <v>1.2946569999999999</v>
      </c>
      <c r="CH437" s="39">
        <v>1.64578606150184</v>
      </c>
      <c r="CI437" s="39">
        <v>1.64665369467928</v>
      </c>
      <c r="CJ437" s="39">
        <v>1.64578606150184</v>
      </c>
      <c r="CK437" s="39">
        <v>1.6466391558739899</v>
      </c>
      <c r="CL437" t="s">
        <v>477</v>
      </c>
      <c r="CM437" t="s">
        <v>477</v>
      </c>
      <c r="CN437" s="46" t="s">
        <v>477</v>
      </c>
      <c r="CO437" s="46">
        <v>0</v>
      </c>
      <c r="CP437" s="46" t="s">
        <v>477</v>
      </c>
      <c r="CQ437" s="46" t="s">
        <v>477</v>
      </c>
      <c r="CR437" s="46" t="s">
        <v>477</v>
      </c>
      <c r="CS437" s="46">
        <v>0</v>
      </c>
      <c r="CT437">
        <v>0</v>
      </c>
      <c r="CU437">
        <v>0</v>
      </c>
      <c r="CV437" s="47">
        <v>493686.96579453751</v>
      </c>
      <c r="CW437">
        <v>0</v>
      </c>
      <c r="CX437" s="48">
        <v>493686.96579453751</v>
      </c>
      <c r="CY437" s="48">
        <v>517073.49</v>
      </c>
      <c r="CZ437">
        <v>493686.96579453751</v>
      </c>
      <c r="DA437" s="37">
        <v>44784</v>
      </c>
      <c r="DB437">
        <v>1.2946569999999999</v>
      </c>
      <c r="DC437">
        <v>1</v>
      </c>
      <c r="DD437" s="52" t="s">
        <v>477</v>
      </c>
      <c r="DE437" t="s">
        <v>477</v>
      </c>
      <c r="DF437" s="52" t="s">
        <v>477</v>
      </c>
      <c r="DG437" s="52" t="s">
        <v>477</v>
      </c>
      <c r="DH437" s="52" t="s">
        <v>477</v>
      </c>
      <c r="DI437" s="52" t="s">
        <v>477</v>
      </c>
      <c r="DJ437" s="52" t="s">
        <v>477</v>
      </c>
      <c r="DK437" s="52" t="s">
        <v>477</v>
      </c>
      <c r="DL437" s="52" t="s">
        <v>477</v>
      </c>
      <c r="DM437" s="52" t="s">
        <v>477</v>
      </c>
      <c r="DN437" s="52" t="s">
        <v>477</v>
      </c>
      <c r="DO437" s="33">
        <v>1.71698717648496</v>
      </c>
      <c r="DP437" s="33" t="s">
        <v>477</v>
      </c>
      <c r="DQ437" s="32" t="s">
        <v>700</v>
      </c>
      <c r="DR437" s="33" t="s">
        <v>477</v>
      </c>
      <c r="DS437" s="58" t="s">
        <v>477</v>
      </c>
      <c r="DT437" s="58" t="s">
        <v>477</v>
      </c>
      <c r="DU437" s="58" t="s">
        <v>477</v>
      </c>
    </row>
    <row r="438" spans="1:125" x14ac:dyDescent="0.25">
      <c r="A438" s="37">
        <v>44196</v>
      </c>
      <c r="B438" t="s">
        <v>1690</v>
      </c>
      <c r="C438" t="s">
        <v>1322</v>
      </c>
      <c r="D438" t="s">
        <v>473</v>
      </c>
      <c r="E438" t="s">
        <v>1396</v>
      </c>
      <c r="F438" t="s">
        <v>1265</v>
      </c>
      <c r="G438" t="s">
        <v>1793</v>
      </c>
      <c r="H438" t="s">
        <v>293</v>
      </c>
      <c r="I438" s="37">
        <v>64032</v>
      </c>
      <c r="J438">
        <v>3.5</v>
      </c>
      <c r="K438" s="43">
        <v>1200000</v>
      </c>
      <c r="L438" s="43">
        <v>1326274.6000000001</v>
      </c>
      <c r="M438" s="43">
        <v>4.2453799999999999</v>
      </c>
      <c r="N438" s="43">
        <v>108.0585</v>
      </c>
      <c r="O438" t="s">
        <v>473</v>
      </c>
      <c r="P438" t="s">
        <v>474</v>
      </c>
      <c r="Q438" t="s">
        <v>1267</v>
      </c>
      <c r="R438" t="s">
        <v>475</v>
      </c>
      <c r="S438" t="s">
        <v>1691</v>
      </c>
      <c r="T438" t="s">
        <v>1793</v>
      </c>
      <c r="U438" t="s">
        <v>381</v>
      </c>
      <c r="V438" t="s">
        <v>203</v>
      </c>
      <c r="W438" t="s">
        <v>1268</v>
      </c>
      <c r="X438" t="s">
        <v>1269</v>
      </c>
      <c r="Y438" s="32" t="s">
        <v>362</v>
      </c>
      <c r="Z438" t="s">
        <v>382</v>
      </c>
      <c r="AA438" s="32" t="s">
        <v>370</v>
      </c>
      <c r="AB438" s="32" t="s">
        <v>476</v>
      </c>
      <c r="AC438" s="33" t="s">
        <v>477</v>
      </c>
      <c r="AD438" s="33">
        <v>600000000</v>
      </c>
      <c r="AE438">
        <v>0.2</v>
      </c>
      <c r="AF438" s="33" t="s">
        <v>477</v>
      </c>
      <c r="AG438" s="33">
        <v>253.61085431897899</v>
      </c>
      <c r="AH438">
        <v>253.61085431897899</v>
      </c>
      <c r="AI438" s="33">
        <v>5.5347379786217301</v>
      </c>
      <c r="AJ438" s="33">
        <v>2.1169440000000002</v>
      </c>
      <c r="AK438">
        <v>2.1169440000000002</v>
      </c>
      <c r="AL438" s="33">
        <v>2.1206469999999999</v>
      </c>
      <c r="AM438">
        <v>2.1206469999999999</v>
      </c>
      <c r="AN438" s="33" t="s">
        <v>477</v>
      </c>
      <c r="AO438" s="33" t="s">
        <v>477</v>
      </c>
      <c r="AP438" s="33" t="s">
        <v>477</v>
      </c>
      <c r="AQ438" s="33" t="s">
        <v>477</v>
      </c>
      <c r="AR438" s="33" t="s">
        <v>477</v>
      </c>
      <c r="AS438" s="34" t="s">
        <v>477</v>
      </c>
      <c r="AT438" s="34" t="s">
        <v>477</v>
      </c>
      <c r="AU438" s="35">
        <v>14610</v>
      </c>
      <c r="AV438" s="35">
        <v>14610</v>
      </c>
      <c r="AW438" s="34" t="s">
        <v>477</v>
      </c>
      <c r="AX438" t="s">
        <v>474</v>
      </c>
      <c r="AY438" s="32">
        <v>2075</v>
      </c>
      <c r="AZ438" s="32" t="s">
        <v>370</v>
      </c>
      <c r="BA438" s="32" t="s">
        <v>372</v>
      </c>
      <c r="BB438" s="32" t="s">
        <v>372</v>
      </c>
      <c r="BC438" s="32" t="s">
        <v>372</v>
      </c>
      <c r="BD438">
        <v>31240418.999999989</v>
      </c>
      <c r="BE438">
        <v>4.2453799999999999</v>
      </c>
      <c r="BF438" s="32" t="s">
        <v>293</v>
      </c>
      <c r="BG438" s="32" t="s">
        <v>477</v>
      </c>
      <c r="BH438" s="32" t="s">
        <v>477</v>
      </c>
      <c r="BI438" s="32">
        <v>11</v>
      </c>
      <c r="BJ438" s="36">
        <v>4.5548999346661068E-2</v>
      </c>
      <c r="BK438" s="32">
        <v>11</v>
      </c>
      <c r="BL438" s="36">
        <v>4.5548999346661068E-2</v>
      </c>
      <c r="BM438" s="32">
        <v>11</v>
      </c>
      <c r="BN438" s="36">
        <v>4.4865780800190908E-2</v>
      </c>
      <c r="BO438" s="33" t="s">
        <v>476</v>
      </c>
      <c r="BP438" s="33" t="s">
        <v>477</v>
      </c>
      <c r="BQ438">
        <v>5.5347379786217301</v>
      </c>
      <c r="BR438">
        <v>2.1206469999999999</v>
      </c>
      <c r="BS438" t="s">
        <v>474</v>
      </c>
      <c r="BT438" s="37">
        <v>46500</v>
      </c>
      <c r="BU438" s="32" t="s">
        <v>477</v>
      </c>
      <c r="BV438" s="38">
        <v>46500</v>
      </c>
      <c r="BW438" t="s">
        <v>923</v>
      </c>
      <c r="BX438" s="39">
        <v>5.5532322784179602</v>
      </c>
      <c r="BY438" s="39">
        <v>2.594687</v>
      </c>
      <c r="BZ438" s="39">
        <v>2.5942569999999998</v>
      </c>
      <c r="CA438" s="39">
        <v>2.1206469999999999</v>
      </c>
      <c r="CB438" s="39">
        <v>2.1169440000000002</v>
      </c>
      <c r="CC438" s="39">
        <v>2.1206469999999999</v>
      </c>
      <c r="CD438" s="39">
        <v>2.1169440000000002</v>
      </c>
      <c r="CE438" s="39">
        <v>2.594687</v>
      </c>
      <c r="CF438" s="39">
        <v>2.5942569999999998</v>
      </c>
      <c r="CG438">
        <v>2.1206469999999999</v>
      </c>
      <c r="CH438" s="39">
        <v>5.5532322784179602</v>
      </c>
      <c r="CI438" s="39">
        <v>5.5624598370580198</v>
      </c>
      <c r="CJ438" s="39">
        <v>5.5532322784179602</v>
      </c>
      <c r="CK438" s="39">
        <v>5.5624598370580198</v>
      </c>
      <c r="CL438" t="s">
        <v>477</v>
      </c>
      <c r="CM438" t="s">
        <v>477</v>
      </c>
      <c r="CN438" s="46" t="s">
        <v>477</v>
      </c>
      <c r="CO438" s="46">
        <v>0</v>
      </c>
      <c r="CP438" s="46" t="s">
        <v>477</v>
      </c>
      <c r="CQ438" s="46" t="s">
        <v>477</v>
      </c>
      <c r="CR438" s="46" t="s">
        <v>477</v>
      </c>
      <c r="CS438" s="46">
        <v>0</v>
      </c>
      <c r="CT438">
        <v>0</v>
      </c>
      <c r="CU438">
        <v>0</v>
      </c>
      <c r="CV438" s="47">
        <v>1063530.1146844968</v>
      </c>
      <c r="CW438">
        <v>0</v>
      </c>
      <c r="CX438" s="48">
        <v>1063530.1146844968</v>
      </c>
      <c r="CY438" s="48">
        <v>1326274.6000000001</v>
      </c>
      <c r="CZ438">
        <v>1063530.1146844968</v>
      </c>
      <c r="DA438" s="37">
        <v>46500</v>
      </c>
      <c r="DB438">
        <v>2.1206469999999999</v>
      </c>
      <c r="DC438">
        <v>1</v>
      </c>
      <c r="DD438" s="52" t="s">
        <v>477</v>
      </c>
      <c r="DE438" t="s">
        <v>477</v>
      </c>
      <c r="DF438" s="52" t="s">
        <v>477</v>
      </c>
      <c r="DG438" s="52" t="s">
        <v>477</v>
      </c>
      <c r="DH438" s="52" t="s">
        <v>477</v>
      </c>
      <c r="DI438" s="52" t="s">
        <v>477</v>
      </c>
      <c r="DJ438" s="52" t="s">
        <v>477</v>
      </c>
      <c r="DK438" s="52" t="s">
        <v>477</v>
      </c>
      <c r="DL438" s="52" t="s">
        <v>477</v>
      </c>
      <c r="DM438" s="52" t="s">
        <v>477</v>
      </c>
      <c r="DN438" s="52" t="s">
        <v>477</v>
      </c>
      <c r="DO438" s="33">
        <v>6.1584456093797302</v>
      </c>
      <c r="DP438" s="33" t="s">
        <v>477</v>
      </c>
      <c r="DQ438" s="32" t="s">
        <v>700</v>
      </c>
      <c r="DR438" s="33" t="s">
        <v>477</v>
      </c>
      <c r="DS438" s="58" t="s">
        <v>477</v>
      </c>
      <c r="DT438" s="58" t="s">
        <v>477</v>
      </c>
      <c r="DU438" s="58" t="s">
        <v>477</v>
      </c>
    </row>
    <row r="439" spans="1:125" x14ac:dyDescent="0.25">
      <c r="A439" s="37">
        <v>44196</v>
      </c>
      <c r="B439" t="s">
        <v>1690</v>
      </c>
      <c r="C439" t="s">
        <v>1322</v>
      </c>
      <c r="D439" t="s">
        <v>473</v>
      </c>
      <c r="E439" t="s">
        <v>1396</v>
      </c>
      <c r="F439" t="s">
        <v>1794</v>
      </c>
      <c r="G439" t="s">
        <v>1795</v>
      </c>
      <c r="H439" t="s">
        <v>293</v>
      </c>
      <c r="I439" s="37">
        <v>73050</v>
      </c>
      <c r="J439">
        <v>3.25</v>
      </c>
      <c r="K439" s="43">
        <v>200000</v>
      </c>
      <c r="L439" s="43">
        <v>217052.22</v>
      </c>
      <c r="M439" s="43">
        <v>0.69477999999999995</v>
      </c>
      <c r="N439" s="43">
        <v>106.77200000000001</v>
      </c>
      <c r="O439" t="s">
        <v>473</v>
      </c>
      <c r="P439" t="s">
        <v>474</v>
      </c>
      <c r="Q439" t="s">
        <v>1796</v>
      </c>
      <c r="R439" t="s">
        <v>475</v>
      </c>
      <c r="S439" t="s">
        <v>1691</v>
      </c>
      <c r="T439" t="s">
        <v>1795</v>
      </c>
      <c r="U439" t="s">
        <v>405</v>
      </c>
      <c r="V439" t="s">
        <v>203</v>
      </c>
      <c r="W439" t="s">
        <v>1452</v>
      </c>
      <c r="X439" t="s">
        <v>1453</v>
      </c>
      <c r="Y439" s="32" t="s">
        <v>388</v>
      </c>
      <c r="Z439" t="s">
        <v>952</v>
      </c>
      <c r="AA439" s="32" t="s">
        <v>393</v>
      </c>
      <c r="AB439" s="32" t="s">
        <v>476</v>
      </c>
      <c r="AC439" s="33" t="s">
        <v>477</v>
      </c>
      <c r="AD439" s="33">
        <v>2500000000</v>
      </c>
      <c r="AE439">
        <v>8.0000000000000002E-3</v>
      </c>
      <c r="AF439" s="33" t="s">
        <v>477</v>
      </c>
      <c r="AG439" s="33">
        <v>232.468082372081</v>
      </c>
      <c r="AH439">
        <v>232.468082372081</v>
      </c>
      <c r="AI439" s="33">
        <v>4.7159580760060997</v>
      </c>
      <c r="AJ439" s="33">
        <v>1.871383</v>
      </c>
      <c r="AK439">
        <v>1.871383</v>
      </c>
      <c r="AL439" s="33">
        <v>1.8760049999999999</v>
      </c>
      <c r="AM439">
        <v>1.8760049999999999</v>
      </c>
      <c r="AN439" s="33" t="s">
        <v>477</v>
      </c>
      <c r="AO439" s="33" t="s">
        <v>477</v>
      </c>
      <c r="AP439" s="33" t="s">
        <v>477</v>
      </c>
      <c r="AQ439" s="33" t="s">
        <v>477</v>
      </c>
      <c r="AR439" s="33" t="s">
        <v>477</v>
      </c>
      <c r="AS439" s="34" t="s">
        <v>477</v>
      </c>
      <c r="AT439" s="34" t="s">
        <v>477</v>
      </c>
      <c r="AU439" s="35">
        <v>14610</v>
      </c>
      <c r="AV439" s="35">
        <v>14610</v>
      </c>
      <c r="AW439" s="34" t="s">
        <v>477</v>
      </c>
      <c r="AX439" t="s">
        <v>474</v>
      </c>
      <c r="AY439" s="32">
        <v>2099</v>
      </c>
      <c r="AZ439" s="32" t="s">
        <v>393</v>
      </c>
      <c r="BA439" s="32" t="s">
        <v>376</v>
      </c>
      <c r="BB439" s="32" t="s">
        <v>376</v>
      </c>
      <c r="BC439" s="32" t="s">
        <v>376</v>
      </c>
      <c r="BD439">
        <v>31240418.999999989</v>
      </c>
      <c r="BE439">
        <v>0.69477999999999995</v>
      </c>
      <c r="BF439" s="32" t="s">
        <v>293</v>
      </c>
      <c r="BG439" s="32" t="s">
        <v>478</v>
      </c>
      <c r="BH439" s="32" t="s">
        <v>477</v>
      </c>
      <c r="BI439" s="32">
        <v>8</v>
      </c>
      <c r="BJ439" s="36">
        <v>7.4543472573261474E-3</v>
      </c>
      <c r="BK439" s="32">
        <v>8</v>
      </c>
      <c r="BL439" s="36">
        <v>7.4543472573261474E-3</v>
      </c>
      <c r="BM439" s="32">
        <v>8</v>
      </c>
      <c r="BN439" s="36">
        <v>7.3425347395741514E-3</v>
      </c>
      <c r="BO439" s="33" t="s">
        <v>476</v>
      </c>
      <c r="BP439" s="33" t="s">
        <v>477</v>
      </c>
      <c r="BQ439">
        <v>4.7159580760060997</v>
      </c>
      <c r="BR439">
        <v>1.8760049999999999</v>
      </c>
      <c r="BS439" t="s">
        <v>474</v>
      </c>
      <c r="BT439" s="37">
        <v>46103</v>
      </c>
      <c r="BU439" s="32" t="s">
        <v>477</v>
      </c>
      <c r="BV439" s="38">
        <v>46103</v>
      </c>
      <c r="BW439" t="s">
        <v>920</v>
      </c>
      <c r="BX439" s="39">
        <v>4.7345139753646102</v>
      </c>
      <c r="BY439" s="39">
        <v>3.1534810000000002</v>
      </c>
      <c r="BZ439" s="39">
        <v>3.1535489999999999</v>
      </c>
      <c r="CA439" s="39">
        <v>1.8760049999999999</v>
      </c>
      <c r="CB439" s="39">
        <v>1.871383</v>
      </c>
      <c r="CC439" s="39">
        <v>1.8760049999999999</v>
      </c>
      <c r="CD439" s="39">
        <v>1.871383</v>
      </c>
      <c r="CE439" s="39">
        <v>3.0017499999999999</v>
      </c>
      <c r="CF439" s="39">
        <v>3.0017109999999998</v>
      </c>
      <c r="CG439">
        <v>1.8760049999999999</v>
      </c>
      <c r="CH439" s="39">
        <v>4.7345139753646102</v>
      </c>
      <c r="CI439" s="39">
        <v>4.7402884071206</v>
      </c>
      <c r="CJ439" s="39">
        <v>4.7345139753646102</v>
      </c>
      <c r="CK439" s="39">
        <v>4.7402884071206</v>
      </c>
      <c r="CL439" t="s">
        <v>477</v>
      </c>
      <c r="CM439" t="s">
        <v>477</v>
      </c>
      <c r="CN439" s="46" t="s">
        <v>477</v>
      </c>
      <c r="CO439" s="46">
        <v>0</v>
      </c>
      <c r="CP439" s="46" t="s">
        <v>477</v>
      </c>
      <c r="CQ439" s="46" t="s">
        <v>477</v>
      </c>
      <c r="CR439" s="46" t="s">
        <v>477</v>
      </c>
      <c r="CS439" s="46">
        <v>0</v>
      </c>
      <c r="CT439">
        <v>0</v>
      </c>
      <c r="CU439">
        <v>0</v>
      </c>
      <c r="CV439" s="47">
        <v>183176.98609410139</v>
      </c>
      <c r="CW439">
        <v>0</v>
      </c>
      <c r="CX439" s="48">
        <v>183176.98609410139</v>
      </c>
      <c r="CY439" s="48">
        <v>217052.22</v>
      </c>
      <c r="CZ439">
        <v>183176.98609410139</v>
      </c>
      <c r="DA439" s="37">
        <v>46103</v>
      </c>
      <c r="DB439">
        <v>1.8760049999999999</v>
      </c>
      <c r="DC439">
        <v>1</v>
      </c>
      <c r="DD439" s="52" t="s">
        <v>477</v>
      </c>
      <c r="DE439" t="s">
        <v>477</v>
      </c>
      <c r="DF439" s="52" t="s">
        <v>477</v>
      </c>
      <c r="DG439" s="52" t="s">
        <v>477</v>
      </c>
      <c r="DH439" s="52" t="s">
        <v>477</v>
      </c>
      <c r="DI439" s="52" t="s">
        <v>477</v>
      </c>
      <c r="DJ439" s="52" t="s">
        <v>477</v>
      </c>
      <c r="DK439" s="52" t="s">
        <v>477</v>
      </c>
      <c r="DL439" s="52" t="s">
        <v>477</v>
      </c>
      <c r="DM439" s="52" t="s">
        <v>477</v>
      </c>
      <c r="DN439" s="52" t="s">
        <v>477</v>
      </c>
      <c r="DO439" s="33">
        <v>5.1498650794570704</v>
      </c>
      <c r="DP439" s="33" t="s">
        <v>477</v>
      </c>
      <c r="DQ439" s="32" t="s">
        <v>700</v>
      </c>
      <c r="DR439" s="33" t="s">
        <v>477</v>
      </c>
      <c r="DS439" s="58" t="s">
        <v>477</v>
      </c>
      <c r="DT439" s="58" t="s">
        <v>477</v>
      </c>
      <c r="DU439" s="58" t="s">
        <v>477</v>
      </c>
    </row>
    <row r="440" spans="1:125" x14ac:dyDescent="0.25">
      <c r="A440" s="37">
        <v>44196</v>
      </c>
      <c r="B440" t="s">
        <v>1690</v>
      </c>
      <c r="C440" t="s">
        <v>1322</v>
      </c>
      <c r="D440" t="s">
        <v>473</v>
      </c>
      <c r="E440" t="s">
        <v>1396</v>
      </c>
      <c r="F440" t="s">
        <v>1797</v>
      </c>
      <c r="G440" t="s">
        <v>1798</v>
      </c>
      <c r="H440" t="s">
        <v>293</v>
      </c>
      <c r="I440" s="37">
        <v>65383</v>
      </c>
      <c r="J440">
        <v>3.1</v>
      </c>
      <c r="K440" s="43">
        <v>800000</v>
      </c>
      <c r="L440" s="43">
        <v>830771.89</v>
      </c>
      <c r="M440" s="43">
        <v>2.6592899999999999</v>
      </c>
      <c r="N440" s="43">
        <v>103.8295</v>
      </c>
      <c r="O440" t="s">
        <v>473</v>
      </c>
      <c r="P440" t="s">
        <v>474</v>
      </c>
      <c r="Q440" t="s">
        <v>1799</v>
      </c>
      <c r="R440" t="s">
        <v>475</v>
      </c>
      <c r="S440" t="s">
        <v>1691</v>
      </c>
      <c r="T440" t="s">
        <v>1798</v>
      </c>
      <c r="U440" t="s">
        <v>381</v>
      </c>
      <c r="V440" t="s">
        <v>203</v>
      </c>
      <c r="W440" t="s">
        <v>1800</v>
      </c>
      <c r="X440" t="s">
        <v>1801</v>
      </c>
      <c r="Y440" s="32" t="s">
        <v>388</v>
      </c>
      <c r="Z440" t="s">
        <v>382</v>
      </c>
      <c r="AA440" s="32" t="s">
        <v>370</v>
      </c>
      <c r="AB440" s="32" t="s">
        <v>476</v>
      </c>
      <c r="AC440" s="33" t="s">
        <v>477</v>
      </c>
      <c r="AD440" s="33">
        <v>2000000000</v>
      </c>
      <c r="AE440">
        <v>0.04</v>
      </c>
      <c r="AF440" s="33" t="s">
        <v>477</v>
      </c>
      <c r="AG440" s="33">
        <v>216.70506495486799</v>
      </c>
      <c r="AH440">
        <v>216.70506495486799</v>
      </c>
      <c r="AI440" s="33">
        <v>2.6205801672388098</v>
      </c>
      <c r="AJ440" s="33">
        <v>1.6588879999999999</v>
      </c>
      <c r="AK440">
        <v>1.6588879999999999</v>
      </c>
      <c r="AL440" s="33">
        <v>1.6684619999999999</v>
      </c>
      <c r="AM440">
        <v>1.6684619999999999</v>
      </c>
      <c r="AN440" s="33" t="s">
        <v>477</v>
      </c>
      <c r="AO440" s="33" t="s">
        <v>477</v>
      </c>
      <c r="AP440" s="33" t="s">
        <v>477</v>
      </c>
      <c r="AQ440" s="33" t="s">
        <v>477</v>
      </c>
      <c r="AR440" s="33" t="s">
        <v>477</v>
      </c>
      <c r="AS440" s="34" t="s">
        <v>477</v>
      </c>
      <c r="AT440" s="34" t="s">
        <v>477</v>
      </c>
      <c r="AU440" s="35">
        <v>14610</v>
      </c>
      <c r="AV440" s="35">
        <v>14610</v>
      </c>
      <c r="AW440" s="34" t="s">
        <v>477</v>
      </c>
      <c r="AX440" t="s">
        <v>474</v>
      </c>
      <c r="AY440" s="32">
        <v>2079</v>
      </c>
      <c r="AZ440" s="32" t="s">
        <v>370</v>
      </c>
      <c r="BA440" s="32" t="s">
        <v>372</v>
      </c>
      <c r="BB440" s="32" t="s">
        <v>372</v>
      </c>
      <c r="BC440" s="32" t="s">
        <v>372</v>
      </c>
      <c r="BD440">
        <v>31240418.999999989</v>
      </c>
      <c r="BE440">
        <v>2.6592899999999999</v>
      </c>
      <c r="BF440" s="32" t="s">
        <v>293</v>
      </c>
      <c r="BG440" s="32" t="s">
        <v>477</v>
      </c>
      <c r="BH440" s="32" t="s">
        <v>477</v>
      </c>
      <c r="BI440" s="32">
        <v>11</v>
      </c>
      <c r="BJ440" s="36">
        <v>2.8531669289930138E-2</v>
      </c>
      <c r="BK440" s="32">
        <v>11</v>
      </c>
      <c r="BL440" s="36">
        <v>2.8531669289930138E-2</v>
      </c>
      <c r="BM440" s="32">
        <v>11</v>
      </c>
      <c r="BN440" s="36">
        <v>2.8103704550852676E-2</v>
      </c>
      <c r="BO440" s="33" t="s">
        <v>476</v>
      </c>
      <c r="BP440" s="33" t="s">
        <v>477</v>
      </c>
      <c r="BQ440">
        <v>2.6205801672388098</v>
      </c>
      <c r="BR440">
        <v>1.6684619999999999</v>
      </c>
      <c r="BS440" t="s">
        <v>474</v>
      </c>
      <c r="BT440" s="37">
        <v>45202</v>
      </c>
      <c r="BU440" s="32" t="s">
        <v>477</v>
      </c>
      <c r="BV440" s="38">
        <v>45202</v>
      </c>
      <c r="BW440" t="s">
        <v>911</v>
      </c>
      <c r="BX440" s="39">
        <v>2.5628790799040799</v>
      </c>
      <c r="BY440" s="39">
        <v>2.145251</v>
      </c>
      <c r="BZ440" s="39">
        <v>2.144752</v>
      </c>
      <c r="CA440" s="39">
        <v>1.6684619999999999</v>
      </c>
      <c r="CB440" s="39">
        <v>1.6588879999999999</v>
      </c>
      <c r="CC440" s="39">
        <v>1.6684619999999999</v>
      </c>
      <c r="CD440" s="39">
        <v>1.6588879999999999</v>
      </c>
      <c r="CE440" s="39">
        <v>2.145251</v>
      </c>
      <c r="CF440" s="39">
        <v>2.144752</v>
      </c>
      <c r="CG440">
        <v>1.6684619999999999</v>
      </c>
      <c r="CH440" s="39">
        <v>2.5628790799040799</v>
      </c>
      <c r="CI440" s="39">
        <v>2.5659633402414999</v>
      </c>
      <c r="CJ440" s="39">
        <v>2.5628790799040799</v>
      </c>
      <c r="CK440" s="39">
        <v>2.5659633402414999</v>
      </c>
      <c r="CL440" t="s">
        <v>477</v>
      </c>
      <c r="CM440" t="s">
        <v>477</v>
      </c>
      <c r="CN440" s="46" t="s">
        <v>477</v>
      </c>
      <c r="CO440" s="46">
        <v>0</v>
      </c>
      <c r="CP440" s="46" t="s">
        <v>477</v>
      </c>
      <c r="CQ440" s="46" t="s">
        <v>477</v>
      </c>
      <c r="CR440" s="46" t="s">
        <v>477</v>
      </c>
      <c r="CS440" s="46">
        <v>0</v>
      </c>
      <c r="CT440">
        <v>0</v>
      </c>
      <c r="CU440">
        <v>0</v>
      </c>
      <c r="CV440" s="47">
        <v>762782.27898713702</v>
      </c>
      <c r="CW440">
        <v>0</v>
      </c>
      <c r="CX440" s="48">
        <v>762782.27898713702</v>
      </c>
      <c r="CY440" s="48">
        <v>830771.89</v>
      </c>
      <c r="CZ440">
        <v>762782.27898713702</v>
      </c>
      <c r="DA440" s="37">
        <v>45202</v>
      </c>
      <c r="DB440">
        <v>1.6684619999999999</v>
      </c>
      <c r="DC440">
        <v>1</v>
      </c>
      <c r="DD440" s="52" t="s">
        <v>477</v>
      </c>
      <c r="DE440" t="s">
        <v>477</v>
      </c>
      <c r="DF440" s="52" t="s">
        <v>477</v>
      </c>
      <c r="DG440" s="52" t="s">
        <v>477</v>
      </c>
      <c r="DH440" s="52" t="s">
        <v>477</v>
      </c>
      <c r="DI440" s="52" t="s">
        <v>477</v>
      </c>
      <c r="DJ440" s="52" t="s">
        <v>477</v>
      </c>
      <c r="DK440" s="52" t="s">
        <v>477</v>
      </c>
      <c r="DL440" s="52" t="s">
        <v>477</v>
      </c>
      <c r="DM440" s="52" t="s">
        <v>477</v>
      </c>
      <c r="DN440" s="52" t="s">
        <v>477</v>
      </c>
      <c r="DO440" s="33">
        <v>2.7499458251078601</v>
      </c>
      <c r="DP440" s="33" t="s">
        <v>477</v>
      </c>
      <c r="DQ440" s="32" t="s">
        <v>700</v>
      </c>
      <c r="DR440" s="33" t="s">
        <v>477</v>
      </c>
      <c r="DS440" s="58" t="s">
        <v>477</v>
      </c>
      <c r="DT440" s="58" t="s">
        <v>477</v>
      </c>
      <c r="DU440" s="58" t="s">
        <v>477</v>
      </c>
    </row>
    <row r="441" spans="1:125" x14ac:dyDescent="0.25">
      <c r="A441" s="37">
        <v>44196</v>
      </c>
      <c r="B441" t="s">
        <v>1690</v>
      </c>
      <c r="C441" t="s">
        <v>1322</v>
      </c>
      <c r="D441" t="s">
        <v>473</v>
      </c>
      <c r="E441" t="s">
        <v>1396</v>
      </c>
      <c r="F441" t="s">
        <v>1802</v>
      </c>
      <c r="G441" t="s">
        <v>1803</v>
      </c>
      <c r="H441" t="s">
        <v>294</v>
      </c>
      <c r="I441" s="37">
        <v>73050</v>
      </c>
      <c r="J441">
        <v>4.375</v>
      </c>
      <c r="K441" s="43">
        <v>500000</v>
      </c>
      <c r="L441" s="43">
        <v>440833</v>
      </c>
      <c r="M441" s="43">
        <v>1.4111</v>
      </c>
      <c r="N441" s="43">
        <v>106.9375</v>
      </c>
      <c r="O441" t="s">
        <v>473</v>
      </c>
      <c r="P441" t="s">
        <v>474</v>
      </c>
      <c r="Q441" t="s">
        <v>1804</v>
      </c>
      <c r="R441" t="s">
        <v>475</v>
      </c>
      <c r="S441" t="s">
        <v>1691</v>
      </c>
      <c r="T441" t="s">
        <v>1803</v>
      </c>
      <c r="U441" t="s">
        <v>405</v>
      </c>
      <c r="V441" t="s">
        <v>203</v>
      </c>
      <c r="W441" t="s">
        <v>1452</v>
      </c>
      <c r="X441" t="s">
        <v>1453</v>
      </c>
      <c r="Y441" s="32" t="s">
        <v>388</v>
      </c>
      <c r="Z441" t="s">
        <v>952</v>
      </c>
      <c r="AA441" s="32" t="s">
        <v>393</v>
      </c>
      <c r="AB441" s="32" t="s">
        <v>476</v>
      </c>
      <c r="AC441" s="33" t="s">
        <v>477</v>
      </c>
      <c r="AD441" s="33">
        <v>2500000000</v>
      </c>
      <c r="AE441">
        <v>0.02</v>
      </c>
      <c r="AF441" s="33">
        <v>221.90828501088399</v>
      </c>
      <c r="AG441" s="33">
        <v>232.90840159104201</v>
      </c>
      <c r="AH441">
        <v>232.90840159104201</v>
      </c>
      <c r="AI441" s="33">
        <v>4.0103102517072999</v>
      </c>
      <c r="AJ441" s="33">
        <v>2.7123539999999999</v>
      </c>
      <c r="AK441">
        <v>2.7123539999999999</v>
      </c>
      <c r="AL441" s="33">
        <v>2.7188699999999999</v>
      </c>
      <c r="AM441">
        <v>2.7188699999999999</v>
      </c>
      <c r="AN441" s="33" t="s">
        <v>477</v>
      </c>
      <c r="AO441" s="33" t="s">
        <v>477</v>
      </c>
      <c r="AP441" s="33" t="s">
        <v>477</v>
      </c>
      <c r="AQ441" s="33" t="s">
        <v>477</v>
      </c>
      <c r="AR441" s="33" t="s">
        <v>477</v>
      </c>
      <c r="AS441" s="34" t="s">
        <v>477</v>
      </c>
      <c r="AT441" s="34" t="s">
        <v>477</v>
      </c>
      <c r="AU441" s="35">
        <v>14610</v>
      </c>
      <c r="AV441" s="35">
        <v>14610</v>
      </c>
      <c r="AW441" s="34" t="s">
        <v>477</v>
      </c>
      <c r="AX441" t="s">
        <v>474</v>
      </c>
      <c r="AY441" s="32">
        <v>2099</v>
      </c>
      <c r="AZ441" s="32" t="s">
        <v>393</v>
      </c>
      <c r="BA441" s="32" t="s">
        <v>376</v>
      </c>
      <c r="BB441" s="32" t="s">
        <v>376</v>
      </c>
      <c r="BC441" s="32" t="s">
        <v>376</v>
      </c>
      <c r="BD441">
        <v>31240418.999999989</v>
      </c>
      <c r="BE441">
        <v>1.4111</v>
      </c>
      <c r="BF441" s="32" t="s">
        <v>294</v>
      </c>
      <c r="BG441" s="32" t="s">
        <v>478</v>
      </c>
      <c r="BH441" s="32" t="s">
        <v>477</v>
      </c>
      <c r="BI441" s="32">
        <v>8</v>
      </c>
      <c r="BJ441" s="36">
        <v>1.5139777259540849E-2</v>
      </c>
      <c r="BK441" s="32">
        <v>8</v>
      </c>
      <c r="BL441" s="36">
        <v>1.5139777259540849E-2</v>
      </c>
      <c r="BM441" s="32">
        <v>8</v>
      </c>
      <c r="BN441" s="36">
        <v>1.4912686066287146E-2</v>
      </c>
      <c r="BO441" s="33" t="s">
        <v>476</v>
      </c>
      <c r="BP441" s="33" t="s">
        <v>477</v>
      </c>
      <c r="BQ441">
        <v>4.0103102517072999</v>
      </c>
      <c r="BR441">
        <v>2.7188699999999999</v>
      </c>
      <c r="BS441" t="s">
        <v>474</v>
      </c>
      <c r="BT441" s="37">
        <v>45830</v>
      </c>
      <c r="BU441" s="32" t="s">
        <v>477</v>
      </c>
      <c r="BV441" s="38">
        <v>45830</v>
      </c>
      <c r="BW441" t="s">
        <v>1176</v>
      </c>
      <c r="BX441" s="39">
        <v>4.0292993980741398</v>
      </c>
      <c r="BY441" s="39">
        <v>4.1065259999999997</v>
      </c>
      <c r="BZ441" s="39">
        <v>4.1065430000000003</v>
      </c>
      <c r="CA441" s="39">
        <v>2.7188699999999999</v>
      </c>
      <c r="CB441" s="39">
        <v>2.7123539999999999</v>
      </c>
      <c r="CC441" s="39">
        <v>2.7188699999999999</v>
      </c>
      <c r="CD441" s="39">
        <v>2.7123539999999999</v>
      </c>
      <c r="CE441" s="39">
        <v>4.1065259999999997</v>
      </c>
      <c r="CF441" s="39">
        <v>4.1065430000000003</v>
      </c>
      <c r="CG441">
        <v>2.7188699999999999</v>
      </c>
      <c r="CH441" s="39">
        <v>4.0292993980741398</v>
      </c>
      <c r="CI441" s="39">
        <v>4.0329149159942004</v>
      </c>
      <c r="CJ441" s="39">
        <v>4.0292993980741398</v>
      </c>
      <c r="CK441" s="39">
        <v>4.0329149159942004</v>
      </c>
      <c r="CL441" t="s">
        <v>477</v>
      </c>
      <c r="CM441" t="s">
        <v>477</v>
      </c>
      <c r="CN441" s="46" t="s">
        <v>477</v>
      </c>
      <c r="CO441" s="46">
        <v>0</v>
      </c>
      <c r="CP441" s="46" t="s">
        <v>477</v>
      </c>
      <c r="CQ441" s="46" t="s">
        <v>477</v>
      </c>
      <c r="CR441" s="46" t="s">
        <v>477</v>
      </c>
      <c r="CS441" s="46">
        <v>0</v>
      </c>
      <c r="CT441">
        <v>0</v>
      </c>
      <c r="CU441">
        <v>0</v>
      </c>
      <c r="CV441" s="47">
        <v>362470.83314765111</v>
      </c>
      <c r="CW441">
        <v>0</v>
      </c>
      <c r="CX441" s="48">
        <v>362470.83314765111</v>
      </c>
      <c r="CY441" s="48">
        <v>440833</v>
      </c>
      <c r="CZ441">
        <v>362470.83314765111</v>
      </c>
      <c r="DA441" s="37">
        <v>45830</v>
      </c>
      <c r="DB441">
        <v>2.7188699999999999</v>
      </c>
      <c r="DC441">
        <v>1</v>
      </c>
      <c r="DD441" s="52" t="s">
        <v>477</v>
      </c>
      <c r="DE441" t="s">
        <v>477</v>
      </c>
      <c r="DF441" s="52" t="s">
        <v>477</v>
      </c>
      <c r="DG441" s="52" t="s">
        <v>477</v>
      </c>
      <c r="DH441" s="52" t="s">
        <v>477</v>
      </c>
      <c r="DI441" s="52" t="s">
        <v>477</v>
      </c>
      <c r="DJ441" s="52" t="s">
        <v>477</v>
      </c>
      <c r="DK441" s="52" t="s">
        <v>477</v>
      </c>
      <c r="DL441" s="52" t="s">
        <v>477</v>
      </c>
      <c r="DM441" s="52" t="s">
        <v>477</v>
      </c>
      <c r="DN441" s="52" t="s">
        <v>477</v>
      </c>
      <c r="DO441" s="33">
        <v>4.3717367050767599</v>
      </c>
      <c r="DP441" s="33" t="s">
        <v>477</v>
      </c>
      <c r="DQ441" s="32" t="s">
        <v>700</v>
      </c>
      <c r="DR441" s="33" t="s">
        <v>477</v>
      </c>
      <c r="DS441" s="58" t="s">
        <v>477</v>
      </c>
      <c r="DT441" s="58" t="s">
        <v>477</v>
      </c>
      <c r="DU441" s="58" t="s">
        <v>477</v>
      </c>
    </row>
    <row r="442" spans="1:125" x14ac:dyDescent="0.25">
      <c r="A442" s="37">
        <v>44196</v>
      </c>
      <c r="B442" t="s">
        <v>1690</v>
      </c>
      <c r="C442" t="s">
        <v>1322</v>
      </c>
      <c r="D442" t="s">
        <v>473</v>
      </c>
      <c r="E442" t="s">
        <v>1396</v>
      </c>
      <c r="F442" t="s">
        <v>1805</v>
      </c>
      <c r="G442" t="s">
        <v>1806</v>
      </c>
      <c r="H442" t="s">
        <v>293</v>
      </c>
      <c r="I442" s="37">
        <v>73050</v>
      </c>
      <c r="J442">
        <v>2.5</v>
      </c>
      <c r="K442" s="43">
        <v>200000</v>
      </c>
      <c r="L442" s="43">
        <v>207570.33</v>
      </c>
      <c r="M442" s="43">
        <v>0.66442999999999997</v>
      </c>
      <c r="N442" s="43">
        <v>102.929</v>
      </c>
      <c r="O442" t="s">
        <v>473</v>
      </c>
      <c r="P442" t="s">
        <v>474</v>
      </c>
      <c r="Q442" t="s">
        <v>1807</v>
      </c>
      <c r="R442" t="s">
        <v>475</v>
      </c>
      <c r="S442" t="s">
        <v>1691</v>
      </c>
      <c r="T442" t="s">
        <v>1806</v>
      </c>
      <c r="U442" t="s">
        <v>405</v>
      </c>
      <c r="V442" t="s">
        <v>203</v>
      </c>
      <c r="W442" t="s">
        <v>1808</v>
      </c>
      <c r="X442" t="s">
        <v>1809</v>
      </c>
      <c r="Y442" s="32" t="s">
        <v>358</v>
      </c>
      <c r="Z442" t="s">
        <v>363</v>
      </c>
      <c r="AA442" s="32" t="s">
        <v>370</v>
      </c>
      <c r="AB442" s="32" t="s">
        <v>476</v>
      </c>
      <c r="AC442" s="33" t="s">
        <v>477</v>
      </c>
      <c r="AD442" s="33">
        <v>500000000</v>
      </c>
      <c r="AE442">
        <v>0.04</v>
      </c>
      <c r="AF442" s="33" t="s">
        <v>477</v>
      </c>
      <c r="AG442" s="33">
        <v>232.41396627939099</v>
      </c>
      <c r="AH442">
        <v>232.41396627939099</v>
      </c>
      <c r="AI442" s="33">
        <v>4.5507823965682004</v>
      </c>
      <c r="AJ442" s="33">
        <v>1.8700019999999999</v>
      </c>
      <c r="AK442">
        <v>1.8700019999999999</v>
      </c>
      <c r="AL442" s="33">
        <v>1.8723369999999999</v>
      </c>
      <c r="AM442">
        <v>1.8723369999999999</v>
      </c>
      <c r="AN442" s="33" t="s">
        <v>477</v>
      </c>
      <c r="AO442" s="33" t="s">
        <v>477</v>
      </c>
      <c r="AP442" s="33" t="s">
        <v>477</v>
      </c>
      <c r="AQ442" s="33" t="s">
        <v>477</v>
      </c>
      <c r="AR442" s="33" t="s">
        <v>477</v>
      </c>
      <c r="AS442" s="34" t="s">
        <v>477</v>
      </c>
      <c r="AT442" s="34" t="s">
        <v>477</v>
      </c>
      <c r="AU442" s="35">
        <v>14610</v>
      </c>
      <c r="AV442" s="35">
        <v>14610</v>
      </c>
      <c r="AW442" s="34" t="s">
        <v>477</v>
      </c>
      <c r="AX442" t="s">
        <v>474</v>
      </c>
      <c r="AY442" s="32">
        <v>2099</v>
      </c>
      <c r="AZ442" s="32" t="s">
        <v>370</v>
      </c>
      <c r="BA442" s="32" t="s">
        <v>372</v>
      </c>
      <c r="BB442" s="32" t="s">
        <v>372</v>
      </c>
      <c r="BC442" s="32" t="s">
        <v>372</v>
      </c>
      <c r="BD442">
        <v>31240418.999999989</v>
      </c>
      <c r="BE442">
        <v>0.66442999999999997</v>
      </c>
      <c r="BF442" s="32" t="s">
        <v>293</v>
      </c>
      <c r="BG442" s="32" t="s">
        <v>477</v>
      </c>
      <c r="BH442" s="32" t="s">
        <v>477</v>
      </c>
      <c r="BI442" s="32">
        <v>11</v>
      </c>
      <c r="BJ442" s="36">
        <v>7.1287053416812934E-3</v>
      </c>
      <c r="BK442" s="32">
        <v>11</v>
      </c>
      <c r="BL442" s="36">
        <v>7.1287053416812934E-3</v>
      </c>
      <c r="BM442" s="32">
        <v>11</v>
      </c>
      <c r="BN442" s="36">
        <v>7.0217773351033711E-3</v>
      </c>
      <c r="BO442" s="33" t="s">
        <v>476</v>
      </c>
      <c r="BP442" s="33" t="s">
        <v>477</v>
      </c>
      <c r="BQ442">
        <v>4.5507823965682004</v>
      </c>
      <c r="BR442">
        <v>1.8723369999999999</v>
      </c>
      <c r="BS442" t="s">
        <v>474</v>
      </c>
      <c r="BT442" s="37">
        <v>45993</v>
      </c>
      <c r="BU442" s="32" t="s">
        <v>477</v>
      </c>
      <c r="BV442" s="38">
        <v>45993</v>
      </c>
      <c r="BW442" t="s">
        <v>940</v>
      </c>
      <c r="BX442" s="39">
        <v>4.7852888998759697</v>
      </c>
      <c r="BY442" s="39">
        <v>2.4174129999999998</v>
      </c>
      <c r="BZ442" s="39">
        <v>2.4174030000000002</v>
      </c>
      <c r="CA442" s="39">
        <v>1.8723369999999999</v>
      </c>
      <c r="CB442" s="39">
        <v>1.8700019999999999</v>
      </c>
      <c r="CC442" s="39">
        <v>1.8723369999999999</v>
      </c>
      <c r="CD442" s="39">
        <v>1.8700019999999999</v>
      </c>
      <c r="CE442" s="39">
        <v>2.3512059999999999</v>
      </c>
      <c r="CF442" s="39">
        <v>2.351127</v>
      </c>
      <c r="CG442">
        <v>1.8723369999999999</v>
      </c>
      <c r="CH442" s="39">
        <v>4.7852888998759697</v>
      </c>
      <c r="CI442" s="39">
        <v>4.7923928040750301</v>
      </c>
      <c r="CJ442" s="39">
        <v>4.7852888998759697</v>
      </c>
      <c r="CK442" s="39">
        <v>4.79243188154918</v>
      </c>
      <c r="CL442" t="s">
        <v>477</v>
      </c>
      <c r="CM442" t="s">
        <v>477</v>
      </c>
      <c r="CN442" s="46" t="s">
        <v>477</v>
      </c>
      <c r="CO442" s="46">
        <v>0</v>
      </c>
      <c r="CP442" s="46" t="s">
        <v>477</v>
      </c>
      <c r="CQ442" s="46" t="s">
        <v>477</v>
      </c>
      <c r="CR442" s="46" t="s">
        <v>477</v>
      </c>
      <c r="CS442" s="46">
        <v>0</v>
      </c>
      <c r="CT442">
        <v>0</v>
      </c>
      <c r="CU442">
        <v>0</v>
      </c>
      <c r="CV442" s="47">
        <v>183547.27713816415</v>
      </c>
      <c r="CW442">
        <v>0</v>
      </c>
      <c r="CX442" s="48">
        <v>183547.27713816415</v>
      </c>
      <c r="CY442" s="48">
        <v>207570.33</v>
      </c>
      <c r="CZ442">
        <v>183547.27713816415</v>
      </c>
      <c r="DA442" s="37">
        <v>45993</v>
      </c>
      <c r="DB442">
        <v>1.8723369999999999</v>
      </c>
      <c r="DC442">
        <v>1</v>
      </c>
      <c r="DD442" s="52" t="s">
        <v>477</v>
      </c>
      <c r="DE442" t="s">
        <v>477</v>
      </c>
      <c r="DF442" s="52" t="s">
        <v>477</v>
      </c>
      <c r="DG442" s="52" t="s">
        <v>477</v>
      </c>
      <c r="DH442" s="52" t="s">
        <v>477</v>
      </c>
      <c r="DI442" s="52" t="s">
        <v>477</v>
      </c>
      <c r="DJ442" s="52" t="s">
        <v>477</v>
      </c>
      <c r="DK442" s="52" t="s">
        <v>477</v>
      </c>
      <c r="DL442" s="52" t="s">
        <v>477</v>
      </c>
      <c r="DM442" s="52" t="s">
        <v>477</v>
      </c>
      <c r="DN442" s="52" t="s">
        <v>477</v>
      </c>
      <c r="DO442" s="33">
        <v>4.9904970656101</v>
      </c>
      <c r="DP442" s="33" t="s">
        <v>477</v>
      </c>
      <c r="DQ442" s="32" t="s">
        <v>700</v>
      </c>
      <c r="DR442" s="33" t="s">
        <v>477</v>
      </c>
      <c r="DS442" s="58" t="s">
        <v>477</v>
      </c>
      <c r="DT442" s="58" t="s">
        <v>477</v>
      </c>
      <c r="DU442" s="58" t="s">
        <v>477</v>
      </c>
    </row>
    <row r="443" spans="1:125" x14ac:dyDescent="0.25">
      <c r="A443" s="37">
        <v>44196</v>
      </c>
      <c r="B443" t="s">
        <v>1690</v>
      </c>
      <c r="C443" t="s">
        <v>1322</v>
      </c>
      <c r="D443" t="s">
        <v>473</v>
      </c>
      <c r="E443" t="s">
        <v>1396</v>
      </c>
      <c r="F443" t="s">
        <v>1810</v>
      </c>
      <c r="G443" t="s">
        <v>1811</v>
      </c>
      <c r="H443" t="s">
        <v>293</v>
      </c>
      <c r="I443" s="37">
        <v>65985</v>
      </c>
      <c r="J443">
        <v>2.625</v>
      </c>
      <c r="K443" s="43">
        <v>300000</v>
      </c>
      <c r="L443" s="43">
        <v>311854.87</v>
      </c>
      <c r="M443" s="43">
        <v>0.99824000000000002</v>
      </c>
      <c r="N443" s="43">
        <v>103.0095</v>
      </c>
      <c r="O443" t="s">
        <v>473</v>
      </c>
      <c r="P443" t="s">
        <v>474</v>
      </c>
      <c r="Q443" t="s">
        <v>1812</v>
      </c>
      <c r="R443" t="s">
        <v>475</v>
      </c>
      <c r="S443" t="s">
        <v>1691</v>
      </c>
      <c r="T443" t="s">
        <v>1811</v>
      </c>
      <c r="U443" t="s">
        <v>381</v>
      </c>
      <c r="V443" t="s">
        <v>203</v>
      </c>
      <c r="W443" t="s">
        <v>1800</v>
      </c>
      <c r="X443" t="s">
        <v>1801</v>
      </c>
      <c r="Y443" s="32" t="s">
        <v>388</v>
      </c>
      <c r="Z443" t="s">
        <v>382</v>
      </c>
      <c r="AA443" s="32" t="s">
        <v>370</v>
      </c>
      <c r="AB443" s="32" t="s">
        <v>476</v>
      </c>
      <c r="AC443" s="33" t="s">
        <v>477</v>
      </c>
      <c r="AD443" s="33">
        <v>1000000000</v>
      </c>
      <c r="AE443">
        <v>0.03</v>
      </c>
      <c r="AF443" s="33" t="s">
        <v>477</v>
      </c>
      <c r="AG443" s="33">
        <v>247.60481590142001</v>
      </c>
      <c r="AH443">
        <v>247.60481590142001</v>
      </c>
      <c r="AI443" s="33">
        <v>4.9491810413381501</v>
      </c>
      <c r="AJ443" s="33">
        <v>2.0289280000000001</v>
      </c>
      <c r="AK443">
        <v>2.0289280000000001</v>
      </c>
      <c r="AL443" s="33">
        <v>2.030923</v>
      </c>
      <c r="AM443">
        <v>2.030923</v>
      </c>
      <c r="AN443" s="33" t="s">
        <v>477</v>
      </c>
      <c r="AO443" s="33" t="s">
        <v>477</v>
      </c>
      <c r="AP443" s="33" t="s">
        <v>477</v>
      </c>
      <c r="AQ443" s="33" t="s">
        <v>477</v>
      </c>
      <c r="AR443" s="33" t="s">
        <v>477</v>
      </c>
      <c r="AS443" s="34" t="s">
        <v>477</v>
      </c>
      <c r="AT443" s="34" t="s">
        <v>477</v>
      </c>
      <c r="AU443" s="35">
        <v>14610</v>
      </c>
      <c r="AV443" s="35">
        <v>14610</v>
      </c>
      <c r="AW443" s="34" t="s">
        <v>477</v>
      </c>
      <c r="AX443" t="s">
        <v>474</v>
      </c>
      <c r="AY443" s="32">
        <v>2080</v>
      </c>
      <c r="AZ443" s="32" t="s">
        <v>370</v>
      </c>
      <c r="BA443" s="32" t="s">
        <v>372</v>
      </c>
      <c r="BB443" s="32" t="s">
        <v>372</v>
      </c>
      <c r="BC443" s="32" t="s">
        <v>372</v>
      </c>
      <c r="BD443">
        <v>31240418.999999989</v>
      </c>
      <c r="BE443">
        <v>0.99824000000000002</v>
      </c>
      <c r="BF443" s="32" t="s">
        <v>293</v>
      </c>
      <c r="BG443" s="32" t="s">
        <v>477</v>
      </c>
      <c r="BH443" s="32" t="s">
        <v>477</v>
      </c>
      <c r="BI443" s="32">
        <v>11</v>
      </c>
      <c r="BJ443" s="36">
        <v>1.0710208330826114E-2</v>
      </c>
      <c r="BK443" s="32">
        <v>11</v>
      </c>
      <c r="BL443" s="36">
        <v>1.0710208330826114E-2</v>
      </c>
      <c r="BM443" s="32">
        <v>11</v>
      </c>
      <c r="BN443" s="36">
        <v>1.0549559072376136E-2</v>
      </c>
      <c r="BO443" s="33" t="s">
        <v>476</v>
      </c>
      <c r="BP443" s="33" t="s">
        <v>477</v>
      </c>
      <c r="BQ443">
        <v>4.9491810413381501</v>
      </c>
      <c r="BR443">
        <v>2.030923</v>
      </c>
      <c r="BS443" t="s">
        <v>474</v>
      </c>
      <c r="BT443" s="37">
        <v>46169</v>
      </c>
      <c r="BU443" s="32" t="s">
        <v>477</v>
      </c>
      <c r="BV443" s="38">
        <v>46169</v>
      </c>
      <c r="BW443" t="s">
        <v>1078</v>
      </c>
      <c r="BX443" s="39">
        <v>4.9678603054190296</v>
      </c>
      <c r="BY443" s="39">
        <v>2.4361039999999998</v>
      </c>
      <c r="BZ443" s="39">
        <v>2.436029</v>
      </c>
      <c r="CA443" s="39">
        <v>2.030923</v>
      </c>
      <c r="CB443" s="39">
        <v>2.0289280000000001</v>
      </c>
      <c r="CC443" s="39">
        <v>2.030923</v>
      </c>
      <c r="CD443" s="39">
        <v>2.0289280000000001</v>
      </c>
      <c r="CE443" s="39">
        <v>2.4361039999999998</v>
      </c>
      <c r="CF443" s="39">
        <v>2.436029</v>
      </c>
      <c r="CG443">
        <v>2.030923</v>
      </c>
      <c r="CH443" s="39">
        <v>4.9678603054190296</v>
      </c>
      <c r="CI443" s="39">
        <v>4.9714697815356299</v>
      </c>
      <c r="CJ443" s="39">
        <v>4.9678603054190296</v>
      </c>
      <c r="CK443" s="39">
        <v>4.9714413552529502</v>
      </c>
      <c r="CL443" t="s">
        <v>477</v>
      </c>
      <c r="CM443" t="s">
        <v>477</v>
      </c>
      <c r="CN443" s="46" t="s">
        <v>477</v>
      </c>
      <c r="CO443" s="46">
        <v>0</v>
      </c>
      <c r="CP443" s="46" t="s">
        <v>477</v>
      </c>
      <c r="CQ443" s="46" t="s">
        <v>477</v>
      </c>
      <c r="CR443" s="46" t="s">
        <v>477</v>
      </c>
      <c r="CS443" s="46">
        <v>0</v>
      </c>
      <c r="CT443">
        <v>0</v>
      </c>
      <c r="CU443">
        <v>0</v>
      </c>
      <c r="CV443" s="47">
        <v>270626.9230671812</v>
      </c>
      <c r="CW443">
        <v>0</v>
      </c>
      <c r="CX443" s="48">
        <v>270626.9230671812</v>
      </c>
      <c r="CY443" s="48">
        <v>311854.87</v>
      </c>
      <c r="CZ443">
        <v>270626.9230671812</v>
      </c>
      <c r="DA443" s="37">
        <v>46169</v>
      </c>
      <c r="DB443">
        <v>2.030923</v>
      </c>
      <c r="DC443">
        <v>1</v>
      </c>
      <c r="DD443" s="52" t="s">
        <v>477</v>
      </c>
      <c r="DE443" t="s">
        <v>477</v>
      </c>
      <c r="DF443" s="52" t="s">
        <v>477</v>
      </c>
      <c r="DG443" s="52" t="s">
        <v>477</v>
      </c>
      <c r="DH443" s="52" t="s">
        <v>477</v>
      </c>
      <c r="DI443" s="52" t="s">
        <v>477</v>
      </c>
      <c r="DJ443" s="52" t="s">
        <v>477</v>
      </c>
      <c r="DK443" s="52" t="s">
        <v>477</v>
      </c>
      <c r="DL443" s="52" t="s">
        <v>477</v>
      </c>
      <c r="DM443" s="52" t="s">
        <v>477</v>
      </c>
      <c r="DN443" s="52" t="s">
        <v>477</v>
      </c>
      <c r="DO443" s="33">
        <v>5.1842658081348203</v>
      </c>
      <c r="DP443" s="33" t="s">
        <v>477</v>
      </c>
      <c r="DQ443" s="32" t="s">
        <v>700</v>
      </c>
      <c r="DR443" s="33" t="s">
        <v>477</v>
      </c>
      <c r="DS443" s="58" t="s">
        <v>477</v>
      </c>
      <c r="DT443" s="58" t="s">
        <v>477</v>
      </c>
      <c r="DU443" s="58" t="s">
        <v>477</v>
      </c>
    </row>
    <row r="444" spans="1:125" x14ac:dyDescent="0.25">
      <c r="A444" s="37">
        <v>44196</v>
      </c>
      <c r="B444" t="s">
        <v>1690</v>
      </c>
      <c r="C444" t="s">
        <v>1322</v>
      </c>
      <c r="D444" t="s">
        <v>473</v>
      </c>
      <c r="E444" t="s">
        <v>1396</v>
      </c>
      <c r="F444" t="s">
        <v>1813</v>
      </c>
      <c r="G444" t="s">
        <v>1814</v>
      </c>
      <c r="H444" t="s">
        <v>293</v>
      </c>
      <c r="I444" s="37">
        <v>65998</v>
      </c>
      <c r="J444">
        <v>1.625</v>
      </c>
      <c r="K444" s="43">
        <v>700000</v>
      </c>
      <c r="L444" s="43">
        <v>721422.4</v>
      </c>
      <c r="M444" s="43">
        <v>2.3092600000000001</v>
      </c>
      <c r="N444" s="43">
        <v>102.535</v>
      </c>
      <c r="O444" t="s">
        <v>473</v>
      </c>
      <c r="P444" t="s">
        <v>474</v>
      </c>
      <c r="Q444" t="s">
        <v>1815</v>
      </c>
      <c r="R444" t="s">
        <v>475</v>
      </c>
      <c r="S444" t="s">
        <v>1691</v>
      </c>
      <c r="T444" t="s">
        <v>1814</v>
      </c>
      <c r="U444" t="s">
        <v>381</v>
      </c>
      <c r="V444" t="s">
        <v>203</v>
      </c>
      <c r="W444" t="s">
        <v>1734</v>
      </c>
      <c r="X444" t="s">
        <v>1735</v>
      </c>
      <c r="Y444" s="32" t="s">
        <v>362</v>
      </c>
      <c r="Z444" t="s">
        <v>374</v>
      </c>
      <c r="AA444" s="32" t="s">
        <v>376</v>
      </c>
      <c r="AB444" s="32" t="s">
        <v>476</v>
      </c>
      <c r="AC444" s="33" t="s">
        <v>477</v>
      </c>
      <c r="AD444" s="33">
        <v>1000000000</v>
      </c>
      <c r="AE444">
        <v>7.0000000000000007E-2</v>
      </c>
      <c r="AF444" s="33" t="s">
        <v>477</v>
      </c>
      <c r="AG444" s="33">
        <v>158.478489020002</v>
      </c>
      <c r="AH444">
        <v>158.478489020002</v>
      </c>
      <c r="AI444" s="33">
        <v>5.14856837293582</v>
      </c>
      <c r="AJ444" s="33">
        <v>1.1398839999999999</v>
      </c>
      <c r="AK444">
        <v>1.1398839999999999</v>
      </c>
      <c r="AL444" s="33">
        <v>1.1415299999999999</v>
      </c>
      <c r="AM444">
        <v>1.1415299999999999</v>
      </c>
      <c r="AN444" s="33" t="s">
        <v>477</v>
      </c>
      <c r="AO444" s="33" t="s">
        <v>477</v>
      </c>
      <c r="AP444" s="33" t="s">
        <v>477</v>
      </c>
      <c r="AQ444" s="33" t="s">
        <v>477</v>
      </c>
      <c r="AR444" s="33" t="s">
        <v>477</v>
      </c>
      <c r="AS444" s="34" t="s">
        <v>477</v>
      </c>
      <c r="AT444" s="34" t="s">
        <v>477</v>
      </c>
      <c r="AU444" s="35">
        <v>14610</v>
      </c>
      <c r="AV444" s="35">
        <v>14610</v>
      </c>
      <c r="AW444" s="34" t="s">
        <v>477</v>
      </c>
      <c r="AX444" t="s">
        <v>474</v>
      </c>
      <c r="AY444" s="32">
        <v>2080</v>
      </c>
      <c r="AZ444" s="32" t="s">
        <v>376</v>
      </c>
      <c r="BA444" s="32" t="s">
        <v>376</v>
      </c>
      <c r="BB444" s="32" t="s">
        <v>376</v>
      </c>
      <c r="BC444" s="32" t="s">
        <v>376</v>
      </c>
      <c r="BD444">
        <v>31240418.999999989</v>
      </c>
      <c r="BE444">
        <v>2.3092600000000001</v>
      </c>
      <c r="BF444" s="32" t="s">
        <v>293</v>
      </c>
      <c r="BG444" s="32" t="s">
        <v>478</v>
      </c>
      <c r="BH444" s="32" t="s">
        <v>477</v>
      </c>
      <c r="BI444" s="32">
        <v>9</v>
      </c>
      <c r="BJ444" s="36">
        <v>2.4776217855839701E-2</v>
      </c>
      <c r="BK444" s="32">
        <v>9</v>
      </c>
      <c r="BL444" s="36">
        <v>2.4776217855839701E-2</v>
      </c>
      <c r="BM444" s="32">
        <v>9</v>
      </c>
      <c r="BN444" s="36">
        <v>2.4404583532511022E-2</v>
      </c>
      <c r="BO444" s="33" t="s">
        <v>476</v>
      </c>
      <c r="BP444" s="33" t="s">
        <v>477</v>
      </c>
      <c r="BQ444">
        <v>5.14856837293582</v>
      </c>
      <c r="BR444">
        <v>1.1415299999999999</v>
      </c>
      <c r="BS444" t="s">
        <v>474</v>
      </c>
      <c r="BT444" s="37">
        <v>46182</v>
      </c>
      <c r="BU444" s="32" t="s">
        <v>477</v>
      </c>
      <c r="BV444" s="38">
        <v>46182</v>
      </c>
      <c r="BW444" t="s">
        <v>1176</v>
      </c>
      <c r="BX444" s="39">
        <v>5.16743505166313</v>
      </c>
      <c r="BY444" s="39">
        <v>1.495763</v>
      </c>
      <c r="BZ444" s="39">
        <v>1.495717</v>
      </c>
      <c r="CA444" s="39">
        <v>1.1415299999999999</v>
      </c>
      <c r="CB444" s="39">
        <v>1.1398839999999999</v>
      </c>
      <c r="CC444" s="39">
        <v>1.1415299999999999</v>
      </c>
      <c r="CD444" s="39">
        <v>1.1398839999999999</v>
      </c>
      <c r="CE444" s="39">
        <v>1.495763</v>
      </c>
      <c r="CF444" s="39">
        <v>1.495717</v>
      </c>
      <c r="CG444">
        <v>1.1415299999999999</v>
      </c>
      <c r="CH444" s="39">
        <v>5.16743505166313</v>
      </c>
      <c r="CI444" s="39">
        <v>5.1704809732566499</v>
      </c>
      <c r="CJ444" s="39">
        <v>5.16743505166313</v>
      </c>
      <c r="CK444" s="39">
        <v>5.1704484355301696</v>
      </c>
      <c r="CL444" t="s">
        <v>477</v>
      </c>
      <c r="CM444" t="s">
        <v>477</v>
      </c>
      <c r="CN444" s="46" t="s">
        <v>477</v>
      </c>
      <c r="CO444" s="46">
        <v>0</v>
      </c>
      <c r="CP444" s="46" t="s">
        <v>477</v>
      </c>
      <c r="CQ444" s="46" t="s">
        <v>477</v>
      </c>
      <c r="CR444" s="46" t="s">
        <v>477</v>
      </c>
      <c r="CS444" s="46">
        <v>0</v>
      </c>
      <c r="CT444">
        <v>0</v>
      </c>
      <c r="CU444">
        <v>0</v>
      </c>
      <c r="CV444" s="47">
        <v>660414.40820195153</v>
      </c>
      <c r="CW444">
        <v>0</v>
      </c>
      <c r="CX444" s="48">
        <v>660414.40820195153</v>
      </c>
      <c r="CY444" s="48">
        <v>721422.4</v>
      </c>
      <c r="CZ444">
        <v>660414.40820195153</v>
      </c>
      <c r="DA444" s="37">
        <v>46182</v>
      </c>
      <c r="DB444">
        <v>1.1415299999999999</v>
      </c>
      <c r="DC444">
        <v>1</v>
      </c>
      <c r="DD444" s="52" t="s">
        <v>477</v>
      </c>
      <c r="DE444" t="s">
        <v>477</v>
      </c>
      <c r="DF444" s="52" t="s">
        <v>477</v>
      </c>
      <c r="DG444" s="52" t="s">
        <v>477</v>
      </c>
      <c r="DH444" s="52" t="s">
        <v>477</v>
      </c>
      <c r="DI444" s="52" t="s">
        <v>477</v>
      </c>
      <c r="DJ444" s="52" t="s">
        <v>477</v>
      </c>
      <c r="DK444" s="52" t="s">
        <v>477</v>
      </c>
      <c r="DL444" s="52" t="s">
        <v>477</v>
      </c>
      <c r="DM444" s="52" t="s">
        <v>477</v>
      </c>
      <c r="DN444" s="52" t="s">
        <v>477</v>
      </c>
      <c r="DO444" s="33">
        <v>5.3418474482079104</v>
      </c>
      <c r="DP444" s="33" t="s">
        <v>477</v>
      </c>
      <c r="DQ444" s="32" t="s">
        <v>700</v>
      </c>
      <c r="DR444" s="33" t="s">
        <v>477</v>
      </c>
      <c r="DS444" s="58" t="s">
        <v>477</v>
      </c>
      <c r="DT444" s="58" t="s">
        <v>477</v>
      </c>
      <c r="DU444" s="58" t="s">
        <v>477</v>
      </c>
    </row>
    <row r="445" spans="1:125" x14ac:dyDescent="0.25">
      <c r="A445" s="37">
        <v>44196</v>
      </c>
      <c r="B445" t="s">
        <v>1690</v>
      </c>
      <c r="C445" t="s">
        <v>1322</v>
      </c>
      <c r="D445" t="s">
        <v>473</v>
      </c>
      <c r="E445" t="s">
        <v>1396</v>
      </c>
      <c r="F445" t="s">
        <v>1816</v>
      </c>
      <c r="G445" t="s">
        <v>1817</v>
      </c>
      <c r="H445" t="s">
        <v>293</v>
      </c>
      <c r="I445" s="37">
        <v>73050</v>
      </c>
      <c r="J445">
        <v>2.625</v>
      </c>
      <c r="K445" s="43">
        <v>800000</v>
      </c>
      <c r="L445" s="43">
        <v>841772.88</v>
      </c>
      <c r="M445" s="43">
        <v>2.6945000000000001</v>
      </c>
      <c r="N445" s="43">
        <v>104.61750000000001</v>
      </c>
      <c r="O445" t="s">
        <v>473</v>
      </c>
      <c r="P445" t="s">
        <v>474</v>
      </c>
      <c r="Q445" t="s">
        <v>1818</v>
      </c>
      <c r="R445" t="s">
        <v>475</v>
      </c>
      <c r="S445" t="s">
        <v>1691</v>
      </c>
      <c r="T445" t="s">
        <v>1817</v>
      </c>
      <c r="U445" t="s">
        <v>405</v>
      </c>
      <c r="V445" t="s">
        <v>203</v>
      </c>
      <c r="W445" t="s">
        <v>969</v>
      </c>
      <c r="X445" t="s">
        <v>970</v>
      </c>
      <c r="Y445" s="32" t="s">
        <v>971</v>
      </c>
      <c r="Z445" t="s">
        <v>952</v>
      </c>
      <c r="AA445" s="32" t="s">
        <v>376</v>
      </c>
      <c r="AB445" s="32" t="s">
        <v>476</v>
      </c>
      <c r="AC445" s="33" t="s">
        <v>477</v>
      </c>
      <c r="AD445" s="33">
        <v>1500000000</v>
      </c>
      <c r="AE445">
        <v>5.3333333333333337E-2</v>
      </c>
      <c r="AF445" s="33" t="s">
        <v>477</v>
      </c>
      <c r="AG445" s="33">
        <v>207.58020788987201</v>
      </c>
      <c r="AH445">
        <v>207.58020788987201</v>
      </c>
      <c r="AI445" s="33">
        <v>4.4455481772625101</v>
      </c>
      <c r="AJ445" s="33">
        <v>1.611208</v>
      </c>
      <c r="AK445">
        <v>1.611208</v>
      </c>
      <c r="AL445" s="33">
        <v>1.615049</v>
      </c>
      <c r="AM445">
        <v>1.615049</v>
      </c>
      <c r="AN445" s="33" t="s">
        <v>477</v>
      </c>
      <c r="AO445" s="33" t="s">
        <v>477</v>
      </c>
      <c r="AP445" s="33" t="s">
        <v>477</v>
      </c>
      <c r="AQ445" s="33" t="s">
        <v>477</v>
      </c>
      <c r="AR445" s="33" t="s">
        <v>477</v>
      </c>
      <c r="AS445" s="34" t="s">
        <v>477</v>
      </c>
      <c r="AT445" s="34" t="s">
        <v>477</v>
      </c>
      <c r="AU445" s="35">
        <v>14610</v>
      </c>
      <c r="AV445" s="35">
        <v>14610</v>
      </c>
      <c r="AW445" s="34" t="s">
        <v>477</v>
      </c>
      <c r="AX445" t="s">
        <v>474</v>
      </c>
      <c r="AY445" s="32">
        <v>2099</v>
      </c>
      <c r="AZ445" s="32" t="s">
        <v>376</v>
      </c>
      <c r="BA445" s="32" t="s">
        <v>376</v>
      </c>
      <c r="BB445" s="32" t="s">
        <v>376</v>
      </c>
      <c r="BC445" s="32" t="s">
        <v>376</v>
      </c>
      <c r="BD445">
        <v>31240418.999999989</v>
      </c>
      <c r="BE445">
        <v>2.6945000000000001</v>
      </c>
      <c r="BF445" s="32" t="s">
        <v>293</v>
      </c>
      <c r="BG445" s="32" t="s">
        <v>478</v>
      </c>
      <c r="BH445" s="32" t="s">
        <v>477</v>
      </c>
      <c r="BI445" s="32">
        <v>9</v>
      </c>
      <c r="BJ445" s="36">
        <v>2.8909482516785739E-2</v>
      </c>
      <c r="BK445" s="32">
        <v>9</v>
      </c>
      <c r="BL445" s="36">
        <v>2.8909482516785739E-2</v>
      </c>
      <c r="BM445" s="32">
        <v>9</v>
      </c>
      <c r="BN445" s="36">
        <v>2.8475850715700506E-2</v>
      </c>
      <c r="BO445" s="33" t="s">
        <v>476</v>
      </c>
      <c r="BP445" s="33" t="s">
        <v>477</v>
      </c>
      <c r="BQ445">
        <v>4.4455481772625101</v>
      </c>
      <c r="BR445">
        <v>1.615049</v>
      </c>
      <c r="BS445" t="s">
        <v>474</v>
      </c>
      <c r="BT445" s="37">
        <v>45943</v>
      </c>
      <c r="BU445" s="32" t="s">
        <v>477</v>
      </c>
      <c r="BV445" s="38">
        <v>45943</v>
      </c>
      <c r="BW445" t="s">
        <v>911</v>
      </c>
      <c r="BX445" s="39">
        <v>4.4641760376447301</v>
      </c>
      <c r="BY445" s="39">
        <v>2.7900689999999999</v>
      </c>
      <c r="BZ445" s="39">
        <v>2.7902079999999998</v>
      </c>
      <c r="CA445" s="39">
        <v>1.615049</v>
      </c>
      <c r="CB445" s="39">
        <v>1.611208</v>
      </c>
      <c r="CC445" s="39">
        <v>1.615049</v>
      </c>
      <c r="CD445" s="39">
        <v>1.611208</v>
      </c>
      <c r="CE445" s="39">
        <v>2.6564670000000001</v>
      </c>
      <c r="CF445" s="39">
        <v>2.65659</v>
      </c>
      <c r="CG445">
        <v>1.615049</v>
      </c>
      <c r="CH445" s="39">
        <v>4.4641760376447301</v>
      </c>
      <c r="CI445" s="39">
        <v>4.46740233912832</v>
      </c>
      <c r="CJ445" s="39">
        <v>4.4641760376447301</v>
      </c>
      <c r="CK445" s="39">
        <v>4.4673915801241701</v>
      </c>
      <c r="CL445" t="s">
        <v>477</v>
      </c>
      <c r="CM445" t="s">
        <v>477</v>
      </c>
      <c r="CN445" s="46" t="s">
        <v>477</v>
      </c>
      <c r="CO445" s="46">
        <v>0</v>
      </c>
      <c r="CP445" s="46" t="s">
        <v>477</v>
      </c>
      <c r="CQ445" s="46" t="s">
        <v>477</v>
      </c>
      <c r="CR445" s="46" t="s">
        <v>477</v>
      </c>
      <c r="CS445" s="46">
        <v>0</v>
      </c>
      <c r="CT445">
        <v>0</v>
      </c>
      <c r="CU445">
        <v>0</v>
      </c>
      <c r="CV445" s="47">
        <v>742450.21977450664</v>
      </c>
      <c r="CW445">
        <v>0</v>
      </c>
      <c r="CX445" s="48">
        <v>742450.21977450664</v>
      </c>
      <c r="CY445" s="48">
        <v>841772.88</v>
      </c>
      <c r="CZ445">
        <v>742450.21977450664</v>
      </c>
      <c r="DA445" s="37">
        <v>45943</v>
      </c>
      <c r="DB445">
        <v>1.615049</v>
      </c>
      <c r="DC445">
        <v>1</v>
      </c>
      <c r="DD445" s="52" t="s">
        <v>477</v>
      </c>
      <c r="DE445" t="s">
        <v>477</v>
      </c>
      <c r="DF445" s="52" t="s">
        <v>477</v>
      </c>
      <c r="DG445" s="52" t="s">
        <v>477</v>
      </c>
      <c r="DH445" s="52" t="s">
        <v>477</v>
      </c>
      <c r="DI445" s="52" t="s">
        <v>477</v>
      </c>
      <c r="DJ445" s="52" t="s">
        <v>477</v>
      </c>
      <c r="DK445" s="52" t="s">
        <v>477</v>
      </c>
      <c r="DL445" s="52" t="s">
        <v>477</v>
      </c>
      <c r="DM445" s="52" t="s">
        <v>477</v>
      </c>
      <c r="DN445" s="52" t="s">
        <v>477</v>
      </c>
      <c r="DO445" s="33">
        <v>4.7128809564824801</v>
      </c>
      <c r="DP445" s="33" t="s">
        <v>477</v>
      </c>
      <c r="DQ445" s="32" t="s">
        <v>700</v>
      </c>
      <c r="DR445" s="33" t="s">
        <v>477</v>
      </c>
      <c r="DS445" s="58" t="s">
        <v>477</v>
      </c>
      <c r="DT445" s="58" t="s">
        <v>477</v>
      </c>
      <c r="DU445" s="58" t="s">
        <v>477</v>
      </c>
    </row>
    <row r="446" spans="1:125" x14ac:dyDescent="0.25">
      <c r="A446" s="37">
        <v>44196</v>
      </c>
      <c r="B446" t="s">
        <v>1690</v>
      </c>
      <c r="C446" t="s">
        <v>1322</v>
      </c>
      <c r="D446" t="s">
        <v>473</v>
      </c>
      <c r="E446" t="s">
        <v>1396</v>
      </c>
      <c r="F446" t="s">
        <v>1272</v>
      </c>
      <c r="G446" t="s">
        <v>1819</v>
      </c>
      <c r="H446" t="s">
        <v>293</v>
      </c>
      <c r="I446" s="37">
        <v>73050</v>
      </c>
      <c r="J446">
        <v>3.8969999999999998</v>
      </c>
      <c r="K446" s="43">
        <v>1000000</v>
      </c>
      <c r="L446" s="43">
        <v>1043495.47</v>
      </c>
      <c r="M446" s="43">
        <v>3.3402099999999999</v>
      </c>
      <c r="N446" s="43">
        <v>103.5915</v>
      </c>
      <c r="O446" t="s">
        <v>473</v>
      </c>
      <c r="P446" t="s">
        <v>474</v>
      </c>
      <c r="Q446" t="s">
        <v>1274</v>
      </c>
      <c r="R446" t="s">
        <v>475</v>
      </c>
      <c r="S446" t="s">
        <v>1691</v>
      </c>
      <c r="T446" t="s">
        <v>1819</v>
      </c>
      <c r="U446" t="s">
        <v>405</v>
      </c>
      <c r="V446" t="s">
        <v>203</v>
      </c>
      <c r="W446" t="s">
        <v>1275</v>
      </c>
      <c r="X446" t="s">
        <v>1040</v>
      </c>
      <c r="Y446" s="32" t="s">
        <v>387</v>
      </c>
      <c r="Z446" t="s">
        <v>952</v>
      </c>
      <c r="AA446" s="32" t="s">
        <v>372</v>
      </c>
      <c r="AB446" s="32" t="s">
        <v>476</v>
      </c>
      <c r="AC446" s="33" t="s">
        <v>477</v>
      </c>
      <c r="AD446" s="33">
        <v>1000000000</v>
      </c>
      <c r="AE446">
        <v>0.1</v>
      </c>
      <c r="AF446" s="33" t="s">
        <v>477</v>
      </c>
      <c r="AG446" s="33">
        <v>354.08506487911001</v>
      </c>
      <c r="AH446">
        <v>354.08506487911001</v>
      </c>
      <c r="AI446" s="33">
        <v>4.3042059973421702</v>
      </c>
      <c r="AJ446" s="33">
        <v>3.082732</v>
      </c>
      <c r="AK446">
        <v>3.082732</v>
      </c>
      <c r="AL446" s="33">
        <v>3.0858249999999998</v>
      </c>
      <c r="AM446">
        <v>3.0858249999999998</v>
      </c>
      <c r="AN446" s="33" t="s">
        <v>477</v>
      </c>
      <c r="AO446" s="33" t="s">
        <v>477</v>
      </c>
      <c r="AP446" s="33" t="s">
        <v>477</v>
      </c>
      <c r="AQ446" s="33" t="s">
        <v>477</v>
      </c>
      <c r="AR446" s="33" t="s">
        <v>477</v>
      </c>
      <c r="AS446" s="34" t="s">
        <v>477</v>
      </c>
      <c r="AT446" s="34" t="s">
        <v>477</v>
      </c>
      <c r="AU446" s="35">
        <v>14610</v>
      </c>
      <c r="AV446" s="35">
        <v>14610</v>
      </c>
      <c r="AW446" s="34" t="s">
        <v>477</v>
      </c>
      <c r="AX446" t="s">
        <v>474</v>
      </c>
      <c r="AY446" s="32">
        <v>2099</v>
      </c>
      <c r="AZ446" s="32" t="s">
        <v>372</v>
      </c>
      <c r="BA446" s="32" t="s">
        <v>372</v>
      </c>
      <c r="BB446" s="32" t="s">
        <v>372</v>
      </c>
      <c r="BC446" s="32" t="s">
        <v>372</v>
      </c>
      <c r="BD446">
        <v>31240418.999999989</v>
      </c>
      <c r="BE446">
        <v>3.3402099999999999</v>
      </c>
      <c r="BF446" s="32" t="s">
        <v>293</v>
      </c>
      <c r="BG446" s="32" t="s">
        <v>477</v>
      </c>
      <c r="BH446" s="32" t="s">
        <v>477</v>
      </c>
      <c r="BI446" s="32">
        <v>12</v>
      </c>
      <c r="BJ446" s="36">
        <v>3.5837355613440668E-2</v>
      </c>
      <c r="BK446" s="32">
        <v>12</v>
      </c>
      <c r="BL446" s="36">
        <v>3.5837355613440668E-2</v>
      </c>
      <c r="BM446" s="32">
        <v>12</v>
      </c>
      <c r="BN446" s="36">
        <v>3.5299808216950085E-2</v>
      </c>
      <c r="BO446" s="33" t="s">
        <v>476</v>
      </c>
      <c r="BP446" s="33" t="s">
        <v>477</v>
      </c>
      <c r="BQ446">
        <v>4.3042059973421702</v>
      </c>
      <c r="BR446">
        <v>3.0858249999999998</v>
      </c>
      <c r="BS446" t="s">
        <v>474</v>
      </c>
      <c r="BT446" s="37">
        <v>45955</v>
      </c>
      <c r="BU446" s="32" t="s">
        <v>477</v>
      </c>
      <c r="BV446" s="38">
        <v>45955</v>
      </c>
      <c r="BW446" t="s">
        <v>911</v>
      </c>
      <c r="BX446" s="39">
        <v>4.5319670155831604</v>
      </c>
      <c r="BY446" s="39">
        <v>3.7301829999999998</v>
      </c>
      <c r="BZ446" s="39">
        <v>3.7301299999999999</v>
      </c>
      <c r="CA446" s="39">
        <v>3.0858249999999998</v>
      </c>
      <c r="CB446" s="39">
        <v>3.082732</v>
      </c>
      <c r="CC446" s="39">
        <v>3.0858249999999998</v>
      </c>
      <c r="CD446" s="39">
        <v>3.082732</v>
      </c>
      <c r="CE446" s="39">
        <v>3.6651129999999998</v>
      </c>
      <c r="CF446" s="39">
        <v>3.6649639999999999</v>
      </c>
      <c r="CG446">
        <v>3.0858249999999998</v>
      </c>
      <c r="CH446" s="39">
        <v>4.5319670155831604</v>
      </c>
      <c r="CI446" s="39">
        <v>4.5324699795909504</v>
      </c>
      <c r="CJ446" s="39">
        <v>4.5319670155831604</v>
      </c>
      <c r="CK446" s="39">
        <v>4.5323081271335504</v>
      </c>
      <c r="CL446" t="s">
        <v>477</v>
      </c>
      <c r="CM446" t="s">
        <v>477</v>
      </c>
      <c r="CN446" s="46" t="s">
        <v>477</v>
      </c>
      <c r="CO446" s="46">
        <v>0</v>
      </c>
      <c r="CP446" s="46" t="s">
        <v>477</v>
      </c>
      <c r="CQ446" s="46" t="s">
        <v>477</v>
      </c>
      <c r="CR446" s="46" t="s">
        <v>477</v>
      </c>
      <c r="CS446" s="46">
        <v>0</v>
      </c>
      <c r="CT446">
        <v>0</v>
      </c>
      <c r="CU446">
        <v>0</v>
      </c>
      <c r="CV446" s="47">
        <v>864936.90310693427</v>
      </c>
      <c r="CW446">
        <v>0</v>
      </c>
      <c r="CX446" s="48">
        <v>864936.90310693427</v>
      </c>
      <c r="CY446" s="48">
        <v>1043495.47</v>
      </c>
      <c r="CZ446">
        <v>864936.90310693427</v>
      </c>
      <c r="DA446" s="37">
        <v>45955</v>
      </c>
      <c r="DB446">
        <v>3.0858249999999998</v>
      </c>
      <c r="DC446">
        <v>1</v>
      </c>
      <c r="DD446" s="52" t="s">
        <v>477</v>
      </c>
      <c r="DE446" t="s">
        <v>477</v>
      </c>
      <c r="DF446" s="52" t="s">
        <v>477</v>
      </c>
      <c r="DG446" s="52" t="s">
        <v>477</v>
      </c>
      <c r="DH446" s="52" t="s">
        <v>477</v>
      </c>
      <c r="DI446" s="52" t="s">
        <v>477</v>
      </c>
      <c r="DJ446" s="52" t="s">
        <v>477</v>
      </c>
      <c r="DK446" s="52" t="s">
        <v>477</v>
      </c>
      <c r="DL446" s="52" t="s">
        <v>477</v>
      </c>
      <c r="DM446" s="52" t="s">
        <v>477</v>
      </c>
      <c r="DN446" s="52" t="s">
        <v>477</v>
      </c>
      <c r="DO446" s="33">
        <v>4.7564066791011301</v>
      </c>
      <c r="DP446" s="33" t="s">
        <v>477</v>
      </c>
      <c r="DQ446" s="32" t="s">
        <v>700</v>
      </c>
      <c r="DR446" s="33" t="s">
        <v>477</v>
      </c>
      <c r="DS446" s="58" t="s">
        <v>477</v>
      </c>
      <c r="DT446" s="58" t="s">
        <v>477</v>
      </c>
      <c r="DU446" s="58" t="s">
        <v>477</v>
      </c>
    </row>
    <row r="447" spans="1:125" x14ac:dyDescent="0.25">
      <c r="A447" s="37">
        <v>44196</v>
      </c>
      <c r="B447" t="s">
        <v>1690</v>
      </c>
      <c r="C447" t="s">
        <v>1322</v>
      </c>
      <c r="D447" t="s">
        <v>473</v>
      </c>
      <c r="E447" t="s">
        <v>1396</v>
      </c>
      <c r="F447" t="s">
        <v>1820</v>
      </c>
      <c r="G447" t="s">
        <v>1821</v>
      </c>
      <c r="H447" t="s">
        <v>293</v>
      </c>
      <c r="I447" s="37">
        <v>73050</v>
      </c>
      <c r="J447">
        <v>3.2480000000000002</v>
      </c>
      <c r="K447" s="43">
        <v>700000</v>
      </c>
      <c r="L447" s="43">
        <v>730021.2</v>
      </c>
      <c r="M447" s="43">
        <v>2.3367800000000001</v>
      </c>
      <c r="N447" s="43">
        <v>103.91500000000001</v>
      </c>
      <c r="O447" t="s">
        <v>473</v>
      </c>
      <c r="P447" t="s">
        <v>474</v>
      </c>
      <c r="Q447" t="s">
        <v>1822</v>
      </c>
      <c r="R447" t="s">
        <v>475</v>
      </c>
      <c r="S447" t="s">
        <v>1691</v>
      </c>
      <c r="T447" t="s">
        <v>1821</v>
      </c>
      <c r="U447" t="s">
        <v>405</v>
      </c>
      <c r="V447" t="s">
        <v>203</v>
      </c>
      <c r="W447" t="s">
        <v>1823</v>
      </c>
      <c r="X447" t="s">
        <v>1032</v>
      </c>
      <c r="Y447" s="32" t="s">
        <v>652</v>
      </c>
      <c r="Z447" t="s">
        <v>359</v>
      </c>
      <c r="AA447" s="32" t="s">
        <v>372</v>
      </c>
      <c r="AB447" s="32" t="s">
        <v>476</v>
      </c>
      <c r="AC447" s="33" t="s">
        <v>477</v>
      </c>
      <c r="AD447" s="33">
        <v>1250000000</v>
      </c>
      <c r="AE447">
        <v>5.6000000000000001E-2</v>
      </c>
      <c r="AF447" s="33" t="s">
        <v>477</v>
      </c>
      <c r="AG447" s="33">
        <v>355.21148420772801</v>
      </c>
      <c r="AH447">
        <v>355.21148420772801</v>
      </c>
      <c r="AI447" s="33">
        <v>4.4870653339108104</v>
      </c>
      <c r="AJ447" s="33">
        <v>3.0899890000000001</v>
      </c>
      <c r="AK447">
        <v>3.0899890000000001</v>
      </c>
      <c r="AL447" s="33">
        <v>2.3936660000000001</v>
      </c>
      <c r="AM447">
        <v>2.3936660000000001</v>
      </c>
      <c r="AN447" s="33" t="s">
        <v>477</v>
      </c>
      <c r="AO447" s="33" t="s">
        <v>477</v>
      </c>
      <c r="AP447" s="33" t="s">
        <v>477</v>
      </c>
      <c r="AQ447" s="33" t="s">
        <v>477</v>
      </c>
      <c r="AR447" s="33" t="s">
        <v>477</v>
      </c>
      <c r="AS447" s="34" t="s">
        <v>477</v>
      </c>
      <c r="AT447" s="34" t="s">
        <v>477</v>
      </c>
      <c r="AU447" s="35">
        <v>14610</v>
      </c>
      <c r="AV447" s="35">
        <v>14610</v>
      </c>
      <c r="AW447" s="34" t="s">
        <v>477</v>
      </c>
      <c r="AX447" t="s">
        <v>474</v>
      </c>
      <c r="AY447" s="32">
        <v>2099</v>
      </c>
      <c r="AZ447" s="32" t="s">
        <v>372</v>
      </c>
      <c r="BA447" s="32" t="s">
        <v>372</v>
      </c>
      <c r="BB447" s="32" t="s">
        <v>372</v>
      </c>
      <c r="BC447" s="32" t="s">
        <v>372</v>
      </c>
      <c r="BD447">
        <v>31240418.999999989</v>
      </c>
      <c r="BE447">
        <v>2.3367800000000001</v>
      </c>
      <c r="BF447" s="32" t="s">
        <v>293</v>
      </c>
      <c r="BG447" s="32" t="s">
        <v>477</v>
      </c>
      <c r="BH447" s="32" t="s">
        <v>477</v>
      </c>
      <c r="BI447" s="32">
        <v>12</v>
      </c>
      <c r="BJ447" s="36">
        <v>2.5071531311727391E-2</v>
      </c>
      <c r="BK447" s="32">
        <v>12</v>
      </c>
      <c r="BL447" s="36">
        <v>2.5071531311727391E-2</v>
      </c>
      <c r="BM447" s="32">
        <v>12</v>
      </c>
      <c r="BN447" s="36">
        <v>2.4695467393172063E-2</v>
      </c>
      <c r="BO447" s="33" t="s">
        <v>476</v>
      </c>
      <c r="BP447" s="33" t="s">
        <v>477</v>
      </c>
      <c r="BQ447">
        <v>4.4870653339108104</v>
      </c>
      <c r="BR447">
        <v>2.3936660000000001</v>
      </c>
      <c r="BS447" t="s">
        <v>474</v>
      </c>
      <c r="BT447" s="37">
        <v>58806</v>
      </c>
      <c r="BU447" s="32" t="s">
        <v>477</v>
      </c>
      <c r="BV447" s="38">
        <v>45985</v>
      </c>
      <c r="BW447" t="s">
        <v>921</v>
      </c>
      <c r="BX447" s="39">
        <v>4.4870653339108104</v>
      </c>
      <c r="BY447" s="39">
        <v>3.0899890000000001</v>
      </c>
      <c r="BZ447" s="39">
        <v>3.0899459999999999</v>
      </c>
      <c r="CA447" s="39">
        <v>2.3936660000000001</v>
      </c>
      <c r="CB447" s="39">
        <v>2.3904589999999999</v>
      </c>
      <c r="CC447" s="39">
        <v>2.3936660000000001</v>
      </c>
      <c r="CD447" s="39">
        <v>2.3904589999999999</v>
      </c>
      <c r="CE447" s="39">
        <v>3.0123259999999998</v>
      </c>
      <c r="CF447" s="39">
        <v>3.0121769999999999</v>
      </c>
      <c r="CG447">
        <v>2.3936660000000001</v>
      </c>
      <c r="CH447" s="39">
        <v>4.4870653339108104</v>
      </c>
      <c r="CI447" s="39">
        <v>4.4921228692486004</v>
      </c>
      <c r="CJ447" s="39">
        <v>4.4870653339108104</v>
      </c>
      <c r="CK447" s="39">
        <v>4.4920456337090702</v>
      </c>
      <c r="CL447" t="s">
        <v>477</v>
      </c>
      <c r="CM447" t="s">
        <v>477</v>
      </c>
      <c r="CN447" s="46" t="s">
        <v>477</v>
      </c>
      <c r="CO447" s="46">
        <v>0</v>
      </c>
      <c r="CP447" s="46" t="s">
        <v>477</v>
      </c>
      <c r="CQ447" s="46" t="s">
        <v>477</v>
      </c>
      <c r="CR447" s="46" t="s">
        <v>477</v>
      </c>
      <c r="CS447" s="46">
        <v>0</v>
      </c>
      <c r="CT447">
        <v>0</v>
      </c>
      <c r="CU447">
        <v>0</v>
      </c>
      <c r="CV447" s="47">
        <v>622650.9231165566</v>
      </c>
      <c r="CW447">
        <v>0</v>
      </c>
      <c r="CX447" s="48">
        <v>622650.9231165566</v>
      </c>
      <c r="CY447" s="48">
        <v>730021.2</v>
      </c>
      <c r="CZ447">
        <v>622650.9231165566</v>
      </c>
      <c r="DA447" s="37">
        <v>45985</v>
      </c>
      <c r="DB447">
        <v>2.3936660000000001</v>
      </c>
      <c r="DC447">
        <v>1</v>
      </c>
      <c r="DD447" s="52" t="s">
        <v>477</v>
      </c>
      <c r="DE447" t="s">
        <v>477</v>
      </c>
      <c r="DF447" s="52" t="s">
        <v>477</v>
      </c>
      <c r="DG447" s="52" t="s">
        <v>477</v>
      </c>
      <c r="DH447" s="52" t="s">
        <v>477</v>
      </c>
      <c r="DI447" s="52" t="s">
        <v>477</v>
      </c>
      <c r="DJ447" s="52" t="s">
        <v>477</v>
      </c>
      <c r="DK447" s="52" t="s">
        <v>477</v>
      </c>
      <c r="DL447" s="52" t="s">
        <v>477</v>
      </c>
      <c r="DM447" s="52" t="s">
        <v>477</v>
      </c>
      <c r="DN447" s="52" t="s">
        <v>477</v>
      </c>
      <c r="DO447" s="33">
        <v>4.6915188276869904</v>
      </c>
      <c r="DP447" s="33" t="s">
        <v>477</v>
      </c>
      <c r="DQ447" s="32" t="s">
        <v>700</v>
      </c>
      <c r="DR447" s="33" t="s">
        <v>477</v>
      </c>
      <c r="DS447" s="58" t="s">
        <v>477</v>
      </c>
      <c r="DT447" s="58" t="s">
        <v>477</v>
      </c>
      <c r="DU447" s="58" t="s">
        <v>477</v>
      </c>
    </row>
    <row r="448" spans="1:125" x14ac:dyDescent="0.25">
      <c r="A448" s="37">
        <v>44196</v>
      </c>
      <c r="B448" t="s">
        <v>1690</v>
      </c>
      <c r="C448" t="s">
        <v>1322</v>
      </c>
      <c r="D448" t="s">
        <v>473</v>
      </c>
      <c r="E448" t="s">
        <v>1544</v>
      </c>
      <c r="F448" t="s">
        <v>38</v>
      </c>
      <c r="G448" t="s">
        <v>1824</v>
      </c>
      <c r="H448" t="s">
        <v>293</v>
      </c>
      <c r="I448" s="37">
        <v>73050</v>
      </c>
      <c r="J448">
        <v>0</v>
      </c>
      <c r="K448" s="43">
        <v>687</v>
      </c>
      <c r="L448" s="43">
        <v>259382.5</v>
      </c>
      <c r="M448" s="43">
        <v>0.83028000000000002</v>
      </c>
      <c r="N448" s="43">
        <v>373.65</v>
      </c>
      <c r="O448" t="s">
        <v>473</v>
      </c>
      <c r="P448" t="s">
        <v>474</v>
      </c>
      <c r="Q448" t="s">
        <v>501</v>
      </c>
      <c r="R448" t="s">
        <v>475</v>
      </c>
      <c r="S448" t="s">
        <v>1691</v>
      </c>
      <c r="T448" t="s">
        <v>1824</v>
      </c>
      <c r="U448" t="s">
        <v>405</v>
      </c>
      <c r="V448" t="s">
        <v>203</v>
      </c>
      <c r="W448" t="s">
        <v>502</v>
      </c>
      <c r="X448" t="s">
        <v>377</v>
      </c>
      <c r="Y448" s="32" t="s">
        <v>373</v>
      </c>
      <c r="Z448" t="s">
        <v>369</v>
      </c>
      <c r="AA448" s="32" t="s">
        <v>370</v>
      </c>
      <c r="AB448" s="32" t="s">
        <v>482</v>
      </c>
      <c r="AC448" s="33" t="s">
        <v>477</v>
      </c>
      <c r="AD448" s="33">
        <v>121603114.55</v>
      </c>
      <c r="AE448">
        <v>5.649526350885723E-4</v>
      </c>
      <c r="AF448" s="33" t="s">
        <v>477</v>
      </c>
      <c r="AG448" s="33"/>
      <c r="AH448" t="s">
        <v>477</v>
      </c>
      <c r="AI448" s="33">
        <v>1</v>
      </c>
      <c r="AJ448" s="33">
        <v>3.8136363636363635</v>
      </c>
      <c r="AK448">
        <v>3.8136363636363635</v>
      </c>
      <c r="AL448" s="33">
        <v>3.8136363636363635</v>
      </c>
      <c r="AM448">
        <v>3.8136363636363635</v>
      </c>
      <c r="AN448" s="33" t="s">
        <v>477</v>
      </c>
      <c r="AO448" s="33" t="s">
        <v>477</v>
      </c>
      <c r="AP448" s="33" t="s">
        <v>477</v>
      </c>
      <c r="AQ448" s="33" t="s">
        <v>477</v>
      </c>
      <c r="AR448" s="33" t="s">
        <v>477</v>
      </c>
      <c r="AS448" s="34" t="s">
        <v>477</v>
      </c>
      <c r="AT448" s="34">
        <v>44493</v>
      </c>
      <c r="AU448" s="35">
        <v>14610</v>
      </c>
      <c r="AV448" s="35">
        <v>297</v>
      </c>
      <c r="AW448" s="34" t="s">
        <v>477</v>
      </c>
      <c r="AX448" t="s">
        <v>474</v>
      </c>
      <c r="AY448" s="32">
        <v>2099</v>
      </c>
      <c r="AZ448" s="32" t="s">
        <v>480</v>
      </c>
      <c r="BA448" s="32" t="s">
        <v>480</v>
      </c>
      <c r="BB448" s="32" t="s">
        <v>372</v>
      </c>
      <c r="BC448" s="32" t="s">
        <v>372</v>
      </c>
      <c r="BD448">
        <v>31240418.999999989</v>
      </c>
      <c r="BE448">
        <v>0.83028000000000002</v>
      </c>
      <c r="BF448" s="32" t="s">
        <v>293</v>
      </c>
      <c r="BG448" s="32" t="s">
        <v>477</v>
      </c>
      <c r="BH448" s="32" t="s">
        <v>477</v>
      </c>
      <c r="BI448" s="32" t="s">
        <v>480</v>
      </c>
      <c r="BJ448" s="36">
        <v>8.908120025095341E-3</v>
      </c>
      <c r="BK448" s="32">
        <v>11</v>
      </c>
      <c r="BL448" s="36">
        <v>8.908120025095341E-3</v>
      </c>
      <c r="BM448" s="32">
        <v>11</v>
      </c>
      <c r="BN448" s="36">
        <v>8.7745014406560434E-3</v>
      </c>
      <c r="BO448" s="33" t="s">
        <v>482</v>
      </c>
      <c r="BP448" s="33">
        <v>1</v>
      </c>
      <c r="BQ448">
        <v>1</v>
      </c>
      <c r="BR448">
        <v>3.8136363636363635</v>
      </c>
      <c r="BS448" t="s">
        <v>474</v>
      </c>
      <c r="BT448" s="37">
        <v>44493</v>
      </c>
      <c r="BU448" s="32" t="s">
        <v>477</v>
      </c>
      <c r="BV448" s="38">
        <v>44493</v>
      </c>
      <c r="BW448" t="s">
        <v>911</v>
      </c>
      <c r="BX448" s="39">
        <v>1</v>
      </c>
      <c r="BY448" s="39"/>
      <c r="BZ448" s="39"/>
      <c r="CA448" s="39"/>
      <c r="CB448" s="39"/>
      <c r="CC448" s="39"/>
      <c r="CD448" s="39"/>
      <c r="CE448" s="39"/>
      <c r="CF448" s="39"/>
      <c r="CG448">
        <v>3.8136363636363635</v>
      </c>
      <c r="CH448" s="39"/>
      <c r="CI448" s="39"/>
      <c r="CJ448" s="39"/>
      <c r="CK448" s="39"/>
      <c r="CL448" t="s">
        <v>477</v>
      </c>
      <c r="CM448" t="s">
        <v>477</v>
      </c>
      <c r="CN448" s="46" t="s">
        <v>477</v>
      </c>
      <c r="CO448" s="46">
        <v>0</v>
      </c>
      <c r="CP448" s="46" t="s">
        <v>477</v>
      </c>
      <c r="CQ448" s="46" t="s">
        <v>477</v>
      </c>
      <c r="CR448" s="46" t="s">
        <v>477</v>
      </c>
      <c r="CS448" s="46">
        <v>0</v>
      </c>
      <c r="CT448">
        <v>0</v>
      </c>
      <c r="CU448">
        <v>0</v>
      </c>
      <c r="CV448" s="47">
        <v>259382.5</v>
      </c>
      <c r="CW448">
        <v>0</v>
      </c>
      <c r="CX448" s="48">
        <v>259382.5</v>
      </c>
      <c r="CY448" s="48">
        <v>259382.5</v>
      </c>
      <c r="CZ448">
        <v>259382.5</v>
      </c>
      <c r="DA448" s="37">
        <v>44493</v>
      </c>
      <c r="DB448">
        <v>3.8136363636363635</v>
      </c>
      <c r="DC448">
        <v>1</v>
      </c>
      <c r="DD448" s="52" t="s">
        <v>477</v>
      </c>
      <c r="DE448" t="s">
        <v>477</v>
      </c>
      <c r="DF448" s="52" t="s">
        <v>477</v>
      </c>
      <c r="DG448" s="52" t="s">
        <v>477</v>
      </c>
      <c r="DH448" s="52" t="s">
        <v>477</v>
      </c>
      <c r="DI448" s="52" t="s">
        <v>477</v>
      </c>
      <c r="DJ448" s="52" t="s">
        <v>477</v>
      </c>
      <c r="DK448" s="52" t="s">
        <v>477</v>
      </c>
      <c r="DL448" s="52" t="s">
        <v>477</v>
      </c>
      <c r="DM448" s="52" t="s">
        <v>477</v>
      </c>
      <c r="DN448" s="52" t="s">
        <v>477</v>
      </c>
      <c r="DO448" s="33"/>
      <c r="DP448" s="33" t="s">
        <v>477</v>
      </c>
      <c r="DQ448" s="32" t="s">
        <v>700</v>
      </c>
      <c r="DR448" s="33" t="s">
        <v>477</v>
      </c>
      <c r="DS448" s="58" t="s">
        <v>477</v>
      </c>
      <c r="DT448" s="58" t="s">
        <v>477</v>
      </c>
      <c r="DU448" s="58" t="s">
        <v>477</v>
      </c>
    </row>
    <row r="449" spans="1:125" x14ac:dyDescent="0.25">
      <c r="A449" s="37">
        <v>44196</v>
      </c>
      <c r="B449" t="s">
        <v>1690</v>
      </c>
      <c r="C449" t="s">
        <v>1322</v>
      </c>
      <c r="D449" t="s">
        <v>473</v>
      </c>
      <c r="E449" t="s">
        <v>1544</v>
      </c>
      <c r="F449" t="s">
        <v>1825</v>
      </c>
      <c r="G449" t="s">
        <v>1826</v>
      </c>
      <c r="H449" t="s">
        <v>293</v>
      </c>
      <c r="I449" s="37">
        <v>73050</v>
      </c>
      <c r="J449">
        <v>0</v>
      </c>
      <c r="K449" s="43">
        <v>500000</v>
      </c>
      <c r="L449" s="43">
        <v>274967.08</v>
      </c>
      <c r="M449" s="43">
        <v>0.88016000000000005</v>
      </c>
      <c r="N449" s="43">
        <v>51.284999999999997</v>
      </c>
      <c r="O449" t="s">
        <v>473</v>
      </c>
      <c r="P449" t="s">
        <v>474</v>
      </c>
      <c r="Q449" t="s">
        <v>1827</v>
      </c>
      <c r="R449" t="s">
        <v>475</v>
      </c>
      <c r="S449" t="s">
        <v>1691</v>
      </c>
      <c r="T449" t="s">
        <v>1826</v>
      </c>
      <c r="U449" t="s">
        <v>405</v>
      </c>
      <c r="V449" t="s">
        <v>203</v>
      </c>
      <c r="W449" t="s">
        <v>1007</v>
      </c>
      <c r="X449" t="s">
        <v>1008</v>
      </c>
      <c r="Y449" s="32" t="s">
        <v>373</v>
      </c>
      <c r="Z449" t="s">
        <v>374</v>
      </c>
      <c r="AA449" s="32" t="s">
        <v>391</v>
      </c>
      <c r="AB449" s="32" t="s">
        <v>476</v>
      </c>
      <c r="AC449" s="33" t="s">
        <v>477</v>
      </c>
      <c r="AD449" s="33">
        <v>750000000</v>
      </c>
      <c r="AE449">
        <v>6.6666666666666666E-2</v>
      </c>
      <c r="AF449" s="33" t="s">
        <v>477</v>
      </c>
      <c r="AG449" s="33">
        <v>723.10917892965801</v>
      </c>
      <c r="AH449">
        <v>723.10917892965801</v>
      </c>
      <c r="AI449" s="33">
        <v>2.0668066067431301</v>
      </c>
      <c r="AJ449" s="33">
        <v>6.7276639999999999</v>
      </c>
      <c r="AK449">
        <v>6.7276639999999999</v>
      </c>
      <c r="AL449" s="33">
        <v>6.7287299999999997</v>
      </c>
      <c r="AM449">
        <v>6.7287299999999997</v>
      </c>
      <c r="AN449" s="33" t="s">
        <v>477</v>
      </c>
      <c r="AO449" s="33" t="s">
        <v>477</v>
      </c>
      <c r="AP449" s="33" t="s">
        <v>477</v>
      </c>
      <c r="AQ449" s="33" t="s">
        <v>477</v>
      </c>
      <c r="AR449" s="33" t="s">
        <v>477</v>
      </c>
      <c r="AS449" s="34" t="s">
        <v>477</v>
      </c>
      <c r="AT449" s="34" t="s">
        <v>477</v>
      </c>
      <c r="AU449" s="35">
        <v>14610</v>
      </c>
      <c r="AV449" s="35">
        <v>14610</v>
      </c>
      <c r="AW449" s="34" t="s">
        <v>477</v>
      </c>
      <c r="AX449" t="s">
        <v>474</v>
      </c>
      <c r="AY449" s="32">
        <v>2099</v>
      </c>
      <c r="AZ449" s="32" t="s">
        <v>391</v>
      </c>
      <c r="BA449" s="32" t="s">
        <v>391</v>
      </c>
      <c r="BB449" s="32" t="s">
        <v>391</v>
      </c>
      <c r="BC449" s="32" t="s">
        <v>391</v>
      </c>
      <c r="BD449">
        <v>31240418.999999989</v>
      </c>
      <c r="BE449">
        <v>0.88016000000000005</v>
      </c>
      <c r="BF449" s="32" t="s">
        <v>293</v>
      </c>
      <c r="BG449" s="32" t="s">
        <v>477</v>
      </c>
      <c r="BH449" s="32" t="s">
        <v>477</v>
      </c>
      <c r="BI449" s="32">
        <v>18</v>
      </c>
      <c r="BJ449" s="36">
        <v>9.4433500779350678E-3</v>
      </c>
      <c r="BK449" s="32">
        <v>18</v>
      </c>
      <c r="BL449" s="36">
        <v>9.4433500779350678E-3</v>
      </c>
      <c r="BM449" s="32">
        <v>18</v>
      </c>
      <c r="BN449" s="36">
        <v>9.301703235927581E-3</v>
      </c>
      <c r="BO449" s="33" t="s">
        <v>476</v>
      </c>
      <c r="BP449" s="33" t="s">
        <v>477</v>
      </c>
      <c r="BQ449">
        <v>2.0668066067431301</v>
      </c>
      <c r="BR449">
        <v>6.7287299999999997</v>
      </c>
      <c r="BS449" t="s">
        <v>474</v>
      </c>
      <c r="BT449" s="37">
        <v>45322</v>
      </c>
      <c r="BU449" s="32" t="s">
        <v>477</v>
      </c>
      <c r="BV449" s="38">
        <v>45322</v>
      </c>
      <c r="BW449" t="s">
        <v>1197</v>
      </c>
      <c r="BX449" s="39">
        <v>2.0851032187146701</v>
      </c>
      <c r="BY449" s="39">
        <v>6.7287299999999997</v>
      </c>
      <c r="BZ449" s="39">
        <v>6.7276639999999999</v>
      </c>
      <c r="CA449" s="39">
        <v>6.7287299999999997</v>
      </c>
      <c r="CB449" s="39">
        <v>6.7276639999999999</v>
      </c>
      <c r="CC449" s="39">
        <v>30.495775999999999</v>
      </c>
      <c r="CD449" s="39">
        <v>30.674731999999999</v>
      </c>
      <c r="CE449" s="39">
        <v>7.7481020000000003</v>
      </c>
      <c r="CF449" s="39">
        <v>7.748418</v>
      </c>
      <c r="CG449">
        <v>6.7287299999999997</v>
      </c>
      <c r="CH449" s="39">
        <v>2.0851032187146701</v>
      </c>
      <c r="CI449" s="39">
        <v>2.0934234988289</v>
      </c>
      <c r="CJ449" s="39">
        <v>2.0851032187146701</v>
      </c>
      <c r="CK449" s="39">
        <v>2.0934234988289</v>
      </c>
      <c r="CL449" t="s">
        <v>477</v>
      </c>
      <c r="CM449" t="s">
        <v>477</v>
      </c>
      <c r="CN449" s="46" t="s">
        <v>477</v>
      </c>
      <c r="CO449" s="46">
        <v>0</v>
      </c>
      <c r="CP449" s="46" t="s">
        <v>477</v>
      </c>
      <c r="CQ449" s="46" t="s">
        <v>477</v>
      </c>
      <c r="CR449" s="46" t="s">
        <v>477</v>
      </c>
      <c r="CS449" s="46">
        <v>0</v>
      </c>
      <c r="CT449">
        <v>0</v>
      </c>
      <c r="CU449">
        <v>0</v>
      </c>
      <c r="CV449" s="47">
        <v>274967.08</v>
      </c>
      <c r="CW449">
        <v>0</v>
      </c>
      <c r="CX449" s="48">
        <v>274967.08</v>
      </c>
      <c r="CY449" s="48">
        <v>274967.08</v>
      </c>
      <c r="CZ449">
        <v>274967.08</v>
      </c>
      <c r="DA449" s="37">
        <v>45322</v>
      </c>
      <c r="DB449">
        <v>21</v>
      </c>
      <c r="DC449">
        <v>1</v>
      </c>
      <c r="DD449" s="52" t="s">
        <v>477</v>
      </c>
      <c r="DE449" t="s">
        <v>477</v>
      </c>
      <c r="DF449" s="52" t="s">
        <v>477</v>
      </c>
      <c r="DG449" s="52" t="s">
        <v>477</v>
      </c>
      <c r="DH449" s="52" t="s">
        <v>477</v>
      </c>
      <c r="DI449" s="52" t="s">
        <v>477</v>
      </c>
      <c r="DJ449" s="52" t="s">
        <v>477</v>
      </c>
      <c r="DK449" s="52" t="s">
        <v>477</v>
      </c>
      <c r="DL449" s="52" t="s">
        <v>477</v>
      </c>
      <c r="DM449" s="52" t="s">
        <v>477</v>
      </c>
      <c r="DN449" s="52" t="s">
        <v>477</v>
      </c>
      <c r="DO449" s="33">
        <v>1.18422388546335</v>
      </c>
      <c r="DP449" s="33" t="s">
        <v>477</v>
      </c>
      <c r="DQ449" s="32" t="s">
        <v>700</v>
      </c>
      <c r="DR449" s="33" t="s">
        <v>477</v>
      </c>
      <c r="DS449" s="58" t="s">
        <v>477</v>
      </c>
      <c r="DT449" s="58" t="s">
        <v>477</v>
      </c>
      <c r="DU449" s="58" t="s">
        <v>477</v>
      </c>
    </row>
    <row r="450" spans="1:125" x14ac:dyDescent="0.25">
      <c r="A450" s="37">
        <v>44196</v>
      </c>
      <c r="B450" t="s">
        <v>1690</v>
      </c>
      <c r="C450" t="s">
        <v>1322</v>
      </c>
      <c r="D450" t="s">
        <v>473</v>
      </c>
      <c r="E450" t="s">
        <v>1544</v>
      </c>
      <c r="F450" t="s">
        <v>1828</v>
      </c>
      <c r="G450" t="s">
        <v>1829</v>
      </c>
      <c r="H450" t="s">
        <v>293</v>
      </c>
      <c r="I450" s="37">
        <v>73050</v>
      </c>
      <c r="J450">
        <v>1.75</v>
      </c>
      <c r="K450" s="43">
        <v>800000</v>
      </c>
      <c r="L450" s="43">
        <v>831605.81</v>
      </c>
      <c r="M450" s="43">
        <v>2.66195</v>
      </c>
      <c r="N450" s="43">
        <v>103.011</v>
      </c>
      <c r="O450" t="s">
        <v>473</v>
      </c>
      <c r="P450" t="s">
        <v>474</v>
      </c>
      <c r="Q450" t="s">
        <v>1830</v>
      </c>
      <c r="R450" t="s">
        <v>475</v>
      </c>
      <c r="S450" t="s">
        <v>1691</v>
      </c>
      <c r="T450" t="s">
        <v>1829</v>
      </c>
      <c r="U450" t="s">
        <v>405</v>
      </c>
      <c r="V450" t="s">
        <v>203</v>
      </c>
      <c r="W450" t="s">
        <v>1831</v>
      </c>
      <c r="X450" t="s">
        <v>1832</v>
      </c>
      <c r="Y450" s="32" t="s">
        <v>373</v>
      </c>
      <c r="Z450" t="s">
        <v>374</v>
      </c>
      <c r="AA450" s="32" t="s">
        <v>386</v>
      </c>
      <c r="AB450" s="32" t="s">
        <v>476</v>
      </c>
      <c r="AC450" s="33" t="s">
        <v>477</v>
      </c>
      <c r="AD450" s="33">
        <v>1250000000</v>
      </c>
      <c r="AE450">
        <v>6.4000000000000001E-2</v>
      </c>
      <c r="AF450" s="33" t="s">
        <v>477</v>
      </c>
      <c r="AG450" s="33">
        <v>89.479232216159801</v>
      </c>
      <c r="AH450">
        <v>89.479232216159801</v>
      </c>
      <c r="AI450" s="33">
        <v>2.1658818477747501</v>
      </c>
      <c r="AJ450" s="33">
        <v>0.38303799999999999</v>
      </c>
      <c r="AK450">
        <v>0.38303799999999999</v>
      </c>
      <c r="AL450" s="33">
        <v>0.39445999999999998</v>
      </c>
      <c r="AM450">
        <v>0.39445999999999998</v>
      </c>
      <c r="AN450" s="33" t="s">
        <v>477</v>
      </c>
      <c r="AO450" s="33" t="s">
        <v>477</v>
      </c>
      <c r="AP450" s="33" t="s">
        <v>477</v>
      </c>
      <c r="AQ450" s="33" t="s">
        <v>477</v>
      </c>
      <c r="AR450" s="33" t="s">
        <v>477</v>
      </c>
      <c r="AS450" s="34" t="s">
        <v>477</v>
      </c>
      <c r="AT450" s="34" t="s">
        <v>477</v>
      </c>
      <c r="AU450" s="35">
        <v>14610</v>
      </c>
      <c r="AV450" s="35">
        <v>14610</v>
      </c>
      <c r="AW450" s="34" t="s">
        <v>477</v>
      </c>
      <c r="AX450" t="s">
        <v>474</v>
      </c>
      <c r="AY450" s="32">
        <v>2099</v>
      </c>
      <c r="AZ450" s="32" t="s">
        <v>386</v>
      </c>
      <c r="BA450" s="32" t="s">
        <v>376</v>
      </c>
      <c r="BB450" s="32" t="s">
        <v>376</v>
      </c>
      <c r="BC450" s="32" t="s">
        <v>376</v>
      </c>
      <c r="BD450">
        <v>31240418.999999989</v>
      </c>
      <c r="BE450">
        <v>2.66195</v>
      </c>
      <c r="BF450" s="32" t="s">
        <v>293</v>
      </c>
      <c r="BG450" s="32" t="s">
        <v>478</v>
      </c>
      <c r="BH450" s="32" t="s">
        <v>477</v>
      </c>
      <c r="BI450" s="32">
        <v>10</v>
      </c>
      <c r="BJ450" s="36">
        <v>2.8560309076543836E-2</v>
      </c>
      <c r="BK450" s="32">
        <v>10</v>
      </c>
      <c r="BL450" s="36">
        <v>2.8560309076543836E-2</v>
      </c>
      <c r="BM450" s="32">
        <v>10</v>
      </c>
      <c r="BN450" s="36">
        <v>2.8131914751006473E-2</v>
      </c>
      <c r="BO450" s="33" t="s">
        <v>476</v>
      </c>
      <c r="BP450" s="33" t="s">
        <v>477</v>
      </c>
      <c r="BQ450">
        <v>2.1658818477747501</v>
      </c>
      <c r="BR450">
        <v>0.39445999999999998</v>
      </c>
      <c r="BS450" t="s">
        <v>474</v>
      </c>
      <c r="BT450" s="37">
        <v>45012</v>
      </c>
      <c r="BU450" s="32" t="s">
        <v>477</v>
      </c>
      <c r="BV450" s="38">
        <v>45012</v>
      </c>
      <c r="BW450" t="s">
        <v>920</v>
      </c>
      <c r="BX450" s="39">
        <v>2.41379070634322</v>
      </c>
      <c r="BY450" s="39">
        <v>0.92708999999999997</v>
      </c>
      <c r="BZ450" s="39">
        <v>0.92690300000000003</v>
      </c>
      <c r="CA450" s="39">
        <v>0.39445999999999998</v>
      </c>
      <c r="CB450" s="39">
        <v>0.38303799999999999</v>
      </c>
      <c r="CC450" s="39">
        <v>0.39445999999999998</v>
      </c>
      <c r="CD450" s="39">
        <v>0.38303799999999999</v>
      </c>
      <c r="CE450" s="39">
        <v>0.89921200000000001</v>
      </c>
      <c r="CF450" s="39">
        <v>0.89859800000000001</v>
      </c>
      <c r="CG450">
        <v>0.39445999999999998</v>
      </c>
      <c r="CH450" s="39">
        <v>2.41379070634322</v>
      </c>
      <c r="CI450" s="39">
        <v>2.4143940781670898</v>
      </c>
      <c r="CJ450" s="39">
        <v>2.41379070634322</v>
      </c>
      <c r="CK450" s="39">
        <v>2.4143792437479599</v>
      </c>
      <c r="CL450" t="s">
        <v>477</v>
      </c>
      <c r="CM450" t="s">
        <v>477</v>
      </c>
      <c r="CN450" s="46" t="s">
        <v>477</v>
      </c>
      <c r="CO450" s="46">
        <v>0</v>
      </c>
      <c r="CP450" s="46" t="s">
        <v>477</v>
      </c>
      <c r="CQ450" s="46" t="s">
        <v>477</v>
      </c>
      <c r="CR450" s="46" t="s">
        <v>477</v>
      </c>
      <c r="CS450" s="46">
        <v>0</v>
      </c>
      <c r="CT450">
        <v>0</v>
      </c>
      <c r="CU450">
        <v>0</v>
      </c>
      <c r="CV450" s="47">
        <v>799720.29337538488</v>
      </c>
      <c r="CW450">
        <v>0</v>
      </c>
      <c r="CX450" s="48">
        <v>799720.29337538488</v>
      </c>
      <c r="CY450" s="48">
        <v>831605.81</v>
      </c>
      <c r="CZ450">
        <v>799720.29337538488</v>
      </c>
      <c r="DA450" s="37">
        <v>45012</v>
      </c>
      <c r="DB450">
        <v>0.39445999999999998</v>
      </c>
      <c r="DC450">
        <v>1</v>
      </c>
      <c r="DD450" s="52" t="s">
        <v>477</v>
      </c>
      <c r="DE450" t="s">
        <v>477</v>
      </c>
      <c r="DF450" s="52" t="s">
        <v>477</v>
      </c>
      <c r="DG450" s="52" t="s">
        <v>477</v>
      </c>
      <c r="DH450" s="52" t="s">
        <v>477</v>
      </c>
      <c r="DI450" s="52" t="s">
        <v>477</v>
      </c>
      <c r="DJ450" s="52" t="s">
        <v>477</v>
      </c>
      <c r="DK450" s="52" t="s">
        <v>477</v>
      </c>
      <c r="DL450" s="52" t="s">
        <v>477</v>
      </c>
      <c r="DM450" s="52" t="s">
        <v>477</v>
      </c>
      <c r="DN450" s="52" t="s">
        <v>477</v>
      </c>
      <c r="DO450" s="33">
        <v>2.5187685037934702</v>
      </c>
      <c r="DP450" s="33" t="s">
        <v>477</v>
      </c>
      <c r="DQ450" s="32" t="s">
        <v>700</v>
      </c>
      <c r="DR450" s="33" t="s">
        <v>477</v>
      </c>
      <c r="DS450" s="58" t="s">
        <v>477</v>
      </c>
      <c r="DT450" s="58" t="s">
        <v>477</v>
      </c>
      <c r="DU450" s="58" t="s">
        <v>477</v>
      </c>
    </row>
    <row r="451" spans="1:125" x14ac:dyDescent="0.25">
      <c r="A451" s="37">
        <v>44196</v>
      </c>
      <c r="B451" t="s">
        <v>1690</v>
      </c>
      <c r="C451" t="s">
        <v>1322</v>
      </c>
      <c r="D451" t="s">
        <v>473</v>
      </c>
      <c r="E451" t="s">
        <v>1544</v>
      </c>
      <c r="F451" t="s">
        <v>1276</v>
      </c>
      <c r="G451" t="s">
        <v>1833</v>
      </c>
      <c r="H451" t="s">
        <v>293</v>
      </c>
      <c r="I451" s="37">
        <v>73050</v>
      </c>
      <c r="J451">
        <v>2.875</v>
      </c>
      <c r="K451" s="43">
        <v>1100000</v>
      </c>
      <c r="L451" s="43">
        <v>1073133.18</v>
      </c>
      <c r="M451" s="43">
        <v>3.4350800000000001</v>
      </c>
      <c r="N451" s="43">
        <v>95.549000000000007</v>
      </c>
      <c r="O451" t="s">
        <v>473</v>
      </c>
      <c r="P451" t="s">
        <v>474</v>
      </c>
      <c r="Q451" t="s">
        <v>1278</v>
      </c>
      <c r="R451" t="s">
        <v>475</v>
      </c>
      <c r="S451" t="s">
        <v>1691</v>
      </c>
      <c r="T451" t="s">
        <v>1833</v>
      </c>
      <c r="U451" t="s">
        <v>405</v>
      </c>
      <c r="V451" t="s">
        <v>203</v>
      </c>
      <c r="W451" t="s">
        <v>1279</v>
      </c>
      <c r="X451" t="s">
        <v>1280</v>
      </c>
      <c r="Y451" s="32" t="s">
        <v>373</v>
      </c>
      <c r="Z451" t="s">
        <v>371</v>
      </c>
      <c r="AA451" s="32" t="s">
        <v>386</v>
      </c>
      <c r="AB451" s="32" t="s">
        <v>476</v>
      </c>
      <c r="AC451" s="33" t="s">
        <v>477</v>
      </c>
      <c r="AD451" s="33">
        <v>750000000</v>
      </c>
      <c r="AE451">
        <v>0.14666666666666667</v>
      </c>
      <c r="AF451" s="33" t="s">
        <v>477</v>
      </c>
      <c r="AG451" s="33">
        <v>228.92778309763801</v>
      </c>
      <c r="AH451">
        <v>228.92778309763801</v>
      </c>
      <c r="AI451" s="33">
        <v>4.7002343113520002</v>
      </c>
      <c r="AJ451" s="33">
        <v>1.8316269999999999</v>
      </c>
      <c r="AK451">
        <v>1.8316269999999999</v>
      </c>
      <c r="AL451" s="33">
        <v>1.8320829999999999</v>
      </c>
      <c r="AM451">
        <v>1.8320829999999999</v>
      </c>
      <c r="AN451" s="33" t="s">
        <v>477</v>
      </c>
      <c r="AO451" s="33" t="s">
        <v>477</v>
      </c>
      <c r="AP451" s="33" t="s">
        <v>477</v>
      </c>
      <c r="AQ451" s="33" t="s">
        <v>477</v>
      </c>
      <c r="AR451" s="33" t="s">
        <v>477</v>
      </c>
      <c r="AS451" s="34" t="s">
        <v>477</v>
      </c>
      <c r="AT451" s="34" t="s">
        <v>477</v>
      </c>
      <c r="AU451" s="35">
        <v>14610</v>
      </c>
      <c r="AV451" s="35">
        <v>14610</v>
      </c>
      <c r="AW451" s="34" t="s">
        <v>477</v>
      </c>
      <c r="AX451" t="s">
        <v>474</v>
      </c>
      <c r="AY451" s="32">
        <v>2099</v>
      </c>
      <c r="AZ451" s="32" t="s">
        <v>386</v>
      </c>
      <c r="BA451" s="32" t="s">
        <v>376</v>
      </c>
      <c r="BB451" s="32" t="s">
        <v>376</v>
      </c>
      <c r="BC451" s="32" t="s">
        <v>376</v>
      </c>
      <c r="BD451">
        <v>31240418.999999989</v>
      </c>
      <c r="BE451">
        <v>3.4350800000000001</v>
      </c>
      <c r="BF451" s="32" t="s">
        <v>293</v>
      </c>
      <c r="BG451" s="32" t="s">
        <v>478</v>
      </c>
      <c r="BH451" s="32" t="s">
        <v>477</v>
      </c>
      <c r="BI451" s="32">
        <v>10</v>
      </c>
      <c r="BJ451" s="36">
        <v>3.6855220264868455E-2</v>
      </c>
      <c r="BK451" s="32">
        <v>10</v>
      </c>
      <c r="BL451" s="36">
        <v>3.6855220264868455E-2</v>
      </c>
      <c r="BM451" s="32">
        <v>10</v>
      </c>
      <c r="BN451" s="36">
        <v>3.6302405266067678E-2</v>
      </c>
      <c r="BO451" s="33" t="s">
        <v>476</v>
      </c>
      <c r="BP451" s="33" t="s">
        <v>477</v>
      </c>
      <c r="BQ451">
        <v>4.7002343113520002</v>
      </c>
      <c r="BR451">
        <v>1.8320829999999999</v>
      </c>
      <c r="BS451" t="s">
        <v>474</v>
      </c>
      <c r="BT451" s="37">
        <v>46047</v>
      </c>
      <c r="BU451" s="32" t="s">
        <v>477</v>
      </c>
      <c r="BV451" s="38">
        <v>46047</v>
      </c>
      <c r="BW451" t="s">
        <v>1197</v>
      </c>
      <c r="BX451" s="39">
        <v>4.5118446368039997</v>
      </c>
      <c r="BY451" s="39">
        <v>1.8320829999999999</v>
      </c>
      <c r="BZ451" s="39">
        <v>1.8316269999999999</v>
      </c>
      <c r="CA451" s="39">
        <v>1.8320829999999999</v>
      </c>
      <c r="CB451" s="39">
        <v>1.8316269999999999</v>
      </c>
      <c r="CC451" s="39">
        <v>3.8578519999999998</v>
      </c>
      <c r="CD451" s="39">
        <v>3.8614280000000001</v>
      </c>
      <c r="CE451" s="39">
        <v>2.1180919999999999</v>
      </c>
      <c r="CF451" s="39">
        <v>2.1173060000000001</v>
      </c>
      <c r="CG451">
        <v>1.8320829999999999</v>
      </c>
      <c r="CH451" s="39">
        <v>4.5118446368039997</v>
      </c>
      <c r="CI451" s="39">
        <v>4.5137798719540401</v>
      </c>
      <c r="CJ451" s="39">
        <v>4.5118446368039997</v>
      </c>
      <c r="CK451" s="39">
        <v>4.51376747584046</v>
      </c>
      <c r="CL451" t="s">
        <v>477</v>
      </c>
      <c r="CM451" t="s">
        <v>477</v>
      </c>
      <c r="CN451" s="46" t="s">
        <v>477</v>
      </c>
      <c r="CO451" s="46">
        <v>0</v>
      </c>
      <c r="CP451" s="46" t="s">
        <v>477</v>
      </c>
      <c r="CQ451" s="46" t="s">
        <v>477</v>
      </c>
      <c r="CR451" s="46" t="s">
        <v>477</v>
      </c>
      <c r="CS451" s="46">
        <v>0</v>
      </c>
      <c r="CT451">
        <v>0</v>
      </c>
      <c r="CU451">
        <v>0</v>
      </c>
      <c r="CV451" s="47">
        <v>927636.26698240335</v>
      </c>
      <c r="CW451">
        <v>0</v>
      </c>
      <c r="CX451" s="48">
        <v>927636.26698240335</v>
      </c>
      <c r="CY451" s="48">
        <v>1073133.18</v>
      </c>
      <c r="CZ451">
        <v>927636.26698240335</v>
      </c>
      <c r="DA451" s="37">
        <v>46047</v>
      </c>
      <c r="DB451">
        <v>3.8578519999999998</v>
      </c>
      <c r="DC451">
        <v>1</v>
      </c>
      <c r="DD451" s="52" t="s">
        <v>477</v>
      </c>
      <c r="DE451" t="s">
        <v>477</v>
      </c>
      <c r="DF451" s="52" t="s">
        <v>477</v>
      </c>
      <c r="DG451" s="52" t="s">
        <v>477</v>
      </c>
      <c r="DH451" s="52" t="s">
        <v>477</v>
      </c>
      <c r="DI451" s="52" t="s">
        <v>477</v>
      </c>
      <c r="DJ451" s="52" t="s">
        <v>477</v>
      </c>
      <c r="DK451" s="52" t="s">
        <v>477</v>
      </c>
      <c r="DL451" s="52" t="s">
        <v>477</v>
      </c>
      <c r="DM451" s="52" t="s">
        <v>477</v>
      </c>
      <c r="DN451" s="52" t="s">
        <v>477</v>
      </c>
      <c r="DO451" s="33">
        <v>4.4338262443346803</v>
      </c>
      <c r="DP451" s="33" t="s">
        <v>477</v>
      </c>
      <c r="DQ451" s="32" t="s">
        <v>700</v>
      </c>
      <c r="DR451" s="33" t="s">
        <v>477</v>
      </c>
      <c r="DS451" s="58" t="s">
        <v>477</v>
      </c>
      <c r="DT451" s="58" t="s">
        <v>477</v>
      </c>
      <c r="DU451" s="58" t="s">
        <v>477</v>
      </c>
    </row>
    <row r="452" spans="1:125" x14ac:dyDescent="0.25">
      <c r="A452" s="37">
        <v>44196</v>
      </c>
      <c r="B452" t="s">
        <v>1690</v>
      </c>
      <c r="C452" t="s">
        <v>1322</v>
      </c>
      <c r="D452" t="s">
        <v>473</v>
      </c>
      <c r="E452" t="s">
        <v>1544</v>
      </c>
      <c r="F452" t="s">
        <v>1834</v>
      </c>
      <c r="G452" t="s">
        <v>1835</v>
      </c>
      <c r="H452" t="s">
        <v>293</v>
      </c>
      <c r="I452" s="37">
        <v>73050</v>
      </c>
      <c r="J452">
        <v>3.125</v>
      </c>
      <c r="K452" s="43">
        <v>400000</v>
      </c>
      <c r="L452" s="43">
        <v>442578.33</v>
      </c>
      <c r="M452" s="43">
        <v>1.41669</v>
      </c>
      <c r="N452" s="43">
        <v>107.72450000000001</v>
      </c>
      <c r="O452" t="s">
        <v>473</v>
      </c>
      <c r="P452" t="s">
        <v>474</v>
      </c>
      <c r="Q452" t="s">
        <v>1836</v>
      </c>
      <c r="R452" t="s">
        <v>475</v>
      </c>
      <c r="S452" t="s">
        <v>1691</v>
      </c>
      <c r="T452" t="s">
        <v>1835</v>
      </c>
      <c r="U452" t="s">
        <v>405</v>
      </c>
      <c r="V452" t="s">
        <v>203</v>
      </c>
      <c r="W452" t="s">
        <v>1837</v>
      </c>
      <c r="X452" t="s">
        <v>407</v>
      </c>
      <c r="Y452" s="32" t="s">
        <v>373</v>
      </c>
      <c r="Z452" t="s">
        <v>359</v>
      </c>
      <c r="AA452" s="32" t="s">
        <v>372</v>
      </c>
      <c r="AB452" s="32" t="s">
        <v>476</v>
      </c>
      <c r="AC452" s="33" t="s">
        <v>477</v>
      </c>
      <c r="AD452" s="33">
        <v>750000000</v>
      </c>
      <c r="AE452">
        <v>5.3333333333333337E-2</v>
      </c>
      <c r="AF452" s="33" t="s">
        <v>477</v>
      </c>
      <c r="AG452" s="33">
        <v>190.79990602493399</v>
      </c>
      <c r="AH452">
        <v>190.79990602493399</v>
      </c>
      <c r="AI452" s="33">
        <v>4.3640621949883203</v>
      </c>
      <c r="AJ452" s="33">
        <v>1.4507060000000001</v>
      </c>
      <c r="AK452">
        <v>1.4507060000000001</v>
      </c>
      <c r="AL452" s="33">
        <v>1.4567479999999999</v>
      </c>
      <c r="AM452">
        <v>1.4567479999999999</v>
      </c>
      <c r="AN452" s="33" t="s">
        <v>477</v>
      </c>
      <c r="AO452" s="33" t="s">
        <v>477</v>
      </c>
      <c r="AP452" s="33" t="s">
        <v>477</v>
      </c>
      <c r="AQ452" s="33" t="s">
        <v>477</v>
      </c>
      <c r="AR452" s="33" t="s">
        <v>477</v>
      </c>
      <c r="AS452" s="34" t="s">
        <v>477</v>
      </c>
      <c r="AT452" s="34" t="s">
        <v>477</v>
      </c>
      <c r="AU452" s="35">
        <v>14610</v>
      </c>
      <c r="AV452" s="35">
        <v>14610</v>
      </c>
      <c r="AW452" s="34" t="s">
        <v>477</v>
      </c>
      <c r="AX452" t="s">
        <v>474</v>
      </c>
      <c r="AY452" s="32">
        <v>2099</v>
      </c>
      <c r="AZ452" s="32" t="s">
        <v>372</v>
      </c>
      <c r="BA452" s="32" t="s">
        <v>372</v>
      </c>
      <c r="BB452" s="32" t="s">
        <v>372</v>
      </c>
      <c r="BC452" s="32" t="s">
        <v>372</v>
      </c>
      <c r="BD452">
        <v>31240418.999999989</v>
      </c>
      <c r="BE452">
        <v>1.41669</v>
      </c>
      <c r="BF452" s="32" t="s">
        <v>293</v>
      </c>
      <c r="BG452" s="32" t="s">
        <v>477</v>
      </c>
      <c r="BH452" s="32" t="s">
        <v>477</v>
      </c>
      <c r="BI452" s="32">
        <v>12</v>
      </c>
      <c r="BJ452" s="36">
        <v>1.5199718115702695E-2</v>
      </c>
      <c r="BK452" s="32">
        <v>12</v>
      </c>
      <c r="BL452" s="36">
        <v>1.5199718115702695E-2</v>
      </c>
      <c r="BM452" s="32">
        <v>12</v>
      </c>
      <c r="BN452" s="36">
        <v>1.4971727831245923E-2</v>
      </c>
      <c r="BO452" s="33" t="s">
        <v>476</v>
      </c>
      <c r="BP452" s="33" t="s">
        <v>477</v>
      </c>
      <c r="BQ452">
        <v>4.3640621949883203</v>
      </c>
      <c r="BR452">
        <v>1.4567479999999999</v>
      </c>
      <c r="BS452" t="s">
        <v>474</v>
      </c>
      <c r="BT452" s="37">
        <v>45959</v>
      </c>
      <c r="BU452" s="32" t="s">
        <v>477</v>
      </c>
      <c r="BV452" s="38">
        <v>45959</v>
      </c>
      <c r="BW452" t="s">
        <v>911</v>
      </c>
      <c r="BX452" s="39">
        <v>4.5939580557664899</v>
      </c>
      <c r="BY452" s="39">
        <v>1.911087</v>
      </c>
      <c r="BZ452" s="39">
        <v>1.9106939999999999</v>
      </c>
      <c r="CA452" s="39">
        <v>1.4567479999999999</v>
      </c>
      <c r="CB452" s="39">
        <v>1.4507060000000001</v>
      </c>
      <c r="CC452" s="39">
        <v>1.4567479999999999</v>
      </c>
      <c r="CD452" s="39">
        <v>1.4507060000000001</v>
      </c>
      <c r="CE452" s="39">
        <v>1.859645</v>
      </c>
      <c r="CF452" s="39">
        <v>1.8587290000000001</v>
      </c>
      <c r="CG452">
        <v>1.4567479999999999</v>
      </c>
      <c r="CH452" s="39">
        <v>4.5939580557664899</v>
      </c>
      <c r="CI452" s="39">
        <v>4.5956990539741902</v>
      </c>
      <c r="CJ452" s="39">
        <v>4.5939580557664899</v>
      </c>
      <c r="CK452" s="39">
        <v>4.5956990539741902</v>
      </c>
      <c r="CL452" t="s">
        <v>477</v>
      </c>
      <c r="CM452" t="s">
        <v>477</v>
      </c>
      <c r="CN452" s="46" t="s">
        <v>477</v>
      </c>
      <c r="CO452" s="46">
        <v>0</v>
      </c>
      <c r="CP452" s="46" t="s">
        <v>477</v>
      </c>
      <c r="CQ452" s="46" t="s">
        <v>477</v>
      </c>
      <c r="CR452" s="46" t="s">
        <v>477</v>
      </c>
      <c r="CS452" s="46">
        <v>0</v>
      </c>
      <c r="CT452">
        <v>0</v>
      </c>
      <c r="CU452">
        <v>0</v>
      </c>
      <c r="CV452" s="47">
        <v>380611.43494324805</v>
      </c>
      <c r="CW452">
        <v>0</v>
      </c>
      <c r="CX452" s="48">
        <v>380611.43494324805</v>
      </c>
      <c r="CY452" s="48">
        <v>442578.33</v>
      </c>
      <c r="CZ452">
        <v>380611.43494324805</v>
      </c>
      <c r="DA452" s="37">
        <v>45959</v>
      </c>
      <c r="DB452">
        <v>1.4567479999999999</v>
      </c>
      <c r="DC452">
        <v>1</v>
      </c>
      <c r="DD452" s="52" t="s">
        <v>477</v>
      </c>
      <c r="DE452" t="s">
        <v>477</v>
      </c>
      <c r="DF452" s="52" t="s">
        <v>477</v>
      </c>
      <c r="DG452" s="52" t="s">
        <v>477</v>
      </c>
      <c r="DH452" s="52" t="s">
        <v>477</v>
      </c>
      <c r="DI452" s="52" t="s">
        <v>477</v>
      </c>
      <c r="DJ452" s="52" t="s">
        <v>477</v>
      </c>
      <c r="DK452" s="52" t="s">
        <v>477</v>
      </c>
      <c r="DL452" s="52" t="s">
        <v>477</v>
      </c>
      <c r="DM452" s="52" t="s">
        <v>477</v>
      </c>
      <c r="DN452" s="52" t="s">
        <v>477</v>
      </c>
      <c r="DO452" s="33">
        <v>5.1018062434302198</v>
      </c>
      <c r="DP452" s="33" t="s">
        <v>477</v>
      </c>
      <c r="DQ452" s="32" t="s">
        <v>700</v>
      </c>
      <c r="DR452" s="33" t="s">
        <v>477</v>
      </c>
      <c r="DS452" s="58" t="s">
        <v>477</v>
      </c>
      <c r="DT452" s="58" t="s">
        <v>477</v>
      </c>
      <c r="DU452" s="58" t="s">
        <v>477</v>
      </c>
    </row>
    <row r="453" spans="1:125" x14ac:dyDescent="0.25">
      <c r="A453" s="37">
        <v>44196</v>
      </c>
      <c r="B453" t="s">
        <v>1690</v>
      </c>
      <c r="C453" t="s">
        <v>1322</v>
      </c>
      <c r="D453" t="s">
        <v>473</v>
      </c>
      <c r="E453" t="s">
        <v>1544</v>
      </c>
      <c r="F453" t="s">
        <v>1838</v>
      </c>
      <c r="G453" t="s">
        <v>1839</v>
      </c>
      <c r="H453" t="s">
        <v>293</v>
      </c>
      <c r="I453" s="37">
        <v>73050</v>
      </c>
      <c r="J453">
        <v>4</v>
      </c>
      <c r="K453" s="43">
        <v>700000</v>
      </c>
      <c r="L453" s="43">
        <v>765661.25</v>
      </c>
      <c r="M453" s="43">
        <v>2.4508700000000001</v>
      </c>
      <c r="N453" s="43">
        <v>108.361</v>
      </c>
      <c r="O453" t="s">
        <v>473</v>
      </c>
      <c r="P453" t="s">
        <v>474</v>
      </c>
      <c r="Q453" t="s">
        <v>1840</v>
      </c>
      <c r="R453" t="s">
        <v>475</v>
      </c>
      <c r="S453" t="s">
        <v>1691</v>
      </c>
      <c r="T453" t="s">
        <v>1839</v>
      </c>
      <c r="U453" t="s">
        <v>405</v>
      </c>
      <c r="V453" t="s">
        <v>203</v>
      </c>
      <c r="W453" t="s">
        <v>1049</v>
      </c>
      <c r="X453" t="s">
        <v>407</v>
      </c>
      <c r="Y453" s="32" t="s">
        <v>373</v>
      </c>
      <c r="Z453" t="s">
        <v>1016</v>
      </c>
      <c r="AA453" s="32" t="s">
        <v>370</v>
      </c>
      <c r="AB453" s="32" t="s">
        <v>476</v>
      </c>
      <c r="AC453" s="33" t="s">
        <v>477</v>
      </c>
      <c r="AD453" s="33">
        <v>1250000000</v>
      </c>
      <c r="AE453">
        <v>5.6000000000000001E-2</v>
      </c>
      <c r="AF453" s="33" t="s">
        <v>477</v>
      </c>
      <c r="AG453" s="33">
        <v>200.949286652968</v>
      </c>
      <c r="AH453">
        <v>200.949286652968</v>
      </c>
      <c r="AI453" s="33">
        <v>3.2509996394576399</v>
      </c>
      <c r="AJ453" s="33">
        <v>1.5207390000000001</v>
      </c>
      <c r="AK453">
        <v>1.5207390000000001</v>
      </c>
      <c r="AL453" s="33">
        <v>1.533339</v>
      </c>
      <c r="AM453">
        <v>1.533339</v>
      </c>
      <c r="AN453" s="33" t="s">
        <v>477</v>
      </c>
      <c r="AO453" s="33" t="s">
        <v>477</v>
      </c>
      <c r="AP453" s="33" t="s">
        <v>477</v>
      </c>
      <c r="AQ453" s="33" t="s">
        <v>477</v>
      </c>
      <c r="AR453" s="33" t="s">
        <v>477</v>
      </c>
      <c r="AS453" s="34" t="s">
        <v>477</v>
      </c>
      <c r="AT453" s="34" t="s">
        <v>477</v>
      </c>
      <c r="AU453" s="35">
        <v>14610</v>
      </c>
      <c r="AV453" s="35">
        <v>14610</v>
      </c>
      <c r="AW453" s="34" t="s">
        <v>477</v>
      </c>
      <c r="AX453" t="s">
        <v>474</v>
      </c>
      <c r="AY453" s="32">
        <v>2099</v>
      </c>
      <c r="AZ453" s="32" t="s">
        <v>370</v>
      </c>
      <c r="BA453" s="32" t="s">
        <v>372</v>
      </c>
      <c r="BB453" s="32" t="s">
        <v>372</v>
      </c>
      <c r="BC453" s="32" t="s">
        <v>372</v>
      </c>
      <c r="BD453">
        <v>31240418.999999989</v>
      </c>
      <c r="BE453">
        <v>2.4508700000000001</v>
      </c>
      <c r="BF453" s="32" t="s">
        <v>293</v>
      </c>
      <c r="BG453" s="32" t="s">
        <v>477</v>
      </c>
      <c r="BH453" s="32" t="s">
        <v>477</v>
      </c>
      <c r="BI453" s="32">
        <v>11</v>
      </c>
      <c r="BJ453" s="36">
        <v>2.6295537723495341E-2</v>
      </c>
      <c r="BK453" s="32">
        <v>11</v>
      </c>
      <c r="BL453" s="36">
        <v>2.6295537723495341E-2</v>
      </c>
      <c r="BM453" s="32">
        <v>11</v>
      </c>
      <c r="BN453" s="36">
        <v>2.5901114150644344E-2</v>
      </c>
      <c r="BO453" s="33" t="s">
        <v>476</v>
      </c>
      <c r="BP453" s="33" t="s">
        <v>477</v>
      </c>
      <c r="BQ453">
        <v>3.2509996394576399</v>
      </c>
      <c r="BR453">
        <v>1.533339</v>
      </c>
      <c r="BS453" t="s">
        <v>474</v>
      </c>
      <c r="BT453" s="37">
        <v>45477</v>
      </c>
      <c r="BU453" s="32" t="s">
        <v>477</v>
      </c>
      <c r="BV453" s="38">
        <v>45477</v>
      </c>
      <c r="BW453" t="s">
        <v>1232</v>
      </c>
      <c r="BX453" s="39">
        <v>3.4858174682288201</v>
      </c>
      <c r="BY453" s="39">
        <v>2.841936</v>
      </c>
      <c r="BZ453" s="39">
        <v>2.8414419999999998</v>
      </c>
      <c r="CA453" s="39">
        <v>1.533339</v>
      </c>
      <c r="CB453" s="39">
        <v>1.5207390000000001</v>
      </c>
      <c r="CC453" s="39">
        <v>1.533339</v>
      </c>
      <c r="CD453" s="39">
        <v>1.5207390000000001</v>
      </c>
      <c r="CE453" s="39">
        <v>2.7394189999999998</v>
      </c>
      <c r="CF453" s="39">
        <v>2.738442</v>
      </c>
      <c r="CG453">
        <v>1.533339</v>
      </c>
      <c r="CH453" s="39">
        <v>3.4858174682288201</v>
      </c>
      <c r="CI453" s="39">
        <v>3.4878821612068398</v>
      </c>
      <c r="CJ453" s="39">
        <v>3.4858174682288201</v>
      </c>
      <c r="CK453" s="39">
        <v>3.4878973687961499</v>
      </c>
      <c r="CL453" t="s">
        <v>477</v>
      </c>
      <c r="CM453" t="s">
        <v>477</v>
      </c>
      <c r="CN453" s="46" t="s">
        <v>477</v>
      </c>
      <c r="CO453" s="46">
        <v>0</v>
      </c>
      <c r="CP453" s="46" t="s">
        <v>477</v>
      </c>
      <c r="CQ453" s="46" t="s">
        <v>477</v>
      </c>
      <c r="CR453" s="46" t="s">
        <v>477</v>
      </c>
      <c r="CS453" s="46">
        <v>0</v>
      </c>
      <c r="CT453">
        <v>0</v>
      </c>
      <c r="CU453">
        <v>0</v>
      </c>
      <c r="CV453" s="47">
        <v>665442.58805010887</v>
      </c>
      <c r="CW453">
        <v>0</v>
      </c>
      <c r="CX453" s="48">
        <v>665442.58805010887</v>
      </c>
      <c r="CY453" s="48">
        <v>765661.25</v>
      </c>
      <c r="CZ453">
        <v>665442.58805010887</v>
      </c>
      <c r="DA453" s="37">
        <v>45477</v>
      </c>
      <c r="DB453">
        <v>1.533339</v>
      </c>
      <c r="DC453">
        <v>1</v>
      </c>
      <c r="DD453" s="52" t="s">
        <v>477</v>
      </c>
      <c r="DE453" t="s">
        <v>477</v>
      </c>
      <c r="DF453" s="52" t="s">
        <v>477</v>
      </c>
      <c r="DG453" s="52" t="s">
        <v>477</v>
      </c>
      <c r="DH453" s="52" t="s">
        <v>477</v>
      </c>
      <c r="DI453" s="52" t="s">
        <v>477</v>
      </c>
      <c r="DJ453" s="52" t="s">
        <v>477</v>
      </c>
      <c r="DK453" s="52" t="s">
        <v>477</v>
      </c>
      <c r="DL453" s="52" t="s">
        <v>477</v>
      </c>
      <c r="DM453" s="52" t="s">
        <v>477</v>
      </c>
      <c r="DN453" s="52" t="s">
        <v>477</v>
      </c>
      <c r="DO453" s="33">
        <v>3.8269302654910602</v>
      </c>
      <c r="DP453" s="33" t="s">
        <v>477</v>
      </c>
      <c r="DQ453" s="32" t="s">
        <v>700</v>
      </c>
      <c r="DR453" s="33" t="s">
        <v>477</v>
      </c>
      <c r="DS453" s="58" t="s">
        <v>477</v>
      </c>
      <c r="DT453" s="58" t="s">
        <v>477</v>
      </c>
      <c r="DU453" s="58" t="s">
        <v>477</v>
      </c>
    </row>
    <row r="454" spans="1:125" x14ac:dyDescent="0.25">
      <c r="A454" s="37">
        <v>44196</v>
      </c>
      <c r="B454" t="s">
        <v>1690</v>
      </c>
      <c r="C454" t="s">
        <v>1322</v>
      </c>
      <c r="D454" t="s">
        <v>473</v>
      </c>
      <c r="E454" t="s">
        <v>1544</v>
      </c>
      <c r="F454" t="s">
        <v>1841</v>
      </c>
      <c r="G454" t="s">
        <v>1842</v>
      </c>
      <c r="H454" t="s">
        <v>293</v>
      </c>
      <c r="I454" s="37">
        <v>73050</v>
      </c>
      <c r="J454">
        <v>2.75</v>
      </c>
      <c r="K454" s="43">
        <v>600000</v>
      </c>
      <c r="L454" s="43">
        <v>637786.6</v>
      </c>
      <c r="M454" s="43">
        <v>2.0415399999999999</v>
      </c>
      <c r="N454" s="43">
        <v>105.46899999999999</v>
      </c>
      <c r="O454" t="s">
        <v>473</v>
      </c>
      <c r="P454" t="s">
        <v>474</v>
      </c>
      <c r="Q454" t="s">
        <v>1843</v>
      </c>
      <c r="R454" t="s">
        <v>475</v>
      </c>
      <c r="S454" t="s">
        <v>1691</v>
      </c>
      <c r="T454" t="s">
        <v>1842</v>
      </c>
      <c r="U454" t="s">
        <v>405</v>
      </c>
      <c r="V454" t="s">
        <v>203</v>
      </c>
      <c r="W454" t="s">
        <v>1844</v>
      </c>
      <c r="X454" t="s">
        <v>1845</v>
      </c>
      <c r="Y454" s="32" t="s">
        <v>373</v>
      </c>
      <c r="Z454" t="s">
        <v>363</v>
      </c>
      <c r="AA454" s="32" t="s">
        <v>386</v>
      </c>
      <c r="AB454" s="32" t="s">
        <v>476</v>
      </c>
      <c r="AC454" s="33" t="s">
        <v>477</v>
      </c>
      <c r="AD454" s="33">
        <v>400000000</v>
      </c>
      <c r="AE454">
        <v>0.15</v>
      </c>
      <c r="AF454" s="33" t="s">
        <v>477</v>
      </c>
      <c r="AG454" s="33">
        <v>161.05299961820501</v>
      </c>
      <c r="AH454">
        <v>161.05299961820501</v>
      </c>
      <c r="AI454" s="33">
        <v>3.2713787606929601</v>
      </c>
      <c r="AJ454" s="33">
        <v>1.1211120000000001</v>
      </c>
      <c r="AK454">
        <v>1.1211120000000001</v>
      </c>
      <c r="AL454" s="33">
        <v>1.1296949999999999</v>
      </c>
      <c r="AM454">
        <v>1.1296949999999999</v>
      </c>
      <c r="AN454" s="33" t="s">
        <v>477</v>
      </c>
      <c r="AO454" s="33" t="s">
        <v>477</v>
      </c>
      <c r="AP454" s="33" t="s">
        <v>477</v>
      </c>
      <c r="AQ454" s="33" t="s">
        <v>477</v>
      </c>
      <c r="AR454" s="33" t="s">
        <v>477</v>
      </c>
      <c r="AS454" s="34" t="s">
        <v>477</v>
      </c>
      <c r="AT454" s="34" t="s">
        <v>477</v>
      </c>
      <c r="AU454" s="35">
        <v>14610</v>
      </c>
      <c r="AV454" s="35">
        <v>14610</v>
      </c>
      <c r="AW454" s="34" t="s">
        <v>477</v>
      </c>
      <c r="AX454" t="s">
        <v>474</v>
      </c>
      <c r="AY454" s="32">
        <v>2099</v>
      </c>
      <c r="AZ454" s="32" t="s">
        <v>386</v>
      </c>
      <c r="BA454" s="32" t="s">
        <v>376</v>
      </c>
      <c r="BB454" s="32" t="s">
        <v>376</v>
      </c>
      <c r="BC454" s="32" t="s">
        <v>376</v>
      </c>
      <c r="BD454">
        <v>31240418.999999989</v>
      </c>
      <c r="BE454">
        <v>2.0415399999999999</v>
      </c>
      <c r="BF454" s="32" t="s">
        <v>293</v>
      </c>
      <c r="BG454" s="32" t="s">
        <v>478</v>
      </c>
      <c r="BH454" s="32" t="s">
        <v>477</v>
      </c>
      <c r="BI454" s="32">
        <v>10</v>
      </c>
      <c r="BJ454" s="36">
        <v>2.1903866233063032E-2</v>
      </c>
      <c r="BK454" s="32">
        <v>10</v>
      </c>
      <c r="BL454" s="36">
        <v>2.1903866233063032E-2</v>
      </c>
      <c r="BM454" s="32">
        <v>10</v>
      </c>
      <c r="BN454" s="36">
        <v>2.1575316147122953E-2</v>
      </c>
      <c r="BO454" s="33" t="s">
        <v>476</v>
      </c>
      <c r="BP454" s="33" t="s">
        <v>477</v>
      </c>
      <c r="BQ454">
        <v>3.2713787606929601</v>
      </c>
      <c r="BR454">
        <v>1.1296949999999999</v>
      </c>
      <c r="BS454" t="s">
        <v>474</v>
      </c>
      <c r="BT454" s="37">
        <v>45460</v>
      </c>
      <c r="BU454" s="32" t="s">
        <v>477</v>
      </c>
      <c r="BV454" s="38">
        <v>45460</v>
      </c>
      <c r="BW454" t="s">
        <v>1176</v>
      </c>
      <c r="BX454" s="39">
        <v>3.51629541890446</v>
      </c>
      <c r="BY454" s="39">
        <v>2.2787169999999999</v>
      </c>
      <c r="BZ454" s="39">
        <v>2.278562</v>
      </c>
      <c r="CA454" s="39">
        <v>1.1296949999999999</v>
      </c>
      <c r="CB454" s="39">
        <v>1.1211120000000001</v>
      </c>
      <c r="CC454" s="39">
        <v>1.1296949999999999</v>
      </c>
      <c r="CD454" s="39">
        <v>1.1211120000000001</v>
      </c>
      <c r="CE454" s="39">
        <v>2.1820650000000001</v>
      </c>
      <c r="CF454" s="39">
        <v>2.1816650000000002</v>
      </c>
      <c r="CG454">
        <v>1.1296949999999999</v>
      </c>
      <c r="CH454" s="39">
        <v>3.51629541890446</v>
      </c>
      <c r="CI454" s="39">
        <v>3.5170019499927498</v>
      </c>
      <c r="CJ454" s="39">
        <v>3.51629541890446</v>
      </c>
      <c r="CK454" s="39">
        <v>3.51698162317436</v>
      </c>
      <c r="CL454" t="s">
        <v>477</v>
      </c>
      <c r="CM454" t="s">
        <v>477</v>
      </c>
      <c r="CN454" s="46" t="s">
        <v>477</v>
      </c>
      <c r="CO454" s="46">
        <v>0</v>
      </c>
      <c r="CP454" s="46" t="s">
        <v>477</v>
      </c>
      <c r="CQ454" s="46" t="s">
        <v>477</v>
      </c>
      <c r="CR454" s="46" t="s">
        <v>477</v>
      </c>
      <c r="CS454" s="46">
        <v>0</v>
      </c>
      <c r="CT454">
        <v>0</v>
      </c>
      <c r="CU454">
        <v>0</v>
      </c>
      <c r="CV454" s="47">
        <v>579888.62038092781</v>
      </c>
      <c r="CW454">
        <v>0</v>
      </c>
      <c r="CX454" s="48">
        <v>579888.62038092781</v>
      </c>
      <c r="CY454" s="48">
        <v>637786.6</v>
      </c>
      <c r="CZ454">
        <v>579888.62038092781</v>
      </c>
      <c r="DA454" s="37">
        <v>45460</v>
      </c>
      <c r="DB454">
        <v>1.1296949999999999</v>
      </c>
      <c r="DC454">
        <v>1</v>
      </c>
      <c r="DD454" s="52" t="s">
        <v>477</v>
      </c>
      <c r="DE454" t="s">
        <v>477</v>
      </c>
      <c r="DF454" s="52" t="s">
        <v>477</v>
      </c>
      <c r="DG454" s="52" t="s">
        <v>477</v>
      </c>
      <c r="DH454" s="52" t="s">
        <v>477</v>
      </c>
      <c r="DI454" s="52" t="s">
        <v>477</v>
      </c>
      <c r="DJ454" s="52" t="s">
        <v>477</v>
      </c>
      <c r="DK454" s="52" t="s">
        <v>477</v>
      </c>
      <c r="DL454" s="52" t="s">
        <v>477</v>
      </c>
      <c r="DM454" s="52" t="s">
        <v>477</v>
      </c>
      <c r="DN454" s="52" t="s">
        <v>477</v>
      </c>
      <c r="DO454" s="33">
        <v>3.7576693670722201</v>
      </c>
      <c r="DP454" s="33" t="s">
        <v>477</v>
      </c>
      <c r="DQ454" s="32" t="s">
        <v>700</v>
      </c>
      <c r="DR454" s="33" t="s">
        <v>477</v>
      </c>
      <c r="DS454" s="58" t="s">
        <v>477</v>
      </c>
      <c r="DT454" s="58" t="s">
        <v>477</v>
      </c>
      <c r="DU454" s="58" t="s">
        <v>477</v>
      </c>
    </row>
    <row r="455" spans="1:125" x14ac:dyDescent="0.25">
      <c r="A455" s="37">
        <v>44196</v>
      </c>
      <c r="B455" t="s">
        <v>1690</v>
      </c>
      <c r="C455" t="s">
        <v>1322</v>
      </c>
      <c r="D455" t="s">
        <v>473</v>
      </c>
      <c r="E455" t="s">
        <v>1544</v>
      </c>
      <c r="F455" t="s">
        <v>1846</v>
      </c>
      <c r="G455" t="s">
        <v>1847</v>
      </c>
      <c r="H455" t="s">
        <v>293</v>
      </c>
      <c r="I455" s="37">
        <v>73050</v>
      </c>
      <c r="J455">
        <v>2.625</v>
      </c>
      <c r="K455" s="43">
        <v>800000</v>
      </c>
      <c r="L455" s="43">
        <v>760327.56</v>
      </c>
      <c r="M455" s="43">
        <v>2.4337900000000001</v>
      </c>
      <c r="N455" s="43">
        <v>93.242999999999995</v>
      </c>
      <c r="O455" t="s">
        <v>473</v>
      </c>
      <c r="P455" t="s">
        <v>474</v>
      </c>
      <c r="Q455" t="s">
        <v>1848</v>
      </c>
      <c r="R455" t="s">
        <v>475</v>
      </c>
      <c r="S455" t="s">
        <v>1691</v>
      </c>
      <c r="T455" t="s">
        <v>1847</v>
      </c>
      <c r="U455" t="s">
        <v>405</v>
      </c>
      <c r="V455" t="s">
        <v>203</v>
      </c>
      <c r="W455" t="s">
        <v>1082</v>
      </c>
      <c r="X455" t="s">
        <v>1083</v>
      </c>
      <c r="Y455" s="32" t="s">
        <v>373</v>
      </c>
      <c r="Z455" t="s">
        <v>369</v>
      </c>
      <c r="AA455" s="32" t="s">
        <v>385</v>
      </c>
      <c r="AB455" s="32" t="s">
        <v>476</v>
      </c>
      <c r="AC455" s="33" t="s">
        <v>477</v>
      </c>
      <c r="AD455" s="33">
        <v>500000000</v>
      </c>
      <c r="AE455">
        <v>0.16</v>
      </c>
      <c r="AF455" s="33" t="s">
        <v>477</v>
      </c>
      <c r="AG455" s="33">
        <v>342.942343956846</v>
      </c>
      <c r="AH455">
        <v>342.942343956846</v>
      </c>
      <c r="AI455" s="33">
        <v>3.8785271577266398</v>
      </c>
      <c r="AJ455" s="33">
        <v>2.9491550000000002</v>
      </c>
      <c r="AK455">
        <v>2.9491550000000002</v>
      </c>
      <c r="AL455" s="33">
        <v>2.949071</v>
      </c>
      <c r="AM455">
        <v>2.949071</v>
      </c>
      <c r="AN455" s="33" t="s">
        <v>477</v>
      </c>
      <c r="AO455" s="33" t="s">
        <v>477</v>
      </c>
      <c r="AP455" s="33" t="s">
        <v>477</v>
      </c>
      <c r="AQ455" s="33" t="s">
        <v>477</v>
      </c>
      <c r="AR455" s="33" t="s">
        <v>477</v>
      </c>
      <c r="AS455" s="34" t="s">
        <v>477</v>
      </c>
      <c r="AT455" s="34" t="s">
        <v>477</v>
      </c>
      <c r="AU455" s="35">
        <v>14610</v>
      </c>
      <c r="AV455" s="35">
        <v>14610</v>
      </c>
      <c r="AW455" s="34" t="s">
        <v>477</v>
      </c>
      <c r="AX455" t="s">
        <v>474</v>
      </c>
      <c r="AY455" s="32">
        <v>2099</v>
      </c>
      <c r="AZ455" s="32" t="s">
        <v>385</v>
      </c>
      <c r="BA455" s="32" t="s">
        <v>463</v>
      </c>
      <c r="BB455" s="32" t="s">
        <v>463</v>
      </c>
      <c r="BC455" s="32" t="s">
        <v>463</v>
      </c>
      <c r="BD455">
        <v>31240418.999999989</v>
      </c>
      <c r="BE455">
        <v>2.4337900000000001</v>
      </c>
      <c r="BF455" s="32" t="s">
        <v>293</v>
      </c>
      <c r="BG455" s="32" t="s">
        <v>477</v>
      </c>
      <c r="BH455" s="32" t="s">
        <v>477</v>
      </c>
      <c r="BI455" s="32">
        <v>14</v>
      </c>
      <c r="BJ455" s="36">
        <v>2.6112359788605169E-2</v>
      </c>
      <c r="BK455" s="32">
        <v>14</v>
      </c>
      <c r="BL455" s="36">
        <v>2.6112359788605169E-2</v>
      </c>
      <c r="BM455" s="32">
        <v>14</v>
      </c>
      <c r="BN455" s="36">
        <v>2.5720683818648116E-2</v>
      </c>
      <c r="BO455" s="33" t="s">
        <v>476</v>
      </c>
      <c r="BP455" s="33" t="s">
        <v>477</v>
      </c>
      <c r="BQ455">
        <v>3.8785271577266398</v>
      </c>
      <c r="BR455">
        <v>2.949071</v>
      </c>
      <c r="BS455" t="s">
        <v>474</v>
      </c>
      <c r="BT455" s="37">
        <v>45687</v>
      </c>
      <c r="BU455" s="32" t="s">
        <v>477</v>
      </c>
      <c r="BV455" s="38">
        <v>45687</v>
      </c>
      <c r="BW455" t="s">
        <v>1197</v>
      </c>
      <c r="BX455" s="39">
        <v>3.6818000919987299</v>
      </c>
      <c r="BY455" s="39">
        <v>2.949071</v>
      </c>
      <c r="BZ455" s="39">
        <v>2.9491550000000002</v>
      </c>
      <c r="CA455" s="39">
        <v>2.949071</v>
      </c>
      <c r="CB455" s="39">
        <v>2.9491550000000002</v>
      </c>
      <c r="CC455" s="39">
        <v>4.4715150000000001</v>
      </c>
      <c r="CD455" s="39">
        <v>4.4799550000000004</v>
      </c>
      <c r="CE455" s="39">
        <v>3.0906790000000002</v>
      </c>
      <c r="CF455" s="39">
        <v>3.0909620000000002</v>
      </c>
      <c r="CG455">
        <v>2.949071</v>
      </c>
      <c r="CH455" s="39">
        <v>3.6818000919987299</v>
      </c>
      <c r="CI455" s="39">
        <v>3.6821098112890498</v>
      </c>
      <c r="CJ455" s="39">
        <v>3.6818000919987299</v>
      </c>
      <c r="CK455" s="39">
        <v>3.6820630658809299</v>
      </c>
      <c r="CL455" t="s">
        <v>477</v>
      </c>
      <c r="CM455" t="s">
        <v>477</v>
      </c>
      <c r="CN455" s="46" t="s">
        <v>477</v>
      </c>
      <c r="CO455" s="46">
        <v>0</v>
      </c>
      <c r="CP455" s="46" t="s">
        <v>477</v>
      </c>
      <c r="CQ455" s="46" t="s">
        <v>477</v>
      </c>
      <c r="CR455" s="46" t="s">
        <v>477</v>
      </c>
      <c r="CS455" s="46">
        <v>0</v>
      </c>
      <c r="CT455">
        <v>0</v>
      </c>
      <c r="CU455">
        <v>0</v>
      </c>
      <c r="CV455" s="47">
        <v>683067.22646376723</v>
      </c>
      <c r="CW455">
        <v>0</v>
      </c>
      <c r="CX455" s="48">
        <v>683067.22646376723</v>
      </c>
      <c r="CY455" s="48">
        <v>760327.56</v>
      </c>
      <c r="CZ455">
        <v>683067.22646376723</v>
      </c>
      <c r="DA455" s="37">
        <v>45687</v>
      </c>
      <c r="DB455">
        <v>4.4715150000000001</v>
      </c>
      <c r="DC455">
        <v>1</v>
      </c>
      <c r="DD455" s="52" t="s">
        <v>477</v>
      </c>
      <c r="DE455" t="s">
        <v>477</v>
      </c>
      <c r="DF455" s="52" t="s">
        <v>477</v>
      </c>
      <c r="DG455" s="52" t="s">
        <v>477</v>
      </c>
      <c r="DH455" s="52" t="s">
        <v>477</v>
      </c>
      <c r="DI455" s="52" t="s">
        <v>477</v>
      </c>
      <c r="DJ455" s="52" t="s">
        <v>477</v>
      </c>
      <c r="DK455" s="52" t="s">
        <v>477</v>
      </c>
      <c r="DL455" s="52" t="s">
        <v>477</v>
      </c>
      <c r="DM455" s="52" t="s">
        <v>477</v>
      </c>
      <c r="DN455" s="52" t="s">
        <v>477</v>
      </c>
      <c r="DO455" s="33">
        <v>3.52777590913789</v>
      </c>
      <c r="DP455" s="33" t="s">
        <v>477</v>
      </c>
      <c r="DQ455" s="32" t="s">
        <v>700</v>
      </c>
      <c r="DR455" s="33" t="s">
        <v>477</v>
      </c>
      <c r="DS455" s="58" t="s">
        <v>477</v>
      </c>
      <c r="DT455" s="58" t="s">
        <v>477</v>
      </c>
      <c r="DU455" s="58" t="s">
        <v>477</v>
      </c>
    </row>
    <row r="456" spans="1:125" x14ac:dyDescent="0.25">
      <c r="A456" s="37">
        <v>44196</v>
      </c>
      <c r="B456" t="s">
        <v>1690</v>
      </c>
      <c r="C456" t="s">
        <v>1322</v>
      </c>
      <c r="D456" t="s">
        <v>473</v>
      </c>
      <c r="E456" t="s">
        <v>1544</v>
      </c>
      <c r="F456" t="s">
        <v>1849</v>
      </c>
      <c r="G456" t="s">
        <v>1850</v>
      </c>
      <c r="H456" t="s">
        <v>293</v>
      </c>
      <c r="I456" s="37">
        <v>73050</v>
      </c>
      <c r="J456">
        <v>5.4249999999999998</v>
      </c>
      <c r="K456" s="43">
        <v>600000</v>
      </c>
      <c r="L456" s="43">
        <v>671289.62</v>
      </c>
      <c r="M456" s="43">
        <v>2.14879</v>
      </c>
      <c r="N456" s="43">
        <v>111.07899999999999</v>
      </c>
      <c r="O456" t="s">
        <v>473</v>
      </c>
      <c r="P456" t="s">
        <v>474</v>
      </c>
      <c r="Q456" t="s">
        <v>1851</v>
      </c>
      <c r="R456" t="s">
        <v>475</v>
      </c>
      <c r="S456" t="s">
        <v>1691</v>
      </c>
      <c r="T456" t="s">
        <v>1850</v>
      </c>
      <c r="U456" t="s">
        <v>405</v>
      </c>
      <c r="V456" t="s">
        <v>203</v>
      </c>
      <c r="W456" t="s">
        <v>1852</v>
      </c>
      <c r="X456" t="s">
        <v>1809</v>
      </c>
      <c r="Y456" s="32" t="s">
        <v>358</v>
      </c>
      <c r="Z456" t="s">
        <v>363</v>
      </c>
      <c r="AA456" s="32" t="s">
        <v>370</v>
      </c>
      <c r="AB456" s="32" t="s">
        <v>476</v>
      </c>
      <c r="AC456" s="33" t="s">
        <v>477</v>
      </c>
      <c r="AD456" s="33">
        <v>500000000</v>
      </c>
      <c r="AE456">
        <v>0.12</v>
      </c>
      <c r="AF456" s="33" t="s">
        <v>477</v>
      </c>
      <c r="AG456" s="33">
        <v>193.11702545550801</v>
      </c>
      <c r="AH456">
        <v>193.11702545550801</v>
      </c>
      <c r="AI456" s="33">
        <v>2.6655903426869298</v>
      </c>
      <c r="AJ456" s="33">
        <v>1.4240950000000001</v>
      </c>
      <c r="AK456">
        <v>1.4240950000000001</v>
      </c>
      <c r="AL456" s="33">
        <v>1.4486429999999999</v>
      </c>
      <c r="AM456">
        <v>1.4486429999999999</v>
      </c>
      <c r="AN456" s="33" t="s">
        <v>477</v>
      </c>
      <c r="AO456" s="33" t="s">
        <v>477</v>
      </c>
      <c r="AP456" s="33" t="s">
        <v>477</v>
      </c>
      <c r="AQ456" s="33" t="s">
        <v>477</v>
      </c>
      <c r="AR456" s="33" t="s">
        <v>477</v>
      </c>
      <c r="AS456" s="34" t="s">
        <v>477</v>
      </c>
      <c r="AT456" s="34" t="s">
        <v>477</v>
      </c>
      <c r="AU456" s="35">
        <v>14610</v>
      </c>
      <c r="AV456" s="35">
        <v>14610</v>
      </c>
      <c r="AW456" s="34" t="s">
        <v>477</v>
      </c>
      <c r="AX456" t="s">
        <v>474</v>
      </c>
      <c r="AY456" s="32">
        <v>2099</v>
      </c>
      <c r="AZ456" s="32" t="s">
        <v>370</v>
      </c>
      <c r="BA456" s="32" t="s">
        <v>372</v>
      </c>
      <c r="BB456" s="32" t="s">
        <v>372</v>
      </c>
      <c r="BC456" s="32" t="s">
        <v>372</v>
      </c>
      <c r="BD456">
        <v>31240418.999999989</v>
      </c>
      <c r="BE456">
        <v>2.14879</v>
      </c>
      <c r="BF456" s="32" t="s">
        <v>293</v>
      </c>
      <c r="BG456" s="32" t="s">
        <v>477</v>
      </c>
      <c r="BH456" s="32" t="s">
        <v>477</v>
      </c>
      <c r="BI456" s="32">
        <v>11</v>
      </c>
      <c r="BJ456" s="36">
        <v>2.305447941384111E-2</v>
      </c>
      <c r="BK456" s="32">
        <v>11</v>
      </c>
      <c r="BL456" s="36">
        <v>2.305447941384111E-2</v>
      </c>
      <c r="BM456" s="32">
        <v>11</v>
      </c>
      <c r="BN456" s="36">
        <v>2.2708670545574385E-2</v>
      </c>
      <c r="BO456" s="33" t="s">
        <v>476</v>
      </c>
      <c r="BP456" s="33" t="s">
        <v>477</v>
      </c>
      <c r="BQ456">
        <v>2.6655903426869298</v>
      </c>
      <c r="BR456">
        <v>1.4486429999999999</v>
      </c>
      <c r="BS456" t="s">
        <v>474</v>
      </c>
      <c r="BT456" s="37">
        <v>45242</v>
      </c>
      <c r="BU456" s="32" t="s">
        <v>477</v>
      </c>
      <c r="BV456" s="38">
        <v>45242</v>
      </c>
      <c r="BW456" t="s">
        <v>921</v>
      </c>
      <c r="BX456" s="39">
        <v>2.6837974500733002</v>
      </c>
      <c r="BY456" s="39">
        <v>3.0543420000000001</v>
      </c>
      <c r="BZ456" s="39">
        <v>3.0531830000000002</v>
      </c>
      <c r="CA456" s="39">
        <v>1.4486429999999999</v>
      </c>
      <c r="CB456" s="39">
        <v>1.4240950000000001</v>
      </c>
      <c r="CC456" s="39">
        <v>1.4486429999999999</v>
      </c>
      <c r="CD456" s="39">
        <v>1.4240950000000001</v>
      </c>
      <c r="CE456" s="39">
        <v>2.9479540000000002</v>
      </c>
      <c r="CF456" s="39">
        <v>2.9458709999999999</v>
      </c>
      <c r="CG456">
        <v>1.4486429999999999</v>
      </c>
      <c r="CH456" s="39">
        <v>2.6837974500733002</v>
      </c>
      <c r="CI456" s="39">
        <v>2.68667095191112</v>
      </c>
      <c r="CJ456" s="39">
        <v>2.6837974500733002</v>
      </c>
      <c r="CK456" s="39">
        <v>2.6866947173060201</v>
      </c>
      <c r="CL456" t="s">
        <v>477</v>
      </c>
      <c r="CM456" t="s">
        <v>477</v>
      </c>
      <c r="CN456" s="46" t="s">
        <v>477</v>
      </c>
      <c r="CO456" s="46">
        <v>0</v>
      </c>
      <c r="CP456" s="46" t="s">
        <v>477</v>
      </c>
      <c r="CQ456" s="46" t="s">
        <v>477</v>
      </c>
      <c r="CR456" s="46" t="s">
        <v>477</v>
      </c>
      <c r="CS456" s="46">
        <v>0</v>
      </c>
      <c r="CT456">
        <v>0</v>
      </c>
      <c r="CU456">
        <v>0</v>
      </c>
      <c r="CV456" s="47">
        <v>574695.28226963966</v>
      </c>
      <c r="CW456">
        <v>0</v>
      </c>
      <c r="CX456" s="48">
        <v>574695.28226963966</v>
      </c>
      <c r="CY456" s="48">
        <v>671289.62</v>
      </c>
      <c r="CZ456">
        <v>574695.28226963966</v>
      </c>
      <c r="DA456" s="37">
        <v>45242</v>
      </c>
      <c r="DB456">
        <v>1.4486429999999999</v>
      </c>
      <c r="DC456">
        <v>1</v>
      </c>
      <c r="DD456" s="52" t="s">
        <v>477</v>
      </c>
      <c r="DE456" t="s">
        <v>477</v>
      </c>
      <c r="DF456" s="52" t="s">
        <v>477</v>
      </c>
      <c r="DG456" s="52" t="s">
        <v>477</v>
      </c>
      <c r="DH456" s="52" t="s">
        <v>477</v>
      </c>
      <c r="DI456" s="52" t="s">
        <v>477</v>
      </c>
      <c r="DJ456" s="52" t="s">
        <v>477</v>
      </c>
      <c r="DK456" s="52" t="s">
        <v>477</v>
      </c>
      <c r="DL456" s="52" t="s">
        <v>477</v>
      </c>
      <c r="DM456" s="52" t="s">
        <v>477</v>
      </c>
      <c r="DN456" s="52" t="s">
        <v>477</v>
      </c>
      <c r="DO456" s="33">
        <v>3.01928970389937</v>
      </c>
      <c r="DP456" s="33" t="s">
        <v>477</v>
      </c>
      <c r="DQ456" s="32" t="s">
        <v>700</v>
      </c>
      <c r="DR456" s="33" t="s">
        <v>477</v>
      </c>
      <c r="DS456" s="58" t="s">
        <v>477</v>
      </c>
      <c r="DT456" s="58" t="s">
        <v>477</v>
      </c>
      <c r="DU456" s="58" t="s">
        <v>477</v>
      </c>
    </row>
    <row r="457" spans="1:125" x14ac:dyDescent="0.25">
      <c r="A457" s="37">
        <v>44196</v>
      </c>
      <c r="B457" t="s">
        <v>1690</v>
      </c>
      <c r="C457" t="s">
        <v>1322</v>
      </c>
      <c r="D457" t="s">
        <v>473</v>
      </c>
      <c r="E457" t="s">
        <v>1544</v>
      </c>
      <c r="F457" t="s">
        <v>1853</v>
      </c>
      <c r="G457" t="s">
        <v>1854</v>
      </c>
      <c r="H457" t="s">
        <v>293</v>
      </c>
      <c r="I457" s="37">
        <v>73050</v>
      </c>
      <c r="J457">
        <v>2.625</v>
      </c>
      <c r="K457" s="43">
        <v>751000</v>
      </c>
      <c r="L457" s="43">
        <v>819187.41</v>
      </c>
      <c r="M457" s="43">
        <v>2.6221999999999999</v>
      </c>
      <c r="N457" s="43">
        <v>106.8275</v>
      </c>
      <c r="O457" t="s">
        <v>473</v>
      </c>
      <c r="P457" t="s">
        <v>474</v>
      </c>
      <c r="Q457" t="s">
        <v>1855</v>
      </c>
      <c r="R457" t="s">
        <v>475</v>
      </c>
      <c r="S457" t="s">
        <v>1691</v>
      </c>
      <c r="T457" t="s">
        <v>1854</v>
      </c>
      <c r="U457" t="s">
        <v>405</v>
      </c>
      <c r="V457" t="s">
        <v>203</v>
      </c>
      <c r="W457" t="s">
        <v>1856</v>
      </c>
      <c r="X457" t="s">
        <v>1856</v>
      </c>
      <c r="Y457" s="32" t="s">
        <v>373</v>
      </c>
      <c r="Z457" t="s">
        <v>952</v>
      </c>
      <c r="AA457" s="32" t="s">
        <v>366</v>
      </c>
      <c r="AB457" s="32" t="s">
        <v>476</v>
      </c>
      <c r="AC457" s="33" t="s">
        <v>477</v>
      </c>
      <c r="AD457" s="33">
        <v>2500000000</v>
      </c>
      <c r="AE457">
        <v>3.0040000000000001E-2</v>
      </c>
      <c r="AF457" s="33" t="s">
        <v>477</v>
      </c>
      <c r="AG457" s="33">
        <v>141.376781942387</v>
      </c>
      <c r="AH457">
        <v>141.376781942387</v>
      </c>
      <c r="AI457" s="33">
        <v>3.8624254505723901</v>
      </c>
      <c r="AJ457" s="33">
        <v>0.93433900000000003</v>
      </c>
      <c r="AK457">
        <v>0.93433900000000003</v>
      </c>
      <c r="AL457" s="33">
        <v>0.94161600000000001</v>
      </c>
      <c r="AM457">
        <v>0.94161600000000001</v>
      </c>
      <c r="AN457" s="33" t="s">
        <v>477</v>
      </c>
      <c r="AO457" s="33" t="s">
        <v>477</v>
      </c>
      <c r="AP457" s="33" t="s">
        <v>477</v>
      </c>
      <c r="AQ457" s="33" t="s">
        <v>477</v>
      </c>
      <c r="AR457" s="33" t="s">
        <v>477</v>
      </c>
      <c r="AS457" s="34" t="s">
        <v>477</v>
      </c>
      <c r="AT457" s="34" t="s">
        <v>477</v>
      </c>
      <c r="AU457" s="35">
        <v>14610</v>
      </c>
      <c r="AV457" s="35">
        <v>14610</v>
      </c>
      <c r="AW457" s="34" t="s">
        <v>477</v>
      </c>
      <c r="AX457" t="s">
        <v>474</v>
      </c>
      <c r="AY457" s="32">
        <v>2099</v>
      </c>
      <c r="AZ457" s="32" t="s">
        <v>366</v>
      </c>
      <c r="BA457" s="32" t="s">
        <v>366</v>
      </c>
      <c r="BB457" s="32" t="s">
        <v>366</v>
      </c>
      <c r="BC457" s="32" t="s">
        <v>366</v>
      </c>
      <c r="BD457">
        <v>31240418.999999989</v>
      </c>
      <c r="BE457">
        <v>2.6221999999999999</v>
      </c>
      <c r="BF457" s="32" t="s">
        <v>293</v>
      </c>
      <c r="BG457" s="32" t="s">
        <v>478</v>
      </c>
      <c r="BH457" s="32" t="s">
        <v>477</v>
      </c>
      <c r="BI457" s="32">
        <v>6</v>
      </c>
      <c r="BJ457" s="36">
        <v>2.8133816935710727E-2</v>
      </c>
      <c r="BK457" s="32">
        <v>6</v>
      </c>
      <c r="BL457" s="36">
        <v>2.8133816935710727E-2</v>
      </c>
      <c r="BM457" s="32">
        <v>6</v>
      </c>
      <c r="BN457" s="36">
        <v>2.771181983831713E-2</v>
      </c>
      <c r="BO457" s="33" t="s">
        <v>476</v>
      </c>
      <c r="BP457" s="33" t="s">
        <v>477</v>
      </c>
      <c r="BQ457">
        <v>3.8624254505723901</v>
      </c>
      <c r="BR457">
        <v>0.94161600000000001</v>
      </c>
      <c r="BS457" t="s">
        <v>474</v>
      </c>
      <c r="BT457" s="37">
        <v>45714</v>
      </c>
      <c r="BU457" s="32" t="s">
        <v>477</v>
      </c>
      <c r="BV457" s="38">
        <v>45714</v>
      </c>
      <c r="BW457" t="s">
        <v>910</v>
      </c>
      <c r="BX457" s="39">
        <v>3.8810471485020801</v>
      </c>
      <c r="BY457" s="39">
        <v>1.6071120000000001</v>
      </c>
      <c r="BZ457" s="39">
        <v>1.606819</v>
      </c>
      <c r="CA457" s="39">
        <v>0.94161600000000001</v>
      </c>
      <c r="CB457" s="39">
        <v>0.93433900000000003</v>
      </c>
      <c r="CC457" s="39">
        <v>0.94161600000000001</v>
      </c>
      <c r="CD457" s="39">
        <v>0.93433900000000003</v>
      </c>
      <c r="CE457" s="39">
        <v>1.5322629999999999</v>
      </c>
      <c r="CF457" s="39">
        <v>1.531485</v>
      </c>
      <c r="CG457">
        <v>0.94161600000000001</v>
      </c>
      <c r="CH457" s="39">
        <v>3.8810471485020801</v>
      </c>
      <c r="CI457" s="39">
        <v>3.88750716107536</v>
      </c>
      <c r="CJ457" s="39">
        <v>3.8810471485020801</v>
      </c>
      <c r="CK457" s="39">
        <v>3.88749659612396</v>
      </c>
      <c r="CL457" t="s">
        <v>477</v>
      </c>
      <c r="CM457" t="s">
        <v>477</v>
      </c>
      <c r="CN457" s="46" t="s">
        <v>477</v>
      </c>
      <c r="CO457" s="46">
        <v>0</v>
      </c>
      <c r="CP457" s="46" t="s">
        <v>477</v>
      </c>
      <c r="CQ457" s="46" t="s">
        <v>477</v>
      </c>
      <c r="CR457" s="46" t="s">
        <v>477</v>
      </c>
      <c r="CS457" s="46">
        <v>0</v>
      </c>
      <c r="CT457">
        <v>0</v>
      </c>
      <c r="CU457">
        <v>0</v>
      </c>
      <c r="CV457" s="47">
        <v>734519.37685081305</v>
      </c>
      <c r="CW457">
        <v>0</v>
      </c>
      <c r="CX457" s="48">
        <v>734519.37685081305</v>
      </c>
      <c r="CY457" s="48">
        <v>819187.41</v>
      </c>
      <c r="CZ457">
        <v>734519.37685081305</v>
      </c>
      <c r="DA457" s="37">
        <v>45714</v>
      </c>
      <c r="DB457">
        <v>0.94161600000000001</v>
      </c>
      <c r="DC457">
        <v>1</v>
      </c>
      <c r="DD457" s="52" t="s">
        <v>477</v>
      </c>
      <c r="DE457" t="s">
        <v>477</v>
      </c>
      <c r="DF457" s="52" t="s">
        <v>477</v>
      </c>
      <c r="DG457" s="52" t="s">
        <v>477</v>
      </c>
      <c r="DH457" s="52" t="s">
        <v>477</v>
      </c>
      <c r="DI457" s="52" t="s">
        <v>477</v>
      </c>
      <c r="DJ457" s="52" t="s">
        <v>477</v>
      </c>
      <c r="DK457" s="52" t="s">
        <v>477</v>
      </c>
      <c r="DL457" s="52" t="s">
        <v>477</v>
      </c>
      <c r="DM457" s="52" t="s">
        <v>477</v>
      </c>
      <c r="DN457" s="52" t="s">
        <v>477</v>
      </c>
      <c r="DO457" s="33">
        <v>4.2529828322642498</v>
      </c>
      <c r="DP457" s="33" t="s">
        <v>477</v>
      </c>
      <c r="DQ457" s="32" t="s">
        <v>700</v>
      </c>
      <c r="DR457" s="33" t="s">
        <v>477</v>
      </c>
      <c r="DS457" s="58" t="s">
        <v>477</v>
      </c>
      <c r="DT457" s="58" t="s">
        <v>477</v>
      </c>
      <c r="DU457" s="58" t="s">
        <v>477</v>
      </c>
    </row>
    <row r="458" spans="1:125" x14ac:dyDescent="0.25">
      <c r="A458" s="37">
        <v>44196</v>
      </c>
      <c r="B458" t="s">
        <v>1690</v>
      </c>
      <c r="C458" t="s">
        <v>1322</v>
      </c>
      <c r="D458" t="s">
        <v>473</v>
      </c>
      <c r="E458" t="s">
        <v>1544</v>
      </c>
      <c r="F458" t="s">
        <v>1857</v>
      </c>
      <c r="G458" t="s">
        <v>1858</v>
      </c>
      <c r="H458" t="s">
        <v>293</v>
      </c>
      <c r="I458" s="37">
        <v>73050</v>
      </c>
      <c r="J458">
        <v>3.3690000000000002</v>
      </c>
      <c r="K458" s="43">
        <v>200000</v>
      </c>
      <c r="L458" s="43">
        <v>227039.88</v>
      </c>
      <c r="M458" s="43">
        <v>0.72675000000000001</v>
      </c>
      <c r="N458" s="43">
        <v>112.68</v>
      </c>
      <c r="O458" t="s">
        <v>473</v>
      </c>
      <c r="P458" t="s">
        <v>474</v>
      </c>
      <c r="Q458" t="s">
        <v>1859</v>
      </c>
      <c r="R458" t="s">
        <v>475</v>
      </c>
      <c r="S458" t="s">
        <v>1691</v>
      </c>
      <c r="T458" t="s">
        <v>1858</v>
      </c>
      <c r="U458" t="s">
        <v>405</v>
      </c>
      <c r="V458" t="s">
        <v>203</v>
      </c>
      <c r="W458" t="s">
        <v>1856</v>
      </c>
      <c r="X458" t="s">
        <v>1856</v>
      </c>
      <c r="Y458" s="32" t="s">
        <v>373</v>
      </c>
      <c r="Z458" t="s">
        <v>952</v>
      </c>
      <c r="AA458" s="32" t="s">
        <v>366</v>
      </c>
      <c r="AB458" s="32" t="s">
        <v>476</v>
      </c>
      <c r="AC458" s="33" t="s">
        <v>477</v>
      </c>
      <c r="AD458" s="33">
        <v>1500000000</v>
      </c>
      <c r="AE458">
        <v>1.3333333333333334E-2</v>
      </c>
      <c r="AF458" s="33" t="s">
        <v>477</v>
      </c>
      <c r="AG458" s="33">
        <v>151.68128928408001</v>
      </c>
      <c r="AH458">
        <v>151.68128928408001</v>
      </c>
      <c r="AI458" s="33">
        <v>5.2531588315272604</v>
      </c>
      <c r="AJ458" s="33">
        <v>1.0802320000000001</v>
      </c>
      <c r="AK458">
        <v>1.0802320000000001</v>
      </c>
      <c r="AL458" s="33">
        <v>1.087121</v>
      </c>
      <c r="AM458">
        <v>1.087121</v>
      </c>
      <c r="AN458" s="33" t="s">
        <v>477</v>
      </c>
      <c r="AO458" s="33" t="s">
        <v>477</v>
      </c>
      <c r="AP458" s="33" t="s">
        <v>477</v>
      </c>
      <c r="AQ458" s="33" t="s">
        <v>477</v>
      </c>
      <c r="AR458" s="33" t="s">
        <v>477</v>
      </c>
      <c r="AS458" s="34" t="s">
        <v>477</v>
      </c>
      <c r="AT458" s="34" t="s">
        <v>477</v>
      </c>
      <c r="AU458" s="35">
        <v>14610</v>
      </c>
      <c r="AV458" s="35">
        <v>14610</v>
      </c>
      <c r="AW458" s="34" t="s">
        <v>477</v>
      </c>
      <c r="AX458" t="s">
        <v>474</v>
      </c>
      <c r="AY458" s="32">
        <v>2099</v>
      </c>
      <c r="AZ458" s="32" t="s">
        <v>366</v>
      </c>
      <c r="BA458" s="32" t="s">
        <v>366</v>
      </c>
      <c r="BB458" s="32" t="s">
        <v>366</v>
      </c>
      <c r="BC458" s="32" t="s">
        <v>366</v>
      </c>
      <c r="BD458">
        <v>31240418.999999989</v>
      </c>
      <c r="BE458">
        <v>0.72675000000000001</v>
      </c>
      <c r="BF458" s="32" t="s">
        <v>293</v>
      </c>
      <c r="BG458" s="32" t="s">
        <v>478</v>
      </c>
      <c r="BH458" s="32" t="s">
        <v>477</v>
      </c>
      <c r="BI458" s="32">
        <v>6</v>
      </c>
      <c r="BJ458" s="36">
        <v>7.7973591183801653E-3</v>
      </c>
      <c r="BK458" s="32">
        <v>6</v>
      </c>
      <c r="BL458" s="36">
        <v>7.7973591183801653E-3</v>
      </c>
      <c r="BM458" s="32">
        <v>6</v>
      </c>
      <c r="BN458" s="36">
        <v>7.6804015465437147E-3</v>
      </c>
      <c r="BO458" s="33" t="s">
        <v>476</v>
      </c>
      <c r="BP458" s="33" t="s">
        <v>477</v>
      </c>
      <c r="BQ458">
        <v>5.2531588315272604</v>
      </c>
      <c r="BR458">
        <v>1.087121</v>
      </c>
      <c r="BS458" t="s">
        <v>474</v>
      </c>
      <c r="BT458" s="37">
        <v>46301</v>
      </c>
      <c r="BU458" s="32" t="s">
        <v>477</v>
      </c>
      <c r="BV458" s="38">
        <v>46301</v>
      </c>
      <c r="BW458" t="s">
        <v>911</v>
      </c>
      <c r="BX458" s="39">
        <v>5.2716773528655096</v>
      </c>
      <c r="BY458" s="39">
        <v>2.5963560000000001</v>
      </c>
      <c r="BZ458" s="39">
        <v>2.5961419999999999</v>
      </c>
      <c r="CA458" s="39">
        <v>1.087121</v>
      </c>
      <c r="CB458" s="39">
        <v>1.0802320000000001</v>
      </c>
      <c r="CC458" s="39">
        <v>1.087121</v>
      </c>
      <c r="CD458" s="39">
        <v>1.0802320000000001</v>
      </c>
      <c r="CE458" s="39">
        <v>2.3813240000000002</v>
      </c>
      <c r="CF458" s="39">
        <v>2.3807200000000002</v>
      </c>
      <c r="CG458">
        <v>1.087121</v>
      </c>
      <c r="CH458" s="39">
        <v>5.2716773528655096</v>
      </c>
      <c r="CI458" s="39">
        <v>5.2789489199750603</v>
      </c>
      <c r="CJ458" s="39">
        <v>5.2716773528655096</v>
      </c>
      <c r="CK458" s="39">
        <v>5.2787240054167297</v>
      </c>
      <c r="CL458" t="s">
        <v>477</v>
      </c>
      <c r="CM458" t="s">
        <v>477</v>
      </c>
      <c r="CN458" s="46" t="s">
        <v>477</v>
      </c>
      <c r="CO458" s="46">
        <v>0</v>
      </c>
      <c r="CP458" s="46" t="s">
        <v>477</v>
      </c>
      <c r="CQ458" s="46" t="s">
        <v>477</v>
      </c>
      <c r="CR458" s="46" t="s">
        <v>477</v>
      </c>
      <c r="CS458" s="46">
        <v>0</v>
      </c>
      <c r="CT458">
        <v>0</v>
      </c>
      <c r="CU458">
        <v>0</v>
      </c>
      <c r="CV458" s="47">
        <v>186973.01255769382</v>
      </c>
      <c r="CW458">
        <v>0</v>
      </c>
      <c r="CX458" s="48">
        <v>186973.01255769382</v>
      </c>
      <c r="CY458" s="48">
        <v>227039.88</v>
      </c>
      <c r="CZ458">
        <v>186973.01255769382</v>
      </c>
      <c r="DA458" s="37">
        <v>46301</v>
      </c>
      <c r="DB458">
        <v>1.087121</v>
      </c>
      <c r="DC458">
        <v>1</v>
      </c>
      <c r="DD458" s="52" t="s">
        <v>477</v>
      </c>
      <c r="DE458" t="s">
        <v>477</v>
      </c>
      <c r="DF458" s="52" t="s">
        <v>477</v>
      </c>
      <c r="DG458" s="52" t="s">
        <v>477</v>
      </c>
      <c r="DH458" s="52" t="s">
        <v>477</v>
      </c>
      <c r="DI458" s="52" t="s">
        <v>477</v>
      </c>
      <c r="DJ458" s="52" t="s">
        <v>477</v>
      </c>
      <c r="DK458" s="52" t="s">
        <v>477</v>
      </c>
      <c r="DL458" s="52" t="s">
        <v>477</v>
      </c>
      <c r="DM458" s="52" t="s">
        <v>477</v>
      </c>
      <c r="DN458" s="52" t="s">
        <v>477</v>
      </c>
      <c r="DO458" s="33">
        <v>6.0016782515994302</v>
      </c>
      <c r="DP458" s="33" t="s">
        <v>477</v>
      </c>
      <c r="DQ458" s="32" t="s">
        <v>700</v>
      </c>
      <c r="DR458" s="33" t="s">
        <v>477</v>
      </c>
      <c r="DS458" s="58" t="s">
        <v>477</v>
      </c>
      <c r="DT458" s="58" t="s">
        <v>477</v>
      </c>
      <c r="DU458" s="58" t="s">
        <v>477</v>
      </c>
    </row>
    <row r="459" spans="1:125" x14ac:dyDescent="0.25">
      <c r="A459" s="37">
        <v>44196</v>
      </c>
      <c r="B459" t="s">
        <v>1690</v>
      </c>
      <c r="C459" t="s">
        <v>1322</v>
      </c>
      <c r="D459" t="s">
        <v>473</v>
      </c>
      <c r="E459" t="s">
        <v>1544</v>
      </c>
      <c r="F459" t="s">
        <v>1692</v>
      </c>
      <c r="G459" t="s">
        <v>1693</v>
      </c>
      <c r="H459" t="s">
        <v>294</v>
      </c>
      <c r="I459" s="37">
        <v>52566</v>
      </c>
      <c r="J459">
        <v>5.3</v>
      </c>
      <c r="K459" s="43">
        <v>400000</v>
      </c>
      <c r="L459" s="43">
        <v>347083.55</v>
      </c>
      <c r="M459" s="43">
        <v>1.1110100000000001</v>
      </c>
      <c r="N459" s="43">
        <v>105.976</v>
      </c>
      <c r="O459" t="s">
        <v>473</v>
      </c>
      <c r="P459" t="s">
        <v>474</v>
      </c>
      <c r="Q459" t="s">
        <v>1860</v>
      </c>
      <c r="R459" t="s">
        <v>475</v>
      </c>
      <c r="S459" t="s">
        <v>1691</v>
      </c>
      <c r="T459" t="s">
        <v>1693</v>
      </c>
      <c r="U459" t="s">
        <v>381</v>
      </c>
      <c r="V459" t="s">
        <v>203</v>
      </c>
      <c r="W459" t="s">
        <v>1837</v>
      </c>
      <c r="X459" t="s">
        <v>407</v>
      </c>
      <c r="Y459" s="32" t="s">
        <v>373</v>
      </c>
      <c r="Z459" t="s">
        <v>359</v>
      </c>
      <c r="AA459" s="32" t="s">
        <v>372</v>
      </c>
      <c r="AB459" s="32" t="s">
        <v>476</v>
      </c>
      <c r="AC459" s="33" t="s">
        <v>477</v>
      </c>
      <c r="AD459" s="33">
        <v>500000000</v>
      </c>
      <c r="AE459">
        <v>0.08</v>
      </c>
      <c r="AF459" s="33">
        <v>224.227263950207</v>
      </c>
      <c r="AG459" s="33">
        <v>287.77402572198002</v>
      </c>
      <c r="AH459">
        <v>287.77402572198002</v>
      </c>
      <c r="AI459" s="33">
        <v>2.6775661083987199</v>
      </c>
      <c r="AJ459" s="33">
        <v>3.1272060000000002</v>
      </c>
      <c r="AK459">
        <v>3.1272060000000002</v>
      </c>
      <c r="AL459" s="33">
        <v>3.1407310000000002</v>
      </c>
      <c r="AM459">
        <v>3.1407310000000002</v>
      </c>
      <c r="AN459" s="33" t="s">
        <v>477</v>
      </c>
      <c r="AO459" s="33" t="s">
        <v>477</v>
      </c>
      <c r="AP459" s="33" t="s">
        <v>477</v>
      </c>
      <c r="AQ459" s="33" t="s">
        <v>477</v>
      </c>
      <c r="AR459" s="33" t="s">
        <v>477</v>
      </c>
      <c r="AS459" s="34" t="s">
        <v>477</v>
      </c>
      <c r="AT459" s="34" t="s">
        <v>477</v>
      </c>
      <c r="AU459" s="35">
        <v>8370</v>
      </c>
      <c r="AV459" s="35">
        <v>8370</v>
      </c>
      <c r="AW459" s="34" t="s">
        <v>477</v>
      </c>
      <c r="AX459" t="s">
        <v>474</v>
      </c>
      <c r="AY459" s="32">
        <v>2043</v>
      </c>
      <c r="AZ459" s="32" t="s">
        <v>480</v>
      </c>
      <c r="BA459" s="32" t="s">
        <v>480</v>
      </c>
      <c r="BB459" s="32" t="s">
        <v>372</v>
      </c>
      <c r="BC459" s="32" t="s">
        <v>372</v>
      </c>
      <c r="BD459">
        <v>31240418.999999989</v>
      </c>
      <c r="BE459">
        <v>1.1110100000000001</v>
      </c>
      <c r="BF459" s="32" t="s">
        <v>294</v>
      </c>
      <c r="BG459" s="32" t="s">
        <v>477</v>
      </c>
      <c r="BH459" s="32" t="s">
        <v>477</v>
      </c>
      <c r="BI459" s="32" t="s">
        <v>480</v>
      </c>
      <c r="BJ459" s="36">
        <v>1.1920086829821519E-2</v>
      </c>
      <c r="BK459" s="32">
        <v>12</v>
      </c>
      <c r="BL459" s="36">
        <v>1.1920086829821519E-2</v>
      </c>
      <c r="BM459" s="32">
        <v>12</v>
      </c>
      <c r="BN459" s="36">
        <v>1.1741289830667117E-2</v>
      </c>
      <c r="BO459" s="33" t="s">
        <v>476</v>
      </c>
      <c r="BP459" s="33" t="s">
        <v>477</v>
      </c>
      <c r="BQ459">
        <v>2.6775661083987199</v>
      </c>
      <c r="BR459">
        <v>3.1407310000000002</v>
      </c>
      <c r="BS459" t="s">
        <v>474</v>
      </c>
      <c r="BT459" s="37">
        <v>45261</v>
      </c>
      <c r="BU459" s="32" t="s">
        <v>477</v>
      </c>
      <c r="BV459" s="38">
        <v>45261</v>
      </c>
      <c r="BW459" t="s">
        <v>940</v>
      </c>
      <c r="BX459" s="39">
        <v>2.6964922441752899</v>
      </c>
      <c r="BY459" s="39">
        <v>4.8642859999999999</v>
      </c>
      <c r="BZ459" s="39">
        <v>4.8640359999999996</v>
      </c>
      <c r="CA459" s="39">
        <v>3.1407310000000002</v>
      </c>
      <c r="CB459" s="39">
        <v>3.1272060000000002</v>
      </c>
      <c r="CC459" s="39">
        <v>3.1407310000000002</v>
      </c>
      <c r="CD459" s="39">
        <v>3.1272060000000002</v>
      </c>
      <c r="CE459" s="39">
        <v>4.8642859999999999</v>
      </c>
      <c r="CF459" s="39">
        <v>4.8640359999999996</v>
      </c>
      <c r="CG459">
        <v>3.1407310000000002</v>
      </c>
      <c r="CH459" s="39">
        <v>2.6964922441752899</v>
      </c>
      <c r="CI459" s="39">
        <v>2.69721404622365</v>
      </c>
      <c r="CJ459" s="39">
        <v>2.6964922441752899</v>
      </c>
      <c r="CK459" s="39">
        <v>2.69721404622365</v>
      </c>
      <c r="CL459" t="s">
        <v>477</v>
      </c>
      <c r="CM459" t="s">
        <v>477</v>
      </c>
      <c r="CN459" s="46" t="s">
        <v>477</v>
      </c>
      <c r="CO459" s="46">
        <v>0</v>
      </c>
      <c r="CP459" s="46" t="s">
        <v>477</v>
      </c>
      <c r="CQ459" s="46" t="s">
        <v>477</v>
      </c>
      <c r="CR459" s="46" t="s">
        <v>477</v>
      </c>
      <c r="CS459" s="46">
        <v>0</v>
      </c>
      <c r="CT459">
        <v>0</v>
      </c>
      <c r="CU459">
        <v>0</v>
      </c>
      <c r="CV459" s="47">
        <v>297384.98386699433</v>
      </c>
      <c r="CW459">
        <v>0</v>
      </c>
      <c r="CX459" s="48">
        <v>297384.98386699433</v>
      </c>
      <c r="CY459" s="48">
        <v>347083.55</v>
      </c>
      <c r="CZ459">
        <v>297384.98386699433</v>
      </c>
      <c r="DA459" s="37">
        <v>45261</v>
      </c>
      <c r="DB459">
        <v>3.1407310000000002</v>
      </c>
      <c r="DC459">
        <v>1</v>
      </c>
      <c r="DD459" s="52" t="s">
        <v>477</v>
      </c>
      <c r="DE459" t="s">
        <v>477</v>
      </c>
      <c r="DF459" s="52" t="s">
        <v>477</v>
      </c>
      <c r="DG459" s="52" t="s">
        <v>477</v>
      </c>
      <c r="DH459" s="52" t="s">
        <v>477</v>
      </c>
      <c r="DI459" s="52" t="s">
        <v>477</v>
      </c>
      <c r="DJ459" s="52" t="s">
        <v>477</v>
      </c>
      <c r="DK459" s="52" t="s">
        <v>477</v>
      </c>
      <c r="DL459" s="52" t="s">
        <v>477</v>
      </c>
      <c r="DM459" s="52" t="s">
        <v>477</v>
      </c>
      <c r="DN459" s="52" t="s">
        <v>477</v>
      </c>
      <c r="DO459" s="33"/>
      <c r="DP459" s="33" t="s">
        <v>477</v>
      </c>
      <c r="DQ459" s="32" t="s">
        <v>700</v>
      </c>
      <c r="DR459" s="33" t="s">
        <v>477</v>
      </c>
      <c r="DS459" s="58" t="s">
        <v>477</v>
      </c>
      <c r="DT459" s="58" t="s">
        <v>477</v>
      </c>
      <c r="DU459" s="58" t="s">
        <v>477</v>
      </c>
    </row>
    <row r="460" spans="1:125" x14ac:dyDescent="0.25">
      <c r="A460" s="37">
        <v>44196</v>
      </c>
      <c r="B460" t="s">
        <v>1690</v>
      </c>
      <c r="C460" t="s">
        <v>1322</v>
      </c>
      <c r="D460" t="s">
        <v>473</v>
      </c>
      <c r="E460" t="s">
        <v>1544</v>
      </c>
      <c r="F460" t="s">
        <v>1861</v>
      </c>
      <c r="G460" t="s">
        <v>1862</v>
      </c>
      <c r="H460" t="s">
        <v>293</v>
      </c>
      <c r="I460" s="37">
        <v>73050</v>
      </c>
      <c r="J460">
        <v>1.75</v>
      </c>
      <c r="K460" s="43">
        <v>400000</v>
      </c>
      <c r="L460" s="43">
        <v>417015.15</v>
      </c>
      <c r="M460" s="43">
        <v>1.3348599999999999</v>
      </c>
      <c r="N460" s="43">
        <v>102.93049999999999</v>
      </c>
      <c r="O460" t="s">
        <v>473</v>
      </c>
      <c r="P460" t="s">
        <v>474</v>
      </c>
      <c r="Q460" t="s">
        <v>1863</v>
      </c>
      <c r="R460" t="s">
        <v>475</v>
      </c>
      <c r="S460" t="s">
        <v>1691</v>
      </c>
      <c r="T460" t="s">
        <v>1862</v>
      </c>
      <c r="U460" t="s">
        <v>405</v>
      </c>
      <c r="V460" t="s">
        <v>203</v>
      </c>
      <c r="W460" t="s">
        <v>1856</v>
      </c>
      <c r="X460" t="s">
        <v>1856</v>
      </c>
      <c r="Y460" s="32" t="s">
        <v>373</v>
      </c>
      <c r="Z460" t="s">
        <v>952</v>
      </c>
      <c r="AA460" s="32" t="s">
        <v>366</v>
      </c>
      <c r="AB460" s="32" t="s">
        <v>476</v>
      </c>
      <c r="AC460" s="33" t="s">
        <v>477</v>
      </c>
      <c r="AD460" s="33">
        <v>1500000000</v>
      </c>
      <c r="AE460">
        <v>2.6666666666666668E-2</v>
      </c>
      <c r="AF460" s="33" t="s">
        <v>477</v>
      </c>
      <c r="AG460" s="33">
        <v>132.75582493848901</v>
      </c>
      <c r="AH460">
        <v>132.75582493848901</v>
      </c>
      <c r="AI460" s="33">
        <v>3.1126027604752098</v>
      </c>
      <c r="AJ460" s="33">
        <v>0.828712</v>
      </c>
      <c r="AK460">
        <v>0.828712</v>
      </c>
      <c r="AL460" s="33">
        <v>0.83393799999999996</v>
      </c>
      <c r="AM460">
        <v>0.83393799999999996</v>
      </c>
      <c r="AN460" s="33" t="s">
        <v>477</v>
      </c>
      <c r="AO460" s="33" t="s">
        <v>477</v>
      </c>
      <c r="AP460" s="33" t="s">
        <v>477</v>
      </c>
      <c r="AQ460" s="33" t="s">
        <v>477</v>
      </c>
      <c r="AR460" s="33" t="s">
        <v>477</v>
      </c>
      <c r="AS460" s="34" t="s">
        <v>477</v>
      </c>
      <c r="AT460" s="34" t="s">
        <v>477</v>
      </c>
      <c r="AU460" s="35">
        <v>14610</v>
      </c>
      <c r="AV460" s="35">
        <v>14610</v>
      </c>
      <c r="AW460" s="34" t="s">
        <v>477</v>
      </c>
      <c r="AX460" t="s">
        <v>474</v>
      </c>
      <c r="AY460" s="32">
        <v>2099</v>
      </c>
      <c r="AZ460" s="32" t="s">
        <v>366</v>
      </c>
      <c r="BA460" s="32" t="s">
        <v>366</v>
      </c>
      <c r="BB460" s="32" t="s">
        <v>366</v>
      </c>
      <c r="BC460" s="32" t="s">
        <v>366</v>
      </c>
      <c r="BD460">
        <v>31240418.999999989</v>
      </c>
      <c r="BE460">
        <v>1.3348599999999999</v>
      </c>
      <c r="BF460" s="32" t="s">
        <v>293</v>
      </c>
      <c r="BG460" s="32" t="s">
        <v>478</v>
      </c>
      <c r="BH460" s="32" t="s">
        <v>477</v>
      </c>
      <c r="BI460" s="32">
        <v>6</v>
      </c>
      <c r="BJ460" s="36">
        <v>1.4321787354517508E-2</v>
      </c>
      <c r="BK460" s="32">
        <v>6</v>
      </c>
      <c r="BL460" s="36">
        <v>1.4321787354517508E-2</v>
      </c>
      <c r="BM460" s="32">
        <v>6</v>
      </c>
      <c r="BN460" s="36">
        <v>1.4106965714535083E-2</v>
      </c>
      <c r="BO460" s="33" t="s">
        <v>476</v>
      </c>
      <c r="BP460" s="33" t="s">
        <v>477</v>
      </c>
      <c r="BQ460">
        <v>3.1126027604752098</v>
      </c>
      <c r="BR460">
        <v>0.83393799999999996</v>
      </c>
      <c r="BS460" t="s">
        <v>474</v>
      </c>
      <c r="BT460" s="37">
        <v>45386</v>
      </c>
      <c r="BU460" s="32" t="s">
        <v>477</v>
      </c>
      <c r="BV460" s="38">
        <v>45386</v>
      </c>
      <c r="BW460" t="s">
        <v>923</v>
      </c>
      <c r="BX460" s="39">
        <v>3.1314493997419302</v>
      </c>
      <c r="BY460" s="39">
        <v>1.255663</v>
      </c>
      <c r="BZ460" s="39">
        <v>1.255536</v>
      </c>
      <c r="CA460" s="39">
        <v>0.83393799999999996</v>
      </c>
      <c r="CB460" s="39">
        <v>0.828712</v>
      </c>
      <c r="CC460" s="39">
        <v>0.83393799999999996</v>
      </c>
      <c r="CD460" s="39">
        <v>0.828712</v>
      </c>
      <c r="CE460" s="39">
        <v>1.2181709999999999</v>
      </c>
      <c r="CF460" s="39">
        <v>1.2177899999999999</v>
      </c>
      <c r="CG460">
        <v>0.83393799999999996</v>
      </c>
      <c r="CH460" s="39">
        <v>3.1314493997419302</v>
      </c>
      <c r="CI460" s="39">
        <v>3.1344723750009398</v>
      </c>
      <c r="CJ460" s="39">
        <v>3.1314493997419302</v>
      </c>
      <c r="CK460" s="39">
        <v>3.1344622072268198</v>
      </c>
      <c r="CL460" t="s">
        <v>477</v>
      </c>
      <c r="CM460" t="s">
        <v>477</v>
      </c>
      <c r="CN460" s="46" t="s">
        <v>477</v>
      </c>
      <c r="CO460" s="46">
        <v>0</v>
      </c>
      <c r="CP460" s="46" t="s">
        <v>477</v>
      </c>
      <c r="CQ460" s="46" t="s">
        <v>477</v>
      </c>
      <c r="CR460" s="46" t="s">
        <v>477</v>
      </c>
      <c r="CS460" s="46">
        <v>0</v>
      </c>
      <c r="CT460">
        <v>0</v>
      </c>
      <c r="CU460">
        <v>0</v>
      </c>
      <c r="CV460" s="47">
        <v>393903.83639009116</v>
      </c>
      <c r="CW460">
        <v>0</v>
      </c>
      <c r="CX460" s="48">
        <v>393903.83639009116</v>
      </c>
      <c r="CY460" s="48">
        <v>417015.15</v>
      </c>
      <c r="CZ460">
        <v>393903.83639009116</v>
      </c>
      <c r="DA460" s="37">
        <v>45386</v>
      </c>
      <c r="DB460">
        <v>0.83393799999999996</v>
      </c>
      <c r="DC460">
        <v>1</v>
      </c>
      <c r="DD460" s="52" t="s">
        <v>477</v>
      </c>
      <c r="DE460" t="s">
        <v>477</v>
      </c>
      <c r="DF460" s="52" t="s">
        <v>477</v>
      </c>
      <c r="DG460" s="52" t="s">
        <v>477</v>
      </c>
      <c r="DH460" s="52" t="s">
        <v>477</v>
      </c>
      <c r="DI460" s="52" t="s">
        <v>477</v>
      </c>
      <c r="DJ460" s="52" t="s">
        <v>477</v>
      </c>
      <c r="DK460" s="52" t="s">
        <v>477</v>
      </c>
      <c r="DL460" s="52" t="s">
        <v>477</v>
      </c>
      <c r="DM460" s="52" t="s">
        <v>477</v>
      </c>
      <c r="DN460" s="52" t="s">
        <v>477</v>
      </c>
      <c r="DO460" s="33">
        <v>3.2773505381541699</v>
      </c>
      <c r="DP460" s="33" t="s">
        <v>477</v>
      </c>
      <c r="DQ460" s="32" t="s">
        <v>700</v>
      </c>
      <c r="DR460" s="33" t="s">
        <v>477</v>
      </c>
      <c r="DS460" s="58" t="s">
        <v>477</v>
      </c>
      <c r="DT460" s="58" t="s">
        <v>477</v>
      </c>
      <c r="DU460" s="58" t="s">
        <v>477</v>
      </c>
    </row>
    <row r="461" spans="1:125" x14ac:dyDescent="0.25">
      <c r="A461" s="37">
        <v>44196</v>
      </c>
      <c r="B461" t="s">
        <v>1690</v>
      </c>
      <c r="C461" t="s">
        <v>1322</v>
      </c>
      <c r="D461" t="s">
        <v>473</v>
      </c>
      <c r="E461" t="s">
        <v>1544</v>
      </c>
      <c r="F461" t="s">
        <v>1270</v>
      </c>
      <c r="G461" t="s">
        <v>1864</v>
      </c>
      <c r="H461" t="s">
        <v>293</v>
      </c>
      <c r="I461" s="37">
        <v>73050</v>
      </c>
      <c r="J461">
        <v>2.875</v>
      </c>
      <c r="K461" s="43">
        <v>600000</v>
      </c>
      <c r="L461" s="43">
        <v>637753.15</v>
      </c>
      <c r="M461" s="43">
        <v>2.0414400000000001</v>
      </c>
      <c r="N461" s="43">
        <v>105.41</v>
      </c>
      <c r="O461" t="s">
        <v>473</v>
      </c>
      <c r="P461" t="s">
        <v>474</v>
      </c>
      <c r="Q461" t="s">
        <v>1271</v>
      </c>
      <c r="R461" t="s">
        <v>475</v>
      </c>
      <c r="S461" t="s">
        <v>1691</v>
      </c>
      <c r="T461" t="s">
        <v>1864</v>
      </c>
      <c r="U461" t="s">
        <v>405</v>
      </c>
      <c r="V461" t="s">
        <v>203</v>
      </c>
      <c r="W461" t="s">
        <v>1049</v>
      </c>
      <c r="X461" t="s">
        <v>407</v>
      </c>
      <c r="Y461" s="32" t="s">
        <v>373</v>
      </c>
      <c r="Z461" t="s">
        <v>1016</v>
      </c>
      <c r="AA461" s="32" t="s">
        <v>370</v>
      </c>
      <c r="AB461" s="32" t="s">
        <v>476</v>
      </c>
      <c r="AC461" s="33" t="s">
        <v>477</v>
      </c>
      <c r="AD461" s="33">
        <v>850000000</v>
      </c>
      <c r="AE461">
        <v>7.0588235294117646E-2</v>
      </c>
      <c r="AF461" s="33" t="s">
        <v>477</v>
      </c>
      <c r="AG461" s="33">
        <v>233.38090391772701</v>
      </c>
      <c r="AH461">
        <v>233.38090391772701</v>
      </c>
      <c r="AI461" s="33">
        <v>5.4017121868711104</v>
      </c>
      <c r="AJ461" s="33">
        <v>1.9036420000000001</v>
      </c>
      <c r="AK461">
        <v>1.9036420000000001</v>
      </c>
      <c r="AL461" s="33">
        <v>1.906541</v>
      </c>
      <c r="AM461">
        <v>1.906541</v>
      </c>
      <c r="AN461" s="33" t="s">
        <v>477</v>
      </c>
      <c r="AO461" s="33" t="s">
        <v>477</v>
      </c>
      <c r="AP461" s="33" t="s">
        <v>477</v>
      </c>
      <c r="AQ461" s="33" t="s">
        <v>477</v>
      </c>
      <c r="AR461" s="33" t="s">
        <v>477</v>
      </c>
      <c r="AS461" s="34" t="s">
        <v>477</v>
      </c>
      <c r="AT461" s="34" t="s">
        <v>477</v>
      </c>
      <c r="AU461" s="35">
        <v>14610</v>
      </c>
      <c r="AV461" s="35">
        <v>14610</v>
      </c>
      <c r="AW461" s="34" t="s">
        <v>477</v>
      </c>
      <c r="AX461" t="s">
        <v>474</v>
      </c>
      <c r="AY461" s="32">
        <v>2099</v>
      </c>
      <c r="AZ461" s="32" t="s">
        <v>370</v>
      </c>
      <c r="BA461" s="32" t="s">
        <v>372</v>
      </c>
      <c r="BB461" s="32" t="s">
        <v>372</v>
      </c>
      <c r="BC461" s="32" t="s">
        <v>372</v>
      </c>
      <c r="BD461">
        <v>31240418.999999989</v>
      </c>
      <c r="BE461">
        <v>2.0414400000000001</v>
      </c>
      <c r="BF461" s="32" t="s">
        <v>293</v>
      </c>
      <c r="BG461" s="32" t="s">
        <v>477</v>
      </c>
      <c r="BH461" s="32" t="s">
        <v>477</v>
      </c>
      <c r="BI461" s="32">
        <v>11</v>
      </c>
      <c r="BJ461" s="36">
        <v>2.1902717440778128E-2</v>
      </c>
      <c r="BK461" s="32">
        <v>11</v>
      </c>
      <c r="BL461" s="36">
        <v>2.1902717440778128E-2</v>
      </c>
      <c r="BM461" s="32">
        <v>11</v>
      </c>
      <c r="BN461" s="36">
        <v>2.1574184586307596E-2</v>
      </c>
      <c r="BO461" s="33" t="s">
        <v>476</v>
      </c>
      <c r="BP461" s="33" t="s">
        <v>477</v>
      </c>
      <c r="BQ461">
        <v>5.4017121868711104</v>
      </c>
      <c r="BR461">
        <v>1.906541</v>
      </c>
      <c r="BS461" t="s">
        <v>474</v>
      </c>
      <c r="BT461" s="37">
        <v>46371</v>
      </c>
      <c r="BU461" s="32" t="s">
        <v>477</v>
      </c>
      <c r="BV461" s="38">
        <v>46371</v>
      </c>
      <c r="BW461" t="s">
        <v>940</v>
      </c>
      <c r="BX461" s="39">
        <v>5.4203358669292703</v>
      </c>
      <c r="BY461" s="39">
        <v>2.7328579999999998</v>
      </c>
      <c r="BZ461" s="39">
        <v>2.7328540000000001</v>
      </c>
      <c r="CA461" s="39">
        <v>1.906541</v>
      </c>
      <c r="CB461" s="39">
        <v>1.9036420000000001</v>
      </c>
      <c r="CC461" s="39">
        <v>1.906541</v>
      </c>
      <c r="CD461" s="39">
        <v>1.9036420000000001</v>
      </c>
      <c r="CE461" s="39">
        <v>2.6139549999999998</v>
      </c>
      <c r="CF461" s="39">
        <v>2.6138330000000001</v>
      </c>
      <c r="CG461">
        <v>1.906541</v>
      </c>
      <c r="CH461" s="39">
        <v>5.4203358669292703</v>
      </c>
      <c r="CI461" s="39">
        <v>5.4257753188262203</v>
      </c>
      <c r="CJ461" s="39">
        <v>5.4203358669292703</v>
      </c>
      <c r="CK461" s="39">
        <v>5.4257753188262203</v>
      </c>
      <c r="CL461" t="s">
        <v>477</v>
      </c>
      <c r="CM461" t="s">
        <v>477</v>
      </c>
      <c r="CN461" s="46" t="s">
        <v>477</v>
      </c>
      <c r="CO461" s="46">
        <v>0</v>
      </c>
      <c r="CP461" s="46" t="s">
        <v>477</v>
      </c>
      <c r="CQ461" s="46" t="s">
        <v>477</v>
      </c>
      <c r="CR461" s="46" t="s">
        <v>477</v>
      </c>
      <c r="CS461" s="46">
        <v>0</v>
      </c>
      <c r="CT461">
        <v>0</v>
      </c>
      <c r="CU461">
        <v>0</v>
      </c>
      <c r="CV461" s="47">
        <v>537403.95959659177</v>
      </c>
      <c r="CW461">
        <v>0</v>
      </c>
      <c r="CX461" s="48">
        <v>537403.95959659177</v>
      </c>
      <c r="CY461" s="48">
        <v>637753.15</v>
      </c>
      <c r="CZ461">
        <v>537403.95959659177</v>
      </c>
      <c r="DA461" s="37">
        <v>46371</v>
      </c>
      <c r="DB461">
        <v>1.906541</v>
      </c>
      <c r="DC461">
        <v>1</v>
      </c>
      <c r="DD461" s="52" t="s">
        <v>477</v>
      </c>
      <c r="DE461" t="s">
        <v>477</v>
      </c>
      <c r="DF461" s="52" t="s">
        <v>477</v>
      </c>
      <c r="DG461" s="52" t="s">
        <v>477</v>
      </c>
      <c r="DH461" s="52" t="s">
        <v>477</v>
      </c>
      <c r="DI461" s="52" t="s">
        <v>477</v>
      </c>
      <c r="DJ461" s="52" t="s">
        <v>477</v>
      </c>
      <c r="DK461" s="52" t="s">
        <v>477</v>
      </c>
      <c r="DL461" s="52" t="s">
        <v>477</v>
      </c>
      <c r="DM461" s="52" t="s">
        <v>477</v>
      </c>
      <c r="DN461" s="52" t="s">
        <v>477</v>
      </c>
      <c r="DO461" s="33">
        <v>5.7750669781512398</v>
      </c>
      <c r="DP461" s="33" t="s">
        <v>477</v>
      </c>
      <c r="DQ461" s="32" t="s">
        <v>700</v>
      </c>
      <c r="DR461" s="33" t="s">
        <v>477</v>
      </c>
      <c r="DS461" s="58" t="s">
        <v>477</v>
      </c>
      <c r="DT461" s="58" t="s">
        <v>477</v>
      </c>
      <c r="DU461" s="58" t="s">
        <v>477</v>
      </c>
    </row>
    <row r="462" spans="1:125" x14ac:dyDescent="0.25">
      <c r="A462" s="37">
        <v>44196</v>
      </c>
      <c r="B462" t="s">
        <v>1690</v>
      </c>
      <c r="C462" t="s">
        <v>1322</v>
      </c>
      <c r="D462" t="s">
        <v>473</v>
      </c>
      <c r="E462" t="s">
        <v>1596</v>
      </c>
      <c r="F462" t="s">
        <v>740</v>
      </c>
      <c r="G462" t="s">
        <v>1865</v>
      </c>
      <c r="H462" t="s">
        <v>293</v>
      </c>
      <c r="I462" t="s">
        <v>1337</v>
      </c>
      <c r="J462">
        <v>0</v>
      </c>
      <c r="K462" s="43">
        <v>9953</v>
      </c>
      <c r="L462" s="43">
        <v>1030832.21</v>
      </c>
      <c r="M462" s="43">
        <v>3.2996699999999999</v>
      </c>
      <c r="N462" s="43">
        <v>103.57</v>
      </c>
      <c r="O462" t="s">
        <v>473</v>
      </c>
      <c r="P462" t="s">
        <v>493</v>
      </c>
      <c r="Q462" t="s">
        <v>752</v>
      </c>
      <c r="R462" t="s">
        <v>475</v>
      </c>
      <c r="S462" t="s">
        <v>1691</v>
      </c>
      <c r="T462" t="s">
        <v>1865</v>
      </c>
      <c r="U462" t="s">
        <v>203</v>
      </c>
      <c r="V462" t="s">
        <v>203</v>
      </c>
      <c r="W462" t="s">
        <v>790</v>
      </c>
      <c r="X462" t="s">
        <v>384</v>
      </c>
      <c r="Y462" s="32" t="s">
        <v>383</v>
      </c>
      <c r="Z462" t="s">
        <v>383</v>
      </c>
      <c r="AA462" s="32" t="s">
        <v>477</v>
      </c>
      <c r="AB462" s="32" t="s">
        <v>482</v>
      </c>
      <c r="AC462" s="33" t="s">
        <v>477</v>
      </c>
      <c r="AD462" s="33" t="s">
        <v>477</v>
      </c>
      <c r="AE462" t="s">
        <v>477</v>
      </c>
      <c r="AF462" s="33" t="s">
        <v>477</v>
      </c>
      <c r="AG462" s="33" t="s">
        <v>477</v>
      </c>
      <c r="AH462" t="s">
        <v>477</v>
      </c>
      <c r="AI462" s="33" t="s">
        <v>477</v>
      </c>
      <c r="AJ462" s="33" t="s">
        <v>477</v>
      </c>
      <c r="AK462" t="s">
        <v>477</v>
      </c>
      <c r="AL462" s="33" t="s">
        <v>477</v>
      </c>
      <c r="AM462" t="s">
        <v>477</v>
      </c>
      <c r="AN462" s="33" t="s">
        <v>477</v>
      </c>
      <c r="AO462" s="33" t="s">
        <v>477</v>
      </c>
      <c r="AP462" s="33" t="s">
        <v>477</v>
      </c>
      <c r="AQ462" s="33" t="s">
        <v>477</v>
      </c>
      <c r="AR462" s="33" t="s">
        <v>477</v>
      </c>
      <c r="AS462" s="34" t="s">
        <v>477</v>
      </c>
      <c r="AT462" s="34" t="s">
        <v>477</v>
      </c>
      <c r="AU462" s="35" t="s">
        <v>477</v>
      </c>
      <c r="AV462" s="35" t="s">
        <v>477</v>
      </c>
      <c r="AW462" s="34" t="s">
        <v>477</v>
      </c>
      <c r="AX462" t="s">
        <v>383</v>
      </c>
      <c r="AY462" s="32" t="s">
        <v>477</v>
      </c>
      <c r="AZ462" s="32" t="s">
        <v>477</v>
      </c>
      <c r="BA462" s="32" t="s">
        <v>477</v>
      </c>
      <c r="BB462" s="32" t="s">
        <v>477</v>
      </c>
      <c r="BC462" s="32" t="s">
        <v>477</v>
      </c>
      <c r="BD462">
        <v>31240418.999999989</v>
      </c>
      <c r="BE462">
        <v>3.2996699999999999</v>
      </c>
      <c r="BF462" s="32" t="s">
        <v>293</v>
      </c>
      <c r="BG462" s="32" t="s">
        <v>477</v>
      </c>
      <c r="BH462" s="32" t="s">
        <v>477</v>
      </c>
      <c r="BI462" s="32">
        <v>0</v>
      </c>
      <c r="BJ462" s="36" t="s">
        <v>477</v>
      </c>
      <c r="BK462" s="32">
        <v>0</v>
      </c>
      <c r="BL462" s="36" t="s">
        <v>477</v>
      </c>
      <c r="BM462" s="32">
        <v>0</v>
      </c>
      <c r="BN462" s="36" t="s">
        <v>477</v>
      </c>
      <c r="BO462" s="33" t="s">
        <v>477</v>
      </c>
      <c r="BP462" s="33" t="s">
        <v>477</v>
      </c>
      <c r="BQ462" t="s">
        <v>477</v>
      </c>
      <c r="BR462" t="s">
        <v>477</v>
      </c>
      <c r="BS462" t="s">
        <v>383</v>
      </c>
      <c r="BT462" s="37">
        <v>44196</v>
      </c>
      <c r="BU462" s="32" t="s">
        <v>477</v>
      </c>
      <c r="BV462" s="38" t="s">
        <v>477</v>
      </c>
      <c r="BW462" t="s">
        <v>477</v>
      </c>
      <c r="BX462" s="39" t="s">
        <v>477</v>
      </c>
      <c r="BY462" s="39"/>
      <c r="BZ462" s="39"/>
      <c r="CA462" s="39"/>
      <c r="CB462" s="39"/>
      <c r="CC462" s="39"/>
      <c r="CD462" s="39"/>
      <c r="CE462" s="39"/>
      <c r="CF462" s="39"/>
      <c r="CG462">
        <v>21</v>
      </c>
      <c r="CH462" s="39"/>
      <c r="CI462" s="39"/>
      <c r="CJ462" s="39"/>
      <c r="CK462" s="39"/>
      <c r="CL462" t="s">
        <v>477</v>
      </c>
      <c r="CM462" t="s">
        <v>477</v>
      </c>
      <c r="CN462" s="46" t="s">
        <v>477</v>
      </c>
      <c r="CO462" s="46">
        <v>0</v>
      </c>
      <c r="CP462" s="46" t="s">
        <v>477</v>
      </c>
      <c r="CQ462" s="46" t="s">
        <v>477</v>
      </c>
      <c r="CR462" s="46" t="s">
        <v>477</v>
      </c>
      <c r="CS462" s="46">
        <v>0</v>
      </c>
      <c r="CT462">
        <v>0</v>
      </c>
      <c r="CU462">
        <v>0</v>
      </c>
      <c r="CV462" s="47">
        <v>0</v>
      </c>
      <c r="CW462">
        <v>0</v>
      </c>
      <c r="CX462" s="48">
        <v>0</v>
      </c>
      <c r="CY462" s="48">
        <v>0</v>
      </c>
      <c r="CZ462">
        <v>0</v>
      </c>
      <c r="DA462" s="37">
        <v>44196</v>
      </c>
      <c r="DB462" t="s">
        <v>477</v>
      </c>
      <c r="DC462">
        <v>1</v>
      </c>
      <c r="DD462" s="52" t="s">
        <v>477</v>
      </c>
      <c r="DE462" t="s">
        <v>477</v>
      </c>
      <c r="DF462" s="52" t="s">
        <v>477</v>
      </c>
      <c r="DG462" s="52" t="s">
        <v>477</v>
      </c>
      <c r="DH462" s="52" t="s">
        <v>477</v>
      </c>
      <c r="DI462" s="52" t="s">
        <v>477</v>
      </c>
      <c r="DJ462" s="52" t="s">
        <v>477</v>
      </c>
      <c r="DK462" s="52" t="s">
        <v>477</v>
      </c>
      <c r="DL462" s="52" t="s">
        <v>477</v>
      </c>
      <c r="DM462" s="52" t="s">
        <v>477</v>
      </c>
      <c r="DN462" s="52" t="s">
        <v>477</v>
      </c>
      <c r="DO462" s="33" t="s">
        <v>477</v>
      </c>
      <c r="DP462" s="33" t="s">
        <v>477</v>
      </c>
      <c r="DQ462" s="32" t="s">
        <v>699</v>
      </c>
      <c r="DR462" s="33" t="s">
        <v>477</v>
      </c>
      <c r="DS462" s="58" t="s">
        <v>477</v>
      </c>
      <c r="DT462" s="58" t="s">
        <v>477</v>
      </c>
      <c r="DU462" s="58" t="s">
        <v>477</v>
      </c>
    </row>
    <row r="463" spans="1:125" x14ac:dyDescent="0.25">
      <c r="A463" s="37">
        <v>44196</v>
      </c>
      <c r="B463" t="s">
        <v>1690</v>
      </c>
      <c r="C463" t="s">
        <v>1322</v>
      </c>
      <c r="D463" t="s">
        <v>473</v>
      </c>
      <c r="E463" t="s">
        <v>1596</v>
      </c>
      <c r="F463" t="s">
        <v>663</v>
      </c>
      <c r="G463" t="s">
        <v>1866</v>
      </c>
      <c r="H463" t="s">
        <v>293</v>
      </c>
      <c r="I463" t="s">
        <v>1337</v>
      </c>
      <c r="J463">
        <v>0</v>
      </c>
      <c r="K463" s="43">
        <v>5940</v>
      </c>
      <c r="L463" s="43">
        <v>648648</v>
      </c>
      <c r="M463" s="43">
        <v>2.0763099999999999</v>
      </c>
      <c r="N463" s="43">
        <v>109.2</v>
      </c>
      <c r="O463" t="s">
        <v>473</v>
      </c>
      <c r="P463" t="s">
        <v>493</v>
      </c>
      <c r="Q463" t="s">
        <v>682</v>
      </c>
      <c r="R463" t="s">
        <v>475</v>
      </c>
      <c r="S463" t="s">
        <v>1691</v>
      </c>
      <c r="T463" t="s">
        <v>1866</v>
      </c>
      <c r="U463" t="s">
        <v>203</v>
      </c>
      <c r="V463" t="s">
        <v>203</v>
      </c>
      <c r="W463" t="s">
        <v>791</v>
      </c>
      <c r="X463" t="s">
        <v>384</v>
      </c>
      <c r="Y463" s="32" t="s">
        <v>383</v>
      </c>
      <c r="Z463" t="s">
        <v>383</v>
      </c>
      <c r="AA463" s="32" t="s">
        <v>477</v>
      </c>
      <c r="AB463" s="32" t="s">
        <v>482</v>
      </c>
      <c r="AC463" s="33" t="s">
        <v>477</v>
      </c>
      <c r="AD463" s="33" t="s">
        <v>477</v>
      </c>
      <c r="AE463" t="s">
        <v>477</v>
      </c>
      <c r="AF463" s="33" t="s">
        <v>477</v>
      </c>
      <c r="AG463" s="33" t="s">
        <v>477</v>
      </c>
      <c r="AH463" t="s">
        <v>477</v>
      </c>
      <c r="AI463" s="33" t="s">
        <v>477</v>
      </c>
      <c r="AJ463" s="33" t="s">
        <v>477</v>
      </c>
      <c r="AK463" t="s">
        <v>477</v>
      </c>
      <c r="AL463" s="33" t="s">
        <v>477</v>
      </c>
      <c r="AM463" t="s">
        <v>477</v>
      </c>
      <c r="AN463" s="33" t="s">
        <v>477</v>
      </c>
      <c r="AO463" s="33" t="s">
        <v>477</v>
      </c>
      <c r="AP463" s="33" t="s">
        <v>477</v>
      </c>
      <c r="AQ463" s="33" t="s">
        <v>477</v>
      </c>
      <c r="AR463" s="33" t="s">
        <v>477</v>
      </c>
      <c r="AS463" s="34" t="s">
        <v>477</v>
      </c>
      <c r="AT463" s="34" t="s">
        <v>477</v>
      </c>
      <c r="AU463" s="35" t="s">
        <v>477</v>
      </c>
      <c r="AV463" s="35" t="s">
        <v>477</v>
      </c>
      <c r="AW463" s="34" t="s">
        <v>477</v>
      </c>
      <c r="AX463" t="s">
        <v>383</v>
      </c>
      <c r="AY463" s="32" t="s">
        <v>477</v>
      </c>
      <c r="AZ463" s="32" t="s">
        <v>477</v>
      </c>
      <c r="BA463" s="32" t="s">
        <v>477</v>
      </c>
      <c r="BB463" s="32" t="s">
        <v>477</v>
      </c>
      <c r="BC463" s="32" t="s">
        <v>477</v>
      </c>
      <c r="BD463">
        <v>31240418.999999989</v>
      </c>
      <c r="BE463">
        <v>2.0763099999999999</v>
      </c>
      <c r="BF463" s="32" t="s">
        <v>293</v>
      </c>
      <c r="BG463" s="32" t="s">
        <v>477</v>
      </c>
      <c r="BH463" s="32" t="s">
        <v>477</v>
      </c>
      <c r="BI463" s="32">
        <v>0</v>
      </c>
      <c r="BJ463" s="36" t="s">
        <v>477</v>
      </c>
      <c r="BK463" s="32">
        <v>0</v>
      </c>
      <c r="BL463" s="36" t="s">
        <v>477</v>
      </c>
      <c r="BM463" s="32">
        <v>0</v>
      </c>
      <c r="BN463" s="36" t="s">
        <v>477</v>
      </c>
      <c r="BO463" s="33" t="s">
        <v>477</v>
      </c>
      <c r="BP463" s="33" t="s">
        <v>477</v>
      </c>
      <c r="BQ463" t="s">
        <v>477</v>
      </c>
      <c r="BR463" t="s">
        <v>477</v>
      </c>
      <c r="BS463" t="s">
        <v>383</v>
      </c>
      <c r="BT463" s="37">
        <v>44196</v>
      </c>
      <c r="BU463" s="32" t="s">
        <v>477</v>
      </c>
      <c r="BV463" s="38" t="s">
        <v>477</v>
      </c>
      <c r="BW463" t="s">
        <v>477</v>
      </c>
      <c r="BX463" s="39" t="s">
        <v>477</v>
      </c>
      <c r="BY463" s="39"/>
      <c r="BZ463" s="39"/>
      <c r="CA463" s="39"/>
      <c r="CB463" s="39"/>
      <c r="CC463" s="39"/>
      <c r="CD463" s="39"/>
      <c r="CE463" s="39"/>
      <c r="CF463" s="39"/>
      <c r="CG463">
        <v>21</v>
      </c>
      <c r="CH463" s="39"/>
      <c r="CI463" s="39"/>
      <c r="CJ463" s="39"/>
      <c r="CK463" s="39"/>
      <c r="CL463" t="s">
        <v>477</v>
      </c>
      <c r="CM463" t="s">
        <v>477</v>
      </c>
      <c r="CN463" s="46" t="s">
        <v>477</v>
      </c>
      <c r="CO463" s="46">
        <v>0</v>
      </c>
      <c r="CP463" s="46" t="s">
        <v>477</v>
      </c>
      <c r="CQ463" s="46" t="s">
        <v>477</v>
      </c>
      <c r="CR463" s="46" t="s">
        <v>477</v>
      </c>
      <c r="CS463" s="46">
        <v>0</v>
      </c>
      <c r="CT463">
        <v>0</v>
      </c>
      <c r="CU463">
        <v>0</v>
      </c>
      <c r="CV463" s="47">
        <v>0</v>
      </c>
      <c r="CW463">
        <v>0</v>
      </c>
      <c r="CX463" s="48">
        <v>0</v>
      </c>
      <c r="CY463" s="48">
        <v>0</v>
      </c>
      <c r="CZ463">
        <v>0</v>
      </c>
      <c r="DA463" s="37">
        <v>44196</v>
      </c>
      <c r="DB463" t="s">
        <v>477</v>
      </c>
      <c r="DC463">
        <v>1</v>
      </c>
      <c r="DD463" s="52" t="s">
        <v>477</v>
      </c>
      <c r="DE463" t="s">
        <v>477</v>
      </c>
      <c r="DF463" s="52" t="s">
        <v>477</v>
      </c>
      <c r="DG463" s="52" t="s">
        <v>477</v>
      </c>
      <c r="DH463" s="52" t="s">
        <v>477</v>
      </c>
      <c r="DI463" s="52" t="s">
        <v>477</v>
      </c>
      <c r="DJ463" s="52" t="s">
        <v>477</v>
      </c>
      <c r="DK463" s="52" t="s">
        <v>477</v>
      </c>
      <c r="DL463" s="52" t="s">
        <v>477</v>
      </c>
      <c r="DM463" s="52" t="s">
        <v>477</v>
      </c>
      <c r="DN463" s="52" t="s">
        <v>477</v>
      </c>
      <c r="DO463" s="33" t="s">
        <v>477</v>
      </c>
      <c r="DP463" s="33" t="s">
        <v>477</v>
      </c>
      <c r="DQ463" s="32" t="s">
        <v>699</v>
      </c>
      <c r="DR463" s="33" t="s">
        <v>477</v>
      </c>
      <c r="DS463" s="58" t="s">
        <v>477</v>
      </c>
      <c r="DT463" s="58" t="s">
        <v>477</v>
      </c>
      <c r="DU463" s="58" t="s">
        <v>477</v>
      </c>
    </row>
    <row r="464" spans="1:125" x14ac:dyDescent="0.25">
      <c r="A464" s="37">
        <v>44196</v>
      </c>
      <c r="B464" t="s">
        <v>1867</v>
      </c>
      <c r="C464" t="s">
        <v>1322</v>
      </c>
      <c r="D464" t="s">
        <v>848</v>
      </c>
      <c r="E464" t="s">
        <v>1334</v>
      </c>
      <c r="F464" t="s">
        <v>1335</v>
      </c>
      <c r="G464" t="s">
        <v>1336</v>
      </c>
      <c r="H464" t="s">
        <v>293</v>
      </c>
      <c r="I464" t="s">
        <v>1337</v>
      </c>
      <c r="J464">
        <v>0</v>
      </c>
      <c r="K464" s="43">
        <v>1606067.34</v>
      </c>
      <c r="L464" s="43">
        <v>1606067.34</v>
      </c>
      <c r="M464" s="43">
        <v>8.0830900000000003</v>
      </c>
      <c r="N464" s="43">
        <v>1</v>
      </c>
      <c r="O464" t="s">
        <v>848</v>
      </c>
      <c r="P464" t="s">
        <v>479</v>
      </c>
      <c r="Q464" t="s">
        <v>850</v>
      </c>
      <c r="R464" t="s">
        <v>475</v>
      </c>
      <c r="S464" t="s">
        <v>1868</v>
      </c>
      <c r="T464" t="s">
        <v>850</v>
      </c>
      <c r="U464" t="s">
        <v>203</v>
      </c>
      <c r="V464" t="s">
        <v>479</v>
      </c>
      <c r="W464" t="s">
        <v>479</v>
      </c>
      <c r="X464" t="s">
        <v>479</v>
      </c>
      <c r="Y464" s="32" t="s">
        <v>479</v>
      </c>
      <c r="Z464" t="s">
        <v>479</v>
      </c>
      <c r="AA464" s="32" t="s">
        <v>366</v>
      </c>
      <c r="AB464" s="32" t="s">
        <v>479</v>
      </c>
      <c r="AC464" s="33" t="s">
        <v>477</v>
      </c>
      <c r="AD464" s="33" t="s">
        <v>477</v>
      </c>
      <c r="AE464" t="s">
        <v>477</v>
      </c>
      <c r="AF464" s="33" t="s">
        <v>477</v>
      </c>
      <c r="AG464" s="33" t="s">
        <v>477</v>
      </c>
      <c r="AH464" t="s">
        <v>477</v>
      </c>
      <c r="AI464" s="33" t="s">
        <v>477</v>
      </c>
      <c r="AJ464" s="33" t="s">
        <v>477</v>
      </c>
      <c r="AK464" t="s">
        <v>477</v>
      </c>
      <c r="AL464" s="33" t="s">
        <v>477</v>
      </c>
      <c r="AM464" t="s">
        <v>477</v>
      </c>
      <c r="AN464" s="33" t="s">
        <v>477</v>
      </c>
      <c r="AO464" s="33" t="s">
        <v>477</v>
      </c>
      <c r="AP464" s="33" t="s">
        <v>477</v>
      </c>
      <c r="AQ464" s="33" t="s">
        <v>477</v>
      </c>
      <c r="AR464" s="33" t="s">
        <v>477</v>
      </c>
      <c r="AS464" s="34" t="s">
        <v>477</v>
      </c>
      <c r="AT464" s="34" t="s">
        <v>477</v>
      </c>
      <c r="AU464" s="35" t="s">
        <v>477</v>
      </c>
      <c r="AV464" s="35" t="s">
        <v>477</v>
      </c>
      <c r="AW464" s="34" t="s">
        <v>477</v>
      </c>
      <c r="AX464" t="s">
        <v>479</v>
      </c>
      <c r="AY464" s="32" t="s">
        <v>477</v>
      </c>
      <c r="AZ464" s="32" t="s">
        <v>477</v>
      </c>
      <c r="BA464" s="32" t="s">
        <v>477</v>
      </c>
      <c r="BB464" s="32" t="s">
        <v>477</v>
      </c>
      <c r="BC464" s="32" t="s">
        <v>366</v>
      </c>
      <c r="BD464">
        <v>19869477.539999995</v>
      </c>
      <c r="BE464">
        <v>8.0830900000000003</v>
      </c>
      <c r="BF464" s="32" t="s">
        <v>293</v>
      </c>
      <c r="BG464" s="32" t="s">
        <v>477</v>
      </c>
      <c r="BH464" s="32" t="s">
        <v>479</v>
      </c>
      <c r="BI464" s="32">
        <v>0</v>
      </c>
      <c r="BJ464" s="36" t="s">
        <v>477</v>
      </c>
      <c r="BK464" s="32">
        <v>0</v>
      </c>
      <c r="BL464" s="36" t="s">
        <v>477</v>
      </c>
      <c r="BM464" s="32">
        <v>6</v>
      </c>
      <c r="BN464" s="36">
        <v>8.2401244509944599E-2</v>
      </c>
      <c r="BO464" s="33" t="s">
        <v>477</v>
      </c>
      <c r="BP464" s="33" t="s">
        <v>477</v>
      </c>
      <c r="BQ464" t="s">
        <v>477</v>
      </c>
      <c r="BR464" t="s">
        <v>477</v>
      </c>
      <c r="BS464" t="s">
        <v>479</v>
      </c>
      <c r="BT464" s="37">
        <v>44196</v>
      </c>
      <c r="BU464" s="32" t="s">
        <v>477</v>
      </c>
      <c r="BV464" s="38" t="s">
        <v>477</v>
      </c>
      <c r="BW464" t="s">
        <v>477</v>
      </c>
      <c r="BX464" s="39" t="s">
        <v>477</v>
      </c>
      <c r="BY464" s="39"/>
      <c r="BZ464" s="39"/>
      <c r="CA464" s="39"/>
      <c r="CB464" s="39"/>
      <c r="CC464" s="39"/>
      <c r="CD464" s="39"/>
      <c r="CE464" s="39"/>
      <c r="CF464" s="39"/>
      <c r="CG464">
        <v>21</v>
      </c>
      <c r="CH464" s="39"/>
      <c r="CI464" s="39"/>
      <c r="CJ464" s="39"/>
      <c r="CK464" s="39"/>
      <c r="CL464" t="s">
        <v>477</v>
      </c>
      <c r="CM464" t="s">
        <v>477</v>
      </c>
      <c r="CN464" s="46" t="s">
        <v>477</v>
      </c>
      <c r="CO464" s="46">
        <v>0</v>
      </c>
      <c r="CP464" s="46" t="s">
        <v>477</v>
      </c>
      <c r="CQ464" s="46" t="s">
        <v>477</v>
      </c>
      <c r="CR464" s="46" t="s">
        <v>477</v>
      </c>
      <c r="CS464" s="46">
        <v>0</v>
      </c>
      <c r="CT464">
        <v>0</v>
      </c>
      <c r="CU464">
        <v>0</v>
      </c>
      <c r="CV464" s="47">
        <v>0</v>
      </c>
      <c r="CW464">
        <v>0</v>
      </c>
      <c r="CX464" s="48">
        <v>0</v>
      </c>
      <c r="CY464" s="48">
        <v>0</v>
      </c>
      <c r="CZ464">
        <v>0</v>
      </c>
      <c r="DA464" s="37">
        <v>44196</v>
      </c>
      <c r="DB464" t="s">
        <v>477</v>
      </c>
      <c r="DC464">
        <v>1</v>
      </c>
      <c r="DD464" s="52" t="s">
        <v>477</v>
      </c>
      <c r="DE464" t="s">
        <v>477</v>
      </c>
      <c r="DF464" s="52" t="s">
        <v>477</v>
      </c>
      <c r="DG464" s="52" t="s">
        <v>477</v>
      </c>
      <c r="DH464" s="52" t="s">
        <v>477</v>
      </c>
      <c r="DI464" s="52" t="s">
        <v>477</v>
      </c>
      <c r="DJ464" s="52" t="s">
        <v>477</v>
      </c>
      <c r="DK464" s="52" t="s">
        <v>477</v>
      </c>
      <c r="DL464" s="52" t="s">
        <v>477</v>
      </c>
      <c r="DM464" s="52" t="s">
        <v>477</v>
      </c>
      <c r="DN464" s="52" t="s">
        <v>477</v>
      </c>
      <c r="DO464" s="33" t="s">
        <v>477</v>
      </c>
      <c r="DP464" s="33" t="s">
        <v>477</v>
      </c>
      <c r="DQ464" s="32" t="s">
        <v>477</v>
      </c>
      <c r="DR464" s="33" t="s">
        <v>477</v>
      </c>
      <c r="DS464" s="58" t="s">
        <v>477</v>
      </c>
      <c r="DT464" s="58" t="s">
        <v>477</v>
      </c>
      <c r="DU464" s="58" t="s">
        <v>477</v>
      </c>
    </row>
    <row r="465" spans="1:125" x14ac:dyDescent="0.25">
      <c r="A465" s="37">
        <v>44196</v>
      </c>
      <c r="B465" t="s">
        <v>1867</v>
      </c>
      <c r="C465" t="s">
        <v>1322</v>
      </c>
      <c r="D465" t="s">
        <v>848</v>
      </c>
      <c r="E465" t="s">
        <v>1334</v>
      </c>
      <c r="F465" t="s">
        <v>1610</v>
      </c>
      <c r="G465" t="s">
        <v>1336</v>
      </c>
      <c r="H465" t="s">
        <v>294</v>
      </c>
      <c r="I465" t="s">
        <v>1337</v>
      </c>
      <c r="J465">
        <v>0</v>
      </c>
      <c r="K465" s="43">
        <v>828.36</v>
      </c>
      <c r="L465" s="43">
        <v>675.06</v>
      </c>
      <c r="M465" s="43">
        <v>3.3999999999999998E-3</v>
      </c>
      <c r="N465" s="43">
        <v>0.81492951000000002</v>
      </c>
      <c r="O465" t="s">
        <v>848</v>
      </c>
      <c r="P465" t="s">
        <v>479</v>
      </c>
      <c r="Q465" t="s">
        <v>851</v>
      </c>
      <c r="R465" t="s">
        <v>475</v>
      </c>
      <c r="S465" t="s">
        <v>1868</v>
      </c>
      <c r="T465" t="s">
        <v>851</v>
      </c>
      <c r="U465" t="s">
        <v>203</v>
      </c>
      <c r="V465" t="s">
        <v>479</v>
      </c>
      <c r="W465" t="s">
        <v>479</v>
      </c>
      <c r="X465" t="s">
        <v>479</v>
      </c>
      <c r="Y465" s="32" t="s">
        <v>479</v>
      </c>
      <c r="Z465" t="s">
        <v>479</v>
      </c>
      <c r="AA465" s="32" t="s">
        <v>366</v>
      </c>
      <c r="AB465" s="32" t="s">
        <v>479</v>
      </c>
      <c r="AC465" s="33" t="s">
        <v>477</v>
      </c>
      <c r="AD465" s="33" t="s">
        <v>477</v>
      </c>
      <c r="AE465" t="s">
        <v>477</v>
      </c>
      <c r="AF465" s="33" t="s">
        <v>477</v>
      </c>
      <c r="AG465" s="33" t="s">
        <v>477</v>
      </c>
      <c r="AH465" t="s">
        <v>477</v>
      </c>
      <c r="AI465" s="33" t="s">
        <v>477</v>
      </c>
      <c r="AJ465" s="33" t="s">
        <v>477</v>
      </c>
      <c r="AK465" t="s">
        <v>477</v>
      </c>
      <c r="AL465" s="33" t="s">
        <v>477</v>
      </c>
      <c r="AM465" t="s">
        <v>477</v>
      </c>
      <c r="AN465" s="33" t="s">
        <v>477</v>
      </c>
      <c r="AO465" s="33" t="s">
        <v>477</v>
      </c>
      <c r="AP465" s="33" t="s">
        <v>477</v>
      </c>
      <c r="AQ465" s="33" t="s">
        <v>477</v>
      </c>
      <c r="AR465" s="33" t="s">
        <v>477</v>
      </c>
      <c r="AS465" s="34" t="s">
        <v>477</v>
      </c>
      <c r="AT465" s="34" t="s">
        <v>477</v>
      </c>
      <c r="AU465" s="35" t="s">
        <v>477</v>
      </c>
      <c r="AV465" s="35" t="s">
        <v>477</v>
      </c>
      <c r="AW465" s="34" t="s">
        <v>477</v>
      </c>
      <c r="AX465" t="s">
        <v>479</v>
      </c>
      <c r="AY465" s="32" t="s">
        <v>477</v>
      </c>
      <c r="AZ465" s="32" t="s">
        <v>477</v>
      </c>
      <c r="BA465" s="32" t="s">
        <v>477</v>
      </c>
      <c r="BB465" s="32" t="s">
        <v>477</v>
      </c>
      <c r="BC465" s="32" t="s">
        <v>366</v>
      </c>
      <c r="BD465">
        <v>19869477.539999995</v>
      </c>
      <c r="BE465">
        <v>3.3999999999999998E-3</v>
      </c>
      <c r="BF465" s="32" t="s">
        <v>294</v>
      </c>
      <c r="BG465" s="32" t="s">
        <v>477</v>
      </c>
      <c r="BH465" s="32" t="s">
        <v>479</v>
      </c>
      <c r="BI465" s="32">
        <v>0</v>
      </c>
      <c r="BJ465" s="36" t="s">
        <v>477</v>
      </c>
      <c r="BK465" s="32">
        <v>0</v>
      </c>
      <c r="BL465" s="36" t="s">
        <v>477</v>
      </c>
      <c r="BM465" s="32">
        <v>6</v>
      </c>
      <c r="BN465" s="36">
        <v>3.46347769694907E-5</v>
      </c>
      <c r="BO465" s="33" t="s">
        <v>477</v>
      </c>
      <c r="BP465" s="33" t="s">
        <v>477</v>
      </c>
      <c r="BQ465" t="s">
        <v>477</v>
      </c>
      <c r="BR465" t="s">
        <v>477</v>
      </c>
      <c r="BS465" t="s">
        <v>479</v>
      </c>
      <c r="BT465" s="37">
        <v>44196</v>
      </c>
      <c r="BU465" s="32" t="s">
        <v>477</v>
      </c>
      <c r="BV465" s="38" t="s">
        <v>477</v>
      </c>
      <c r="BW465" t="s">
        <v>477</v>
      </c>
      <c r="BX465" s="39" t="s">
        <v>477</v>
      </c>
      <c r="BY465" s="39"/>
      <c r="BZ465" s="39"/>
      <c r="CA465" s="39"/>
      <c r="CB465" s="39"/>
      <c r="CC465" s="39"/>
      <c r="CD465" s="39"/>
      <c r="CE465" s="39"/>
      <c r="CF465" s="39"/>
      <c r="CG465">
        <v>21</v>
      </c>
      <c r="CH465" s="39"/>
      <c r="CI465" s="39"/>
      <c r="CJ465" s="39"/>
      <c r="CK465" s="39"/>
      <c r="CL465" t="s">
        <v>477</v>
      </c>
      <c r="CM465" t="s">
        <v>477</v>
      </c>
      <c r="CN465" s="46" t="s">
        <v>477</v>
      </c>
      <c r="CO465" s="46">
        <v>0</v>
      </c>
      <c r="CP465" s="46" t="s">
        <v>477</v>
      </c>
      <c r="CQ465" s="46" t="s">
        <v>477</v>
      </c>
      <c r="CR465" s="46" t="s">
        <v>477</v>
      </c>
      <c r="CS465" s="46">
        <v>0</v>
      </c>
      <c r="CT465">
        <v>0</v>
      </c>
      <c r="CU465">
        <v>0</v>
      </c>
      <c r="CV465" s="47">
        <v>0</v>
      </c>
      <c r="CW465">
        <v>0</v>
      </c>
      <c r="CX465" s="48">
        <v>0</v>
      </c>
      <c r="CY465" s="48">
        <v>0</v>
      </c>
      <c r="CZ465">
        <v>0</v>
      </c>
      <c r="DA465" s="37">
        <v>44196</v>
      </c>
      <c r="DB465" t="s">
        <v>477</v>
      </c>
      <c r="DC465">
        <v>1</v>
      </c>
      <c r="DD465" s="52" t="s">
        <v>477</v>
      </c>
      <c r="DE465" t="s">
        <v>477</v>
      </c>
      <c r="DF465" s="52" t="s">
        <v>477</v>
      </c>
      <c r="DG465" s="52" t="s">
        <v>477</v>
      </c>
      <c r="DH465" s="52" t="s">
        <v>477</v>
      </c>
      <c r="DI465" s="52" t="s">
        <v>477</v>
      </c>
      <c r="DJ465" s="52" t="s">
        <v>477</v>
      </c>
      <c r="DK465" s="52" t="s">
        <v>477</v>
      </c>
      <c r="DL465" s="52" t="s">
        <v>477</v>
      </c>
      <c r="DM465" s="52" t="s">
        <v>477</v>
      </c>
      <c r="DN465" s="52" t="s">
        <v>477</v>
      </c>
      <c r="DO465" s="33" t="s">
        <v>477</v>
      </c>
      <c r="DP465" s="33" t="s">
        <v>477</v>
      </c>
      <c r="DQ465" s="32" t="s">
        <v>477</v>
      </c>
      <c r="DR465" s="33" t="s">
        <v>477</v>
      </c>
      <c r="DS465" s="58" t="s">
        <v>477</v>
      </c>
      <c r="DT465" s="58" t="s">
        <v>477</v>
      </c>
      <c r="DU465" s="58" t="s">
        <v>477</v>
      </c>
    </row>
    <row r="466" spans="1:125" x14ac:dyDescent="0.25">
      <c r="A466" s="37">
        <v>44196</v>
      </c>
      <c r="B466" t="s">
        <v>1867</v>
      </c>
      <c r="C466" t="s">
        <v>1322</v>
      </c>
      <c r="D466" t="s">
        <v>848</v>
      </c>
      <c r="E466" t="s">
        <v>1338</v>
      </c>
      <c r="F466" t="s">
        <v>1339</v>
      </c>
      <c r="G466" t="s">
        <v>1340</v>
      </c>
      <c r="H466" t="s">
        <v>293</v>
      </c>
      <c r="I466" t="s">
        <v>1337</v>
      </c>
      <c r="J466">
        <v>0</v>
      </c>
      <c r="K466" s="43">
        <v>-18432.490000000002</v>
      </c>
      <c r="L466" s="43">
        <v>-18432.490000000002</v>
      </c>
      <c r="M466" s="43">
        <v>-9.2770000000000005E-2</v>
      </c>
      <c r="N466" s="43">
        <v>1</v>
      </c>
      <c r="O466" t="s">
        <v>848</v>
      </c>
      <c r="P466" t="s">
        <v>479</v>
      </c>
      <c r="Q466" t="s">
        <v>850</v>
      </c>
      <c r="R466" t="s">
        <v>475</v>
      </c>
      <c r="S466" t="s">
        <v>1868</v>
      </c>
      <c r="T466" t="s">
        <v>850</v>
      </c>
      <c r="U466" t="s">
        <v>203</v>
      </c>
      <c r="V466" t="s">
        <v>479</v>
      </c>
      <c r="W466" t="s">
        <v>479</v>
      </c>
      <c r="X466" t="s">
        <v>479</v>
      </c>
      <c r="Y466" s="32" t="s">
        <v>479</v>
      </c>
      <c r="Z466" t="s">
        <v>479</v>
      </c>
      <c r="AA466" s="32" t="s">
        <v>366</v>
      </c>
      <c r="AB466" s="32" t="s">
        <v>479</v>
      </c>
      <c r="AC466" s="33" t="s">
        <v>477</v>
      </c>
      <c r="AD466" s="33" t="s">
        <v>477</v>
      </c>
      <c r="AE466" t="s">
        <v>477</v>
      </c>
      <c r="AF466" s="33" t="s">
        <v>477</v>
      </c>
      <c r="AG466" s="33" t="s">
        <v>477</v>
      </c>
      <c r="AH466" t="s">
        <v>477</v>
      </c>
      <c r="AI466" s="33" t="s">
        <v>477</v>
      </c>
      <c r="AJ466" s="33" t="s">
        <v>477</v>
      </c>
      <c r="AK466" t="s">
        <v>477</v>
      </c>
      <c r="AL466" s="33" t="s">
        <v>477</v>
      </c>
      <c r="AM466" t="s">
        <v>477</v>
      </c>
      <c r="AN466" s="33" t="s">
        <v>477</v>
      </c>
      <c r="AO466" s="33" t="s">
        <v>477</v>
      </c>
      <c r="AP466" s="33" t="s">
        <v>477</v>
      </c>
      <c r="AQ466" s="33" t="s">
        <v>477</v>
      </c>
      <c r="AR466" s="33" t="s">
        <v>477</v>
      </c>
      <c r="AS466" s="34" t="s">
        <v>477</v>
      </c>
      <c r="AT466" s="34" t="s">
        <v>477</v>
      </c>
      <c r="AU466" s="35" t="s">
        <v>477</v>
      </c>
      <c r="AV466" s="35" t="s">
        <v>477</v>
      </c>
      <c r="AW466" s="34" t="s">
        <v>477</v>
      </c>
      <c r="AX466" t="s">
        <v>479</v>
      </c>
      <c r="AY466" s="32" t="s">
        <v>477</v>
      </c>
      <c r="AZ466" s="32" t="s">
        <v>477</v>
      </c>
      <c r="BA466" s="32" t="s">
        <v>477</v>
      </c>
      <c r="BB466" s="32" t="s">
        <v>477</v>
      </c>
      <c r="BC466" s="32" t="s">
        <v>366</v>
      </c>
      <c r="BD466">
        <v>19869477.539999995</v>
      </c>
      <c r="BE466">
        <v>-9.2770000000000005E-2</v>
      </c>
      <c r="BF466" s="32" t="s">
        <v>293</v>
      </c>
      <c r="BG466" s="32" t="s">
        <v>477</v>
      </c>
      <c r="BH466" s="32" t="s">
        <v>479</v>
      </c>
      <c r="BI466" s="32">
        <v>0</v>
      </c>
      <c r="BJ466" s="36" t="s">
        <v>477</v>
      </c>
      <c r="BK466" s="32">
        <v>0</v>
      </c>
      <c r="BL466" s="36" t="s">
        <v>477</v>
      </c>
      <c r="BM466" s="32">
        <v>6</v>
      </c>
      <c r="BN466" s="36">
        <v>-9.4570138971701448E-4</v>
      </c>
      <c r="BO466" s="33" t="s">
        <v>477</v>
      </c>
      <c r="BP466" s="33" t="s">
        <v>477</v>
      </c>
      <c r="BQ466" t="s">
        <v>477</v>
      </c>
      <c r="BR466" t="s">
        <v>477</v>
      </c>
      <c r="BS466" t="s">
        <v>479</v>
      </c>
      <c r="BT466" s="37">
        <v>44196</v>
      </c>
      <c r="BU466" s="32" t="s">
        <v>477</v>
      </c>
      <c r="BV466" s="38" t="s">
        <v>477</v>
      </c>
      <c r="BW466" t="s">
        <v>477</v>
      </c>
      <c r="BX466" s="39" t="s">
        <v>477</v>
      </c>
      <c r="BY466" s="39"/>
      <c r="BZ466" s="39"/>
      <c r="CA466" s="39"/>
      <c r="CB466" s="39"/>
      <c r="CC466" s="39"/>
      <c r="CD466" s="39"/>
      <c r="CE466" s="39"/>
      <c r="CF466" s="39"/>
      <c r="CG466">
        <v>21</v>
      </c>
      <c r="CH466" s="39"/>
      <c r="CI466" s="39"/>
      <c r="CJ466" s="39"/>
      <c r="CK466" s="39"/>
      <c r="CL466" t="s">
        <v>477</v>
      </c>
      <c r="CM466" t="s">
        <v>477</v>
      </c>
      <c r="CN466" s="46" t="s">
        <v>477</v>
      </c>
      <c r="CO466" s="46">
        <v>0</v>
      </c>
      <c r="CP466" s="46" t="s">
        <v>477</v>
      </c>
      <c r="CQ466" s="46" t="s">
        <v>477</v>
      </c>
      <c r="CR466" s="46" t="s">
        <v>477</v>
      </c>
      <c r="CS466" s="46">
        <v>0</v>
      </c>
      <c r="CT466">
        <v>0</v>
      </c>
      <c r="CU466">
        <v>0</v>
      </c>
      <c r="CV466" s="47">
        <v>0</v>
      </c>
      <c r="CW466">
        <v>0</v>
      </c>
      <c r="CX466" s="48">
        <v>0</v>
      </c>
      <c r="CY466" s="48">
        <v>0</v>
      </c>
      <c r="CZ466">
        <v>0</v>
      </c>
      <c r="DA466" s="37">
        <v>44196</v>
      </c>
      <c r="DB466" t="s">
        <v>477</v>
      </c>
      <c r="DC466">
        <v>1</v>
      </c>
      <c r="DD466" s="52" t="s">
        <v>477</v>
      </c>
      <c r="DE466" t="s">
        <v>477</v>
      </c>
      <c r="DF466" s="52" t="s">
        <v>477</v>
      </c>
      <c r="DG466" s="52" t="s">
        <v>477</v>
      </c>
      <c r="DH466" s="52" t="s">
        <v>477</v>
      </c>
      <c r="DI466" s="52" t="s">
        <v>477</v>
      </c>
      <c r="DJ466" s="52" t="s">
        <v>477</v>
      </c>
      <c r="DK466" s="52" t="s">
        <v>477</v>
      </c>
      <c r="DL466" s="52" t="s">
        <v>477</v>
      </c>
      <c r="DM466" s="52" t="s">
        <v>477</v>
      </c>
      <c r="DN466" s="52" t="s">
        <v>477</v>
      </c>
      <c r="DO466" s="33" t="s">
        <v>477</v>
      </c>
      <c r="DP466" s="33" t="s">
        <v>477</v>
      </c>
      <c r="DQ466" s="32" t="s">
        <v>477</v>
      </c>
      <c r="DR466" s="33" t="s">
        <v>477</v>
      </c>
      <c r="DS466" s="58" t="s">
        <v>477</v>
      </c>
      <c r="DT466" s="58" t="s">
        <v>477</v>
      </c>
      <c r="DU466" s="58" t="s">
        <v>477</v>
      </c>
    </row>
    <row r="467" spans="1:125" x14ac:dyDescent="0.25">
      <c r="A467" s="37">
        <v>44196</v>
      </c>
      <c r="B467" t="s">
        <v>1867</v>
      </c>
      <c r="C467" t="s">
        <v>1322</v>
      </c>
      <c r="D467" t="s">
        <v>848</v>
      </c>
      <c r="E467" t="s">
        <v>1338</v>
      </c>
      <c r="F467" t="s">
        <v>1341</v>
      </c>
      <c r="G467" t="s">
        <v>1340</v>
      </c>
      <c r="H467" t="s">
        <v>293</v>
      </c>
      <c r="I467" t="s">
        <v>1337</v>
      </c>
      <c r="J467">
        <v>0</v>
      </c>
      <c r="K467" s="43">
        <v>-1624.26</v>
      </c>
      <c r="L467" s="43">
        <v>-1624.26</v>
      </c>
      <c r="M467" s="43">
        <v>-8.1700000000000002E-3</v>
      </c>
      <c r="N467" s="43">
        <v>1</v>
      </c>
      <c r="O467" t="s">
        <v>848</v>
      </c>
      <c r="P467" t="s">
        <v>479</v>
      </c>
      <c r="Q467" t="s">
        <v>850</v>
      </c>
      <c r="R467" t="s">
        <v>475</v>
      </c>
      <c r="S467" t="s">
        <v>1868</v>
      </c>
      <c r="T467" t="s">
        <v>850</v>
      </c>
      <c r="U467" t="s">
        <v>203</v>
      </c>
      <c r="V467" t="s">
        <v>479</v>
      </c>
      <c r="W467" t="s">
        <v>479</v>
      </c>
      <c r="X467" t="s">
        <v>479</v>
      </c>
      <c r="Y467" s="32" t="s">
        <v>479</v>
      </c>
      <c r="Z467" t="s">
        <v>479</v>
      </c>
      <c r="AA467" s="32" t="s">
        <v>366</v>
      </c>
      <c r="AB467" s="32" t="s">
        <v>479</v>
      </c>
      <c r="AC467" s="33" t="s">
        <v>477</v>
      </c>
      <c r="AD467" s="33" t="s">
        <v>477</v>
      </c>
      <c r="AE467" t="s">
        <v>477</v>
      </c>
      <c r="AF467" s="33" t="s">
        <v>477</v>
      </c>
      <c r="AG467" s="33" t="s">
        <v>477</v>
      </c>
      <c r="AH467" t="s">
        <v>477</v>
      </c>
      <c r="AI467" s="33" t="s">
        <v>477</v>
      </c>
      <c r="AJ467" s="33" t="s">
        <v>477</v>
      </c>
      <c r="AK467" t="s">
        <v>477</v>
      </c>
      <c r="AL467" s="33" t="s">
        <v>477</v>
      </c>
      <c r="AM467" t="s">
        <v>477</v>
      </c>
      <c r="AN467" s="33" t="s">
        <v>477</v>
      </c>
      <c r="AO467" s="33" t="s">
        <v>477</v>
      </c>
      <c r="AP467" s="33" t="s">
        <v>477</v>
      </c>
      <c r="AQ467" s="33" t="s">
        <v>477</v>
      </c>
      <c r="AR467" s="33" t="s">
        <v>477</v>
      </c>
      <c r="AS467" s="34" t="s">
        <v>477</v>
      </c>
      <c r="AT467" s="34" t="s">
        <v>477</v>
      </c>
      <c r="AU467" s="35" t="s">
        <v>477</v>
      </c>
      <c r="AV467" s="35" t="s">
        <v>477</v>
      </c>
      <c r="AW467" s="34" t="s">
        <v>477</v>
      </c>
      <c r="AX467" t="s">
        <v>479</v>
      </c>
      <c r="AY467" s="32" t="s">
        <v>477</v>
      </c>
      <c r="AZ467" s="32" t="s">
        <v>477</v>
      </c>
      <c r="BA467" s="32" t="s">
        <v>477</v>
      </c>
      <c r="BB467" s="32" t="s">
        <v>477</v>
      </c>
      <c r="BC467" s="32" t="s">
        <v>366</v>
      </c>
      <c r="BD467">
        <v>19869477.539999995</v>
      </c>
      <c r="BE467">
        <v>-8.1700000000000002E-3</v>
      </c>
      <c r="BF467" s="32" t="s">
        <v>293</v>
      </c>
      <c r="BG467" s="32" t="s">
        <v>477</v>
      </c>
      <c r="BH467" s="32" t="s">
        <v>479</v>
      </c>
      <c r="BI467" s="32">
        <v>0</v>
      </c>
      <c r="BJ467" s="36" t="s">
        <v>477</v>
      </c>
      <c r="BK467" s="32">
        <v>0</v>
      </c>
      <c r="BL467" s="36" t="s">
        <v>477</v>
      </c>
      <c r="BM467" s="32">
        <v>6</v>
      </c>
      <c r="BN467" s="36">
        <v>-8.333464112888479E-5</v>
      </c>
      <c r="BO467" s="33" t="s">
        <v>477</v>
      </c>
      <c r="BP467" s="33" t="s">
        <v>477</v>
      </c>
      <c r="BQ467" t="s">
        <v>477</v>
      </c>
      <c r="BR467" t="s">
        <v>477</v>
      </c>
      <c r="BS467" t="s">
        <v>479</v>
      </c>
      <c r="BT467" s="37">
        <v>44196</v>
      </c>
      <c r="BU467" s="32" t="s">
        <v>477</v>
      </c>
      <c r="BV467" s="38" t="s">
        <v>477</v>
      </c>
      <c r="BW467" t="s">
        <v>477</v>
      </c>
      <c r="BX467" s="39" t="s">
        <v>477</v>
      </c>
      <c r="BY467" s="39"/>
      <c r="BZ467" s="39"/>
      <c r="CA467" s="39"/>
      <c r="CB467" s="39"/>
      <c r="CC467" s="39"/>
      <c r="CD467" s="39"/>
      <c r="CE467" s="39"/>
      <c r="CF467" s="39"/>
      <c r="CG467">
        <v>21</v>
      </c>
      <c r="CH467" s="39"/>
      <c r="CI467" s="39"/>
      <c r="CJ467" s="39"/>
      <c r="CK467" s="39"/>
      <c r="CL467" t="s">
        <v>477</v>
      </c>
      <c r="CM467" t="s">
        <v>477</v>
      </c>
      <c r="CN467" s="46" t="s">
        <v>477</v>
      </c>
      <c r="CO467" s="46">
        <v>0</v>
      </c>
      <c r="CP467" s="46" t="s">
        <v>477</v>
      </c>
      <c r="CQ467" s="46" t="s">
        <v>477</v>
      </c>
      <c r="CR467" s="46" t="s">
        <v>477</v>
      </c>
      <c r="CS467" s="46">
        <v>0</v>
      </c>
      <c r="CT467">
        <v>0</v>
      </c>
      <c r="CU467">
        <v>0</v>
      </c>
      <c r="CV467" s="47">
        <v>0</v>
      </c>
      <c r="CW467">
        <v>0</v>
      </c>
      <c r="CX467" s="48">
        <v>0</v>
      </c>
      <c r="CY467" s="48">
        <v>0</v>
      </c>
      <c r="CZ467">
        <v>0</v>
      </c>
      <c r="DA467" s="37">
        <v>44196</v>
      </c>
      <c r="DB467" t="s">
        <v>477</v>
      </c>
      <c r="DC467">
        <v>1</v>
      </c>
      <c r="DD467" s="52" t="s">
        <v>477</v>
      </c>
      <c r="DE467" t="s">
        <v>477</v>
      </c>
      <c r="DF467" s="52" t="s">
        <v>477</v>
      </c>
      <c r="DG467" s="52" t="s">
        <v>477</v>
      </c>
      <c r="DH467" s="52" t="s">
        <v>477</v>
      </c>
      <c r="DI467" s="52" t="s">
        <v>477</v>
      </c>
      <c r="DJ467" s="52" t="s">
        <v>477</v>
      </c>
      <c r="DK467" s="52" t="s">
        <v>477</v>
      </c>
      <c r="DL467" s="52" t="s">
        <v>477</v>
      </c>
      <c r="DM467" s="52" t="s">
        <v>477</v>
      </c>
      <c r="DN467" s="52" t="s">
        <v>477</v>
      </c>
      <c r="DO467" s="33" t="s">
        <v>477</v>
      </c>
      <c r="DP467" s="33" t="s">
        <v>477</v>
      </c>
      <c r="DQ467" s="32" t="s">
        <v>477</v>
      </c>
      <c r="DR467" s="33" t="s">
        <v>477</v>
      </c>
      <c r="DS467" s="58" t="s">
        <v>477</v>
      </c>
      <c r="DT467" s="58" t="s">
        <v>477</v>
      </c>
      <c r="DU467" s="58" t="s">
        <v>477</v>
      </c>
    </row>
    <row r="468" spans="1:125" x14ac:dyDescent="0.25">
      <c r="A468" s="37">
        <v>44196</v>
      </c>
      <c r="B468" t="s">
        <v>1867</v>
      </c>
      <c r="C468" t="s">
        <v>1322</v>
      </c>
      <c r="D468" t="s">
        <v>848</v>
      </c>
      <c r="E468" t="s">
        <v>1338</v>
      </c>
      <c r="F468" t="s">
        <v>1342</v>
      </c>
      <c r="G468" t="s">
        <v>1340</v>
      </c>
      <c r="H468" t="s">
        <v>293</v>
      </c>
      <c r="I468" t="s">
        <v>1337</v>
      </c>
      <c r="J468">
        <v>0</v>
      </c>
      <c r="K468" s="43">
        <v>-12.94</v>
      </c>
      <c r="L468" s="43">
        <v>-12.94</v>
      </c>
      <c r="M468" s="43">
        <v>-6.9999999999999994E-5</v>
      </c>
      <c r="N468" s="43">
        <v>1</v>
      </c>
      <c r="O468" t="s">
        <v>848</v>
      </c>
      <c r="P468" t="s">
        <v>479</v>
      </c>
      <c r="Q468" t="s">
        <v>850</v>
      </c>
      <c r="R468" t="s">
        <v>475</v>
      </c>
      <c r="S468" t="s">
        <v>1868</v>
      </c>
      <c r="T468" t="s">
        <v>850</v>
      </c>
      <c r="U468" t="s">
        <v>203</v>
      </c>
      <c r="V468" t="s">
        <v>479</v>
      </c>
      <c r="W468" t="s">
        <v>479</v>
      </c>
      <c r="X468" t="s">
        <v>479</v>
      </c>
      <c r="Y468" s="32" t="s">
        <v>479</v>
      </c>
      <c r="Z468" t="s">
        <v>479</v>
      </c>
      <c r="AA468" s="32" t="s">
        <v>366</v>
      </c>
      <c r="AB468" s="32" t="s">
        <v>479</v>
      </c>
      <c r="AC468" s="33" t="s">
        <v>477</v>
      </c>
      <c r="AD468" s="33" t="s">
        <v>477</v>
      </c>
      <c r="AE468" t="s">
        <v>477</v>
      </c>
      <c r="AF468" s="33" t="s">
        <v>477</v>
      </c>
      <c r="AG468" s="33" t="s">
        <v>477</v>
      </c>
      <c r="AH468" t="s">
        <v>477</v>
      </c>
      <c r="AI468" s="33" t="s">
        <v>477</v>
      </c>
      <c r="AJ468" s="33" t="s">
        <v>477</v>
      </c>
      <c r="AK468" t="s">
        <v>477</v>
      </c>
      <c r="AL468" s="33" t="s">
        <v>477</v>
      </c>
      <c r="AM468" t="s">
        <v>477</v>
      </c>
      <c r="AN468" s="33" t="s">
        <v>477</v>
      </c>
      <c r="AO468" s="33" t="s">
        <v>477</v>
      </c>
      <c r="AP468" s="33" t="s">
        <v>477</v>
      </c>
      <c r="AQ468" s="33" t="s">
        <v>477</v>
      </c>
      <c r="AR468" s="33" t="s">
        <v>477</v>
      </c>
      <c r="AS468" s="34" t="s">
        <v>477</v>
      </c>
      <c r="AT468" s="34" t="s">
        <v>477</v>
      </c>
      <c r="AU468" s="35" t="s">
        <v>477</v>
      </c>
      <c r="AV468" s="35" t="s">
        <v>477</v>
      </c>
      <c r="AW468" s="34" t="s">
        <v>477</v>
      </c>
      <c r="AX468" t="s">
        <v>479</v>
      </c>
      <c r="AY468" s="32" t="s">
        <v>477</v>
      </c>
      <c r="AZ468" s="32" t="s">
        <v>477</v>
      </c>
      <c r="BA468" s="32" t="s">
        <v>477</v>
      </c>
      <c r="BB468" s="32" t="s">
        <v>477</v>
      </c>
      <c r="BC468" s="32" t="s">
        <v>366</v>
      </c>
      <c r="BD468">
        <v>19869477.539999995</v>
      </c>
      <c r="BE468">
        <v>-6.9999999999999994E-5</v>
      </c>
      <c r="BF468" s="32" t="s">
        <v>293</v>
      </c>
      <c r="BG468" s="32" t="s">
        <v>477</v>
      </c>
      <c r="BH468" s="32" t="s">
        <v>479</v>
      </c>
      <c r="BI468" s="32">
        <v>0</v>
      </c>
      <c r="BJ468" s="36" t="s">
        <v>477</v>
      </c>
      <c r="BK468" s="32">
        <v>0</v>
      </c>
      <c r="BL468" s="36" t="s">
        <v>477</v>
      </c>
      <c r="BM468" s="32">
        <v>6</v>
      </c>
      <c r="BN468" s="36">
        <v>-6.639024886457644E-7</v>
      </c>
      <c r="BO468" s="33" t="s">
        <v>477</v>
      </c>
      <c r="BP468" s="33" t="s">
        <v>477</v>
      </c>
      <c r="BQ468" t="s">
        <v>477</v>
      </c>
      <c r="BR468" t="s">
        <v>477</v>
      </c>
      <c r="BS468" t="s">
        <v>479</v>
      </c>
      <c r="BT468" s="37">
        <v>44196</v>
      </c>
      <c r="BU468" s="32" t="s">
        <v>477</v>
      </c>
      <c r="BV468" s="38" t="s">
        <v>477</v>
      </c>
      <c r="BW468" t="s">
        <v>477</v>
      </c>
      <c r="BX468" s="39" t="s">
        <v>477</v>
      </c>
      <c r="BY468" s="39"/>
      <c r="BZ468" s="39"/>
      <c r="CA468" s="39"/>
      <c r="CB468" s="39"/>
      <c r="CC468" s="39"/>
      <c r="CD468" s="39"/>
      <c r="CE468" s="39"/>
      <c r="CF468" s="39"/>
      <c r="CG468">
        <v>21</v>
      </c>
      <c r="CH468" s="39"/>
      <c r="CI468" s="39"/>
      <c r="CJ468" s="39"/>
      <c r="CK468" s="39"/>
      <c r="CL468" t="s">
        <v>477</v>
      </c>
      <c r="CM468" t="s">
        <v>477</v>
      </c>
      <c r="CN468" s="46" t="s">
        <v>477</v>
      </c>
      <c r="CO468" s="46">
        <v>0</v>
      </c>
      <c r="CP468" s="46" t="s">
        <v>477</v>
      </c>
      <c r="CQ468" s="46" t="s">
        <v>477</v>
      </c>
      <c r="CR468" s="46" t="s">
        <v>477</v>
      </c>
      <c r="CS468" s="46">
        <v>0</v>
      </c>
      <c r="CT468">
        <v>0</v>
      </c>
      <c r="CU468">
        <v>0</v>
      </c>
      <c r="CV468" s="47">
        <v>0</v>
      </c>
      <c r="CW468">
        <v>0</v>
      </c>
      <c r="CX468" s="48">
        <v>0</v>
      </c>
      <c r="CY468" s="48">
        <v>0</v>
      </c>
      <c r="CZ468">
        <v>0</v>
      </c>
      <c r="DA468" s="37">
        <v>44196</v>
      </c>
      <c r="DB468" t="s">
        <v>477</v>
      </c>
      <c r="DC468">
        <v>1</v>
      </c>
      <c r="DD468" s="52" t="s">
        <v>477</v>
      </c>
      <c r="DE468" t="s">
        <v>477</v>
      </c>
      <c r="DF468" s="52" t="s">
        <v>477</v>
      </c>
      <c r="DG468" s="52" t="s">
        <v>477</v>
      </c>
      <c r="DH468" s="52" t="s">
        <v>477</v>
      </c>
      <c r="DI468" s="52" t="s">
        <v>477</v>
      </c>
      <c r="DJ468" s="52" t="s">
        <v>477</v>
      </c>
      <c r="DK468" s="52" t="s">
        <v>477</v>
      </c>
      <c r="DL468" s="52" t="s">
        <v>477</v>
      </c>
      <c r="DM468" s="52" t="s">
        <v>477</v>
      </c>
      <c r="DN468" s="52" t="s">
        <v>477</v>
      </c>
      <c r="DO468" s="33" t="s">
        <v>477</v>
      </c>
      <c r="DP468" s="33" t="s">
        <v>477</v>
      </c>
      <c r="DQ468" s="32" t="s">
        <v>477</v>
      </c>
      <c r="DR468" s="33" t="s">
        <v>477</v>
      </c>
      <c r="DS468" s="58" t="s">
        <v>477</v>
      </c>
      <c r="DT468" s="58" t="s">
        <v>477</v>
      </c>
      <c r="DU468" s="58" t="s">
        <v>477</v>
      </c>
    </row>
    <row r="469" spans="1:125" x14ac:dyDescent="0.25">
      <c r="A469" s="37">
        <v>44196</v>
      </c>
      <c r="B469" t="s">
        <v>1867</v>
      </c>
      <c r="C469" t="s">
        <v>1322</v>
      </c>
      <c r="D469" t="s">
        <v>848</v>
      </c>
      <c r="E469" t="s">
        <v>1338</v>
      </c>
      <c r="F469" t="s">
        <v>1869</v>
      </c>
      <c r="G469" t="s">
        <v>1340</v>
      </c>
      <c r="H469" t="s">
        <v>293</v>
      </c>
      <c r="I469" t="s">
        <v>1337</v>
      </c>
      <c r="J469">
        <v>0</v>
      </c>
      <c r="K469" s="43">
        <v>-24.93</v>
      </c>
      <c r="L469" s="43">
        <v>-24.93</v>
      </c>
      <c r="M469" s="43">
        <v>-1.2999999999999999E-4</v>
      </c>
      <c r="N469" s="43">
        <v>1</v>
      </c>
      <c r="O469" t="s">
        <v>848</v>
      </c>
      <c r="P469" t="s">
        <v>479</v>
      </c>
      <c r="Q469" t="s">
        <v>850</v>
      </c>
      <c r="R469" t="s">
        <v>475</v>
      </c>
      <c r="S469" t="s">
        <v>1868</v>
      </c>
      <c r="T469" t="s">
        <v>850</v>
      </c>
      <c r="U469" t="s">
        <v>203</v>
      </c>
      <c r="V469" t="s">
        <v>479</v>
      </c>
      <c r="W469" t="s">
        <v>479</v>
      </c>
      <c r="X469" t="s">
        <v>479</v>
      </c>
      <c r="Y469" s="32" t="s">
        <v>479</v>
      </c>
      <c r="Z469" t="s">
        <v>479</v>
      </c>
      <c r="AA469" s="32" t="s">
        <v>366</v>
      </c>
      <c r="AB469" s="32" t="s">
        <v>479</v>
      </c>
      <c r="AC469" s="33" t="s">
        <v>477</v>
      </c>
      <c r="AD469" s="33" t="s">
        <v>477</v>
      </c>
      <c r="AE469" t="s">
        <v>477</v>
      </c>
      <c r="AF469" s="33" t="s">
        <v>477</v>
      </c>
      <c r="AG469" s="33" t="s">
        <v>477</v>
      </c>
      <c r="AH469" t="s">
        <v>477</v>
      </c>
      <c r="AI469" s="33" t="s">
        <v>477</v>
      </c>
      <c r="AJ469" s="33" t="s">
        <v>477</v>
      </c>
      <c r="AK469" t="s">
        <v>477</v>
      </c>
      <c r="AL469" s="33" t="s">
        <v>477</v>
      </c>
      <c r="AM469" t="s">
        <v>477</v>
      </c>
      <c r="AN469" s="33" t="s">
        <v>477</v>
      </c>
      <c r="AO469" s="33" t="s">
        <v>477</v>
      </c>
      <c r="AP469" s="33" t="s">
        <v>477</v>
      </c>
      <c r="AQ469" s="33" t="s">
        <v>477</v>
      </c>
      <c r="AR469" s="33" t="s">
        <v>477</v>
      </c>
      <c r="AS469" s="34" t="s">
        <v>477</v>
      </c>
      <c r="AT469" s="34" t="s">
        <v>477</v>
      </c>
      <c r="AU469" s="35" t="s">
        <v>477</v>
      </c>
      <c r="AV469" s="35" t="s">
        <v>477</v>
      </c>
      <c r="AW469" s="34" t="s">
        <v>477</v>
      </c>
      <c r="AX469" t="s">
        <v>479</v>
      </c>
      <c r="AY469" s="32" t="s">
        <v>477</v>
      </c>
      <c r="AZ469" s="32" t="s">
        <v>477</v>
      </c>
      <c r="BA469" s="32" t="s">
        <v>477</v>
      </c>
      <c r="BB469" s="32" t="s">
        <v>477</v>
      </c>
      <c r="BC469" s="32" t="s">
        <v>366</v>
      </c>
      <c r="BD469">
        <v>19869477.539999995</v>
      </c>
      <c r="BE469">
        <v>-1.2999999999999999E-4</v>
      </c>
      <c r="BF469" s="32" t="s">
        <v>293</v>
      </c>
      <c r="BG469" s="32" t="s">
        <v>477</v>
      </c>
      <c r="BH469" s="32" t="s">
        <v>479</v>
      </c>
      <c r="BI469" s="32">
        <v>0</v>
      </c>
      <c r="BJ469" s="36" t="s">
        <v>477</v>
      </c>
      <c r="BK469" s="32">
        <v>0</v>
      </c>
      <c r="BL469" s="36" t="s">
        <v>477</v>
      </c>
      <c r="BM469" s="32">
        <v>6</v>
      </c>
      <c r="BN469" s="36">
        <v>-1.2790640681560206E-6</v>
      </c>
      <c r="BO469" s="33" t="s">
        <v>477</v>
      </c>
      <c r="BP469" s="33" t="s">
        <v>477</v>
      </c>
      <c r="BQ469" t="s">
        <v>477</v>
      </c>
      <c r="BR469" t="s">
        <v>477</v>
      </c>
      <c r="BS469" t="s">
        <v>479</v>
      </c>
      <c r="BT469" s="37">
        <v>44196</v>
      </c>
      <c r="BU469" s="32" t="s">
        <v>477</v>
      </c>
      <c r="BV469" s="38" t="s">
        <v>477</v>
      </c>
      <c r="BW469" t="s">
        <v>477</v>
      </c>
      <c r="BX469" s="39" t="s">
        <v>477</v>
      </c>
      <c r="BY469" s="39"/>
      <c r="BZ469" s="39"/>
      <c r="CA469" s="39"/>
      <c r="CB469" s="39"/>
      <c r="CC469" s="39"/>
      <c r="CD469" s="39"/>
      <c r="CE469" s="39"/>
      <c r="CF469" s="39"/>
      <c r="CG469">
        <v>21</v>
      </c>
      <c r="CH469" s="39"/>
      <c r="CI469" s="39"/>
      <c r="CJ469" s="39"/>
      <c r="CK469" s="39"/>
      <c r="CL469" t="s">
        <v>477</v>
      </c>
      <c r="CM469" t="s">
        <v>477</v>
      </c>
      <c r="CN469" s="46" t="s">
        <v>477</v>
      </c>
      <c r="CO469" s="46">
        <v>0</v>
      </c>
      <c r="CP469" s="46" t="s">
        <v>477</v>
      </c>
      <c r="CQ469" s="46" t="s">
        <v>477</v>
      </c>
      <c r="CR469" s="46" t="s">
        <v>477</v>
      </c>
      <c r="CS469" s="46">
        <v>0</v>
      </c>
      <c r="CT469">
        <v>0</v>
      </c>
      <c r="CU469">
        <v>0</v>
      </c>
      <c r="CV469" s="47">
        <v>0</v>
      </c>
      <c r="CW469">
        <v>0</v>
      </c>
      <c r="CX469" s="48">
        <v>0</v>
      </c>
      <c r="CY469" s="48">
        <v>0</v>
      </c>
      <c r="CZ469">
        <v>0</v>
      </c>
      <c r="DA469" s="37">
        <v>44196</v>
      </c>
      <c r="DB469" t="s">
        <v>477</v>
      </c>
      <c r="DC469">
        <v>1</v>
      </c>
      <c r="DD469" s="52" t="s">
        <v>477</v>
      </c>
      <c r="DE469" t="s">
        <v>477</v>
      </c>
      <c r="DF469" s="52" t="s">
        <v>477</v>
      </c>
      <c r="DG469" s="52" t="s">
        <v>477</v>
      </c>
      <c r="DH469" s="52" t="s">
        <v>477</v>
      </c>
      <c r="DI469" s="52" t="s">
        <v>477</v>
      </c>
      <c r="DJ469" s="52" t="s">
        <v>477</v>
      </c>
      <c r="DK469" s="52" t="s">
        <v>477</v>
      </c>
      <c r="DL469" s="52" t="s">
        <v>477</v>
      </c>
      <c r="DM469" s="52" t="s">
        <v>477</v>
      </c>
      <c r="DN469" s="52" t="s">
        <v>477</v>
      </c>
      <c r="DO469" s="33" t="s">
        <v>477</v>
      </c>
      <c r="DP469" s="33" t="s">
        <v>477</v>
      </c>
      <c r="DQ469" s="32" t="s">
        <v>477</v>
      </c>
      <c r="DR469" s="33" t="s">
        <v>477</v>
      </c>
      <c r="DS469" s="58" t="s">
        <v>477</v>
      </c>
      <c r="DT469" s="58" t="s">
        <v>477</v>
      </c>
      <c r="DU469" s="58" t="s">
        <v>477</v>
      </c>
    </row>
    <row r="470" spans="1:125" x14ac:dyDescent="0.25">
      <c r="A470" s="37">
        <v>44196</v>
      </c>
      <c r="B470" t="s">
        <v>1867</v>
      </c>
      <c r="C470" t="s">
        <v>1322</v>
      </c>
      <c r="D470" t="s">
        <v>473</v>
      </c>
      <c r="E470" t="s">
        <v>1613</v>
      </c>
      <c r="F470" t="s">
        <v>31</v>
      </c>
      <c r="G470" t="s">
        <v>1620</v>
      </c>
      <c r="H470" t="s">
        <v>293</v>
      </c>
      <c r="I470" s="37">
        <v>44356</v>
      </c>
      <c r="J470">
        <v>0</v>
      </c>
      <c r="K470" s="43">
        <v>500000</v>
      </c>
      <c r="L470" s="43">
        <v>497317.5</v>
      </c>
      <c r="M470" s="43">
        <v>2.50292</v>
      </c>
      <c r="N470" s="43">
        <v>99.463499999999996</v>
      </c>
      <c r="O470" t="s">
        <v>473</v>
      </c>
      <c r="P470" t="s">
        <v>484</v>
      </c>
      <c r="Q470" t="s">
        <v>488</v>
      </c>
      <c r="R470" t="s">
        <v>475</v>
      </c>
      <c r="S470" t="s">
        <v>1868</v>
      </c>
      <c r="T470" t="s">
        <v>1620</v>
      </c>
      <c r="U470" t="s">
        <v>357</v>
      </c>
      <c r="V470" t="s">
        <v>361</v>
      </c>
      <c r="W470" t="s">
        <v>489</v>
      </c>
      <c r="X470" t="s">
        <v>360</v>
      </c>
      <c r="Y470" s="32" t="s">
        <v>358</v>
      </c>
      <c r="Z470" t="s">
        <v>359</v>
      </c>
      <c r="AA470" s="32" t="s">
        <v>372</v>
      </c>
      <c r="AB470" s="32" t="s">
        <v>476</v>
      </c>
      <c r="AC470" s="33" t="s">
        <v>477</v>
      </c>
      <c r="AD470" s="33">
        <v>380000000</v>
      </c>
      <c r="AE470">
        <v>0.13157894736842105</v>
      </c>
      <c r="AF470" s="33" t="s">
        <v>477</v>
      </c>
      <c r="AG470" s="33">
        <v>176.77499736586</v>
      </c>
      <c r="AH470">
        <v>176.77499736586</v>
      </c>
      <c r="AI470" s="33">
        <v>0.43600438438938999</v>
      </c>
      <c r="AJ470" s="33">
        <v>1.2304919999999999</v>
      </c>
      <c r="AK470">
        <v>1.2304919999999999</v>
      </c>
      <c r="AL470" s="33">
        <v>1.2304919999999999</v>
      </c>
      <c r="AM470">
        <v>1.2304919999999999</v>
      </c>
      <c r="AN470" s="33">
        <v>-6.5917027103389397E-2</v>
      </c>
      <c r="AO470" s="33">
        <v>5.8720094462867099E-2</v>
      </c>
      <c r="AP470" s="33">
        <v>85.706704160797585</v>
      </c>
      <c r="AQ470" s="33">
        <v>53.559455728576005</v>
      </c>
      <c r="AR470" s="33">
        <v>85.706704160797585</v>
      </c>
      <c r="AS470" s="34" t="s">
        <v>477</v>
      </c>
      <c r="AT470" s="34" t="s">
        <v>477</v>
      </c>
      <c r="AU470" s="35">
        <v>160</v>
      </c>
      <c r="AV470" s="35">
        <v>160</v>
      </c>
      <c r="AW470" s="34" t="s">
        <v>477</v>
      </c>
      <c r="AX470" t="s">
        <v>484</v>
      </c>
      <c r="AY470" s="32">
        <v>2021</v>
      </c>
      <c r="AZ470" s="32" t="s">
        <v>480</v>
      </c>
      <c r="BA470" s="32" t="s">
        <v>480</v>
      </c>
      <c r="BB470" s="32" t="s">
        <v>372</v>
      </c>
      <c r="BC470" s="32" t="s">
        <v>372</v>
      </c>
      <c r="BD470">
        <v>19869477.539999995</v>
      </c>
      <c r="BE470">
        <v>2.50292</v>
      </c>
      <c r="BF470" s="32" t="s">
        <v>293</v>
      </c>
      <c r="BG470" s="32" t="s">
        <v>477</v>
      </c>
      <c r="BH470" s="32" t="s">
        <v>477</v>
      </c>
      <c r="BI470" s="32" t="s">
        <v>480</v>
      </c>
      <c r="BJ470" s="36">
        <v>2.7776635368324008E-2</v>
      </c>
      <c r="BK470" s="32">
        <v>12</v>
      </c>
      <c r="BL470" s="36">
        <v>2.7776635368324008E-2</v>
      </c>
      <c r="BM470" s="32">
        <v>12</v>
      </c>
      <c r="BN470" s="36">
        <v>2.5515481135787475E-2</v>
      </c>
      <c r="BO470" s="33" t="s">
        <v>476</v>
      </c>
      <c r="BP470" s="33" t="s">
        <v>477</v>
      </c>
      <c r="BQ470">
        <v>0.43574836220301427</v>
      </c>
      <c r="BR470">
        <v>1.2304919999999999</v>
      </c>
      <c r="BS470" t="s">
        <v>474</v>
      </c>
      <c r="BT470" s="37">
        <v>44356</v>
      </c>
      <c r="BU470" s="32" t="s">
        <v>477</v>
      </c>
      <c r="BV470" s="38" t="s">
        <v>477</v>
      </c>
      <c r="BW470" t="s">
        <v>477</v>
      </c>
      <c r="BX470" s="39">
        <v>0.43600438438938999</v>
      </c>
      <c r="BY470" s="39">
        <v>1.2304919999999999</v>
      </c>
      <c r="BZ470" s="39">
        <v>1.286789</v>
      </c>
      <c r="CA470" s="39">
        <v>1.2304919999999999</v>
      </c>
      <c r="CB470" s="39">
        <v>1.286789</v>
      </c>
      <c r="CC470" s="39">
        <v>1.2304919999999999</v>
      </c>
      <c r="CD470" s="39">
        <v>1.286789</v>
      </c>
      <c r="CE470" s="39">
        <v>1.2304919999999999</v>
      </c>
      <c r="CF470" s="39">
        <v>1.286789</v>
      </c>
      <c r="CG470">
        <v>1.2304919999999999</v>
      </c>
      <c r="CH470" s="39">
        <v>0.43600438438938999</v>
      </c>
      <c r="CI470" s="39">
        <v>0.4357698638402</v>
      </c>
      <c r="CJ470" s="39">
        <v>0.43600438438938999</v>
      </c>
      <c r="CK470" s="39">
        <v>0.4357698638402</v>
      </c>
      <c r="CL470" t="s">
        <v>477</v>
      </c>
      <c r="CM470" t="s">
        <v>477</v>
      </c>
      <c r="CN470" s="46" t="s">
        <v>477</v>
      </c>
      <c r="CO470" s="46">
        <v>27.459999084472656</v>
      </c>
      <c r="CP470" s="46" t="s">
        <v>293</v>
      </c>
      <c r="CQ470" s="46" t="s">
        <v>477</v>
      </c>
      <c r="CR470" s="46" t="s">
        <v>477</v>
      </c>
      <c r="CS470" s="46">
        <v>9859.9881679999999</v>
      </c>
      <c r="CT470">
        <v>0</v>
      </c>
      <c r="CU470">
        <v>5.8720094462867104E-4</v>
      </c>
      <c r="CV470" s="47">
        <v>158.98774799725462</v>
      </c>
      <c r="CW470">
        <v>0</v>
      </c>
      <c r="CX470" s="48">
        <v>158.98774799725462</v>
      </c>
      <c r="CY470" s="48">
        <v>270755.26606619119</v>
      </c>
      <c r="CZ470">
        <v>158.98774799725462</v>
      </c>
      <c r="DA470" s="37">
        <v>44356</v>
      </c>
      <c r="DB470">
        <v>1.2304919999999999</v>
      </c>
      <c r="DC470">
        <v>0.99941279905537128</v>
      </c>
      <c r="DD470" s="52">
        <v>0.8461321445833011</v>
      </c>
      <c r="DE470">
        <v>3.1619803242010705E-2</v>
      </c>
      <c r="DF470" s="52">
        <v>6.0330675442883501E-2</v>
      </c>
      <c r="DG470" s="52">
        <v>1</v>
      </c>
      <c r="DH470" s="52">
        <v>29.684060203672601</v>
      </c>
      <c r="DI470" s="52">
        <v>170</v>
      </c>
      <c r="DJ470" s="52">
        <v>38.058219999999999</v>
      </c>
      <c r="DK470" s="52">
        <v>5.8720094462867099E-2</v>
      </c>
      <c r="DL470" s="52">
        <v>5.7916396577111999E-2</v>
      </c>
      <c r="DM470" s="52">
        <v>1.72270126460154</v>
      </c>
      <c r="DN470" s="52" t="s">
        <v>477</v>
      </c>
      <c r="DO470" s="33">
        <v>0.43885603367641601</v>
      </c>
      <c r="DP470" s="33">
        <v>7.1708471356396301E-4</v>
      </c>
      <c r="DQ470" s="32" t="s">
        <v>700</v>
      </c>
      <c r="DR470" s="33"/>
      <c r="DS470" s="58">
        <v>1</v>
      </c>
      <c r="DT470" s="58">
        <v>190</v>
      </c>
      <c r="DU470" s="58">
        <v>5.88118893133667E-2</v>
      </c>
    </row>
    <row r="471" spans="1:125" x14ac:dyDescent="0.25">
      <c r="A471" s="37">
        <v>44196</v>
      </c>
      <c r="B471" t="s">
        <v>1867</v>
      </c>
      <c r="C471" t="s">
        <v>1322</v>
      </c>
      <c r="D471" t="s">
        <v>473</v>
      </c>
      <c r="E471" t="s">
        <v>1613</v>
      </c>
      <c r="F471" t="s">
        <v>1105</v>
      </c>
      <c r="G471" t="s">
        <v>1870</v>
      </c>
      <c r="H471" t="s">
        <v>293</v>
      </c>
      <c r="I471" s="37">
        <v>44360</v>
      </c>
      <c r="J471">
        <v>3.5</v>
      </c>
      <c r="K471" s="43">
        <v>400000</v>
      </c>
      <c r="L471" s="43">
        <v>390256.62</v>
      </c>
      <c r="M471" s="43">
        <v>1.9641</v>
      </c>
      <c r="N471" s="43">
        <v>97.343000000000004</v>
      </c>
      <c r="O471" t="s">
        <v>473</v>
      </c>
      <c r="P471" t="s">
        <v>484</v>
      </c>
      <c r="Q471" t="s">
        <v>1107</v>
      </c>
      <c r="R471" t="s">
        <v>475</v>
      </c>
      <c r="S471" t="s">
        <v>1868</v>
      </c>
      <c r="T471" t="s">
        <v>1870</v>
      </c>
      <c r="U471" t="s">
        <v>357</v>
      </c>
      <c r="V471" t="s">
        <v>1108</v>
      </c>
      <c r="W471" t="s">
        <v>1109</v>
      </c>
      <c r="X471" t="s">
        <v>1110</v>
      </c>
      <c r="Y471" s="32" t="s">
        <v>396</v>
      </c>
      <c r="Z471" t="s">
        <v>359</v>
      </c>
      <c r="AA471" s="32" t="s">
        <v>385</v>
      </c>
      <c r="AB471" s="32" t="s">
        <v>476</v>
      </c>
      <c r="AC471" s="33" t="s">
        <v>477</v>
      </c>
      <c r="AD471" s="33">
        <v>125000000</v>
      </c>
      <c r="AE471">
        <v>0.32</v>
      </c>
      <c r="AF471" s="33" t="s">
        <v>477</v>
      </c>
      <c r="AG471" s="33">
        <v>1021.96570382235</v>
      </c>
      <c r="AH471">
        <v>1021.96570382235</v>
      </c>
      <c r="AI471" s="33">
        <v>0.43180162122232701</v>
      </c>
      <c r="AJ471" s="33">
        <v>9.6366099999999992</v>
      </c>
      <c r="AK471">
        <v>9.6366099999999992</v>
      </c>
      <c r="AL471" s="33">
        <v>9.6366099999999992</v>
      </c>
      <c r="AM471">
        <v>9.6366099999999992</v>
      </c>
      <c r="AN471" s="33">
        <v>8.4278980351246595</v>
      </c>
      <c r="AO471" s="33">
        <v>1.4029490595883301E-3</v>
      </c>
      <c r="AP471" s="33">
        <v>175.95170454008161</v>
      </c>
      <c r="AQ471" s="33">
        <v>35.275375509000007</v>
      </c>
      <c r="AR471" s="33">
        <v>175.95170454008161</v>
      </c>
      <c r="AS471" s="34" t="s">
        <v>477</v>
      </c>
      <c r="AT471" s="34" t="s">
        <v>477</v>
      </c>
      <c r="AU471" s="35">
        <v>164</v>
      </c>
      <c r="AV471" s="35">
        <v>164</v>
      </c>
      <c r="AW471" s="34" t="s">
        <v>477</v>
      </c>
      <c r="AX471" t="s">
        <v>484</v>
      </c>
      <c r="AY471" s="32">
        <v>2021</v>
      </c>
      <c r="AZ471" s="32" t="s">
        <v>480</v>
      </c>
      <c r="BA471" s="32" t="s">
        <v>480</v>
      </c>
      <c r="BB471" s="32" t="s">
        <v>463</v>
      </c>
      <c r="BC471" s="32" t="s">
        <v>463</v>
      </c>
      <c r="BD471">
        <v>19869477.539999995</v>
      </c>
      <c r="BE471">
        <v>1.9641</v>
      </c>
      <c r="BF471" s="32" t="s">
        <v>293</v>
      </c>
      <c r="BG471" s="32" t="s">
        <v>477</v>
      </c>
      <c r="BH471" s="32" t="s">
        <v>477</v>
      </c>
      <c r="BI471" s="32" t="s">
        <v>480</v>
      </c>
      <c r="BJ471" s="36">
        <v>2.1796972424687613E-2</v>
      </c>
      <c r="BK471" s="32">
        <v>14</v>
      </c>
      <c r="BL471" s="36">
        <v>2.1796972424687613E-2</v>
      </c>
      <c r="BM471" s="32">
        <v>14</v>
      </c>
      <c r="BN471" s="36">
        <v>2.0022592057842688E-2</v>
      </c>
      <c r="BO471" s="33" t="s">
        <v>476</v>
      </c>
      <c r="BP471" s="33" t="s">
        <v>477</v>
      </c>
      <c r="BQ471">
        <v>0.43179556326554275</v>
      </c>
      <c r="BR471">
        <v>9.6366099999999992</v>
      </c>
      <c r="BS471" t="s">
        <v>474</v>
      </c>
      <c r="BT471" s="37">
        <v>44360</v>
      </c>
      <c r="BU471" s="32" t="s">
        <v>477</v>
      </c>
      <c r="BV471" s="38" t="s">
        <v>477</v>
      </c>
      <c r="BW471" t="s">
        <v>477</v>
      </c>
      <c r="BX471" s="39">
        <v>0.43180162122232701</v>
      </c>
      <c r="BY471" s="39">
        <v>9.6366099999999992</v>
      </c>
      <c r="BZ471" s="39">
        <v>9.8994090000000003</v>
      </c>
      <c r="CA471" s="39">
        <v>9.6366099999999992</v>
      </c>
      <c r="CB471" s="39">
        <v>9.8994090000000003</v>
      </c>
      <c r="CC471" s="39">
        <v>9.6366099999999992</v>
      </c>
      <c r="CD471" s="39">
        <v>9.8994090000000003</v>
      </c>
      <c r="CE471" s="39">
        <v>9.6366099999999992</v>
      </c>
      <c r="CF471" s="39">
        <v>9.8994090000000003</v>
      </c>
      <c r="CG471">
        <v>9.6366099999999992</v>
      </c>
      <c r="CH471" s="39">
        <v>0.43180162122232701</v>
      </c>
      <c r="CI471" s="39">
        <v>0.43030052771324601</v>
      </c>
      <c r="CJ471" s="39">
        <v>0.43180162122232701</v>
      </c>
      <c r="CK471" s="39">
        <v>0.43030052771324601</v>
      </c>
      <c r="CL471" t="s">
        <v>477</v>
      </c>
      <c r="CM471" t="s">
        <v>477</v>
      </c>
      <c r="CN471" s="46" t="s">
        <v>477</v>
      </c>
      <c r="CO471" s="46">
        <v>1.6690000295639038</v>
      </c>
      <c r="CP471" s="46" t="s">
        <v>293</v>
      </c>
      <c r="CQ471" s="46" t="s">
        <v>477</v>
      </c>
      <c r="CR471" s="46" t="s">
        <v>477</v>
      </c>
      <c r="CS471" s="46">
        <v>82757.479200000002</v>
      </c>
      <c r="CT471">
        <v>0</v>
      </c>
      <c r="CU471">
        <v>1.40294905958833E-5</v>
      </c>
      <c r="CV471" s="47">
        <v>1.9377846002617867</v>
      </c>
      <c r="CW471">
        <v>0</v>
      </c>
      <c r="CX471" s="48">
        <v>1.9377846002617867</v>
      </c>
      <c r="CY471" s="48">
        <v>138122.23523143417</v>
      </c>
      <c r="CZ471">
        <v>1.9377846002617867</v>
      </c>
      <c r="DA471" s="37">
        <v>44360</v>
      </c>
      <c r="DB471">
        <v>9.6366099999999992</v>
      </c>
      <c r="DC471">
        <v>0.99998597050940408</v>
      </c>
      <c r="DD471" s="52">
        <v>1.8298702185428102</v>
      </c>
      <c r="DE471">
        <v>5.0840383897123335E-4</v>
      </c>
      <c r="DF471" s="52">
        <v>0.268259445624009</v>
      </c>
      <c r="DG471" s="52">
        <v>2</v>
      </c>
      <c r="DH471" s="52">
        <v>40</v>
      </c>
      <c r="DI471" s="52">
        <v>350</v>
      </c>
      <c r="DJ471" s="52">
        <v>52.938279999999999</v>
      </c>
      <c r="DK471" s="52">
        <v>1.4029490595883301E-3</v>
      </c>
      <c r="DL471" s="52">
        <v>2.6601514097472898E-3</v>
      </c>
      <c r="DM471" s="52"/>
      <c r="DN471" s="52" t="s">
        <v>477</v>
      </c>
      <c r="DO471" s="33">
        <v>0.42857119263714999</v>
      </c>
      <c r="DP471" s="33">
        <v>1.85709305089404E-3</v>
      </c>
      <c r="DQ471" s="32" t="s">
        <v>700</v>
      </c>
      <c r="DR471" s="33"/>
      <c r="DS471" s="58">
        <v>2</v>
      </c>
      <c r="DT471" s="58">
        <v>400</v>
      </c>
      <c r="DU471" s="58">
        <v>1.43664556927553E-3</v>
      </c>
    </row>
    <row r="472" spans="1:125" x14ac:dyDescent="0.25">
      <c r="A472" s="37">
        <v>44196</v>
      </c>
      <c r="B472" t="s">
        <v>1867</v>
      </c>
      <c r="C472" t="s">
        <v>1322</v>
      </c>
      <c r="D472" t="s">
        <v>473</v>
      </c>
      <c r="E472" t="s">
        <v>1613</v>
      </c>
      <c r="F472" t="s">
        <v>1117</v>
      </c>
      <c r="G472" t="s">
        <v>1871</v>
      </c>
      <c r="H472" t="s">
        <v>293</v>
      </c>
      <c r="I472" s="37">
        <v>44337</v>
      </c>
      <c r="J472">
        <v>2</v>
      </c>
      <c r="K472" s="43">
        <v>300000</v>
      </c>
      <c r="L472" s="43">
        <v>299620.86</v>
      </c>
      <c r="M472" s="43">
        <v>1.5079499999999999</v>
      </c>
      <c r="N472" s="43">
        <v>99.625</v>
      </c>
      <c r="O472" t="s">
        <v>473</v>
      </c>
      <c r="P472" t="s">
        <v>484</v>
      </c>
      <c r="Q472" t="s">
        <v>1119</v>
      </c>
      <c r="R472" t="s">
        <v>475</v>
      </c>
      <c r="S472" t="s">
        <v>1868</v>
      </c>
      <c r="T472" t="s">
        <v>1871</v>
      </c>
      <c r="U472" t="s">
        <v>357</v>
      </c>
      <c r="V472" t="s">
        <v>1120</v>
      </c>
      <c r="W472" t="s">
        <v>1121</v>
      </c>
      <c r="X472" t="s">
        <v>2815</v>
      </c>
      <c r="Y472" s="32" t="s">
        <v>971</v>
      </c>
      <c r="Z472" t="s">
        <v>369</v>
      </c>
      <c r="AA472" s="32" t="s">
        <v>385</v>
      </c>
      <c r="AB472" s="32" t="s">
        <v>476</v>
      </c>
      <c r="AC472" s="33" t="s">
        <v>477</v>
      </c>
      <c r="AD472" s="33">
        <v>100000000</v>
      </c>
      <c r="AE472">
        <v>0.3</v>
      </c>
      <c r="AF472" s="33" t="s">
        <v>477</v>
      </c>
      <c r="AG472" s="33">
        <v>353.38561367561698</v>
      </c>
      <c r="AH472">
        <v>353.38561367561698</v>
      </c>
      <c r="AI472" s="33">
        <v>0.38505238339890702</v>
      </c>
      <c r="AJ472" s="33">
        <v>2.967336</v>
      </c>
      <c r="AK472">
        <v>2.967336</v>
      </c>
      <c r="AL472" s="33">
        <v>2.967336</v>
      </c>
      <c r="AM472">
        <v>2.967336</v>
      </c>
      <c r="AN472" s="33">
        <v>1.0195279076133299</v>
      </c>
      <c r="AO472" s="33">
        <v>9.0783622686474708E-12</v>
      </c>
      <c r="AP472" s="33">
        <v>353.82474615103263</v>
      </c>
      <c r="AQ472" s="33">
        <v>21.952306665719998</v>
      </c>
      <c r="AR472" s="33">
        <v>353.82474615103263</v>
      </c>
      <c r="AS472" s="34" t="s">
        <v>477</v>
      </c>
      <c r="AT472" s="34" t="s">
        <v>477</v>
      </c>
      <c r="AU472" s="35">
        <v>141</v>
      </c>
      <c r="AV472" s="35">
        <v>141</v>
      </c>
      <c r="AW472" s="34" t="s">
        <v>477</v>
      </c>
      <c r="AX472" t="s">
        <v>484</v>
      </c>
      <c r="AY472" s="32">
        <v>2021</v>
      </c>
      <c r="AZ472" s="32" t="s">
        <v>480</v>
      </c>
      <c r="BA472" s="32" t="s">
        <v>480</v>
      </c>
      <c r="BB472" s="32" t="s">
        <v>463</v>
      </c>
      <c r="BC472" s="32" t="s">
        <v>463</v>
      </c>
      <c r="BD472">
        <v>19869477.539999995</v>
      </c>
      <c r="BE472">
        <v>1.5079499999999999</v>
      </c>
      <c r="BF472" s="32" t="s">
        <v>293</v>
      </c>
      <c r="BG472" s="32" t="s">
        <v>477</v>
      </c>
      <c r="BH472" s="32" t="s">
        <v>477</v>
      </c>
      <c r="BI472" s="32" t="s">
        <v>480</v>
      </c>
      <c r="BJ472" s="36">
        <v>1.6734700421689678E-2</v>
      </c>
      <c r="BK472" s="32">
        <v>14</v>
      </c>
      <c r="BL472" s="36">
        <v>1.6734700421689678E-2</v>
      </c>
      <c r="BM472" s="32">
        <v>14</v>
      </c>
      <c r="BN472" s="36">
        <v>1.5372413802487184E-2</v>
      </c>
      <c r="BO472" s="33" t="s">
        <v>476</v>
      </c>
      <c r="BP472" s="33" t="s">
        <v>477</v>
      </c>
      <c r="BQ472">
        <v>0.38505238339887204</v>
      </c>
      <c r="BR472">
        <v>2.967336</v>
      </c>
      <c r="BS472" t="s">
        <v>474</v>
      </c>
      <c r="BT472" s="37">
        <v>44337</v>
      </c>
      <c r="BU472" s="32" t="s">
        <v>477</v>
      </c>
      <c r="BV472" s="38" t="s">
        <v>477</v>
      </c>
      <c r="BW472" t="s">
        <v>477</v>
      </c>
      <c r="BX472" s="39">
        <v>0.38505238339890702</v>
      </c>
      <c r="BY472" s="39">
        <v>2.967336</v>
      </c>
      <c r="BZ472" s="39">
        <v>3.0165389999999999</v>
      </c>
      <c r="CA472" s="39">
        <v>2.967336</v>
      </c>
      <c r="CB472" s="39">
        <v>3.0165389999999999</v>
      </c>
      <c r="CC472" s="39">
        <v>2.967336</v>
      </c>
      <c r="CD472" s="39">
        <v>3.0165389999999999</v>
      </c>
      <c r="CE472" s="39">
        <v>2.967336</v>
      </c>
      <c r="CF472" s="39">
        <v>3.0165389999999999</v>
      </c>
      <c r="CG472">
        <v>2.967336</v>
      </c>
      <c r="CH472" s="39">
        <v>0.38505238339890702</v>
      </c>
      <c r="CI472" s="39">
        <v>0.38535897220844501</v>
      </c>
      <c r="CJ472" s="39">
        <v>0.38505238339890702</v>
      </c>
      <c r="CK472" s="39">
        <v>0.38535897220844501</v>
      </c>
      <c r="CL472" t="s">
        <v>477</v>
      </c>
      <c r="CM472" t="s">
        <v>477</v>
      </c>
      <c r="CN472" s="46" t="s">
        <v>477</v>
      </c>
      <c r="CO472" s="46">
        <v>1.1920000314712524</v>
      </c>
      <c r="CP472" s="46" t="s">
        <v>293</v>
      </c>
      <c r="CQ472" s="46" t="s">
        <v>477</v>
      </c>
      <c r="CR472" s="46" t="s">
        <v>477</v>
      </c>
      <c r="CS472" s="46">
        <v>55716.514380000008</v>
      </c>
      <c r="CT472">
        <v>0</v>
      </c>
      <c r="CU472">
        <v>9.0783622686474709E-14</v>
      </c>
      <c r="CV472" s="47">
        <v>6.0293114056905425E-9</v>
      </c>
      <c r="CW472">
        <v>0</v>
      </c>
      <c r="CX472" s="48">
        <v>6.0293114056905425E-9</v>
      </c>
      <c r="CY472" s="48">
        <v>66414.086894428503</v>
      </c>
      <c r="CZ472">
        <v>6.0293114056905425E-9</v>
      </c>
      <c r="DA472" s="37">
        <v>44337</v>
      </c>
      <c r="DB472">
        <v>2.967336</v>
      </c>
      <c r="DC472">
        <v>0.99999999999990918</v>
      </c>
      <c r="DD472" s="52">
        <v>3.53915749047647</v>
      </c>
      <c r="DE472">
        <v>2.0004114684451773E-12</v>
      </c>
      <c r="DF472" s="52">
        <v>-6.0654924078018904E-12</v>
      </c>
      <c r="DG472" s="52">
        <v>2</v>
      </c>
      <c r="DH472" s="52">
        <v>40</v>
      </c>
      <c r="DI472" s="52">
        <v>310</v>
      </c>
      <c r="DJ472" s="52">
        <v>49.005270000000003</v>
      </c>
      <c r="DK472" s="52">
        <v>9.0783622686474708E-12</v>
      </c>
      <c r="DL472" s="52">
        <v>1.06668162421314E-11</v>
      </c>
      <c r="DM472" s="52">
        <v>0.819552769831146</v>
      </c>
      <c r="DN472" s="52" t="s">
        <v>477</v>
      </c>
      <c r="DO472" s="33">
        <v>0.390381012005037</v>
      </c>
      <c r="DP472" s="33">
        <v>7.2759576141834308E-15</v>
      </c>
      <c r="DQ472" s="32" t="s">
        <v>700</v>
      </c>
      <c r="DR472" s="33"/>
      <c r="DS472" s="58">
        <v>2</v>
      </c>
      <c r="DT472" s="58">
        <v>335</v>
      </c>
      <c r="DU472" s="58">
        <v>1.36720839260295E-12</v>
      </c>
    </row>
    <row r="473" spans="1:125" x14ac:dyDescent="0.25">
      <c r="A473" s="37">
        <v>44196</v>
      </c>
      <c r="B473" t="s">
        <v>1867</v>
      </c>
      <c r="C473" t="s">
        <v>1322</v>
      </c>
      <c r="D473" t="s">
        <v>473</v>
      </c>
      <c r="E473" t="s">
        <v>1613</v>
      </c>
      <c r="F473" t="s">
        <v>315</v>
      </c>
      <c r="G473" t="s">
        <v>1872</v>
      </c>
      <c r="H473" t="s">
        <v>293</v>
      </c>
      <c r="I473" s="37">
        <v>45189</v>
      </c>
      <c r="J473">
        <v>3</v>
      </c>
      <c r="K473" s="43">
        <v>400000</v>
      </c>
      <c r="L473" s="43">
        <v>350572</v>
      </c>
      <c r="M473" s="43">
        <v>1.76437</v>
      </c>
      <c r="N473" s="43">
        <v>86.768000000000001</v>
      </c>
      <c r="O473" t="s">
        <v>473</v>
      </c>
      <c r="P473" t="s">
        <v>484</v>
      </c>
      <c r="Q473" t="s">
        <v>541</v>
      </c>
      <c r="R473" t="s">
        <v>475</v>
      </c>
      <c r="S473" t="s">
        <v>1868</v>
      </c>
      <c r="T473" t="s">
        <v>1872</v>
      </c>
      <c r="U473" t="s">
        <v>357</v>
      </c>
      <c r="V473" t="s">
        <v>365</v>
      </c>
      <c r="W473" t="s">
        <v>487</v>
      </c>
      <c r="X473" t="s">
        <v>364</v>
      </c>
      <c r="Y473" s="32" t="s">
        <v>362</v>
      </c>
      <c r="Z473" t="s">
        <v>363</v>
      </c>
      <c r="AA473" s="32" t="s">
        <v>389</v>
      </c>
      <c r="AB473" s="32" t="s">
        <v>476</v>
      </c>
      <c r="AC473" s="33" t="s">
        <v>477</v>
      </c>
      <c r="AD473" s="33">
        <v>159300000</v>
      </c>
      <c r="AE473">
        <v>0.25109855618330196</v>
      </c>
      <c r="AF473" s="33" t="s">
        <v>477</v>
      </c>
      <c r="AG473" s="33">
        <v>905.78360515121403</v>
      </c>
      <c r="AH473">
        <v>905.78360515121403</v>
      </c>
      <c r="AI473" s="33">
        <v>2.38999121132571</v>
      </c>
      <c r="AJ473" s="33">
        <v>8.7385009999999994</v>
      </c>
      <c r="AK473">
        <v>8.7385009999999994</v>
      </c>
      <c r="AL473" s="33">
        <v>8.7385009999999994</v>
      </c>
      <c r="AM473">
        <v>8.7385009999999994</v>
      </c>
      <c r="AN473" s="33">
        <v>10.7589234222763</v>
      </c>
      <c r="AO473" s="33">
        <v>4.9564565409238099</v>
      </c>
      <c r="AP473" s="33">
        <v>214.29565951282689</v>
      </c>
      <c r="AQ473" s="33">
        <v>27.607126402729996</v>
      </c>
      <c r="AR473" s="33">
        <v>214.29565951282689</v>
      </c>
      <c r="AS473" s="34" t="s">
        <v>477</v>
      </c>
      <c r="AT473" s="34" t="s">
        <v>477</v>
      </c>
      <c r="AU473" s="35">
        <v>993</v>
      </c>
      <c r="AV473" s="35">
        <v>993</v>
      </c>
      <c r="AW473" s="34" t="s">
        <v>477</v>
      </c>
      <c r="AX473" t="s">
        <v>484</v>
      </c>
      <c r="AY473" s="32">
        <v>2023</v>
      </c>
      <c r="AZ473" s="32" t="s">
        <v>480</v>
      </c>
      <c r="BA473" s="32" t="s">
        <v>480</v>
      </c>
      <c r="BB473" s="32" t="s">
        <v>463</v>
      </c>
      <c r="BC473" s="32" t="s">
        <v>463</v>
      </c>
      <c r="BD473">
        <v>19869477.539999995</v>
      </c>
      <c r="BE473">
        <v>1.76437</v>
      </c>
      <c r="BF473" s="32" t="s">
        <v>293</v>
      </c>
      <c r="BG473" s="32" t="s">
        <v>477</v>
      </c>
      <c r="BH473" s="32" t="s">
        <v>477</v>
      </c>
      <c r="BI473" s="32" t="s">
        <v>480</v>
      </c>
      <c r="BJ473" s="36">
        <v>1.9580470452666726E-2</v>
      </c>
      <c r="BK473" s="32">
        <v>16</v>
      </c>
      <c r="BL473" s="36">
        <v>1.9580470452666726E-2</v>
      </c>
      <c r="BM473" s="32">
        <v>16</v>
      </c>
      <c r="BN473" s="36">
        <v>1.7986524207845665E-2</v>
      </c>
      <c r="BO473" s="33" t="s">
        <v>476</v>
      </c>
      <c r="BP473" s="33" t="s">
        <v>477</v>
      </c>
      <c r="BQ473">
        <v>2.2715323356044523</v>
      </c>
      <c r="BR473">
        <v>8.7385009999999994</v>
      </c>
      <c r="BS473" t="s">
        <v>474</v>
      </c>
      <c r="BT473" s="37">
        <v>45189</v>
      </c>
      <c r="BU473" s="32" t="s">
        <v>477</v>
      </c>
      <c r="BV473" s="38" t="s">
        <v>477</v>
      </c>
      <c r="BW473" t="s">
        <v>477</v>
      </c>
      <c r="BX473" s="39">
        <v>2.38999121132571</v>
      </c>
      <c r="BY473" s="39">
        <v>8.7385009999999994</v>
      </c>
      <c r="BZ473" s="39">
        <v>8.7788959999999996</v>
      </c>
      <c r="CA473" s="39">
        <v>8.7385009999999994</v>
      </c>
      <c r="CB473" s="39">
        <v>8.7788959999999996</v>
      </c>
      <c r="CC473" s="39">
        <v>23.764011</v>
      </c>
      <c r="CD473" s="39">
        <v>24.338802000000001</v>
      </c>
      <c r="CE473" s="39">
        <v>8.7385009999999994</v>
      </c>
      <c r="CF473" s="39">
        <v>8.7788959999999996</v>
      </c>
      <c r="CG473">
        <v>8.7385009999999994</v>
      </c>
      <c r="CH473" s="39">
        <v>2.38999121132571</v>
      </c>
      <c r="CI473" s="39">
        <v>2.4926671947240102</v>
      </c>
      <c r="CJ473" s="39">
        <v>2.38999121132571</v>
      </c>
      <c r="CK473" s="39">
        <v>2.4926671947240102</v>
      </c>
      <c r="CL473" t="s">
        <v>477</v>
      </c>
      <c r="CM473" t="s">
        <v>477</v>
      </c>
      <c r="CN473" s="46" t="s">
        <v>477</v>
      </c>
      <c r="CO473" s="46">
        <v>3.8550000190734863</v>
      </c>
      <c r="CP473" s="46" t="s">
        <v>293</v>
      </c>
      <c r="CQ473" s="46" t="s">
        <v>477</v>
      </c>
      <c r="CR473" s="46" t="s">
        <v>477</v>
      </c>
      <c r="CS473" s="46">
        <v>30717.247735999998</v>
      </c>
      <c r="CT473">
        <v>0</v>
      </c>
      <c r="CU473">
        <v>4.95645654092381E-2</v>
      </c>
      <c r="CV473" s="47">
        <v>5869.1875474327089</v>
      </c>
      <c r="CW473">
        <v>0</v>
      </c>
      <c r="CX473" s="48">
        <v>5869.1875474327089</v>
      </c>
      <c r="CY473" s="48">
        <v>118414.990608165</v>
      </c>
      <c r="CZ473">
        <v>5869.1875474327089</v>
      </c>
      <c r="DA473" s="37">
        <v>45189</v>
      </c>
      <c r="DB473">
        <v>21</v>
      </c>
      <c r="DC473">
        <v>0.95043543459076185</v>
      </c>
      <c r="DD473" s="52">
        <v>2.00647745839919</v>
      </c>
      <c r="DE473">
        <v>1.5770044513521286</v>
      </c>
      <c r="DF473" s="52">
        <v>16.5003391511095</v>
      </c>
      <c r="DG473" s="52">
        <v>1.5</v>
      </c>
      <c r="DH473" s="52">
        <v>40</v>
      </c>
      <c r="DI473" s="52">
        <v>450</v>
      </c>
      <c r="DJ473" s="52">
        <v>52.624400000000001</v>
      </c>
      <c r="DK473" s="52">
        <v>4.9564565409238099</v>
      </c>
      <c r="DL473" s="52">
        <v>7.1653505266204798</v>
      </c>
      <c r="DM473" s="52"/>
      <c r="DN473" s="52" t="s">
        <v>477</v>
      </c>
      <c r="DO473" s="33">
        <v>7.6070496013436205E-7</v>
      </c>
      <c r="DP473" s="33">
        <v>0.10670012390572101</v>
      </c>
      <c r="DQ473" s="32" t="s">
        <v>700</v>
      </c>
      <c r="DR473" s="33"/>
      <c r="DS473" s="58">
        <v>1.5</v>
      </c>
      <c r="DT473" s="58">
        <v>485</v>
      </c>
      <c r="DU473" s="58">
        <v>4.9925665670923598</v>
      </c>
    </row>
    <row r="474" spans="1:125" x14ac:dyDescent="0.25">
      <c r="A474" s="37">
        <v>44196</v>
      </c>
      <c r="B474" t="s">
        <v>1867</v>
      </c>
      <c r="C474" t="s">
        <v>1322</v>
      </c>
      <c r="D474" t="s">
        <v>473</v>
      </c>
      <c r="E474" t="s">
        <v>1613</v>
      </c>
      <c r="F474" t="s">
        <v>701</v>
      </c>
      <c r="G474" t="s">
        <v>1639</v>
      </c>
      <c r="H474" t="s">
        <v>293</v>
      </c>
      <c r="I474" s="37">
        <v>44361</v>
      </c>
      <c r="J474">
        <v>0</v>
      </c>
      <c r="K474" s="43">
        <v>300000</v>
      </c>
      <c r="L474" s="43">
        <v>299955</v>
      </c>
      <c r="M474" s="43">
        <v>1.50963</v>
      </c>
      <c r="N474" s="43">
        <v>99.984999999999999</v>
      </c>
      <c r="O474" t="s">
        <v>473</v>
      </c>
      <c r="P474" t="s">
        <v>484</v>
      </c>
      <c r="Q474" t="s">
        <v>703</v>
      </c>
      <c r="R474" t="s">
        <v>475</v>
      </c>
      <c r="S474" t="s">
        <v>1868</v>
      </c>
      <c r="T474" t="s">
        <v>1639</v>
      </c>
      <c r="U474" t="s">
        <v>357</v>
      </c>
      <c r="V474" t="s">
        <v>704</v>
      </c>
      <c r="W474" t="s">
        <v>705</v>
      </c>
      <c r="X474" t="s">
        <v>706</v>
      </c>
      <c r="Y474" s="32" t="s">
        <v>373</v>
      </c>
      <c r="Z474" t="s">
        <v>359</v>
      </c>
      <c r="AA474" s="32" t="s">
        <v>366</v>
      </c>
      <c r="AB474" s="32" t="s">
        <v>476</v>
      </c>
      <c r="AC474" s="33" t="s">
        <v>477</v>
      </c>
      <c r="AD474" s="33">
        <v>1077900000</v>
      </c>
      <c r="AE474">
        <v>2.7831895352073477E-2</v>
      </c>
      <c r="AF474" s="33" t="s">
        <v>477</v>
      </c>
      <c r="AG474" s="33">
        <v>56.535922915409699</v>
      </c>
      <c r="AH474">
        <v>56.535922915409699</v>
      </c>
      <c r="AI474" s="33">
        <v>0.45198698722403702</v>
      </c>
      <c r="AJ474" s="33">
        <v>3.3187000000000001E-2</v>
      </c>
      <c r="AK474">
        <v>3.3187000000000001E-2</v>
      </c>
      <c r="AL474" s="33">
        <v>3.3187000000000001E-2</v>
      </c>
      <c r="AM474">
        <v>3.3187000000000001E-2</v>
      </c>
      <c r="AN474" s="33">
        <v>-0.36214294272105502</v>
      </c>
      <c r="AO474" s="33">
        <v>1.8261755616861199</v>
      </c>
      <c r="AP474" s="33">
        <v>45.190384774646056</v>
      </c>
      <c r="AQ474" s="33">
        <v>68.864753100000001</v>
      </c>
      <c r="AR474" s="33">
        <v>45.190384774646056</v>
      </c>
      <c r="AS474" s="34" t="s">
        <v>477</v>
      </c>
      <c r="AT474" s="34" t="s">
        <v>477</v>
      </c>
      <c r="AU474" s="35">
        <v>165</v>
      </c>
      <c r="AV474" s="35">
        <v>165</v>
      </c>
      <c r="AW474" s="34" t="s">
        <v>477</v>
      </c>
      <c r="AX474" t="s">
        <v>484</v>
      </c>
      <c r="AY474" s="32">
        <v>2021</v>
      </c>
      <c r="AZ474" s="32" t="s">
        <v>366</v>
      </c>
      <c r="BA474" s="32" t="s">
        <v>366</v>
      </c>
      <c r="BB474" s="32" t="s">
        <v>366</v>
      </c>
      <c r="BC474" s="32" t="s">
        <v>366</v>
      </c>
      <c r="BD474">
        <v>19869477.539999995</v>
      </c>
      <c r="BE474">
        <v>1.50963</v>
      </c>
      <c r="BF474" s="32" t="s">
        <v>293</v>
      </c>
      <c r="BG474" s="32" t="s">
        <v>478</v>
      </c>
      <c r="BH474" s="32" t="s">
        <v>479</v>
      </c>
      <c r="BI474" s="32">
        <v>6</v>
      </c>
      <c r="BJ474" s="36">
        <v>1.6753363116933605E-2</v>
      </c>
      <c r="BK474" s="32">
        <v>6</v>
      </c>
      <c r="BL474" s="36">
        <v>1.6753363116933605E-2</v>
      </c>
      <c r="BM474" s="32">
        <v>6</v>
      </c>
      <c r="BN474" s="36">
        <v>1.5389557262885645E-2</v>
      </c>
      <c r="BO474" s="33" t="s">
        <v>476</v>
      </c>
      <c r="BP474" s="33" t="s">
        <v>477</v>
      </c>
      <c r="BQ474">
        <v>0.44373291132135029</v>
      </c>
      <c r="BR474">
        <v>3.3187000000000001E-2</v>
      </c>
      <c r="BS474" t="s">
        <v>474</v>
      </c>
      <c r="BT474" s="37">
        <v>44361</v>
      </c>
      <c r="BU474" s="32" t="s">
        <v>477</v>
      </c>
      <c r="BV474" s="38" t="s">
        <v>477</v>
      </c>
      <c r="BW474" t="s">
        <v>477</v>
      </c>
      <c r="BX474" s="39">
        <v>0.45198698722403702</v>
      </c>
      <c r="BY474" s="39">
        <v>3.3187000000000001E-2</v>
      </c>
      <c r="BZ474" s="39">
        <v>3.4657E-2</v>
      </c>
      <c r="CA474" s="39">
        <v>3.3187000000000001E-2</v>
      </c>
      <c r="CB474" s="39">
        <v>3.4657E-2</v>
      </c>
      <c r="CC474" s="39">
        <v>3.3187000000000001E-2</v>
      </c>
      <c r="CD474" s="39">
        <v>3.4657E-2</v>
      </c>
      <c r="CE474" s="39">
        <v>3.3187000000000001E-2</v>
      </c>
      <c r="CF474" s="39">
        <v>3.4657E-2</v>
      </c>
      <c r="CG474">
        <v>3.3187000000000001E-2</v>
      </c>
      <c r="CH474" s="39">
        <v>0.45198698722403702</v>
      </c>
      <c r="CI474" s="39">
        <v>0.45205931599293198</v>
      </c>
      <c r="CJ474" s="39">
        <v>0.45198698722403702</v>
      </c>
      <c r="CK474" s="39">
        <v>0.45205931599293198</v>
      </c>
      <c r="CL474" t="s">
        <v>477</v>
      </c>
      <c r="CM474" t="s">
        <v>477</v>
      </c>
      <c r="CN474" s="46" t="s">
        <v>477</v>
      </c>
      <c r="CO474" s="46">
        <v>897</v>
      </c>
      <c r="CP474" s="46" t="s">
        <v>293</v>
      </c>
      <c r="CQ474" s="46" t="s">
        <v>477</v>
      </c>
      <c r="CR474" s="46" t="s">
        <v>477</v>
      </c>
      <c r="CS474" s="46">
        <v>230.3169</v>
      </c>
      <c r="CT474">
        <v>0</v>
      </c>
      <c r="CU474">
        <v>1.8261755616861199E-2</v>
      </c>
      <c r="CV474" s="47">
        <v>3772.7738751830539</v>
      </c>
      <c r="CW474">
        <v>0</v>
      </c>
      <c r="CX474" s="48">
        <v>3772.7738751830539</v>
      </c>
      <c r="CY474" s="48">
        <v>206594.25930000001</v>
      </c>
      <c r="CZ474">
        <v>3772.7738751830539</v>
      </c>
      <c r="DA474" s="37">
        <v>44361</v>
      </c>
      <c r="DB474">
        <v>3.3187000000000001E-2</v>
      </c>
      <c r="DC474">
        <v>0.98173824438313884</v>
      </c>
      <c r="DD474" s="52">
        <v>0.454938782028393</v>
      </c>
      <c r="DE474">
        <v>1.2577799587214931</v>
      </c>
      <c r="DF474" s="52">
        <v>1.8275465967442299</v>
      </c>
      <c r="DG474" s="52">
        <v>0.4</v>
      </c>
      <c r="DH474" s="52">
        <v>32.0163214012357</v>
      </c>
      <c r="DI474" s="52">
        <v>24</v>
      </c>
      <c r="DJ474" s="52">
        <v>33.68817</v>
      </c>
      <c r="DK474" s="52">
        <v>1.8261755616861199</v>
      </c>
      <c r="DL474" s="52">
        <v>1.8435498778907899</v>
      </c>
      <c r="DM474" s="52"/>
      <c r="DN474" s="52" t="s">
        <v>477</v>
      </c>
      <c r="DO474" s="33">
        <v>0.45359308819072902</v>
      </c>
      <c r="DP474" s="33">
        <v>1.6333006542765399E-2</v>
      </c>
      <c r="DQ474" s="32" t="s">
        <v>700</v>
      </c>
      <c r="DR474" s="33"/>
      <c r="DS474" s="58">
        <v>0.4</v>
      </c>
      <c r="DT474" s="58">
        <v>33</v>
      </c>
      <c r="DU474" s="58">
        <v>1.82978224708868</v>
      </c>
    </row>
    <row r="475" spans="1:125" x14ac:dyDescent="0.25">
      <c r="A475" s="37">
        <v>44196</v>
      </c>
      <c r="B475" t="s">
        <v>1867</v>
      </c>
      <c r="C475" t="s">
        <v>1322</v>
      </c>
      <c r="D475" t="s">
        <v>473</v>
      </c>
      <c r="E475" t="s">
        <v>1613</v>
      </c>
      <c r="F475" t="s">
        <v>1099</v>
      </c>
      <c r="G475" t="s">
        <v>1873</v>
      </c>
      <c r="H475" t="s">
        <v>293</v>
      </c>
      <c r="I475" s="37">
        <v>44578</v>
      </c>
      <c r="J475">
        <v>0</v>
      </c>
      <c r="K475" s="43">
        <v>400000</v>
      </c>
      <c r="L475" s="43">
        <v>408788</v>
      </c>
      <c r="M475" s="43">
        <v>2.0573700000000001</v>
      </c>
      <c r="N475" s="43">
        <v>102.197</v>
      </c>
      <c r="O475" t="s">
        <v>473</v>
      </c>
      <c r="P475" t="s">
        <v>484</v>
      </c>
      <c r="Q475" t="s">
        <v>1101</v>
      </c>
      <c r="R475" t="s">
        <v>475</v>
      </c>
      <c r="S475" t="s">
        <v>1868</v>
      </c>
      <c r="T475" t="s">
        <v>1873</v>
      </c>
      <c r="U475" t="s">
        <v>357</v>
      </c>
      <c r="V475" t="s">
        <v>1102</v>
      </c>
      <c r="W475" t="s">
        <v>1103</v>
      </c>
      <c r="X475" t="s">
        <v>1104</v>
      </c>
      <c r="Y475" s="32" t="s">
        <v>971</v>
      </c>
      <c r="Z475" t="s">
        <v>359</v>
      </c>
      <c r="AA475" s="32" t="s">
        <v>372</v>
      </c>
      <c r="AB475" s="32" t="s">
        <v>476</v>
      </c>
      <c r="AC475" s="33" t="s">
        <v>477</v>
      </c>
      <c r="AD475" s="33">
        <v>500000000</v>
      </c>
      <c r="AE475">
        <v>0.08</v>
      </c>
      <c r="AF475" s="33" t="s">
        <v>477</v>
      </c>
      <c r="AG475" s="33">
        <v>-155.132718161447</v>
      </c>
      <c r="AH475">
        <v>-155.132718161447</v>
      </c>
      <c r="AI475" s="33">
        <v>1.0684074677887201</v>
      </c>
      <c r="AJ475" s="33">
        <v>-2.0553370000000002</v>
      </c>
      <c r="AK475">
        <v>-2.0553370000000002</v>
      </c>
      <c r="AL475" s="33">
        <v>-2.0553370000000002</v>
      </c>
      <c r="AM475">
        <v>-2.0553370000000002</v>
      </c>
      <c r="AN475" s="33">
        <v>-2.54938400349962</v>
      </c>
      <c r="AO475" s="33">
        <v>26.026318606808601</v>
      </c>
      <c r="AP475" s="33">
        <v>20.523930472205379</v>
      </c>
      <c r="AQ475" s="33">
        <v>84.793948885999995</v>
      </c>
      <c r="AR475" s="33">
        <v>20.523930472205379</v>
      </c>
      <c r="AS475" s="34" t="s">
        <v>477</v>
      </c>
      <c r="AT475" s="34" t="s">
        <v>477</v>
      </c>
      <c r="AU475" s="35">
        <v>382</v>
      </c>
      <c r="AV475" s="35">
        <v>382</v>
      </c>
      <c r="AW475" s="34" t="s">
        <v>477</v>
      </c>
      <c r="AX475" t="s">
        <v>484</v>
      </c>
      <c r="AY475" s="32">
        <v>2022</v>
      </c>
      <c r="AZ475" s="32" t="s">
        <v>480</v>
      </c>
      <c r="BA475" s="32" t="s">
        <v>480</v>
      </c>
      <c r="BB475" s="32" t="s">
        <v>372</v>
      </c>
      <c r="BC475" s="32" t="s">
        <v>372</v>
      </c>
      <c r="BD475">
        <v>19869477.539999995</v>
      </c>
      <c r="BE475">
        <v>2.0573700000000001</v>
      </c>
      <c r="BF475" s="32" t="s">
        <v>293</v>
      </c>
      <c r="BG475" s="32" t="s">
        <v>477</v>
      </c>
      <c r="BH475" s="32" t="s">
        <v>477</v>
      </c>
      <c r="BI475" s="32" t="s">
        <v>480</v>
      </c>
      <c r="BJ475" s="36">
        <v>2.2832004140104532E-2</v>
      </c>
      <c r="BK475" s="32">
        <v>12</v>
      </c>
      <c r="BL475" s="36">
        <v>2.2832004140104532E-2</v>
      </c>
      <c r="BM475" s="32">
        <v>12</v>
      </c>
      <c r="BN475" s="36">
        <v>2.0973367119669607E-2</v>
      </c>
      <c r="BO475" s="33" t="s">
        <v>476</v>
      </c>
      <c r="BP475" s="33" t="s">
        <v>477</v>
      </c>
      <c r="BQ475">
        <v>0.79034033620309185</v>
      </c>
      <c r="BR475">
        <v>-2.0553370000000002</v>
      </c>
      <c r="BS475" t="s">
        <v>474</v>
      </c>
      <c r="BT475" s="37">
        <v>44578</v>
      </c>
      <c r="BU475" s="32" t="s">
        <v>477</v>
      </c>
      <c r="BV475" s="38" t="s">
        <v>477</v>
      </c>
      <c r="BW475" t="s">
        <v>477</v>
      </c>
      <c r="BX475" s="39">
        <v>1.0684074677887201</v>
      </c>
      <c r="BY475" s="39">
        <v>-2.0553370000000002</v>
      </c>
      <c r="BZ475" s="39">
        <v>-2.0931980000000001</v>
      </c>
      <c r="CA475" s="39">
        <v>-2.0553370000000002</v>
      </c>
      <c r="CB475" s="39">
        <v>-2.0931980000000001</v>
      </c>
      <c r="CC475" s="39">
        <v>-2.0553370000000002</v>
      </c>
      <c r="CD475" s="39">
        <v>-2.0931980000000001</v>
      </c>
      <c r="CE475" s="39">
        <v>-2.0553370000000002</v>
      </c>
      <c r="CF475" s="39">
        <v>-2.0931980000000001</v>
      </c>
      <c r="CG475">
        <v>-2.0553370000000002</v>
      </c>
      <c r="CH475" s="39">
        <v>1.0684074677887201</v>
      </c>
      <c r="CI475" s="39">
        <v>1.0715642047804199</v>
      </c>
      <c r="CJ475" s="39">
        <v>1.0684074677887201</v>
      </c>
      <c r="CK475" s="39">
        <v>1.0715642047804199</v>
      </c>
      <c r="CL475" t="s">
        <v>477</v>
      </c>
      <c r="CM475" t="s">
        <v>477</v>
      </c>
      <c r="CN475" s="46" t="s">
        <v>477</v>
      </c>
      <c r="CO475" s="46">
        <v>29.5</v>
      </c>
      <c r="CP475" s="46" t="s">
        <v>293</v>
      </c>
      <c r="CQ475" s="46" t="s">
        <v>477</v>
      </c>
      <c r="CR475" s="46" t="s">
        <v>477</v>
      </c>
      <c r="CS475" s="46">
        <v>11663.541800000001</v>
      </c>
      <c r="CT475">
        <v>0</v>
      </c>
      <c r="CU475">
        <v>0.26026318606808602</v>
      </c>
      <c r="CV475" s="47">
        <v>89549.921216335817</v>
      </c>
      <c r="CW475">
        <v>0</v>
      </c>
      <c r="CX475" s="48">
        <v>89549.921216335817</v>
      </c>
      <c r="CY475" s="48">
        <v>344074.48310000001</v>
      </c>
      <c r="CZ475">
        <v>89549.921216335817</v>
      </c>
      <c r="DA475" s="37">
        <v>44578</v>
      </c>
      <c r="DB475">
        <v>-2.0553370000000002</v>
      </c>
      <c r="DC475">
        <v>0.73973681393191404</v>
      </c>
      <c r="DD475" s="52">
        <v>0.196426995373433</v>
      </c>
      <c r="DE475">
        <v>21.594316170107529</v>
      </c>
      <c r="DF475" s="52">
        <v>26.638264883812301</v>
      </c>
      <c r="DG475" s="52">
        <v>0.4</v>
      </c>
      <c r="DH475" s="52">
        <v>24.358317598192802</v>
      </c>
      <c r="DI475" s="52">
        <v>56</v>
      </c>
      <c r="DJ475" s="52">
        <v>34.792149999999999</v>
      </c>
      <c r="DK475" s="52">
        <v>26.026318606808601</v>
      </c>
      <c r="DL475" s="52">
        <v>26.819711774742601</v>
      </c>
      <c r="DM475" s="52">
        <v>23.879996535137799</v>
      </c>
      <c r="DN475" s="52" t="s">
        <v>477</v>
      </c>
      <c r="DO475" s="33">
        <v>1.09920521843563</v>
      </c>
      <c r="DP475" s="33">
        <v>0.276360985908992</v>
      </c>
      <c r="DQ475" s="32" t="s">
        <v>700</v>
      </c>
      <c r="DR475" s="33"/>
      <c r="DS475" s="58">
        <v>0.4</v>
      </c>
      <c r="DT475" s="58">
        <v>57</v>
      </c>
      <c r="DU475" s="58">
        <v>26.034179576682501</v>
      </c>
    </row>
    <row r="476" spans="1:125" x14ac:dyDescent="0.25">
      <c r="A476" s="37">
        <v>44196</v>
      </c>
      <c r="B476" t="s">
        <v>1867</v>
      </c>
      <c r="C476" t="s">
        <v>1322</v>
      </c>
      <c r="D476" t="s">
        <v>473</v>
      </c>
      <c r="E476" t="s">
        <v>1613</v>
      </c>
      <c r="F476" t="s">
        <v>1127</v>
      </c>
      <c r="G476" t="s">
        <v>1874</v>
      </c>
      <c r="H476" t="s">
        <v>293</v>
      </c>
      <c r="I476" s="37">
        <v>45253</v>
      </c>
      <c r="J476">
        <v>2</v>
      </c>
      <c r="K476" s="43">
        <v>500000</v>
      </c>
      <c r="L476" s="43">
        <v>492612.85</v>
      </c>
      <c r="M476" s="43">
        <v>2.4792399999999999</v>
      </c>
      <c r="N476" s="43">
        <v>98.284999999999997</v>
      </c>
      <c r="O476" t="s">
        <v>473</v>
      </c>
      <c r="P476" t="s">
        <v>484</v>
      </c>
      <c r="Q476" t="s">
        <v>1129</v>
      </c>
      <c r="R476" t="s">
        <v>475</v>
      </c>
      <c r="S476" t="s">
        <v>1868</v>
      </c>
      <c r="T476" t="s">
        <v>1874</v>
      </c>
      <c r="U476" t="s">
        <v>357</v>
      </c>
      <c r="V476" t="s">
        <v>1130</v>
      </c>
      <c r="W476" t="s">
        <v>1131</v>
      </c>
      <c r="X476" t="s">
        <v>1132</v>
      </c>
      <c r="Y476" s="32" t="s">
        <v>362</v>
      </c>
      <c r="Z476" t="s">
        <v>371</v>
      </c>
      <c r="AA476" s="32" t="s">
        <v>372</v>
      </c>
      <c r="AB476" s="32" t="s">
        <v>476</v>
      </c>
      <c r="AC476" s="33" t="s">
        <v>477</v>
      </c>
      <c r="AD476" s="33">
        <v>102000000</v>
      </c>
      <c r="AE476">
        <v>0.49019607843137253</v>
      </c>
      <c r="AF476" s="33" t="s">
        <v>477</v>
      </c>
      <c r="AG476" s="33">
        <v>312.50539470752</v>
      </c>
      <c r="AH476">
        <v>312.50539470752</v>
      </c>
      <c r="AI476" s="33">
        <v>2.7485026169696498</v>
      </c>
      <c r="AJ476" s="33">
        <v>2.6357550000000001</v>
      </c>
      <c r="AK476">
        <v>2.6357550000000001</v>
      </c>
      <c r="AL476" s="33">
        <v>2.6357550000000001</v>
      </c>
      <c r="AM476">
        <v>2.6357550000000001</v>
      </c>
      <c r="AN476" s="33">
        <v>2.2121413831106498</v>
      </c>
      <c r="AO476" s="33">
        <v>7.1792843944930702</v>
      </c>
      <c r="AP476" s="33">
        <v>80.162844318108313</v>
      </c>
      <c r="AQ476" s="33">
        <v>54.553423805000001</v>
      </c>
      <c r="AR476" s="33">
        <v>80.162844318108313</v>
      </c>
      <c r="AS476" s="34" t="s">
        <v>477</v>
      </c>
      <c r="AT476" s="34" t="s">
        <v>477</v>
      </c>
      <c r="AU476" s="35">
        <v>1057</v>
      </c>
      <c r="AV476" s="35">
        <v>1057</v>
      </c>
      <c r="AW476" s="34" t="s">
        <v>477</v>
      </c>
      <c r="AX476" t="s">
        <v>484</v>
      </c>
      <c r="AY476" s="32">
        <v>2023</v>
      </c>
      <c r="AZ476" s="32" t="s">
        <v>372</v>
      </c>
      <c r="BA476" s="32" t="s">
        <v>372</v>
      </c>
      <c r="BB476" s="32" t="s">
        <v>372</v>
      </c>
      <c r="BC476" s="32" t="s">
        <v>372</v>
      </c>
      <c r="BD476">
        <v>19869477.539999995</v>
      </c>
      <c r="BE476">
        <v>2.4792399999999999</v>
      </c>
      <c r="BF476" s="32" t="s">
        <v>293</v>
      </c>
      <c r="BG476" s="32" t="s">
        <v>477</v>
      </c>
      <c r="BH476" s="32" t="s">
        <v>477</v>
      </c>
      <c r="BI476" s="32">
        <v>12</v>
      </c>
      <c r="BJ476" s="36">
        <v>2.7513866920429883E-2</v>
      </c>
      <c r="BK476" s="32">
        <v>12</v>
      </c>
      <c r="BL476" s="36">
        <v>2.7513866920429883E-2</v>
      </c>
      <c r="BM476" s="32">
        <v>12</v>
      </c>
      <c r="BN476" s="36">
        <v>2.5274103327193403E-2</v>
      </c>
      <c r="BO476" s="33" t="s">
        <v>476</v>
      </c>
      <c r="BP476" s="33" t="s">
        <v>477</v>
      </c>
      <c r="BQ476">
        <v>2.5511797975073143</v>
      </c>
      <c r="BR476">
        <v>2.6357550000000001</v>
      </c>
      <c r="BS476" t="s">
        <v>474</v>
      </c>
      <c r="BT476" s="37">
        <v>45253</v>
      </c>
      <c r="BU476" s="32" t="s">
        <v>477</v>
      </c>
      <c r="BV476" s="38" t="s">
        <v>477</v>
      </c>
      <c r="BW476" t="s">
        <v>477</v>
      </c>
      <c r="BX476" s="39">
        <v>2.7485026169696498</v>
      </c>
      <c r="BY476" s="39">
        <v>2.6357550000000001</v>
      </c>
      <c r="BZ476" s="39">
        <v>2.6398030000000001</v>
      </c>
      <c r="CA476" s="39">
        <v>2.6357550000000001</v>
      </c>
      <c r="CB476" s="39">
        <v>2.6398030000000001</v>
      </c>
      <c r="CC476" s="39">
        <v>2.6357550000000001</v>
      </c>
      <c r="CD476" s="39">
        <v>2.6398030000000001</v>
      </c>
      <c r="CE476" s="39">
        <v>2.6357550000000001</v>
      </c>
      <c r="CF476" s="39">
        <v>2.6398030000000001</v>
      </c>
      <c r="CG476">
        <v>2.6357550000000001</v>
      </c>
      <c r="CH476" s="39">
        <v>2.7485026169696498</v>
      </c>
      <c r="CI476" s="39">
        <v>2.7820222777982702</v>
      </c>
      <c r="CJ476" s="39">
        <v>2.7485026169696498</v>
      </c>
      <c r="CK476" s="39">
        <v>2.7820222777982702</v>
      </c>
      <c r="CL476" t="s">
        <v>477</v>
      </c>
      <c r="CM476" t="s">
        <v>477</v>
      </c>
      <c r="CN476" s="46" t="s">
        <v>477</v>
      </c>
      <c r="CO476" s="46">
        <v>28.940000534057617</v>
      </c>
      <c r="CP476" s="46" t="s">
        <v>293</v>
      </c>
      <c r="CQ476" s="46" t="s">
        <v>477</v>
      </c>
      <c r="CR476" s="46" t="s">
        <v>477</v>
      </c>
      <c r="CS476" s="46">
        <v>9405.7627249999987</v>
      </c>
      <c r="CT476">
        <v>0</v>
      </c>
      <c r="CU476">
        <v>7.1792843944930698E-2</v>
      </c>
      <c r="CV476" s="47">
        <v>19542.211582771419</v>
      </c>
      <c r="CW476">
        <v>0</v>
      </c>
      <c r="CX476" s="48">
        <v>19542.211582771419</v>
      </c>
      <c r="CY476" s="48">
        <v>272202.77828471921</v>
      </c>
      <c r="CZ476">
        <v>19542.211582771419</v>
      </c>
      <c r="DA476" s="37">
        <v>45253</v>
      </c>
      <c r="DB476">
        <v>2.6357550000000001</v>
      </c>
      <c r="DC476">
        <v>0.92820715605506932</v>
      </c>
      <c r="DD476" s="52">
        <v>0.81375812220251609</v>
      </c>
      <c r="DE476">
        <v>3.9848862409259125</v>
      </c>
      <c r="DF476" s="52">
        <v>10.2497490177629</v>
      </c>
      <c r="DG476" s="52">
        <v>0.8</v>
      </c>
      <c r="DH476" s="52">
        <v>22.5822766254778</v>
      </c>
      <c r="DI476" s="52">
        <v>155</v>
      </c>
      <c r="DJ476" s="52">
        <v>40.234299999999998</v>
      </c>
      <c r="DK476" s="52">
        <v>7.1792843944930702</v>
      </c>
      <c r="DL476" s="52">
        <v>9.1529435265246093</v>
      </c>
      <c r="DM476" s="52"/>
      <c r="DN476" s="52" t="s">
        <v>477</v>
      </c>
      <c r="DO476" s="33">
        <v>2.7153538315332102</v>
      </c>
      <c r="DP476" s="33">
        <v>0.15777129659096001</v>
      </c>
      <c r="DQ476" s="32" t="s">
        <v>700</v>
      </c>
      <c r="DR476" s="33"/>
      <c r="DS476" s="58">
        <v>0.8</v>
      </c>
      <c r="DT476" s="58">
        <v>160</v>
      </c>
      <c r="DU476" s="58">
        <v>7.19715588609193</v>
      </c>
    </row>
    <row r="477" spans="1:125" x14ac:dyDescent="0.25">
      <c r="A477" s="37">
        <v>44196</v>
      </c>
      <c r="B477" t="s">
        <v>1867</v>
      </c>
      <c r="C477" t="s">
        <v>1322</v>
      </c>
      <c r="D477" t="s">
        <v>473</v>
      </c>
      <c r="E477" t="s">
        <v>1652</v>
      </c>
      <c r="F477" t="s">
        <v>50</v>
      </c>
      <c r="G477" t="s">
        <v>1662</v>
      </c>
      <c r="H477" t="s">
        <v>293</v>
      </c>
      <c r="I477" s="37">
        <v>44852</v>
      </c>
      <c r="J477">
        <v>1.125</v>
      </c>
      <c r="K477" s="43">
        <v>15000</v>
      </c>
      <c r="L477" s="43">
        <v>328725</v>
      </c>
      <c r="M477" s="43">
        <v>1.65442</v>
      </c>
      <c r="N477" s="43">
        <v>21.914999999999999</v>
      </c>
      <c r="O477" t="s">
        <v>473</v>
      </c>
      <c r="P477" t="s">
        <v>484</v>
      </c>
      <c r="Q477" t="s">
        <v>485</v>
      </c>
      <c r="R477" t="s">
        <v>475</v>
      </c>
      <c r="S477" t="s">
        <v>1868</v>
      </c>
      <c r="T477" t="s">
        <v>1662</v>
      </c>
      <c r="U477" t="s">
        <v>357</v>
      </c>
      <c r="V477" t="s">
        <v>380</v>
      </c>
      <c r="W477" t="s">
        <v>486</v>
      </c>
      <c r="X477" t="s">
        <v>379</v>
      </c>
      <c r="Y477" s="32" t="s">
        <v>373</v>
      </c>
      <c r="Z477" t="s">
        <v>359</v>
      </c>
      <c r="AA477" s="32" t="s">
        <v>463</v>
      </c>
      <c r="AB477" s="32" t="s">
        <v>482</v>
      </c>
      <c r="AC477" s="33" t="s">
        <v>477</v>
      </c>
      <c r="AD477" s="33">
        <v>100000003</v>
      </c>
      <c r="AE477">
        <v>1.4999999550000014E-2</v>
      </c>
      <c r="AF477" s="33" t="s">
        <v>477</v>
      </c>
      <c r="AG477" s="33">
        <v>1106.3270089299499</v>
      </c>
      <c r="AH477">
        <v>1106.3270089299499</v>
      </c>
      <c r="AI477" s="33">
        <v>1.6049117048482</v>
      </c>
      <c r="AJ477" s="33">
        <v>10.792598999999999</v>
      </c>
      <c r="AK477">
        <v>10.792598999999999</v>
      </c>
      <c r="AL477" s="33">
        <v>10.792598999999999</v>
      </c>
      <c r="AM477">
        <v>10.792598999999999</v>
      </c>
      <c r="AN477" s="33">
        <v>9.6299995907133198</v>
      </c>
      <c r="AO477" s="33">
        <v>8.0835407486050503E-2</v>
      </c>
      <c r="AP477" s="33">
        <v>399.77194982896242</v>
      </c>
      <c r="AQ477" s="33">
        <v>4.3849999999999998</v>
      </c>
      <c r="AR477" s="33">
        <v>399.77194982896242</v>
      </c>
      <c r="AS477" s="34" t="s">
        <v>477</v>
      </c>
      <c r="AT477" s="34" t="s">
        <v>477</v>
      </c>
      <c r="AU477" s="35">
        <v>656</v>
      </c>
      <c r="AV477" s="35">
        <v>656</v>
      </c>
      <c r="AW477" s="34" t="s">
        <v>477</v>
      </c>
      <c r="AX477" t="s">
        <v>484</v>
      </c>
      <c r="AY477" s="32">
        <v>2022</v>
      </c>
      <c r="AZ477" s="32" t="s">
        <v>480</v>
      </c>
      <c r="BA477" s="32" t="s">
        <v>480</v>
      </c>
      <c r="BB477" s="32" t="s">
        <v>463</v>
      </c>
      <c r="BC477" s="32" t="s">
        <v>463</v>
      </c>
      <c r="BD477">
        <v>19869477.539999995</v>
      </c>
      <c r="BE477">
        <v>1.65442</v>
      </c>
      <c r="BF477" s="32" t="s">
        <v>293</v>
      </c>
      <c r="BG477" s="32" t="s">
        <v>477</v>
      </c>
      <c r="BH477" s="32" t="s">
        <v>477</v>
      </c>
      <c r="BI477" s="32" t="s">
        <v>480</v>
      </c>
      <c r="BJ477" s="36">
        <v>1.8360251673130965E-2</v>
      </c>
      <c r="BK477" s="32">
        <v>15</v>
      </c>
      <c r="BL477" s="36">
        <v>1.8360251673130965E-2</v>
      </c>
      <c r="BM477" s="32">
        <v>15</v>
      </c>
      <c r="BN477" s="36">
        <v>1.6865637216389406E-2</v>
      </c>
      <c r="BO477" s="33" t="s">
        <v>476</v>
      </c>
      <c r="BP477" s="33" t="s">
        <v>477</v>
      </c>
      <c r="BQ477">
        <v>1.6036143679317947</v>
      </c>
      <c r="BR477">
        <v>10.792598999999999</v>
      </c>
      <c r="BS477" t="s">
        <v>474</v>
      </c>
      <c r="BT477" s="37">
        <v>44852</v>
      </c>
      <c r="BU477" s="32" t="s">
        <v>477</v>
      </c>
      <c r="BV477" s="38" t="s">
        <v>477</v>
      </c>
      <c r="BW477" t="s">
        <v>477</v>
      </c>
      <c r="BX477" s="39">
        <v>1.6049117048482</v>
      </c>
      <c r="BY477" s="39">
        <v>10.792598999999999</v>
      </c>
      <c r="BZ477" s="39">
        <v>10.91682</v>
      </c>
      <c r="CA477" s="39">
        <v>10.792598999999999</v>
      </c>
      <c r="CB477" s="39">
        <v>10.91682</v>
      </c>
      <c r="CC477" s="39">
        <v>10.792598999999999</v>
      </c>
      <c r="CD477" s="39">
        <v>10.91682</v>
      </c>
      <c r="CE477" s="39">
        <v>10.792598999999999</v>
      </c>
      <c r="CF477" s="39">
        <v>10.91682</v>
      </c>
      <c r="CG477">
        <v>10.792598999999999</v>
      </c>
      <c r="CH477" s="39">
        <v>1.6049117048482</v>
      </c>
      <c r="CI477" s="39">
        <v>1.6874870163299101</v>
      </c>
      <c r="CJ477" s="39">
        <v>1.6049117048482</v>
      </c>
      <c r="CK477" s="39">
        <v>1.6874870163299101</v>
      </c>
      <c r="CL477" t="s">
        <v>477</v>
      </c>
      <c r="CM477" t="s">
        <v>477</v>
      </c>
      <c r="CN477" s="46" t="s">
        <v>477</v>
      </c>
      <c r="CO477" s="46">
        <v>4.3649997711181641</v>
      </c>
      <c r="CP477" s="46" t="s">
        <v>293</v>
      </c>
      <c r="CQ477" s="46" t="s">
        <v>477</v>
      </c>
      <c r="CR477" s="46" t="s">
        <v>477</v>
      </c>
      <c r="CS477" s="46">
        <v>583.20373250388809</v>
      </c>
      <c r="CT477">
        <v>0</v>
      </c>
      <c r="CU477">
        <v>8.0835407486050501E-4</v>
      </c>
      <c r="CV477" s="47">
        <v>2.0578141631503928</v>
      </c>
      <c r="CW477">
        <v>0</v>
      </c>
      <c r="CX477" s="48">
        <v>2.0578141631503928</v>
      </c>
      <c r="CY477" s="48">
        <v>2545.6841588947304</v>
      </c>
      <c r="CZ477">
        <v>2.0578141631503928</v>
      </c>
      <c r="DA477" s="37">
        <v>44852</v>
      </c>
      <c r="DB477">
        <v>10.792598999999999</v>
      </c>
      <c r="DC477">
        <v>0.99919164592513954</v>
      </c>
      <c r="DD477" s="52">
        <v>4.1079040479052598</v>
      </c>
      <c r="DE477">
        <v>1.6174458673343894E-2</v>
      </c>
      <c r="DF477" s="52">
        <v>10.922641717593899</v>
      </c>
      <c r="DG477" s="52">
        <v>2</v>
      </c>
      <c r="DH477" s="52">
        <v>40</v>
      </c>
      <c r="DI477" s="52">
        <v>350</v>
      </c>
      <c r="DJ477" s="52">
        <v>51.933549999999997</v>
      </c>
      <c r="DK477" s="52">
        <v>8.0835407486050503E-2</v>
      </c>
      <c r="DL477" s="52">
        <v>0.18396287651742699</v>
      </c>
      <c r="DM477" s="52"/>
      <c r="DN477" s="52" t="s">
        <v>477</v>
      </c>
      <c r="DO477" s="33">
        <v>0.36082472556841999</v>
      </c>
      <c r="DP477" s="33">
        <v>1.0280329206002701E-2</v>
      </c>
      <c r="DQ477" s="32" t="s">
        <v>700</v>
      </c>
      <c r="DR477" s="33"/>
      <c r="DS477" s="58">
        <v>2</v>
      </c>
      <c r="DT477" s="58">
        <v>360</v>
      </c>
      <c r="DU477" s="58">
        <v>8.0920623210596704E-2</v>
      </c>
    </row>
    <row r="478" spans="1:125" x14ac:dyDescent="0.25">
      <c r="A478" s="37">
        <v>44196</v>
      </c>
      <c r="B478" t="s">
        <v>1867</v>
      </c>
      <c r="C478" t="s">
        <v>1322</v>
      </c>
      <c r="D478" t="s">
        <v>473</v>
      </c>
      <c r="E478" t="s">
        <v>1652</v>
      </c>
      <c r="F478" t="s">
        <v>52</v>
      </c>
      <c r="G478" t="s">
        <v>1875</v>
      </c>
      <c r="H478" t="s">
        <v>293</v>
      </c>
      <c r="I478" s="37">
        <v>45017</v>
      </c>
      <c r="J478">
        <v>2</v>
      </c>
      <c r="K478" s="43">
        <v>5000</v>
      </c>
      <c r="L478" s="43">
        <v>253040</v>
      </c>
      <c r="M478" s="43">
        <v>1.2735099999999999</v>
      </c>
      <c r="N478" s="43">
        <v>50.607999999999997</v>
      </c>
      <c r="O478" t="s">
        <v>473</v>
      </c>
      <c r="P478" t="s">
        <v>484</v>
      </c>
      <c r="Q478" t="s">
        <v>509</v>
      </c>
      <c r="R478" t="s">
        <v>475</v>
      </c>
      <c r="S478" t="s">
        <v>1868</v>
      </c>
      <c r="T478" t="s">
        <v>1875</v>
      </c>
      <c r="U478" t="s">
        <v>357</v>
      </c>
      <c r="V478" t="s">
        <v>412</v>
      </c>
      <c r="W478" t="s">
        <v>510</v>
      </c>
      <c r="X478" t="s">
        <v>2775</v>
      </c>
      <c r="Y478" s="32" t="s">
        <v>373</v>
      </c>
      <c r="Z478" t="s">
        <v>369</v>
      </c>
      <c r="AA478" s="32" t="s">
        <v>463</v>
      </c>
      <c r="AB478" s="32" t="s">
        <v>482</v>
      </c>
      <c r="AC478" s="33" t="s">
        <v>477</v>
      </c>
      <c r="AD478" s="33">
        <v>99999994.870000005</v>
      </c>
      <c r="AE478">
        <v>5.0000002565000132E-3</v>
      </c>
      <c r="AF478" s="33" t="s">
        <v>477</v>
      </c>
      <c r="AG478" s="33">
        <v>1127.20722057071</v>
      </c>
      <c r="AH478">
        <v>1127.20722057071</v>
      </c>
      <c r="AI478" s="33">
        <v>1.97918963532981</v>
      </c>
      <c r="AJ478" s="33">
        <v>11.020087999999999</v>
      </c>
      <c r="AK478">
        <v>11.020087999999999</v>
      </c>
      <c r="AL478" s="33">
        <v>11.020087999999999</v>
      </c>
      <c r="AM478">
        <v>11.020087999999999</v>
      </c>
      <c r="AN478" s="33">
        <v>10.4385911857973</v>
      </c>
      <c r="AO478" s="33">
        <v>1.69479188032024</v>
      </c>
      <c r="AP478" s="33">
        <v>244.27210884353744</v>
      </c>
      <c r="AQ478" s="33">
        <v>14.7</v>
      </c>
      <c r="AR478" s="33">
        <v>244.27210884353744</v>
      </c>
      <c r="AS478" s="34" t="s">
        <v>477</v>
      </c>
      <c r="AT478" s="34" t="s">
        <v>477</v>
      </c>
      <c r="AU478" s="35">
        <v>821</v>
      </c>
      <c r="AV478" s="35">
        <v>821</v>
      </c>
      <c r="AW478" s="34" t="s">
        <v>477</v>
      </c>
      <c r="AX478" t="s">
        <v>484</v>
      </c>
      <c r="AY478" s="32">
        <v>2023</v>
      </c>
      <c r="AZ478" s="32" t="s">
        <v>480</v>
      </c>
      <c r="BA478" s="32" t="s">
        <v>480</v>
      </c>
      <c r="BB478" s="32" t="s">
        <v>463</v>
      </c>
      <c r="BC478" s="32" t="s">
        <v>463</v>
      </c>
      <c r="BD478">
        <v>19869477.539999995</v>
      </c>
      <c r="BE478">
        <v>1.2735099999999999</v>
      </c>
      <c r="BF478" s="32" t="s">
        <v>293</v>
      </c>
      <c r="BG478" s="32" t="s">
        <v>477</v>
      </c>
      <c r="BH478" s="32" t="s">
        <v>477</v>
      </c>
      <c r="BI478" s="32" t="s">
        <v>480</v>
      </c>
      <c r="BJ478" s="36">
        <v>1.4133023297190843E-2</v>
      </c>
      <c r="BK478" s="32">
        <v>15</v>
      </c>
      <c r="BL478" s="36">
        <v>1.4133023297190843E-2</v>
      </c>
      <c r="BM478" s="32">
        <v>15</v>
      </c>
      <c r="BN478" s="36">
        <v>1.2982525944893681E-2</v>
      </c>
      <c r="BO478" s="33" t="s">
        <v>476</v>
      </c>
      <c r="BP478" s="33" t="s">
        <v>477</v>
      </c>
      <c r="BQ478">
        <v>1.9456464900941004</v>
      </c>
      <c r="BR478">
        <v>11.020087999999999</v>
      </c>
      <c r="BS478" t="s">
        <v>474</v>
      </c>
      <c r="BT478" s="37">
        <v>45017</v>
      </c>
      <c r="BU478" s="32" t="s">
        <v>477</v>
      </c>
      <c r="BV478" s="38" t="s">
        <v>477</v>
      </c>
      <c r="BW478" t="s">
        <v>477</v>
      </c>
      <c r="BX478" s="39">
        <v>1.97918963532981</v>
      </c>
      <c r="BY478" s="39">
        <v>11.020087999999999</v>
      </c>
      <c r="BZ478" s="39">
        <v>11.123760000000001</v>
      </c>
      <c r="CA478" s="39">
        <v>11.020087999999999</v>
      </c>
      <c r="CB478" s="39">
        <v>11.123760000000001</v>
      </c>
      <c r="CC478" s="39">
        <v>11.020087999999999</v>
      </c>
      <c r="CD478" s="39">
        <v>11.123760000000001</v>
      </c>
      <c r="CE478" s="39">
        <v>11.020087999999999</v>
      </c>
      <c r="CF478" s="39">
        <v>11.123760000000001</v>
      </c>
      <c r="CG478">
        <v>11.020087999999999</v>
      </c>
      <c r="CH478" s="39">
        <v>1.97918963532981</v>
      </c>
      <c r="CI478" s="39">
        <v>2.0835937068883101</v>
      </c>
      <c r="CJ478" s="39">
        <v>1.97918963532981</v>
      </c>
      <c r="CK478" s="39">
        <v>2.0835937068883101</v>
      </c>
      <c r="CL478" t="s">
        <v>477</v>
      </c>
      <c r="CM478" t="s">
        <v>477</v>
      </c>
      <c r="CN478" s="46" t="s">
        <v>477</v>
      </c>
      <c r="CO478" s="46">
        <v>14.25</v>
      </c>
      <c r="CP478" s="46" t="s">
        <v>293</v>
      </c>
      <c r="CQ478" s="46" t="s">
        <v>477</v>
      </c>
      <c r="CR478" s="46" t="s">
        <v>477</v>
      </c>
      <c r="CS478" s="46">
        <v>82.413054227789686</v>
      </c>
      <c r="CT478">
        <v>0</v>
      </c>
      <c r="CU478">
        <v>1.69479188032024E-2</v>
      </c>
      <c r="CV478" s="47">
        <v>19.903398957115066</v>
      </c>
      <c r="CW478">
        <v>0</v>
      </c>
      <c r="CX478" s="48">
        <v>19.903398957115066</v>
      </c>
      <c r="CY478" s="48">
        <v>1174.3860227460029</v>
      </c>
      <c r="CZ478">
        <v>19.903398957115066</v>
      </c>
      <c r="DA478" s="37">
        <v>45017</v>
      </c>
      <c r="DB478">
        <v>11.020087999999999</v>
      </c>
      <c r="DC478">
        <v>0.98305208119679754</v>
      </c>
      <c r="DD478" s="52">
        <v>2.5625964912280699</v>
      </c>
      <c r="DE478">
        <v>0.4922826557205881</v>
      </c>
      <c r="DF478" s="52">
        <v>21.339321874239999</v>
      </c>
      <c r="DG478" s="52">
        <v>5</v>
      </c>
      <c r="DH478" s="52">
        <v>40</v>
      </c>
      <c r="DI478" s="52">
        <v>390</v>
      </c>
      <c r="DJ478" s="52">
        <v>53.505760000000002</v>
      </c>
      <c r="DK478" s="52">
        <v>1.69479188032024</v>
      </c>
      <c r="DL478" s="52">
        <v>3.25846120206982</v>
      </c>
      <c r="DM478" s="52"/>
      <c r="DN478" s="52" t="s">
        <v>477</v>
      </c>
      <c r="DO478" s="33">
        <v>1.0111398577766599</v>
      </c>
      <c r="DP478" s="33">
        <v>5.8261984076406002E-2</v>
      </c>
      <c r="DQ478" s="32" t="s">
        <v>700</v>
      </c>
      <c r="DR478" s="33"/>
      <c r="DS478" s="58">
        <v>5</v>
      </c>
      <c r="DT478" s="58">
        <v>400</v>
      </c>
      <c r="DU478" s="58">
        <v>1.6978584459221799</v>
      </c>
    </row>
    <row r="479" spans="1:125" x14ac:dyDescent="0.25">
      <c r="A479" s="37">
        <v>44196</v>
      </c>
      <c r="B479" t="s">
        <v>1867</v>
      </c>
      <c r="C479" t="s">
        <v>1322</v>
      </c>
      <c r="D479" t="s">
        <v>473</v>
      </c>
      <c r="E479" t="s">
        <v>1652</v>
      </c>
      <c r="F479" t="s">
        <v>1296</v>
      </c>
      <c r="G479" t="s">
        <v>1876</v>
      </c>
      <c r="H479" t="s">
        <v>293</v>
      </c>
      <c r="I479" s="37">
        <v>46452</v>
      </c>
      <c r="J479">
        <v>0.875</v>
      </c>
      <c r="K479" s="43">
        <v>7000</v>
      </c>
      <c r="L479" s="43">
        <v>385805</v>
      </c>
      <c r="M479" s="43">
        <v>1.9417</v>
      </c>
      <c r="N479" s="43">
        <v>55.115000000000002</v>
      </c>
      <c r="O479" t="s">
        <v>473</v>
      </c>
      <c r="P479" t="s">
        <v>484</v>
      </c>
      <c r="Q479" t="s">
        <v>1298</v>
      </c>
      <c r="R479" t="s">
        <v>475</v>
      </c>
      <c r="S479" t="s">
        <v>1868</v>
      </c>
      <c r="T479" t="s">
        <v>1876</v>
      </c>
      <c r="U479" t="s">
        <v>357</v>
      </c>
      <c r="V479" t="s">
        <v>1299</v>
      </c>
      <c r="W479" t="s">
        <v>1300</v>
      </c>
      <c r="X479" t="s">
        <v>1301</v>
      </c>
      <c r="Y479" s="32" t="s">
        <v>373</v>
      </c>
      <c r="Z479" t="s">
        <v>374</v>
      </c>
      <c r="AA479" s="32" t="s">
        <v>372</v>
      </c>
      <c r="AB479" s="32" t="s">
        <v>482</v>
      </c>
      <c r="AC479" s="33" t="s">
        <v>477</v>
      </c>
      <c r="AD479" s="33">
        <v>400000007.81999999</v>
      </c>
      <c r="AE479">
        <v>1.7499999657875007E-3</v>
      </c>
      <c r="AF479" s="33" t="s">
        <v>477</v>
      </c>
      <c r="AG479" s="33">
        <v>331.646937864888</v>
      </c>
      <c r="AH479">
        <v>331.646937864888</v>
      </c>
      <c r="AI479" s="33">
        <v>5.8163377810602901</v>
      </c>
      <c r="AJ479" s="33">
        <v>2.8689089999999999</v>
      </c>
      <c r="AK479">
        <v>2.8689089999999999</v>
      </c>
      <c r="AL479" s="33">
        <v>2.8689089999999999</v>
      </c>
      <c r="AM479">
        <v>2.8689089999999999</v>
      </c>
      <c r="AN479" s="33">
        <v>2.7287463633675402</v>
      </c>
      <c r="AO479" s="33">
        <v>26.878356662269599</v>
      </c>
      <c r="AP479" s="33">
        <v>61.192959510340742</v>
      </c>
      <c r="AQ479" s="33">
        <v>34.191940000000002</v>
      </c>
      <c r="AR479" s="33">
        <v>61.192959510340742</v>
      </c>
      <c r="AS479" s="34" t="s">
        <v>477</v>
      </c>
      <c r="AT479" s="34" t="s">
        <v>477</v>
      </c>
      <c r="AU479" s="35">
        <v>2256</v>
      </c>
      <c r="AV479" s="35">
        <v>2256</v>
      </c>
      <c r="AW479" s="34" t="s">
        <v>477</v>
      </c>
      <c r="AX479" t="s">
        <v>484</v>
      </c>
      <c r="AY479" s="32">
        <v>2027</v>
      </c>
      <c r="AZ479" s="32" t="s">
        <v>480</v>
      </c>
      <c r="BA479" s="32" t="s">
        <v>480</v>
      </c>
      <c r="BB479" s="32" t="s">
        <v>372</v>
      </c>
      <c r="BC479" s="32" t="s">
        <v>372</v>
      </c>
      <c r="BD479">
        <v>19869477.539999995</v>
      </c>
      <c r="BE479">
        <v>1.9417</v>
      </c>
      <c r="BF479" s="32" t="s">
        <v>293</v>
      </c>
      <c r="BG479" s="32" t="s">
        <v>477</v>
      </c>
      <c r="BH479" s="32" t="s">
        <v>477</v>
      </c>
      <c r="BI479" s="32" t="s">
        <v>480</v>
      </c>
      <c r="BJ479" s="36">
        <v>2.1548336441561466E-2</v>
      </c>
      <c r="BK479" s="32">
        <v>12</v>
      </c>
      <c r="BL479" s="36">
        <v>2.1548336441561466E-2</v>
      </c>
      <c r="BM479" s="32">
        <v>12</v>
      </c>
      <c r="BN479" s="36">
        <v>1.979419626213131E-2</v>
      </c>
      <c r="BO479" s="33" t="s">
        <v>476</v>
      </c>
      <c r="BP479" s="33" t="s">
        <v>477</v>
      </c>
      <c r="BQ479">
        <v>4.2530017675845677</v>
      </c>
      <c r="BR479">
        <v>2.8689089999999999</v>
      </c>
      <c r="BS479" t="s">
        <v>474</v>
      </c>
      <c r="BT479" s="37">
        <v>46452</v>
      </c>
      <c r="BU479" s="32" t="s">
        <v>477</v>
      </c>
      <c r="BV479" s="38" t="s">
        <v>477</v>
      </c>
      <c r="BW479" t="s">
        <v>477</v>
      </c>
      <c r="BX479" s="39">
        <v>5.8163377810602901</v>
      </c>
      <c r="BY479" s="39">
        <v>2.8689089999999999</v>
      </c>
      <c r="BZ479" s="39">
        <v>2.878266</v>
      </c>
      <c r="CA479" s="39">
        <v>2.8689089999999999</v>
      </c>
      <c r="CB479" s="39">
        <v>2.878266</v>
      </c>
      <c r="CC479" s="39">
        <v>2.8689089999999999</v>
      </c>
      <c r="CD479" s="39">
        <v>2.878266</v>
      </c>
      <c r="CE479" s="39">
        <v>2.8689089999999999</v>
      </c>
      <c r="CF479" s="39">
        <v>2.878266</v>
      </c>
      <c r="CG479">
        <v>2.8689089999999999</v>
      </c>
      <c r="CH479" s="39">
        <v>5.8163377810602901</v>
      </c>
      <c r="CI479" s="39">
        <v>5.8462275951378704</v>
      </c>
      <c r="CJ479" s="39">
        <v>5.8163377810602901</v>
      </c>
      <c r="CK479" s="39">
        <v>5.8462275951378704</v>
      </c>
      <c r="CL479" t="s">
        <v>477</v>
      </c>
      <c r="CM479" t="s">
        <v>477</v>
      </c>
      <c r="CN479" s="46" t="s">
        <v>477</v>
      </c>
      <c r="CO479" s="46">
        <v>32.200000762939453</v>
      </c>
      <c r="CP479" s="46" t="s">
        <v>293</v>
      </c>
      <c r="CQ479" s="46" t="s">
        <v>477</v>
      </c>
      <c r="CR479" s="46" t="s">
        <v>477</v>
      </c>
      <c r="CS479" s="46">
        <v>124.11831626848691</v>
      </c>
      <c r="CT479">
        <v>0</v>
      </c>
      <c r="CU479">
        <v>0.26878356662269598</v>
      </c>
      <c r="CV479" s="47">
        <v>1074.2230575534913</v>
      </c>
      <c r="CW479">
        <v>0</v>
      </c>
      <c r="CX479" s="48">
        <v>1074.2230575534913</v>
      </c>
      <c r="CY479" s="48">
        <v>3996.6098785400386</v>
      </c>
      <c r="CZ479">
        <v>1074.2230575534913</v>
      </c>
      <c r="DA479" s="37">
        <v>46452</v>
      </c>
      <c r="DB479">
        <v>2.8689089999999999</v>
      </c>
      <c r="DC479">
        <v>0.73121643337730402</v>
      </c>
      <c r="DD479" s="52">
        <v>0.62105534983254007</v>
      </c>
      <c r="DE479">
        <v>16.674646798420071</v>
      </c>
      <c r="DF479" s="52">
        <v>36.625352670719003</v>
      </c>
      <c r="DG479" s="52">
        <v>0.4</v>
      </c>
      <c r="DH479" s="52">
        <v>23.831263829039901</v>
      </c>
      <c r="DI479" s="52">
        <v>270</v>
      </c>
      <c r="DJ479" s="52">
        <v>35.60528</v>
      </c>
      <c r="DK479" s="52">
        <v>26.878356662269599</v>
      </c>
      <c r="DL479" s="52">
        <v>31.581786766636299</v>
      </c>
      <c r="DM479" s="52"/>
      <c r="DN479" s="52" t="s">
        <v>477</v>
      </c>
      <c r="DO479" s="33">
        <v>3.2335854496754002</v>
      </c>
      <c r="DP479" s="33">
        <v>0.29822985149033299</v>
      </c>
      <c r="DQ479" s="32" t="s">
        <v>700</v>
      </c>
      <c r="DR479" s="33"/>
      <c r="DS479" s="58">
        <v>0.4</v>
      </c>
      <c r="DT479" s="58">
        <v>280</v>
      </c>
      <c r="DU479" s="58">
        <v>27.1463096360077</v>
      </c>
    </row>
    <row r="480" spans="1:125" x14ac:dyDescent="0.25">
      <c r="A480" s="37">
        <v>44196</v>
      </c>
      <c r="B480" t="s">
        <v>1867</v>
      </c>
      <c r="C480" t="s">
        <v>1322</v>
      </c>
      <c r="D480" t="s">
        <v>473</v>
      </c>
      <c r="E480" t="s">
        <v>1652</v>
      </c>
      <c r="F480" t="s">
        <v>1313</v>
      </c>
      <c r="G480" t="s">
        <v>1877</v>
      </c>
      <c r="H480" t="s">
        <v>293</v>
      </c>
      <c r="I480" s="37">
        <v>45718</v>
      </c>
      <c r="J480">
        <v>0.25</v>
      </c>
      <c r="K480" s="43">
        <v>7000</v>
      </c>
      <c r="L480" s="43">
        <v>453778.5</v>
      </c>
      <c r="M480" s="43">
        <v>2.2837999999999998</v>
      </c>
      <c r="N480" s="43">
        <v>64.825500000000005</v>
      </c>
      <c r="O480" t="s">
        <v>473</v>
      </c>
      <c r="P480" t="s">
        <v>484</v>
      </c>
      <c r="Q480" t="s">
        <v>1315</v>
      </c>
      <c r="R480" t="s">
        <v>475</v>
      </c>
      <c r="S480" t="s">
        <v>1868</v>
      </c>
      <c r="T480" t="s">
        <v>1877</v>
      </c>
      <c r="U480" t="s">
        <v>357</v>
      </c>
      <c r="V480" t="s">
        <v>1124</v>
      </c>
      <c r="W480" t="s">
        <v>1125</v>
      </c>
      <c r="X480" t="s">
        <v>1126</v>
      </c>
      <c r="Y480" s="32" t="s">
        <v>373</v>
      </c>
      <c r="Z480" t="s">
        <v>371</v>
      </c>
      <c r="AA480" s="32" t="s">
        <v>372</v>
      </c>
      <c r="AB480" s="32" t="s">
        <v>482</v>
      </c>
      <c r="AC480" s="33" t="s">
        <v>477</v>
      </c>
      <c r="AD480" s="33">
        <v>199999973.75999999</v>
      </c>
      <c r="AE480">
        <v>3.5000004592000604E-3</v>
      </c>
      <c r="AF480" s="33" t="s">
        <v>477</v>
      </c>
      <c r="AG480" s="33">
        <v>225.65677317946501</v>
      </c>
      <c r="AH480">
        <v>225.65677317946501</v>
      </c>
      <c r="AI480" s="33">
        <v>4.07719912767514</v>
      </c>
      <c r="AJ480" s="33">
        <v>1.757423</v>
      </c>
      <c r="AK480">
        <v>1.757423</v>
      </c>
      <c r="AL480" s="33">
        <v>1.757423</v>
      </c>
      <c r="AM480">
        <v>1.757423</v>
      </c>
      <c r="AN480" s="33">
        <v>1.17951090083531</v>
      </c>
      <c r="AO480" s="33">
        <v>32.454439990894997</v>
      </c>
      <c r="AP480" s="33">
        <v>51.335288712587293</v>
      </c>
      <c r="AQ480" s="33">
        <v>42.835679999999996</v>
      </c>
      <c r="AR480" s="33">
        <v>51.335288712587293</v>
      </c>
      <c r="AS480" s="34" t="s">
        <v>477</v>
      </c>
      <c r="AT480" s="34" t="s">
        <v>477</v>
      </c>
      <c r="AU480" s="35">
        <v>1522</v>
      </c>
      <c r="AV480" s="35">
        <v>1522</v>
      </c>
      <c r="AW480" s="34" t="s">
        <v>477</v>
      </c>
      <c r="AX480" t="s">
        <v>484</v>
      </c>
      <c r="AY480" s="32">
        <v>2025</v>
      </c>
      <c r="AZ480" s="32" t="s">
        <v>480</v>
      </c>
      <c r="BA480" s="32" t="s">
        <v>480</v>
      </c>
      <c r="BB480" s="32" t="s">
        <v>372</v>
      </c>
      <c r="BC480" s="32" t="s">
        <v>372</v>
      </c>
      <c r="BD480">
        <v>19869477.539999995</v>
      </c>
      <c r="BE480">
        <v>2.2837999999999998</v>
      </c>
      <c r="BF480" s="32" t="s">
        <v>293</v>
      </c>
      <c r="BG480" s="32" t="s">
        <v>477</v>
      </c>
      <c r="BH480" s="32" t="s">
        <v>477</v>
      </c>
      <c r="BI480" s="32" t="s">
        <v>480</v>
      </c>
      <c r="BJ480" s="36">
        <v>2.5344855012110003E-2</v>
      </c>
      <c r="BK480" s="32">
        <v>12</v>
      </c>
      <c r="BL480" s="36">
        <v>2.5344855012110003E-2</v>
      </c>
      <c r="BM480" s="32">
        <v>12</v>
      </c>
      <c r="BN480" s="36">
        <v>2.3281659616997064E-2</v>
      </c>
      <c r="BO480" s="33" t="s">
        <v>476</v>
      </c>
      <c r="BP480" s="33" t="s">
        <v>477</v>
      </c>
      <c r="BQ480">
        <v>2.7539669834745175</v>
      </c>
      <c r="BR480">
        <v>1.757423</v>
      </c>
      <c r="BS480" t="s">
        <v>474</v>
      </c>
      <c r="BT480" s="37">
        <v>45718</v>
      </c>
      <c r="BU480" s="32" t="s">
        <v>477</v>
      </c>
      <c r="BV480" s="38" t="s">
        <v>477</v>
      </c>
      <c r="BW480" t="s">
        <v>477</v>
      </c>
      <c r="BX480" s="39">
        <v>4.07719912767514</v>
      </c>
      <c r="BY480" s="39">
        <v>1.757423</v>
      </c>
      <c r="BZ480" s="39">
        <v>1.765771</v>
      </c>
      <c r="CA480" s="39">
        <v>1.757423</v>
      </c>
      <c r="CB480" s="39">
        <v>1.765771</v>
      </c>
      <c r="CC480" s="39">
        <v>1.757423</v>
      </c>
      <c r="CD480" s="39">
        <v>1.765771</v>
      </c>
      <c r="CE480" s="39">
        <v>1.757423</v>
      </c>
      <c r="CF480" s="39">
        <v>1.765771</v>
      </c>
      <c r="CG480">
        <v>1.757423</v>
      </c>
      <c r="CH480" s="39">
        <v>4.07719912767514</v>
      </c>
      <c r="CI480" s="39">
        <v>4.1192558880525496</v>
      </c>
      <c r="CJ480" s="39">
        <v>4.07719912767514</v>
      </c>
      <c r="CK480" s="39">
        <v>4.1192558880525496</v>
      </c>
      <c r="CL480" t="s">
        <v>477</v>
      </c>
      <c r="CM480" t="s">
        <v>477</v>
      </c>
      <c r="CN480" s="46" t="s">
        <v>477</v>
      </c>
      <c r="CO480" s="46">
        <v>37.740001678466797</v>
      </c>
      <c r="CP480" s="46" t="s">
        <v>293</v>
      </c>
      <c r="CQ480" s="46" t="s">
        <v>477</v>
      </c>
      <c r="CR480" s="46" t="s">
        <v>477</v>
      </c>
      <c r="CS480" s="46">
        <v>122.71078217965463</v>
      </c>
      <c r="CT480">
        <v>0</v>
      </c>
      <c r="CU480">
        <v>0.32454439990894995</v>
      </c>
      <c r="CV480" s="47">
        <v>1502.9992338466889</v>
      </c>
      <c r="CW480">
        <v>0</v>
      </c>
      <c r="CX480" s="48">
        <v>1502.9992338466889</v>
      </c>
      <c r="CY480" s="48">
        <v>4631.1051254261392</v>
      </c>
      <c r="CZ480">
        <v>1502.9992338466889</v>
      </c>
      <c r="DA480" s="37">
        <v>45718</v>
      </c>
      <c r="DB480">
        <v>1.757423</v>
      </c>
      <c r="DC480">
        <v>0.6754556000910501</v>
      </c>
      <c r="DD480" s="52">
        <v>0.45848023077915401</v>
      </c>
      <c r="DE480">
        <v>21.445388096184075</v>
      </c>
      <c r="DF480" s="52">
        <v>39.5570213524895</v>
      </c>
      <c r="DG480" s="52">
        <v>0.5</v>
      </c>
      <c r="DH480" s="52">
        <v>40</v>
      </c>
      <c r="DI480" s="52">
        <v>185</v>
      </c>
      <c r="DJ480" s="52">
        <v>39.141370000000002</v>
      </c>
      <c r="DK480" s="52">
        <v>32.454439990894997</v>
      </c>
      <c r="DL480" s="52">
        <v>37.887662597766699</v>
      </c>
      <c r="DM480" s="52"/>
      <c r="DN480" s="52" t="s">
        <v>477</v>
      </c>
      <c r="DO480" s="33">
        <v>2.68121007515489</v>
      </c>
      <c r="DP480" s="33">
        <v>0.223592276543606</v>
      </c>
      <c r="DQ480" s="32" t="s">
        <v>700</v>
      </c>
      <c r="DR480" s="33"/>
      <c r="DS480" s="58">
        <v>0.5</v>
      </c>
      <c r="DT480" s="58">
        <v>200</v>
      </c>
      <c r="DU480" s="58">
        <v>32.7421246178979</v>
      </c>
    </row>
    <row r="481" spans="1:125" x14ac:dyDescent="0.25">
      <c r="A481" s="37">
        <v>44196</v>
      </c>
      <c r="B481" t="s">
        <v>1867</v>
      </c>
      <c r="C481" t="s">
        <v>1322</v>
      </c>
      <c r="D481" t="s">
        <v>473</v>
      </c>
      <c r="E481" t="s">
        <v>1344</v>
      </c>
      <c r="F481" t="s">
        <v>1878</v>
      </c>
      <c r="G481" t="s">
        <v>1879</v>
      </c>
      <c r="H481" t="s">
        <v>293</v>
      </c>
      <c r="I481" s="37">
        <v>45973</v>
      </c>
      <c r="J481">
        <v>3.25</v>
      </c>
      <c r="K481" s="43">
        <v>300000</v>
      </c>
      <c r="L481" s="43">
        <v>306971.46999999997</v>
      </c>
      <c r="M481" s="43">
        <v>1.54494</v>
      </c>
      <c r="N481" s="43">
        <v>101.843</v>
      </c>
      <c r="O481" t="s">
        <v>473</v>
      </c>
      <c r="P481" t="s">
        <v>474</v>
      </c>
      <c r="Q481" t="s">
        <v>1880</v>
      </c>
      <c r="R481" t="s">
        <v>475</v>
      </c>
      <c r="S481" t="s">
        <v>1868</v>
      </c>
      <c r="T481" t="s">
        <v>1879</v>
      </c>
      <c r="U481" t="s">
        <v>381</v>
      </c>
      <c r="V481" t="s">
        <v>203</v>
      </c>
      <c r="W481" t="s">
        <v>1881</v>
      </c>
      <c r="X481" t="s">
        <v>1882</v>
      </c>
      <c r="Y481" s="32" t="s">
        <v>388</v>
      </c>
      <c r="Z481" t="s">
        <v>371</v>
      </c>
      <c r="AA481" s="32" t="s">
        <v>386</v>
      </c>
      <c r="AB481" s="32" t="s">
        <v>476</v>
      </c>
      <c r="AC481" s="33" t="s">
        <v>477</v>
      </c>
      <c r="AD481" s="33">
        <v>550000000</v>
      </c>
      <c r="AE481">
        <v>5.4545454545454543E-2</v>
      </c>
      <c r="AF481" s="33">
        <v>271.28074918301201</v>
      </c>
      <c r="AG481" s="33">
        <v>330.70448824964399</v>
      </c>
      <c r="AH481">
        <v>330.70448824964399</v>
      </c>
      <c r="AI481" s="33">
        <v>4.2228590952343596</v>
      </c>
      <c r="AJ481" s="33">
        <v>2.837961</v>
      </c>
      <c r="AK481">
        <v>2.837961</v>
      </c>
      <c r="AL481" s="33">
        <v>2.8189350000000002</v>
      </c>
      <c r="AM481">
        <v>2.8189350000000002</v>
      </c>
      <c r="AN481" s="33" t="s">
        <v>477</v>
      </c>
      <c r="AO481" s="33" t="s">
        <v>477</v>
      </c>
      <c r="AP481" s="33" t="s">
        <v>477</v>
      </c>
      <c r="AQ481" s="33" t="s">
        <v>477</v>
      </c>
      <c r="AR481" s="33" t="s">
        <v>477</v>
      </c>
      <c r="AS481" s="34" t="s">
        <v>477</v>
      </c>
      <c r="AT481" s="34" t="s">
        <v>477</v>
      </c>
      <c r="AU481" s="35">
        <v>1777</v>
      </c>
      <c r="AV481" s="35">
        <v>1777</v>
      </c>
      <c r="AW481" s="34" t="s">
        <v>477</v>
      </c>
      <c r="AX481" t="s">
        <v>474</v>
      </c>
      <c r="AY481" s="32">
        <v>2025</v>
      </c>
      <c r="AZ481" s="32" t="s">
        <v>386</v>
      </c>
      <c r="BA481" s="32" t="s">
        <v>376</v>
      </c>
      <c r="BB481" s="32" t="s">
        <v>376</v>
      </c>
      <c r="BC481" s="32" t="s">
        <v>376</v>
      </c>
      <c r="BD481">
        <v>19869477.539999995</v>
      </c>
      <c r="BE481">
        <v>1.54494</v>
      </c>
      <c r="BF481" s="32" t="s">
        <v>293</v>
      </c>
      <c r="BG481" s="32" t="s">
        <v>478</v>
      </c>
      <c r="BH481" s="32" t="s">
        <v>477</v>
      </c>
      <c r="BI481" s="32">
        <v>10</v>
      </c>
      <c r="BJ481" s="36">
        <v>1.7145253466182894E-2</v>
      </c>
      <c r="BK481" s="32">
        <v>10</v>
      </c>
      <c r="BL481" s="36">
        <v>1.7145253466182894E-2</v>
      </c>
      <c r="BM481" s="32">
        <v>10</v>
      </c>
      <c r="BN481" s="36">
        <v>1.5749545817329874E-2</v>
      </c>
      <c r="BO481" s="33" t="s">
        <v>476</v>
      </c>
      <c r="BP481" s="33" t="s">
        <v>477</v>
      </c>
      <c r="BQ481">
        <v>4.2228590952343596</v>
      </c>
      <c r="BR481">
        <v>2.8189350000000002</v>
      </c>
      <c r="BS481" t="s">
        <v>474</v>
      </c>
      <c r="BT481" s="37">
        <v>45973</v>
      </c>
      <c r="BU481" s="32" t="s">
        <v>477</v>
      </c>
      <c r="BV481" s="38">
        <v>45881</v>
      </c>
      <c r="BW481" t="s">
        <v>1017</v>
      </c>
      <c r="BX481" s="39">
        <v>4.2228590952343596</v>
      </c>
      <c r="BY481" s="39">
        <v>2.837961</v>
      </c>
      <c r="BZ481" s="39">
        <v>2.8363200000000002</v>
      </c>
      <c r="CA481" s="39">
        <v>2.8189350000000002</v>
      </c>
      <c r="CB481" s="39">
        <v>2.8171249999999999</v>
      </c>
      <c r="CC481" s="39">
        <v>2.8189350000000002</v>
      </c>
      <c r="CD481" s="39">
        <v>2.8171249999999999</v>
      </c>
      <c r="CE481" s="39">
        <v>2.837961</v>
      </c>
      <c r="CF481" s="39">
        <v>2.8363200000000002</v>
      </c>
      <c r="CG481">
        <v>2.8189350000000002</v>
      </c>
      <c r="CH481" s="39">
        <v>4.2228590952343596</v>
      </c>
      <c r="CI481" s="39">
        <v>4.2246505497746902</v>
      </c>
      <c r="CJ481" s="39">
        <v>4.2228590952343596</v>
      </c>
      <c r="CK481" s="39">
        <v>4.2246395329066804</v>
      </c>
      <c r="CL481" t="s">
        <v>477</v>
      </c>
      <c r="CM481" t="s">
        <v>477</v>
      </c>
      <c r="CN481" s="46" t="s">
        <v>477</v>
      </c>
      <c r="CO481" s="46">
        <v>0</v>
      </c>
      <c r="CP481" s="46" t="s">
        <v>477</v>
      </c>
      <c r="CQ481" s="46" t="s">
        <v>477</v>
      </c>
      <c r="CR481" s="46" t="s">
        <v>477</v>
      </c>
      <c r="CS481" s="46">
        <v>0</v>
      </c>
      <c r="CT481">
        <v>0</v>
      </c>
      <c r="CU481">
        <v>0</v>
      </c>
      <c r="CV481" s="47">
        <v>264230.87776290957</v>
      </c>
      <c r="CW481">
        <v>0</v>
      </c>
      <c r="CX481" s="48">
        <v>264230.87776290957</v>
      </c>
      <c r="CY481" s="48">
        <v>306971.46999999997</v>
      </c>
      <c r="CZ481">
        <v>264230.87776290957</v>
      </c>
      <c r="DA481" s="37">
        <v>45881</v>
      </c>
      <c r="DB481">
        <v>2.8189350000000002</v>
      </c>
      <c r="DC481">
        <v>1</v>
      </c>
      <c r="DD481" s="52" t="s">
        <v>477</v>
      </c>
      <c r="DE481" t="s">
        <v>477</v>
      </c>
      <c r="DF481" s="52" t="s">
        <v>477</v>
      </c>
      <c r="DG481" s="52" t="s">
        <v>477</v>
      </c>
      <c r="DH481" s="52" t="s">
        <v>477</v>
      </c>
      <c r="DI481" s="52" t="s">
        <v>477</v>
      </c>
      <c r="DJ481" s="52" t="s">
        <v>477</v>
      </c>
      <c r="DK481" s="52" t="s">
        <v>477</v>
      </c>
      <c r="DL481" s="52" t="s">
        <v>477</v>
      </c>
      <c r="DM481" s="52" t="s">
        <v>477</v>
      </c>
      <c r="DN481" s="52" t="s">
        <v>477</v>
      </c>
      <c r="DO481" s="33">
        <v>4.3290126341915398</v>
      </c>
      <c r="DP481" s="33" t="s">
        <v>477</v>
      </c>
      <c r="DQ481" s="32" t="s">
        <v>700</v>
      </c>
      <c r="DR481" s="33" t="s">
        <v>477</v>
      </c>
      <c r="DS481" s="58" t="s">
        <v>477</v>
      </c>
      <c r="DT481" s="58" t="s">
        <v>477</v>
      </c>
      <c r="DU481" s="58" t="s">
        <v>477</v>
      </c>
    </row>
    <row r="482" spans="1:125" x14ac:dyDescent="0.25">
      <c r="A482" s="37">
        <v>44196</v>
      </c>
      <c r="B482" t="s">
        <v>1867</v>
      </c>
      <c r="C482" t="s">
        <v>1322</v>
      </c>
      <c r="D482" t="s">
        <v>473</v>
      </c>
      <c r="E482" t="s">
        <v>1344</v>
      </c>
      <c r="F482" t="s">
        <v>1883</v>
      </c>
      <c r="G482" t="s">
        <v>1884</v>
      </c>
      <c r="H482" t="s">
        <v>293</v>
      </c>
      <c r="I482" s="37">
        <v>45366</v>
      </c>
      <c r="J482">
        <v>3.25</v>
      </c>
      <c r="K482" s="43">
        <v>300000</v>
      </c>
      <c r="L482" s="43">
        <v>309144.17</v>
      </c>
      <c r="M482" s="43">
        <v>1.5558700000000001</v>
      </c>
      <c r="N482" s="43">
        <v>102.05500000000001</v>
      </c>
      <c r="O482" t="s">
        <v>473</v>
      </c>
      <c r="P482" t="s">
        <v>474</v>
      </c>
      <c r="Q482" t="s">
        <v>1885</v>
      </c>
      <c r="R482" t="s">
        <v>475</v>
      </c>
      <c r="S482" t="s">
        <v>1868</v>
      </c>
      <c r="T482" t="s">
        <v>1884</v>
      </c>
      <c r="U482" t="s">
        <v>381</v>
      </c>
      <c r="V482" t="s">
        <v>203</v>
      </c>
      <c r="W482" t="s">
        <v>1886</v>
      </c>
      <c r="X482" t="s">
        <v>1887</v>
      </c>
      <c r="Y482" s="32" t="s">
        <v>1714</v>
      </c>
      <c r="Z482" t="s">
        <v>369</v>
      </c>
      <c r="AA482" s="32" t="s">
        <v>370</v>
      </c>
      <c r="AB482" s="32" t="s">
        <v>476</v>
      </c>
      <c r="AC482" s="33" t="s">
        <v>477</v>
      </c>
      <c r="AD482" s="33">
        <v>500000000</v>
      </c>
      <c r="AE482">
        <v>0.06</v>
      </c>
      <c r="AF482" s="33">
        <v>112.64370989627101</v>
      </c>
      <c r="AG482" s="33">
        <v>309.21832653401401</v>
      </c>
      <c r="AH482">
        <v>309.21832653401401</v>
      </c>
      <c r="AI482" s="33">
        <v>0.207834779482548</v>
      </c>
      <c r="AJ482" s="33">
        <v>2.5942980000000002</v>
      </c>
      <c r="AK482">
        <v>2.5942980000000002</v>
      </c>
      <c r="AL482" s="33">
        <v>1.151424</v>
      </c>
      <c r="AM482">
        <v>1.151424</v>
      </c>
      <c r="AN482" s="33" t="s">
        <v>477</v>
      </c>
      <c r="AO482" s="33" t="s">
        <v>477</v>
      </c>
      <c r="AP482" s="33" t="s">
        <v>477</v>
      </c>
      <c r="AQ482" s="33" t="s">
        <v>477</v>
      </c>
      <c r="AR482" s="33" t="s">
        <v>477</v>
      </c>
      <c r="AS482" s="34" t="s">
        <v>477</v>
      </c>
      <c r="AT482" s="34" t="s">
        <v>477</v>
      </c>
      <c r="AU482" s="35">
        <v>1170</v>
      </c>
      <c r="AV482" s="35">
        <v>1170</v>
      </c>
      <c r="AW482" s="34" t="s">
        <v>477</v>
      </c>
      <c r="AX482" t="s">
        <v>474</v>
      </c>
      <c r="AY482" s="32">
        <v>2024</v>
      </c>
      <c r="AZ482" s="32" t="s">
        <v>370</v>
      </c>
      <c r="BA482" s="32" t="s">
        <v>372</v>
      </c>
      <c r="BB482" s="32" t="s">
        <v>372</v>
      </c>
      <c r="BC482" s="32" t="s">
        <v>372</v>
      </c>
      <c r="BD482">
        <v>19869477.539999995</v>
      </c>
      <c r="BE482">
        <v>1.5558700000000001</v>
      </c>
      <c r="BF482" s="32" t="s">
        <v>293</v>
      </c>
      <c r="BG482" s="32" t="s">
        <v>477</v>
      </c>
      <c r="BH482" s="32" t="s">
        <v>477</v>
      </c>
      <c r="BI482" s="32">
        <v>11</v>
      </c>
      <c r="BJ482" s="36">
        <v>1.7266605109076533E-2</v>
      </c>
      <c r="BK482" s="32">
        <v>11</v>
      </c>
      <c r="BL482" s="36">
        <v>1.7266605109076533E-2</v>
      </c>
      <c r="BM482" s="32">
        <v>11</v>
      </c>
      <c r="BN482" s="36">
        <v>1.5861018841833791E-2</v>
      </c>
      <c r="BO482" s="33" t="s">
        <v>476</v>
      </c>
      <c r="BP482" s="33" t="s">
        <v>477</v>
      </c>
      <c r="BQ482">
        <v>0.207834779482548</v>
      </c>
      <c r="BR482">
        <v>1.151424</v>
      </c>
      <c r="BS482" t="s">
        <v>474</v>
      </c>
      <c r="BT482" s="37">
        <v>45366</v>
      </c>
      <c r="BU482" s="32" t="s">
        <v>477</v>
      </c>
      <c r="BV482" s="38">
        <v>44270</v>
      </c>
      <c r="BW482" t="s">
        <v>920</v>
      </c>
      <c r="BX482" s="39">
        <v>0.207834779482548</v>
      </c>
      <c r="BY482" s="39">
        <v>2.5942980000000002</v>
      </c>
      <c r="BZ482" s="39">
        <v>2.5903900000000002</v>
      </c>
      <c r="CA482" s="39">
        <v>1.151424</v>
      </c>
      <c r="CB482" s="39">
        <v>0.94456799999999996</v>
      </c>
      <c r="CC482" s="39">
        <v>1.151424</v>
      </c>
      <c r="CD482" s="39">
        <v>0.94456799999999996</v>
      </c>
      <c r="CE482" s="39">
        <v>2.5942980000000002</v>
      </c>
      <c r="CF482" s="39">
        <v>2.5903900000000002</v>
      </c>
      <c r="CG482">
        <v>1.151424</v>
      </c>
      <c r="CH482" s="39">
        <v>0.207834779482548</v>
      </c>
      <c r="CI482" s="39">
        <v>0.207838814994003</v>
      </c>
      <c r="CJ482" s="39">
        <v>0.207834779482548</v>
      </c>
      <c r="CK482" s="39">
        <v>0.207838814994003</v>
      </c>
      <c r="CL482" t="s">
        <v>477</v>
      </c>
      <c r="CM482" t="s">
        <v>477</v>
      </c>
      <c r="CN482" s="46" t="s">
        <v>477</v>
      </c>
      <c r="CO482" s="46">
        <v>0</v>
      </c>
      <c r="CP482" s="46" t="s">
        <v>477</v>
      </c>
      <c r="CQ482" s="46" t="s">
        <v>477</v>
      </c>
      <c r="CR482" s="46" t="s">
        <v>477</v>
      </c>
      <c r="CS482" s="46">
        <v>0</v>
      </c>
      <c r="CT482">
        <v>0</v>
      </c>
      <c r="CU482">
        <v>0</v>
      </c>
      <c r="CV482" s="47">
        <v>307115.28753518494</v>
      </c>
      <c r="CW482">
        <v>0</v>
      </c>
      <c r="CX482" s="48">
        <v>307115.28753518494</v>
      </c>
      <c r="CY482" s="48">
        <v>309144.17</v>
      </c>
      <c r="CZ482">
        <v>307115.28753518494</v>
      </c>
      <c r="DA482" s="37">
        <v>44270</v>
      </c>
      <c r="DB482">
        <v>1.151424</v>
      </c>
      <c r="DC482">
        <v>1</v>
      </c>
      <c r="DD482" s="52" t="s">
        <v>477</v>
      </c>
      <c r="DE482" t="s">
        <v>477</v>
      </c>
      <c r="DF482" s="52" t="s">
        <v>477</v>
      </c>
      <c r="DG482" s="52" t="s">
        <v>477</v>
      </c>
      <c r="DH482" s="52" t="s">
        <v>477</v>
      </c>
      <c r="DI482" s="52" t="s">
        <v>477</v>
      </c>
      <c r="DJ482" s="52" t="s">
        <v>477</v>
      </c>
      <c r="DK482" s="52" t="s">
        <v>477</v>
      </c>
      <c r="DL482" s="52" t="s">
        <v>477</v>
      </c>
      <c r="DM482" s="52" t="s">
        <v>477</v>
      </c>
      <c r="DN482" s="52" t="s">
        <v>477</v>
      </c>
      <c r="DO482" s="33">
        <v>0.216163453794849</v>
      </c>
      <c r="DP482" s="33" t="s">
        <v>477</v>
      </c>
      <c r="DQ482" s="32" t="s">
        <v>700</v>
      </c>
      <c r="DR482" s="33" t="s">
        <v>477</v>
      </c>
      <c r="DS482" s="58" t="s">
        <v>477</v>
      </c>
      <c r="DT482" s="58" t="s">
        <v>477</v>
      </c>
      <c r="DU482" s="58" t="s">
        <v>477</v>
      </c>
    </row>
    <row r="483" spans="1:125" x14ac:dyDescent="0.25">
      <c r="A483" s="37">
        <v>44196</v>
      </c>
      <c r="B483" t="s">
        <v>1867</v>
      </c>
      <c r="C483" t="s">
        <v>1322</v>
      </c>
      <c r="D483" t="s">
        <v>473</v>
      </c>
      <c r="E483" t="s">
        <v>1344</v>
      </c>
      <c r="F483" t="s">
        <v>1888</v>
      </c>
      <c r="G483" t="s">
        <v>1889</v>
      </c>
      <c r="H483" t="s">
        <v>293</v>
      </c>
      <c r="I483" s="37">
        <v>45519</v>
      </c>
      <c r="J483">
        <v>4.125</v>
      </c>
      <c r="K483" s="43">
        <v>350000</v>
      </c>
      <c r="L483" s="43">
        <v>361313.46</v>
      </c>
      <c r="M483" s="43">
        <v>1.81843</v>
      </c>
      <c r="N483" s="43">
        <v>101.97199999999999</v>
      </c>
      <c r="O483" t="s">
        <v>473</v>
      </c>
      <c r="P483" t="s">
        <v>474</v>
      </c>
      <c r="Q483" t="s">
        <v>1890</v>
      </c>
      <c r="R483" t="s">
        <v>475</v>
      </c>
      <c r="S483" t="s">
        <v>1868</v>
      </c>
      <c r="T483" t="s">
        <v>1889</v>
      </c>
      <c r="U483" t="s">
        <v>381</v>
      </c>
      <c r="V483" t="s">
        <v>203</v>
      </c>
      <c r="W483" t="s">
        <v>1891</v>
      </c>
      <c r="X483" t="s">
        <v>1231</v>
      </c>
      <c r="Y483" s="32" t="s">
        <v>1892</v>
      </c>
      <c r="Z483" t="s">
        <v>394</v>
      </c>
      <c r="AA483" s="32" t="s">
        <v>462</v>
      </c>
      <c r="AB483" s="32" t="s">
        <v>476</v>
      </c>
      <c r="AC483" s="33" t="s">
        <v>477</v>
      </c>
      <c r="AD483" s="33">
        <v>575000000</v>
      </c>
      <c r="AE483">
        <v>6.0869565217391307E-2</v>
      </c>
      <c r="AF483" s="33">
        <v>244.26209013893001</v>
      </c>
      <c r="AG483" s="33"/>
      <c r="AH483">
        <v>244.26209013893001</v>
      </c>
      <c r="AI483" s="33">
        <v>0.60117233336750697</v>
      </c>
      <c r="AJ483" s="33">
        <v>3.5632809999999999</v>
      </c>
      <c r="AK483">
        <v>3.5632809999999999</v>
      </c>
      <c r="AL483" s="33">
        <v>2.585375</v>
      </c>
      <c r="AM483">
        <v>2.585375</v>
      </c>
      <c r="AN483" s="33" t="s">
        <v>477</v>
      </c>
      <c r="AO483" s="33" t="s">
        <v>477</v>
      </c>
      <c r="AP483" s="33" t="s">
        <v>477</v>
      </c>
      <c r="AQ483" s="33" t="s">
        <v>477</v>
      </c>
      <c r="AR483" s="33" t="s">
        <v>477</v>
      </c>
      <c r="AS483" s="34" t="s">
        <v>477</v>
      </c>
      <c r="AT483" s="34" t="s">
        <v>477</v>
      </c>
      <c r="AU483" s="35">
        <v>1323</v>
      </c>
      <c r="AV483" s="35">
        <v>1323</v>
      </c>
      <c r="AW483" s="34" t="s">
        <v>477</v>
      </c>
      <c r="AX483" t="s">
        <v>474</v>
      </c>
      <c r="AY483" s="32">
        <v>2024</v>
      </c>
      <c r="AZ483" s="32" t="s">
        <v>462</v>
      </c>
      <c r="BA483" s="32" t="s">
        <v>372</v>
      </c>
      <c r="BB483" s="32" t="s">
        <v>372</v>
      </c>
      <c r="BC483" s="32" t="s">
        <v>372</v>
      </c>
      <c r="BD483">
        <v>19869477.539999995</v>
      </c>
      <c r="BE483">
        <v>1.81843</v>
      </c>
      <c r="BF483" s="32" t="s">
        <v>293</v>
      </c>
      <c r="BG483" s="32" t="s">
        <v>477</v>
      </c>
      <c r="BH483" s="32" t="s">
        <v>477</v>
      </c>
      <c r="BI483" s="32">
        <v>13</v>
      </c>
      <c r="BJ483" s="36">
        <v>2.0180412376575373E-2</v>
      </c>
      <c r="BK483" s="32">
        <v>13</v>
      </c>
      <c r="BL483" s="36">
        <v>2.0180412376575373E-2</v>
      </c>
      <c r="BM483" s="32">
        <v>13</v>
      </c>
      <c r="BN483" s="36">
        <v>1.8537627919259031E-2</v>
      </c>
      <c r="BO483" s="33" t="s">
        <v>476</v>
      </c>
      <c r="BP483" s="33" t="s">
        <v>477</v>
      </c>
      <c r="BQ483">
        <v>0.60117233336750697</v>
      </c>
      <c r="BR483">
        <v>2.585375</v>
      </c>
      <c r="BS483" t="s">
        <v>474</v>
      </c>
      <c r="BT483" s="37">
        <v>45519</v>
      </c>
      <c r="BU483" s="32" t="s">
        <v>477</v>
      </c>
      <c r="BV483" s="38">
        <v>44204</v>
      </c>
      <c r="BW483" t="s">
        <v>1197</v>
      </c>
      <c r="BX483" s="39">
        <v>0.60117233336750697</v>
      </c>
      <c r="BY483" s="39">
        <v>3.5632809999999999</v>
      </c>
      <c r="BZ483" s="39">
        <v>3.5603090000000002</v>
      </c>
      <c r="CA483" s="39">
        <v>2.585375</v>
      </c>
      <c r="CB483" s="39">
        <v>2.5371619999999999</v>
      </c>
      <c r="CC483" s="39">
        <v>7.9670370000000004</v>
      </c>
      <c r="CD483" s="39">
        <v>7.9608480000000004</v>
      </c>
      <c r="CE483" s="39">
        <v>3.5632809999999999</v>
      </c>
      <c r="CF483" s="39">
        <v>3.5603090000000002</v>
      </c>
      <c r="CG483">
        <v>2.585375</v>
      </c>
      <c r="CH483" s="39">
        <v>0.60117233336750697</v>
      </c>
      <c r="CI483" s="39">
        <v>0.60916972554944704</v>
      </c>
      <c r="CJ483" s="39">
        <v>0.60117233336750697</v>
      </c>
      <c r="CK483" s="39">
        <v>0.60916972554944704</v>
      </c>
      <c r="CL483" t="s">
        <v>477</v>
      </c>
      <c r="CM483" t="s">
        <v>477</v>
      </c>
      <c r="CN483" s="46" t="s">
        <v>477</v>
      </c>
      <c r="CO483" s="46">
        <v>0</v>
      </c>
      <c r="CP483" s="46" t="s">
        <v>477</v>
      </c>
      <c r="CQ483" s="46" t="s">
        <v>477</v>
      </c>
      <c r="CR483" s="46" t="s">
        <v>477</v>
      </c>
      <c r="CS483" s="46">
        <v>0</v>
      </c>
      <c r="CT483">
        <v>0</v>
      </c>
      <c r="CU483">
        <v>0</v>
      </c>
      <c r="CV483" s="47">
        <v>360987.16405239841</v>
      </c>
      <c r="CW483">
        <v>0</v>
      </c>
      <c r="CX483" s="48">
        <v>360987.16405239841</v>
      </c>
      <c r="CY483" s="48">
        <v>361313.46</v>
      </c>
      <c r="CZ483">
        <v>360987.16405239841</v>
      </c>
      <c r="DA483" s="37">
        <v>44204</v>
      </c>
      <c r="DB483">
        <v>7.9670370000000004</v>
      </c>
      <c r="DC483">
        <v>1</v>
      </c>
      <c r="DD483" s="52" t="s">
        <v>477</v>
      </c>
      <c r="DE483" t="s">
        <v>477</v>
      </c>
      <c r="DF483" s="52" t="s">
        <v>477</v>
      </c>
      <c r="DG483" s="52" t="s">
        <v>477</v>
      </c>
      <c r="DH483" s="52" t="s">
        <v>477</v>
      </c>
      <c r="DI483" s="52" t="s">
        <v>477</v>
      </c>
      <c r="DJ483" s="52" t="s">
        <v>477</v>
      </c>
      <c r="DK483" s="52" t="s">
        <v>477</v>
      </c>
      <c r="DL483" s="52" t="s">
        <v>477</v>
      </c>
      <c r="DM483" s="52" t="s">
        <v>477</v>
      </c>
      <c r="DN483" s="52" t="s">
        <v>477</v>
      </c>
      <c r="DO483" s="33">
        <v>2.3003226156248498E-2</v>
      </c>
      <c r="DP483" s="33" t="s">
        <v>477</v>
      </c>
      <c r="DQ483" s="32" t="s">
        <v>700</v>
      </c>
      <c r="DR483" s="33" t="s">
        <v>477</v>
      </c>
      <c r="DS483" s="58" t="s">
        <v>477</v>
      </c>
      <c r="DT483" s="58" t="s">
        <v>477</v>
      </c>
      <c r="DU483" s="58" t="s">
        <v>477</v>
      </c>
    </row>
    <row r="484" spans="1:125" x14ac:dyDescent="0.25">
      <c r="A484" s="37">
        <v>44196</v>
      </c>
      <c r="B484" t="s">
        <v>1867</v>
      </c>
      <c r="C484" t="s">
        <v>1322</v>
      </c>
      <c r="D484" t="s">
        <v>473</v>
      </c>
      <c r="E484" t="s">
        <v>1344</v>
      </c>
      <c r="F484" t="s">
        <v>1893</v>
      </c>
      <c r="G484" t="s">
        <v>1894</v>
      </c>
      <c r="H484" t="s">
        <v>293</v>
      </c>
      <c r="I484" s="37">
        <v>45915</v>
      </c>
      <c r="J484">
        <v>2.875</v>
      </c>
      <c r="K484" s="43">
        <v>300000</v>
      </c>
      <c r="L484" s="43">
        <v>306470.92</v>
      </c>
      <c r="M484" s="43">
        <v>1.5424199999999999</v>
      </c>
      <c r="N484" s="43">
        <v>101.27849999999999</v>
      </c>
      <c r="O484" t="s">
        <v>473</v>
      </c>
      <c r="P484" t="s">
        <v>474</v>
      </c>
      <c r="Q484" t="s">
        <v>1895</v>
      </c>
      <c r="R484" t="s">
        <v>475</v>
      </c>
      <c r="S484" t="s">
        <v>1868</v>
      </c>
      <c r="T484" t="s">
        <v>1894</v>
      </c>
      <c r="U484" t="s">
        <v>381</v>
      </c>
      <c r="V484" t="s">
        <v>203</v>
      </c>
      <c r="W484" t="s">
        <v>1896</v>
      </c>
      <c r="X484" t="s">
        <v>1897</v>
      </c>
      <c r="Y484" s="32" t="s">
        <v>390</v>
      </c>
      <c r="Z484" t="s">
        <v>359</v>
      </c>
      <c r="AA484" s="32" t="s">
        <v>462</v>
      </c>
      <c r="AB484" s="32" t="s">
        <v>476</v>
      </c>
      <c r="AC484" s="33" t="s">
        <v>477</v>
      </c>
      <c r="AD484" s="33">
        <v>300000000</v>
      </c>
      <c r="AE484">
        <v>0.1</v>
      </c>
      <c r="AF484" s="33">
        <v>202.59407264753801</v>
      </c>
      <c r="AG484" s="33">
        <v>255.34830841436499</v>
      </c>
      <c r="AH484">
        <v>255.34830841436499</v>
      </c>
      <c r="AI484" s="33">
        <v>0.66820826268164002</v>
      </c>
      <c r="AJ484" s="33">
        <v>2.0461960000000001</v>
      </c>
      <c r="AK484">
        <v>2.0461960000000001</v>
      </c>
      <c r="AL484" s="33">
        <v>2.068524</v>
      </c>
      <c r="AM484">
        <v>2.068524</v>
      </c>
      <c r="AN484" s="33" t="s">
        <v>477</v>
      </c>
      <c r="AO484" s="33" t="s">
        <v>477</v>
      </c>
      <c r="AP484" s="33" t="s">
        <v>477</v>
      </c>
      <c r="AQ484" s="33" t="s">
        <v>477</v>
      </c>
      <c r="AR484" s="33" t="s">
        <v>477</v>
      </c>
      <c r="AS484" s="34" t="s">
        <v>477</v>
      </c>
      <c r="AT484" s="34" t="s">
        <v>477</v>
      </c>
      <c r="AU484" s="35">
        <v>1719</v>
      </c>
      <c r="AV484" s="35">
        <v>1719</v>
      </c>
      <c r="AW484" s="34" t="s">
        <v>477</v>
      </c>
      <c r="AX484" t="s">
        <v>474</v>
      </c>
      <c r="AY484" s="32">
        <v>2025</v>
      </c>
      <c r="AZ484" s="32" t="s">
        <v>462</v>
      </c>
      <c r="BA484" s="32" t="s">
        <v>372</v>
      </c>
      <c r="BB484" s="32" t="s">
        <v>372</v>
      </c>
      <c r="BC484" s="32" t="s">
        <v>372</v>
      </c>
      <c r="BD484">
        <v>19869477.539999995</v>
      </c>
      <c r="BE484">
        <v>1.5424199999999999</v>
      </c>
      <c r="BF484" s="32" t="s">
        <v>293</v>
      </c>
      <c r="BG484" s="32" t="s">
        <v>477</v>
      </c>
      <c r="BH484" s="32" t="s">
        <v>477</v>
      </c>
      <c r="BI484" s="32">
        <v>13</v>
      </c>
      <c r="BJ484" s="36">
        <v>1.7117296286245299E-2</v>
      </c>
      <c r="BK484" s="32">
        <v>13</v>
      </c>
      <c r="BL484" s="36">
        <v>1.7117296286245299E-2</v>
      </c>
      <c r="BM484" s="32">
        <v>13</v>
      </c>
      <c r="BN484" s="36">
        <v>1.5723864488837478E-2</v>
      </c>
      <c r="BO484" s="33" t="s">
        <v>476</v>
      </c>
      <c r="BP484" s="33" t="s">
        <v>477</v>
      </c>
      <c r="BQ484">
        <v>0.66820826268164002</v>
      </c>
      <c r="BR484">
        <v>2.068524</v>
      </c>
      <c r="BS484" t="s">
        <v>474</v>
      </c>
      <c r="BT484" s="37">
        <v>44224</v>
      </c>
      <c r="BU484" s="32" t="s">
        <v>477</v>
      </c>
      <c r="BV484" s="38">
        <v>44224</v>
      </c>
      <c r="BW484" t="s">
        <v>1197</v>
      </c>
      <c r="BX484" s="39">
        <v>0.68711173333167397</v>
      </c>
      <c r="BY484" s="39">
        <v>2.6010439999999999</v>
      </c>
      <c r="BZ484" s="39">
        <v>2.5999210000000001</v>
      </c>
      <c r="CA484" s="39">
        <v>2.068524</v>
      </c>
      <c r="CB484" s="39">
        <v>2.0461960000000001</v>
      </c>
      <c r="CC484" s="39">
        <v>4.8235970000000004</v>
      </c>
      <c r="CD484" s="39">
        <v>4.895295</v>
      </c>
      <c r="CE484" s="39">
        <v>2.6010439999999999</v>
      </c>
      <c r="CF484" s="39">
        <v>2.5999210000000001</v>
      </c>
      <c r="CG484">
        <v>2.068524</v>
      </c>
      <c r="CH484" s="39">
        <v>0.68711173333167397</v>
      </c>
      <c r="CI484" s="39">
        <v>0.69413784280080204</v>
      </c>
      <c r="CJ484" s="39">
        <v>0.68711173333167397</v>
      </c>
      <c r="CK484" s="39">
        <v>0.69414028997608901</v>
      </c>
      <c r="CL484" t="s">
        <v>477</v>
      </c>
      <c r="CM484" t="s">
        <v>477</v>
      </c>
      <c r="CN484" s="46" t="s">
        <v>477</v>
      </c>
      <c r="CO484" s="46">
        <v>0</v>
      </c>
      <c r="CP484" s="46" t="s">
        <v>477</v>
      </c>
      <c r="CQ484" s="46" t="s">
        <v>477</v>
      </c>
      <c r="CR484" s="46" t="s">
        <v>477</v>
      </c>
      <c r="CS484" s="46">
        <v>0</v>
      </c>
      <c r="CT484">
        <v>0</v>
      </c>
      <c r="CU484">
        <v>0</v>
      </c>
      <c r="CV484" s="47">
        <v>305796.21111425589</v>
      </c>
      <c r="CW484">
        <v>0</v>
      </c>
      <c r="CX484" s="48">
        <v>305796.21111425589</v>
      </c>
      <c r="CY484" s="48">
        <v>306470.92</v>
      </c>
      <c r="CZ484">
        <v>305796.21111425589</v>
      </c>
      <c r="DA484" s="37">
        <v>44224</v>
      </c>
      <c r="DB484">
        <v>4.8235970000000004</v>
      </c>
      <c r="DC484">
        <v>1</v>
      </c>
      <c r="DD484" s="52" t="s">
        <v>477</v>
      </c>
      <c r="DE484" t="s">
        <v>477</v>
      </c>
      <c r="DF484" s="52" t="s">
        <v>477</v>
      </c>
      <c r="DG484" s="52" t="s">
        <v>477</v>
      </c>
      <c r="DH484" s="52" t="s">
        <v>477</v>
      </c>
      <c r="DI484" s="52" t="s">
        <v>477</v>
      </c>
      <c r="DJ484" s="52" t="s">
        <v>477</v>
      </c>
      <c r="DK484" s="52" t="s">
        <v>477</v>
      </c>
      <c r="DL484" s="52" t="s">
        <v>477</v>
      </c>
      <c r="DM484" s="52" t="s">
        <v>477</v>
      </c>
      <c r="DN484" s="52" t="s">
        <v>477</v>
      </c>
      <c r="DO484" s="33">
        <v>7.9889018252288196E-2</v>
      </c>
      <c r="DP484" s="33" t="s">
        <v>477</v>
      </c>
      <c r="DQ484" s="32" t="s">
        <v>700</v>
      </c>
      <c r="DR484" s="33" t="s">
        <v>477</v>
      </c>
      <c r="DS484" s="58" t="s">
        <v>477</v>
      </c>
      <c r="DT484" s="58" t="s">
        <v>477</v>
      </c>
      <c r="DU484" s="58" t="s">
        <v>477</v>
      </c>
    </row>
    <row r="485" spans="1:125" x14ac:dyDescent="0.25">
      <c r="A485" s="37">
        <v>44196</v>
      </c>
      <c r="B485" t="s">
        <v>1867</v>
      </c>
      <c r="C485" t="s">
        <v>1322</v>
      </c>
      <c r="D485" t="s">
        <v>473</v>
      </c>
      <c r="E485" t="s">
        <v>1344</v>
      </c>
      <c r="F485" t="s">
        <v>1898</v>
      </c>
      <c r="G485" t="s">
        <v>1899</v>
      </c>
      <c r="H485" t="s">
        <v>293</v>
      </c>
      <c r="I485" s="37">
        <v>45731</v>
      </c>
      <c r="J485">
        <v>3.25</v>
      </c>
      <c r="K485" s="43">
        <v>500000</v>
      </c>
      <c r="L485" s="43">
        <v>511915.28</v>
      </c>
      <c r="M485" s="43">
        <v>2.57639</v>
      </c>
      <c r="N485" s="43">
        <v>101.39</v>
      </c>
      <c r="O485" t="s">
        <v>473</v>
      </c>
      <c r="P485" t="s">
        <v>474</v>
      </c>
      <c r="Q485" t="s">
        <v>1900</v>
      </c>
      <c r="R485" t="s">
        <v>475</v>
      </c>
      <c r="S485" t="s">
        <v>1868</v>
      </c>
      <c r="T485" t="s">
        <v>1899</v>
      </c>
      <c r="U485" t="s">
        <v>381</v>
      </c>
      <c r="V485" t="s">
        <v>203</v>
      </c>
      <c r="W485" t="s">
        <v>1901</v>
      </c>
      <c r="X485" t="s">
        <v>1902</v>
      </c>
      <c r="Y485" s="32" t="s">
        <v>390</v>
      </c>
      <c r="Z485" t="s">
        <v>359</v>
      </c>
      <c r="AA485" s="32" t="s">
        <v>462</v>
      </c>
      <c r="AB485" s="32" t="s">
        <v>476</v>
      </c>
      <c r="AC485" s="33" t="s">
        <v>477</v>
      </c>
      <c r="AD485" s="33">
        <v>650000000</v>
      </c>
      <c r="AE485">
        <v>7.6923076923076927E-2</v>
      </c>
      <c r="AF485" s="33">
        <v>80.096143447377102</v>
      </c>
      <c r="AG485" s="33">
        <v>340.46579047381101</v>
      </c>
      <c r="AH485">
        <v>340.46579047381101</v>
      </c>
      <c r="AI485" s="33">
        <v>0.20812978889464001</v>
      </c>
      <c r="AJ485" s="33">
        <v>2.91703</v>
      </c>
      <c r="AK485">
        <v>2.91703</v>
      </c>
      <c r="AL485" s="33">
        <v>0.46942499999999998</v>
      </c>
      <c r="AM485">
        <v>0.46942499999999998</v>
      </c>
      <c r="AN485" s="33" t="s">
        <v>477</v>
      </c>
      <c r="AO485" s="33" t="s">
        <v>477</v>
      </c>
      <c r="AP485" s="33" t="s">
        <v>477</v>
      </c>
      <c r="AQ485" s="33" t="s">
        <v>477</v>
      </c>
      <c r="AR485" s="33" t="s">
        <v>477</v>
      </c>
      <c r="AS485" s="34" t="s">
        <v>477</v>
      </c>
      <c r="AT485" s="34" t="s">
        <v>477</v>
      </c>
      <c r="AU485" s="35">
        <v>1535</v>
      </c>
      <c r="AV485" s="35">
        <v>1535</v>
      </c>
      <c r="AW485" s="34" t="s">
        <v>477</v>
      </c>
      <c r="AX485" t="s">
        <v>474</v>
      </c>
      <c r="AY485" s="32">
        <v>2025</v>
      </c>
      <c r="AZ485" s="32" t="s">
        <v>462</v>
      </c>
      <c r="BA485" s="32" t="s">
        <v>372</v>
      </c>
      <c r="BB485" s="32" t="s">
        <v>372</v>
      </c>
      <c r="BC485" s="32" t="s">
        <v>372</v>
      </c>
      <c r="BD485">
        <v>19869477.539999995</v>
      </c>
      <c r="BE485">
        <v>2.57639</v>
      </c>
      <c r="BF485" s="32" t="s">
        <v>293</v>
      </c>
      <c r="BG485" s="32" t="s">
        <v>477</v>
      </c>
      <c r="BH485" s="32" t="s">
        <v>477</v>
      </c>
      <c r="BI485" s="32">
        <v>13</v>
      </c>
      <c r="BJ485" s="36">
        <v>2.8591964031093795E-2</v>
      </c>
      <c r="BK485" s="32">
        <v>13</v>
      </c>
      <c r="BL485" s="36">
        <v>2.8591964031093795E-2</v>
      </c>
      <c r="BM485" s="32">
        <v>13</v>
      </c>
      <c r="BN485" s="36">
        <v>2.6264438050061307E-2</v>
      </c>
      <c r="BO485" s="33" t="s">
        <v>476</v>
      </c>
      <c r="BP485" s="33" t="s">
        <v>477</v>
      </c>
      <c r="BQ485">
        <v>0.20812978889464001</v>
      </c>
      <c r="BR485">
        <v>0.46942499999999998</v>
      </c>
      <c r="BS485" t="s">
        <v>474</v>
      </c>
      <c r="BT485" s="37">
        <v>45731</v>
      </c>
      <c r="BU485" s="32" t="s">
        <v>477</v>
      </c>
      <c r="BV485" s="38">
        <v>44224</v>
      </c>
      <c r="BW485" t="s">
        <v>1197</v>
      </c>
      <c r="BX485" s="39">
        <v>0.20812978889464001</v>
      </c>
      <c r="BY485" s="39">
        <v>2.91703</v>
      </c>
      <c r="BZ485" s="39">
        <v>2.9154990000000001</v>
      </c>
      <c r="CA485" s="39">
        <v>0.46942499999999998</v>
      </c>
      <c r="CB485" s="39">
        <v>0.190715</v>
      </c>
      <c r="CC485" s="39">
        <v>6.1281569999999999</v>
      </c>
      <c r="CD485" s="39">
        <v>6.2336559999999999</v>
      </c>
      <c r="CE485" s="39">
        <v>2.91703</v>
      </c>
      <c r="CF485" s="39">
        <v>2.9154990000000001</v>
      </c>
      <c r="CG485">
        <v>0.46942499999999998</v>
      </c>
      <c r="CH485" s="39">
        <v>0.20812978889464001</v>
      </c>
      <c r="CI485" s="39">
        <v>0.20797522385709399</v>
      </c>
      <c r="CJ485" s="39">
        <v>0.20812978889464001</v>
      </c>
      <c r="CK485" s="39">
        <v>0.20797522385709399</v>
      </c>
      <c r="CL485" t="s">
        <v>477</v>
      </c>
      <c r="CM485" t="s">
        <v>477</v>
      </c>
      <c r="CN485" s="46" t="s">
        <v>477</v>
      </c>
      <c r="CO485" s="46">
        <v>0</v>
      </c>
      <c r="CP485" s="46" t="s">
        <v>477</v>
      </c>
      <c r="CQ485" s="46" t="s">
        <v>477</v>
      </c>
      <c r="CR485" s="46" t="s">
        <v>477</v>
      </c>
      <c r="CS485" s="46">
        <v>0</v>
      </c>
      <c r="CT485">
        <v>0</v>
      </c>
      <c r="CU485">
        <v>0</v>
      </c>
      <c r="CV485" s="47">
        <v>510641.45912215777</v>
      </c>
      <c r="CW485">
        <v>0</v>
      </c>
      <c r="CX485" s="48">
        <v>510641.45912215777</v>
      </c>
      <c r="CY485" s="48">
        <v>511915.28</v>
      </c>
      <c r="CZ485">
        <v>510641.45912215777</v>
      </c>
      <c r="DA485" s="37">
        <v>44224</v>
      </c>
      <c r="DB485">
        <v>6.1281569999999999</v>
      </c>
      <c r="DC485">
        <v>1</v>
      </c>
      <c r="DD485" s="52" t="s">
        <v>477</v>
      </c>
      <c r="DE485" t="s">
        <v>477</v>
      </c>
      <c r="DF485" s="52" t="s">
        <v>477</v>
      </c>
      <c r="DG485" s="52" t="s">
        <v>477</v>
      </c>
      <c r="DH485" s="52" t="s">
        <v>477</v>
      </c>
      <c r="DI485" s="52" t="s">
        <v>477</v>
      </c>
      <c r="DJ485" s="52" t="s">
        <v>477</v>
      </c>
      <c r="DK485" s="52" t="s">
        <v>477</v>
      </c>
      <c r="DL485" s="52" t="s">
        <v>477</v>
      </c>
      <c r="DM485" s="52" t="s">
        <v>477</v>
      </c>
      <c r="DN485" s="52" t="s">
        <v>477</v>
      </c>
      <c r="DO485" s="33">
        <v>0.21402509184511601</v>
      </c>
      <c r="DP485" s="33" t="s">
        <v>477</v>
      </c>
      <c r="DQ485" s="32" t="s">
        <v>700</v>
      </c>
      <c r="DR485" s="33" t="s">
        <v>477</v>
      </c>
      <c r="DS485" s="58" t="s">
        <v>477</v>
      </c>
      <c r="DT485" s="58" t="s">
        <v>477</v>
      </c>
      <c r="DU485" s="58" t="s">
        <v>477</v>
      </c>
    </row>
    <row r="486" spans="1:125" x14ac:dyDescent="0.25">
      <c r="A486" s="37">
        <v>44196</v>
      </c>
      <c r="B486" t="s">
        <v>1867</v>
      </c>
      <c r="C486" t="s">
        <v>1322</v>
      </c>
      <c r="D486" t="s">
        <v>473</v>
      </c>
      <c r="E486" t="s">
        <v>1344</v>
      </c>
      <c r="F486" t="s">
        <v>1903</v>
      </c>
      <c r="G486" t="s">
        <v>1904</v>
      </c>
      <c r="H486" t="s">
        <v>293</v>
      </c>
      <c r="I486" s="37">
        <v>46858</v>
      </c>
      <c r="J486">
        <v>5</v>
      </c>
      <c r="K486" s="43">
        <v>328000</v>
      </c>
      <c r="L486" s="43">
        <v>370279.56</v>
      </c>
      <c r="M486" s="43">
        <v>1.8635600000000001</v>
      </c>
      <c r="N486" s="43">
        <v>111.779</v>
      </c>
      <c r="O486" t="s">
        <v>473</v>
      </c>
      <c r="P486" t="s">
        <v>474</v>
      </c>
      <c r="Q486" t="s">
        <v>1905</v>
      </c>
      <c r="R486" t="s">
        <v>475</v>
      </c>
      <c r="S486" t="s">
        <v>1868</v>
      </c>
      <c r="T486" t="s">
        <v>1904</v>
      </c>
      <c r="U486" t="s">
        <v>381</v>
      </c>
      <c r="V486" t="s">
        <v>203</v>
      </c>
      <c r="W486" t="s">
        <v>1906</v>
      </c>
      <c r="X486" t="s">
        <v>1907</v>
      </c>
      <c r="Y486" s="32" t="s">
        <v>392</v>
      </c>
      <c r="Z486" t="s">
        <v>382</v>
      </c>
      <c r="AA486" s="32" t="s">
        <v>372</v>
      </c>
      <c r="AB486" s="32" t="s">
        <v>476</v>
      </c>
      <c r="AC486" s="33" t="s">
        <v>477</v>
      </c>
      <c r="AD486" s="33">
        <v>1173607000</v>
      </c>
      <c r="AE486">
        <v>2.7948026894863441E-2</v>
      </c>
      <c r="AF486" s="33">
        <v>308.79279421467902</v>
      </c>
      <c r="AG486" s="33">
        <v>357.47717089590498</v>
      </c>
      <c r="AH486">
        <v>357.47717089590498</v>
      </c>
      <c r="AI486" s="33">
        <v>5.8496535303049502</v>
      </c>
      <c r="AJ486" s="33">
        <v>3.2020300000000002</v>
      </c>
      <c r="AK486">
        <v>3.2020300000000002</v>
      </c>
      <c r="AL486" s="33">
        <v>3.1484640000000002</v>
      </c>
      <c r="AM486">
        <v>3.1484640000000002</v>
      </c>
      <c r="AN486" s="33" t="s">
        <v>477</v>
      </c>
      <c r="AO486" s="33" t="s">
        <v>477</v>
      </c>
      <c r="AP486" s="33" t="s">
        <v>477</v>
      </c>
      <c r="AQ486" s="33" t="s">
        <v>477</v>
      </c>
      <c r="AR486" s="33" t="s">
        <v>477</v>
      </c>
      <c r="AS486" s="34" t="s">
        <v>477</v>
      </c>
      <c r="AT486" s="34" t="s">
        <v>477</v>
      </c>
      <c r="AU486" s="35">
        <v>2662</v>
      </c>
      <c r="AV486" s="35">
        <v>2662</v>
      </c>
      <c r="AW486" s="34" t="s">
        <v>477</v>
      </c>
      <c r="AX486" t="s">
        <v>474</v>
      </c>
      <c r="AY486" s="32">
        <v>2028</v>
      </c>
      <c r="AZ486" s="32" t="s">
        <v>372</v>
      </c>
      <c r="BA486" s="32" t="s">
        <v>372</v>
      </c>
      <c r="BB486" s="32" t="s">
        <v>372</v>
      </c>
      <c r="BC486" s="32" t="s">
        <v>372</v>
      </c>
      <c r="BD486">
        <v>19869477.539999995</v>
      </c>
      <c r="BE486">
        <v>1.8635600000000001</v>
      </c>
      <c r="BF486" s="32" t="s">
        <v>293</v>
      </c>
      <c r="BG486" s="32" t="s">
        <v>477</v>
      </c>
      <c r="BH486" s="32" t="s">
        <v>477</v>
      </c>
      <c r="BI486" s="32">
        <v>12</v>
      </c>
      <c r="BJ486" s="36">
        <v>2.0681195257483301E-2</v>
      </c>
      <c r="BK486" s="32">
        <v>12</v>
      </c>
      <c r="BL486" s="36">
        <v>2.0681195257483301E-2</v>
      </c>
      <c r="BM486" s="32">
        <v>12</v>
      </c>
      <c r="BN486" s="36">
        <v>1.8997644619679958E-2</v>
      </c>
      <c r="BO486" s="33" t="s">
        <v>476</v>
      </c>
      <c r="BP486" s="33" t="s">
        <v>477</v>
      </c>
      <c r="BQ486">
        <v>5.8496535303049502</v>
      </c>
      <c r="BR486">
        <v>3.1484640000000002</v>
      </c>
      <c r="BS486" t="s">
        <v>474</v>
      </c>
      <c r="BT486" s="37">
        <v>46858</v>
      </c>
      <c r="BU486" s="32" t="s">
        <v>477</v>
      </c>
      <c r="BV486" s="38">
        <v>46768</v>
      </c>
      <c r="BW486" t="s">
        <v>1197</v>
      </c>
      <c r="BX486" s="39">
        <v>5.8496535303049502</v>
      </c>
      <c r="BY486" s="39">
        <v>3.2020300000000002</v>
      </c>
      <c r="BZ486" s="39">
        <v>3.1978900000000001</v>
      </c>
      <c r="CA486" s="39">
        <v>3.1484640000000002</v>
      </c>
      <c r="CB486" s="39">
        <v>3.144028</v>
      </c>
      <c r="CC486" s="39">
        <v>3.1484640000000002</v>
      </c>
      <c r="CD486" s="39">
        <v>3.144028</v>
      </c>
      <c r="CE486" s="39">
        <v>3.2020300000000002</v>
      </c>
      <c r="CF486" s="39">
        <v>3.1978900000000001</v>
      </c>
      <c r="CG486">
        <v>3.1484640000000002</v>
      </c>
      <c r="CH486" s="39">
        <v>5.8496535303049502</v>
      </c>
      <c r="CI486" s="39">
        <v>5.9402210230226702</v>
      </c>
      <c r="CJ486" s="39">
        <v>5.8496535303049502</v>
      </c>
      <c r="CK486" s="39">
        <v>5.9402210230226702</v>
      </c>
      <c r="CL486" t="s">
        <v>477</v>
      </c>
      <c r="CM486" t="s">
        <v>477</v>
      </c>
      <c r="CN486" s="46" t="s">
        <v>477</v>
      </c>
      <c r="CO486" s="46">
        <v>0</v>
      </c>
      <c r="CP486" s="46" t="s">
        <v>477</v>
      </c>
      <c r="CQ486" s="46" t="s">
        <v>477</v>
      </c>
      <c r="CR486" s="46" t="s">
        <v>477</v>
      </c>
      <c r="CS486" s="46">
        <v>0</v>
      </c>
      <c r="CT486">
        <v>0</v>
      </c>
      <c r="CU486">
        <v>0</v>
      </c>
      <c r="CV486" s="47">
        <v>260387.44026012043</v>
      </c>
      <c r="CW486">
        <v>0</v>
      </c>
      <c r="CX486" s="48">
        <v>260387.44026012043</v>
      </c>
      <c r="CY486" s="48">
        <v>370279.56</v>
      </c>
      <c r="CZ486">
        <v>260387.44026012043</v>
      </c>
      <c r="DA486" s="37">
        <v>46768</v>
      </c>
      <c r="DB486">
        <v>3.1484640000000002</v>
      </c>
      <c r="DC486">
        <v>1</v>
      </c>
      <c r="DD486" s="52" t="s">
        <v>477</v>
      </c>
      <c r="DE486" t="s">
        <v>477</v>
      </c>
      <c r="DF486" s="52" t="s">
        <v>477</v>
      </c>
      <c r="DG486" s="52" t="s">
        <v>477</v>
      </c>
      <c r="DH486" s="52" t="s">
        <v>477</v>
      </c>
      <c r="DI486" s="52" t="s">
        <v>477</v>
      </c>
      <c r="DJ486" s="52" t="s">
        <v>477</v>
      </c>
      <c r="DK486" s="52" t="s">
        <v>477</v>
      </c>
      <c r="DL486" s="52" t="s">
        <v>477</v>
      </c>
      <c r="DM486" s="52" t="s">
        <v>477</v>
      </c>
      <c r="DN486" s="52" t="s">
        <v>477</v>
      </c>
      <c r="DO486" s="33">
        <v>6.6396605002530897</v>
      </c>
      <c r="DP486" s="33" t="s">
        <v>477</v>
      </c>
      <c r="DQ486" s="32" t="s">
        <v>700</v>
      </c>
      <c r="DR486" s="33" t="s">
        <v>477</v>
      </c>
      <c r="DS486" s="58" t="s">
        <v>477</v>
      </c>
      <c r="DT486" s="58" t="s">
        <v>477</v>
      </c>
      <c r="DU486" s="58" t="s">
        <v>477</v>
      </c>
    </row>
    <row r="487" spans="1:125" x14ac:dyDescent="0.25">
      <c r="A487" s="37">
        <v>44196</v>
      </c>
      <c r="B487" t="s">
        <v>1867</v>
      </c>
      <c r="C487" t="s">
        <v>1322</v>
      </c>
      <c r="D487" t="s">
        <v>473</v>
      </c>
      <c r="E487" t="s">
        <v>1396</v>
      </c>
      <c r="F487" t="s">
        <v>1908</v>
      </c>
      <c r="G487" t="s">
        <v>1909</v>
      </c>
      <c r="H487" t="s">
        <v>293</v>
      </c>
      <c r="I487" s="37">
        <v>44972</v>
      </c>
      <c r="J487">
        <v>4.75</v>
      </c>
      <c r="K487" s="43">
        <v>100000</v>
      </c>
      <c r="L487" s="43">
        <v>106820.72</v>
      </c>
      <c r="M487" s="43">
        <v>0.53761000000000003</v>
      </c>
      <c r="N487" s="43">
        <v>104.9735</v>
      </c>
      <c r="O487" t="s">
        <v>473</v>
      </c>
      <c r="P487" t="s">
        <v>474</v>
      </c>
      <c r="Q487" t="s">
        <v>1910</v>
      </c>
      <c r="R487" t="s">
        <v>475</v>
      </c>
      <c r="S487" t="s">
        <v>1868</v>
      </c>
      <c r="T487" t="s">
        <v>1909</v>
      </c>
      <c r="U487" t="s">
        <v>381</v>
      </c>
      <c r="V487" t="s">
        <v>203</v>
      </c>
      <c r="W487" t="s">
        <v>1911</v>
      </c>
      <c r="X487" t="s">
        <v>1912</v>
      </c>
      <c r="Y487" s="32" t="s">
        <v>390</v>
      </c>
      <c r="Z487" t="s">
        <v>369</v>
      </c>
      <c r="AA487" s="32" t="s">
        <v>462</v>
      </c>
      <c r="AB487" s="32" t="s">
        <v>476</v>
      </c>
      <c r="AC487" s="33" t="s">
        <v>477</v>
      </c>
      <c r="AD487" s="33">
        <v>850000000</v>
      </c>
      <c r="AE487">
        <v>1.1764705882352941E-2</v>
      </c>
      <c r="AF487" s="33">
        <v>163.22559213903099</v>
      </c>
      <c r="AG487" s="33">
        <v>285.664359386314</v>
      </c>
      <c r="AH487">
        <v>285.664359386314</v>
      </c>
      <c r="AI487" s="33">
        <v>1.53357801748894</v>
      </c>
      <c r="AJ487" s="33">
        <v>2.3497050000000002</v>
      </c>
      <c r="AK487">
        <v>2.3497050000000002</v>
      </c>
      <c r="AL487" s="33">
        <v>1.6416029999999999</v>
      </c>
      <c r="AM487">
        <v>1.6416029999999999</v>
      </c>
      <c r="AN487" s="33" t="s">
        <v>477</v>
      </c>
      <c r="AO487" s="33" t="s">
        <v>477</v>
      </c>
      <c r="AP487" s="33" t="s">
        <v>477</v>
      </c>
      <c r="AQ487" s="33" t="s">
        <v>477</v>
      </c>
      <c r="AR487" s="33" t="s">
        <v>477</v>
      </c>
      <c r="AS487" s="34" t="s">
        <v>477</v>
      </c>
      <c r="AT487" s="34" t="s">
        <v>477</v>
      </c>
      <c r="AU487" s="35">
        <v>776</v>
      </c>
      <c r="AV487" s="35">
        <v>776</v>
      </c>
      <c r="AW487" s="34" t="s">
        <v>477</v>
      </c>
      <c r="AX487" t="s">
        <v>474</v>
      </c>
      <c r="AY487" s="32">
        <v>2023</v>
      </c>
      <c r="AZ487" s="32" t="s">
        <v>462</v>
      </c>
      <c r="BA487" s="32" t="s">
        <v>372</v>
      </c>
      <c r="BB487" s="32" t="s">
        <v>372</v>
      </c>
      <c r="BC487" s="32" t="s">
        <v>372</v>
      </c>
      <c r="BD487">
        <v>19869477.539999995</v>
      </c>
      <c r="BE487">
        <v>0.53761000000000003</v>
      </c>
      <c r="BF487" s="32" t="s">
        <v>293</v>
      </c>
      <c r="BG487" s="32" t="s">
        <v>477</v>
      </c>
      <c r="BH487" s="32" t="s">
        <v>477</v>
      </c>
      <c r="BI487" s="32">
        <v>13</v>
      </c>
      <c r="BJ487" s="36">
        <v>5.9662493059702013E-3</v>
      </c>
      <c r="BK487" s="32">
        <v>13</v>
      </c>
      <c r="BL487" s="36">
        <v>5.9662493059702013E-3</v>
      </c>
      <c r="BM487" s="32">
        <v>13</v>
      </c>
      <c r="BN487" s="36">
        <v>5.4805673761153303E-3</v>
      </c>
      <c r="BO487" s="33" t="s">
        <v>476</v>
      </c>
      <c r="BP487" s="33" t="s">
        <v>477</v>
      </c>
      <c r="BQ487">
        <v>1.53357801748894</v>
      </c>
      <c r="BR487">
        <v>1.6416029999999999</v>
      </c>
      <c r="BS487" t="s">
        <v>474</v>
      </c>
      <c r="BT487" s="37">
        <v>44972</v>
      </c>
      <c r="BU487" s="32" t="s">
        <v>477</v>
      </c>
      <c r="BV487" s="38">
        <v>44788</v>
      </c>
      <c r="BW487" t="s">
        <v>1017</v>
      </c>
      <c r="BX487" s="39">
        <v>1.53357801748894</v>
      </c>
      <c r="BY487" s="39">
        <v>2.3497050000000002</v>
      </c>
      <c r="BZ487" s="39">
        <v>2.328519</v>
      </c>
      <c r="CA487" s="39">
        <v>1.6416029999999999</v>
      </c>
      <c r="CB487" s="39">
        <v>1.6054120000000001</v>
      </c>
      <c r="CC487" s="39">
        <v>1.6416029999999999</v>
      </c>
      <c r="CD487" s="39">
        <v>1.6054120000000001</v>
      </c>
      <c r="CE487" s="39">
        <v>2.3497050000000002</v>
      </c>
      <c r="CF487" s="39">
        <v>2.328519</v>
      </c>
      <c r="CG487">
        <v>1.6416029999999999</v>
      </c>
      <c r="CH487" s="39">
        <v>1.53357801748894</v>
      </c>
      <c r="CI487" s="39">
        <v>1.5457484690572201</v>
      </c>
      <c r="CJ487" s="39">
        <v>1.53357801748894</v>
      </c>
      <c r="CK487" s="39">
        <v>1.54575355267544</v>
      </c>
      <c r="CL487" t="s">
        <v>477</v>
      </c>
      <c r="CM487" t="s">
        <v>477</v>
      </c>
      <c r="CN487" s="46" t="s">
        <v>477</v>
      </c>
      <c r="CO487" s="46">
        <v>0</v>
      </c>
      <c r="CP487" s="46" t="s">
        <v>477</v>
      </c>
      <c r="CQ487" s="46" t="s">
        <v>477</v>
      </c>
      <c r="CR487" s="46" t="s">
        <v>477</v>
      </c>
      <c r="CS487" s="46">
        <v>0</v>
      </c>
      <c r="CT487">
        <v>0</v>
      </c>
      <c r="CU487">
        <v>0</v>
      </c>
      <c r="CV487" s="47">
        <v>98905.371645880747</v>
      </c>
      <c r="CW487">
        <v>0</v>
      </c>
      <c r="CX487" s="48">
        <v>98905.371645880747</v>
      </c>
      <c r="CY487" s="48">
        <v>106820.72</v>
      </c>
      <c r="CZ487">
        <v>98905.371645880747</v>
      </c>
      <c r="DA487" s="37">
        <v>44788</v>
      </c>
      <c r="DB487">
        <v>1.6416029999999999</v>
      </c>
      <c r="DC487">
        <v>1</v>
      </c>
      <c r="DD487" s="52" t="s">
        <v>477</v>
      </c>
      <c r="DE487" t="s">
        <v>477</v>
      </c>
      <c r="DF487" s="52" t="s">
        <v>477</v>
      </c>
      <c r="DG487" s="52" t="s">
        <v>477</v>
      </c>
      <c r="DH487" s="52" t="s">
        <v>477</v>
      </c>
      <c r="DI487" s="52" t="s">
        <v>477</v>
      </c>
      <c r="DJ487" s="52" t="s">
        <v>477</v>
      </c>
      <c r="DK487" s="52" t="s">
        <v>477</v>
      </c>
      <c r="DL487" s="52" t="s">
        <v>477</v>
      </c>
      <c r="DM487" s="52" t="s">
        <v>477</v>
      </c>
      <c r="DN487" s="52" t="s">
        <v>477</v>
      </c>
      <c r="DO487" s="33">
        <v>1.6486547065483099</v>
      </c>
      <c r="DP487" s="33" t="s">
        <v>477</v>
      </c>
      <c r="DQ487" s="32" t="s">
        <v>700</v>
      </c>
      <c r="DR487" s="33" t="s">
        <v>477</v>
      </c>
      <c r="DS487" s="58" t="s">
        <v>477</v>
      </c>
      <c r="DT487" s="58" t="s">
        <v>477</v>
      </c>
      <c r="DU487" s="58" t="s">
        <v>477</v>
      </c>
    </row>
    <row r="488" spans="1:125" x14ac:dyDescent="0.25">
      <c r="A488" s="37">
        <v>44196</v>
      </c>
      <c r="B488" t="s">
        <v>1867</v>
      </c>
      <c r="C488" t="s">
        <v>1322</v>
      </c>
      <c r="D488" t="s">
        <v>473</v>
      </c>
      <c r="E488" t="s">
        <v>1396</v>
      </c>
      <c r="F488" t="s">
        <v>1913</v>
      </c>
      <c r="G488" t="s">
        <v>1914</v>
      </c>
      <c r="H488" t="s">
        <v>293</v>
      </c>
      <c r="I488" s="37">
        <v>45505</v>
      </c>
      <c r="J488">
        <v>5.375</v>
      </c>
      <c r="K488" s="43">
        <v>300000</v>
      </c>
      <c r="L488" s="43">
        <v>311312.42</v>
      </c>
      <c r="M488" s="43">
        <v>1.5667899999999999</v>
      </c>
      <c r="N488" s="43">
        <v>101.47150000000001</v>
      </c>
      <c r="O488" t="s">
        <v>473</v>
      </c>
      <c r="P488" t="s">
        <v>474</v>
      </c>
      <c r="Q488" t="s">
        <v>1915</v>
      </c>
      <c r="R488" t="s">
        <v>475</v>
      </c>
      <c r="S488" t="s">
        <v>1868</v>
      </c>
      <c r="T488" t="s">
        <v>1914</v>
      </c>
      <c r="U488" t="s">
        <v>381</v>
      </c>
      <c r="V488" t="s">
        <v>203</v>
      </c>
      <c r="W488" t="s">
        <v>1916</v>
      </c>
      <c r="X488" t="s">
        <v>1252</v>
      </c>
      <c r="Y488" s="32" t="s">
        <v>651</v>
      </c>
      <c r="Z488" t="s">
        <v>363</v>
      </c>
      <c r="AA488" s="32" t="s">
        <v>385</v>
      </c>
      <c r="AB488" s="32" t="s">
        <v>476</v>
      </c>
      <c r="AC488" s="33" t="s">
        <v>477</v>
      </c>
      <c r="AD488" s="33">
        <v>650000000</v>
      </c>
      <c r="AE488">
        <v>4.6153846153846156E-2</v>
      </c>
      <c r="AF488" s="33">
        <v>-317.53875973186501</v>
      </c>
      <c r="AG488" s="33">
        <v>544.42944754170503</v>
      </c>
      <c r="AH488">
        <v>544.42944754170503</v>
      </c>
      <c r="AI488" s="33">
        <v>2.2262861850707801E-2</v>
      </c>
      <c r="AJ488" s="33">
        <v>4.9814850000000002</v>
      </c>
      <c r="AK488">
        <v>4.9814850000000002</v>
      </c>
      <c r="AL488" s="33">
        <v>-0.34898200000000001</v>
      </c>
      <c r="AM488">
        <v>-0.34898200000000001</v>
      </c>
      <c r="AN488" s="33" t="s">
        <v>477</v>
      </c>
      <c r="AO488" s="33" t="s">
        <v>477</v>
      </c>
      <c r="AP488" s="33" t="s">
        <v>477</v>
      </c>
      <c r="AQ488" s="33" t="s">
        <v>477</v>
      </c>
      <c r="AR488" s="33" t="s">
        <v>477</v>
      </c>
      <c r="AS488" s="34" t="s">
        <v>477</v>
      </c>
      <c r="AT488" s="34" t="s">
        <v>477</v>
      </c>
      <c r="AU488" s="35">
        <v>1309</v>
      </c>
      <c r="AV488" s="35">
        <v>1309</v>
      </c>
      <c r="AW488" s="34" t="s">
        <v>477</v>
      </c>
      <c r="AX488" t="s">
        <v>474</v>
      </c>
      <c r="AY488" s="32">
        <v>2024</v>
      </c>
      <c r="AZ488" s="32" t="s">
        <v>385</v>
      </c>
      <c r="BA488" s="32" t="s">
        <v>463</v>
      </c>
      <c r="BB488" s="32" t="s">
        <v>463</v>
      </c>
      <c r="BC488" s="32" t="s">
        <v>463</v>
      </c>
      <c r="BD488">
        <v>19869477.539999995</v>
      </c>
      <c r="BE488">
        <v>1.5667899999999999</v>
      </c>
      <c r="BF488" s="32" t="s">
        <v>293</v>
      </c>
      <c r="BG488" s="32" t="s">
        <v>477</v>
      </c>
      <c r="BH488" s="32" t="s">
        <v>477</v>
      </c>
      <c r="BI488" s="32">
        <v>14</v>
      </c>
      <c r="BJ488" s="36">
        <v>1.7387708206468781E-2</v>
      </c>
      <c r="BK488" s="32">
        <v>14</v>
      </c>
      <c r="BL488" s="36">
        <v>1.7387708206468781E-2</v>
      </c>
      <c r="BM488" s="32">
        <v>14</v>
      </c>
      <c r="BN488" s="36">
        <v>1.5972263553658071E-2</v>
      </c>
      <c r="BO488" s="33" t="s">
        <v>476</v>
      </c>
      <c r="BP488" s="33" t="s">
        <v>477</v>
      </c>
      <c r="BQ488">
        <v>2.2262861850707801E-2</v>
      </c>
      <c r="BR488">
        <v>-0.34898200000000001</v>
      </c>
      <c r="BS488" t="s">
        <v>474</v>
      </c>
      <c r="BT488" s="37">
        <v>45505</v>
      </c>
      <c r="BU488" s="32" t="s">
        <v>477</v>
      </c>
      <c r="BV488" s="38">
        <v>44204</v>
      </c>
      <c r="BW488" t="s">
        <v>1197</v>
      </c>
      <c r="BX488" s="39">
        <v>2.2262861850707801E-2</v>
      </c>
      <c r="BY488" s="39">
        <v>4.9814850000000002</v>
      </c>
      <c r="BZ488" s="39">
        <v>4.9794619999999998</v>
      </c>
      <c r="CA488" s="39">
        <v>-0.34898200000000001</v>
      </c>
      <c r="CB488" s="39">
        <v>-0.34863100000000002</v>
      </c>
      <c r="CC488" s="39">
        <v>-0.34957899999999997</v>
      </c>
      <c r="CD488" s="39">
        <v>-0.34922700000000001</v>
      </c>
      <c r="CE488" s="39">
        <v>4.9814850000000002</v>
      </c>
      <c r="CF488" s="39">
        <v>4.9794619999999998</v>
      </c>
      <c r="CG488">
        <v>-0.34898200000000001</v>
      </c>
      <c r="CH488" s="39">
        <v>2.2262861850707801E-2</v>
      </c>
      <c r="CI488" s="39">
        <v>2.2237557863269902E-2</v>
      </c>
      <c r="CJ488" s="39">
        <v>2.2262861850707801E-2</v>
      </c>
      <c r="CK488" s="39">
        <v>2.2235093205683801E-2</v>
      </c>
      <c r="CL488" t="s">
        <v>477</v>
      </c>
      <c r="CM488" t="s">
        <v>477</v>
      </c>
      <c r="CN488" s="46" t="s">
        <v>477</v>
      </c>
      <c r="CO488" s="46">
        <v>0</v>
      </c>
      <c r="CP488" s="46" t="s">
        <v>477</v>
      </c>
      <c r="CQ488" s="46" t="s">
        <v>477</v>
      </c>
      <c r="CR488" s="46" t="s">
        <v>477</v>
      </c>
      <c r="CS488" s="46">
        <v>0</v>
      </c>
      <c r="CT488">
        <v>0</v>
      </c>
      <c r="CU488">
        <v>0</v>
      </c>
      <c r="CV488" s="47">
        <v>310946.13506122882</v>
      </c>
      <c r="CW488">
        <v>0</v>
      </c>
      <c r="CX488" s="48">
        <v>310946.13506122882</v>
      </c>
      <c r="CY488" s="48">
        <v>311312.42</v>
      </c>
      <c r="CZ488">
        <v>310946.13506122882</v>
      </c>
      <c r="DA488" s="37">
        <v>44204</v>
      </c>
      <c r="DB488">
        <v>-0.34957899999999997</v>
      </c>
      <c r="DC488">
        <v>1</v>
      </c>
      <c r="DD488" s="52" t="s">
        <v>477</v>
      </c>
      <c r="DE488" t="s">
        <v>477</v>
      </c>
      <c r="DF488" s="52" t="s">
        <v>477</v>
      </c>
      <c r="DG488" s="52" t="s">
        <v>477</v>
      </c>
      <c r="DH488" s="52" t="s">
        <v>477</v>
      </c>
      <c r="DI488" s="52" t="s">
        <v>477</v>
      </c>
      <c r="DJ488" s="52" t="s">
        <v>477</v>
      </c>
      <c r="DK488" s="52" t="s">
        <v>477</v>
      </c>
      <c r="DL488" s="52" t="s">
        <v>477</v>
      </c>
      <c r="DM488" s="52" t="s">
        <v>477</v>
      </c>
      <c r="DN488" s="52" t="s">
        <v>477</v>
      </c>
      <c r="DO488" s="33">
        <v>2.56762950783695E-2</v>
      </c>
      <c r="DP488" s="33" t="s">
        <v>477</v>
      </c>
      <c r="DQ488" s="32" t="s">
        <v>700</v>
      </c>
      <c r="DR488" s="33" t="s">
        <v>477</v>
      </c>
      <c r="DS488" s="58" t="s">
        <v>477</v>
      </c>
      <c r="DT488" s="58" t="s">
        <v>477</v>
      </c>
      <c r="DU488" s="58" t="s">
        <v>477</v>
      </c>
    </row>
    <row r="489" spans="1:125" x14ac:dyDescent="0.25">
      <c r="A489" s="37">
        <v>44196</v>
      </c>
      <c r="B489" t="s">
        <v>1867</v>
      </c>
      <c r="C489" t="s">
        <v>1322</v>
      </c>
      <c r="D489" t="s">
        <v>473</v>
      </c>
      <c r="E489" t="s">
        <v>1396</v>
      </c>
      <c r="F489" t="s">
        <v>1752</v>
      </c>
      <c r="G489" t="s">
        <v>1753</v>
      </c>
      <c r="H489" t="s">
        <v>293</v>
      </c>
      <c r="I489" s="37">
        <v>73050</v>
      </c>
      <c r="J489">
        <v>3.75</v>
      </c>
      <c r="K489" s="43">
        <v>300000</v>
      </c>
      <c r="L489" s="43">
        <v>323708.43</v>
      </c>
      <c r="M489" s="43">
        <v>1.62917</v>
      </c>
      <c r="N489" s="43">
        <v>104.3065</v>
      </c>
      <c r="O489" t="s">
        <v>473</v>
      </c>
      <c r="P489" t="s">
        <v>474</v>
      </c>
      <c r="Q489" t="s">
        <v>1754</v>
      </c>
      <c r="R489" t="s">
        <v>475</v>
      </c>
      <c r="S489" t="s">
        <v>1868</v>
      </c>
      <c r="T489" t="s">
        <v>1753</v>
      </c>
      <c r="U489" t="s">
        <v>405</v>
      </c>
      <c r="V489" t="s">
        <v>203</v>
      </c>
      <c r="W489" t="s">
        <v>1755</v>
      </c>
      <c r="X489" t="s">
        <v>1756</v>
      </c>
      <c r="Y489" s="32" t="s">
        <v>362</v>
      </c>
      <c r="Z489" t="s">
        <v>371</v>
      </c>
      <c r="AA489" s="32" t="s">
        <v>386</v>
      </c>
      <c r="AB489" s="32" t="s">
        <v>476</v>
      </c>
      <c r="AC489" s="33" t="s">
        <v>477</v>
      </c>
      <c r="AD489" s="33">
        <v>600000000</v>
      </c>
      <c r="AE489">
        <v>0.05</v>
      </c>
      <c r="AF489" s="33" t="s">
        <v>477</v>
      </c>
      <c r="AG489" s="33">
        <v>209.948819453032</v>
      </c>
      <c r="AH489">
        <v>209.948819453032</v>
      </c>
      <c r="AI489" s="33">
        <v>1.90177546183919</v>
      </c>
      <c r="AJ489" s="33">
        <v>1.5828500000000001</v>
      </c>
      <c r="AK489">
        <v>1.5828500000000001</v>
      </c>
      <c r="AL489" s="33">
        <v>1.601826</v>
      </c>
      <c r="AM489">
        <v>1.601826</v>
      </c>
      <c r="AN489" s="33" t="s">
        <v>477</v>
      </c>
      <c r="AO489" s="33" t="s">
        <v>477</v>
      </c>
      <c r="AP489" s="33" t="s">
        <v>477</v>
      </c>
      <c r="AQ489" s="33" t="s">
        <v>477</v>
      </c>
      <c r="AR489" s="33" t="s">
        <v>477</v>
      </c>
      <c r="AS489" s="34" t="s">
        <v>477</v>
      </c>
      <c r="AT489" s="34" t="s">
        <v>477</v>
      </c>
      <c r="AU489" s="35">
        <v>14610</v>
      </c>
      <c r="AV489" s="35">
        <v>14610</v>
      </c>
      <c r="AW489" s="34" t="s">
        <v>477</v>
      </c>
      <c r="AX489" t="s">
        <v>474</v>
      </c>
      <c r="AY489" s="32">
        <v>2099</v>
      </c>
      <c r="AZ489" s="32" t="s">
        <v>386</v>
      </c>
      <c r="BA489" s="32" t="s">
        <v>376</v>
      </c>
      <c r="BB489" s="32" t="s">
        <v>376</v>
      </c>
      <c r="BC489" s="32" t="s">
        <v>376</v>
      </c>
      <c r="BD489">
        <v>19869477.539999995</v>
      </c>
      <c r="BE489">
        <v>1.62917</v>
      </c>
      <c r="BF489" s="32" t="s">
        <v>293</v>
      </c>
      <c r="BG489" s="32" t="s">
        <v>478</v>
      </c>
      <c r="BH489" s="32" t="s">
        <v>477</v>
      </c>
      <c r="BI489" s="32">
        <v>10</v>
      </c>
      <c r="BJ489" s="36">
        <v>1.8080061581912232E-2</v>
      </c>
      <c r="BK489" s="32">
        <v>10</v>
      </c>
      <c r="BL489" s="36">
        <v>1.8080061581912232E-2</v>
      </c>
      <c r="BM489" s="32">
        <v>10</v>
      </c>
      <c r="BN489" s="36">
        <v>1.6608255971608438E-2</v>
      </c>
      <c r="BO489" s="33" t="s">
        <v>476</v>
      </c>
      <c r="BP489" s="33" t="s">
        <v>477</v>
      </c>
      <c r="BQ489">
        <v>1.90177546183919</v>
      </c>
      <c r="BR489">
        <v>1.601826</v>
      </c>
      <c r="BS489" t="s">
        <v>474</v>
      </c>
      <c r="BT489" s="37">
        <v>44946</v>
      </c>
      <c r="BU489" s="32" t="s">
        <v>477</v>
      </c>
      <c r="BV489" s="38">
        <v>44946</v>
      </c>
      <c r="BW489" t="s">
        <v>1197</v>
      </c>
      <c r="BX489" s="39">
        <v>1.92021456969181</v>
      </c>
      <c r="BY489" s="39">
        <v>3.7161659999999999</v>
      </c>
      <c r="BZ489" s="39">
        <v>3.716294</v>
      </c>
      <c r="CA489" s="39">
        <v>1.601826</v>
      </c>
      <c r="CB489" s="39">
        <v>1.5828500000000001</v>
      </c>
      <c r="CC489" s="39">
        <v>1.601826</v>
      </c>
      <c r="CD489" s="39">
        <v>1.5828500000000001</v>
      </c>
      <c r="CE489" s="39">
        <v>3.6292810000000002</v>
      </c>
      <c r="CF489" s="39">
        <v>3.629381</v>
      </c>
      <c r="CG489">
        <v>1.601826</v>
      </c>
      <c r="CH489" s="39">
        <v>1.92021456969181</v>
      </c>
      <c r="CI489" s="39">
        <v>1.92060994815763</v>
      </c>
      <c r="CJ489" s="39">
        <v>1.92021456969181</v>
      </c>
      <c r="CK489" s="39">
        <v>1.92057535578281</v>
      </c>
      <c r="CL489" t="s">
        <v>477</v>
      </c>
      <c r="CM489" t="s">
        <v>477</v>
      </c>
      <c r="CN489" s="46" t="s">
        <v>477</v>
      </c>
      <c r="CO489" s="46">
        <v>0</v>
      </c>
      <c r="CP489" s="46" t="s">
        <v>477</v>
      </c>
      <c r="CQ489" s="46" t="s">
        <v>477</v>
      </c>
      <c r="CR489" s="46" t="s">
        <v>477</v>
      </c>
      <c r="CS489" s="46">
        <v>0</v>
      </c>
      <c r="CT489">
        <v>0</v>
      </c>
      <c r="CU489">
        <v>0</v>
      </c>
      <c r="CV489" s="47">
        <v>299717.7354264282</v>
      </c>
      <c r="CW489">
        <v>0</v>
      </c>
      <c r="CX489" s="48">
        <v>299717.7354264282</v>
      </c>
      <c r="CY489" s="48">
        <v>323708.43</v>
      </c>
      <c r="CZ489">
        <v>299717.7354264282</v>
      </c>
      <c r="DA489" s="37">
        <v>44946</v>
      </c>
      <c r="DB489">
        <v>1.601826</v>
      </c>
      <c r="DC489">
        <v>1</v>
      </c>
      <c r="DD489" s="52" t="s">
        <v>477</v>
      </c>
      <c r="DE489" t="s">
        <v>477</v>
      </c>
      <c r="DF489" s="52" t="s">
        <v>477</v>
      </c>
      <c r="DG489" s="52" t="s">
        <v>477</v>
      </c>
      <c r="DH489" s="52" t="s">
        <v>477</v>
      </c>
      <c r="DI489" s="52" t="s">
        <v>477</v>
      </c>
      <c r="DJ489" s="52" t="s">
        <v>477</v>
      </c>
      <c r="DK489" s="52" t="s">
        <v>477</v>
      </c>
      <c r="DL489" s="52" t="s">
        <v>477</v>
      </c>
      <c r="DM489" s="52" t="s">
        <v>477</v>
      </c>
      <c r="DN489" s="52" t="s">
        <v>477</v>
      </c>
      <c r="DO489" s="33">
        <v>2.0825348156918699</v>
      </c>
      <c r="DP489" s="33" t="s">
        <v>477</v>
      </c>
      <c r="DQ489" s="32" t="s">
        <v>700</v>
      </c>
      <c r="DR489" s="33" t="s">
        <v>477</v>
      </c>
      <c r="DS489" s="58" t="s">
        <v>477</v>
      </c>
      <c r="DT489" s="58" t="s">
        <v>477</v>
      </c>
      <c r="DU489" s="58" t="s">
        <v>477</v>
      </c>
    </row>
    <row r="490" spans="1:125" x14ac:dyDescent="0.25">
      <c r="A490" s="37">
        <v>44196</v>
      </c>
      <c r="B490" t="s">
        <v>1867</v>
      </c>
      <c r="C490" t="s">
        <v>1322</v>
      </c>
      <c r="D490" t="s">
        <v>473</v>
      </c>
      <c r="E490" t="s">
        <v>1396</v>
      </c>
      <c r="F490" t="s">
        <v>1917</v>
      </c>
      <c r="G490" t="s">
        <v>1918</v>
      </c>
      <c r="H490" t="s">
        <v>293</v>
      </c>
      <c r="I490" s="37">
        <v>45748</v>
      </c>
      <c r="J490">
        <v>3.125</v>
      </c>
      <c r="K490" s="43">
        <v>300000</v>
      </c>
      <c r="L490" s="43">
        <v>304742.92</v>
      </c>
      <c r="M490" s="43">
        <v>1.53372</v>
      </c>
      <c r="N490" s="43">
        <v>100.765</v>
      </c>
      <c r="O490" t="s">
        <v>473</v>
      </c>
      <c r="P490" t="s">
        <v>474</v>
      </c>
      <c r="Q490" t="s">
        <v>1919</v>
      </c>
      <c r="R490" t="s">
        <v>475</v>
      </c>
      <c r="S490" t="s">
        <v>1868</v>
      </c>
      <c r="T490" t="s">
        <v>1918</v>
      </c>
      <c r="U490" t="s">
        <v>381</v>
      </c>
      <c r="V490" t="s">
        <v>203</v>
      </c>
      <c r="W490" t="s">
        <v>1920</v>
      </c>
      <c r="X490" t="s">
        <v>1921</v>
      </c>
      <c r="Y490" s="32" t="s">
        <v>390</v>
      </c>
      <c r="Z490" t="s">
        <v>369</v>
      </c>
      <c r="AA490" s="32" t="s">
        <v>385</v>
      </c>
      <c r="AB490" s="32" t="s">
        <v>476</v>
      </c>
      <c r="AC490" s="33" t="s">
        <v>477</v>
      </c>
      <c r="AD490" s="33">
        <v>325000000</v>
      </c>
      <c r="AE490">
        <v>9.2307692307692313E-2</v>
      </c>
      <c r="AF490" s="33">
        <v>266.98013509076998</v>
      </c>
      <c r="AG490" s="33">
        <v>344.60739736627897</v>
      </c>
      <c r="AH490">
        <v>344.60739736627897</v>
      </c>
      <c r="AI490" s="33">
        <v>2.1182990035764799</v>
      </c>
      <c r="AJ490" s="33">
        <v>2.953128</v>
      </c>
      <c r="AK490">
        <v>2.953128</v>
      </c>
      <c r="AL490" s="33">
        <v>2.7903220000000002</v>
      </c>
      <c r="AM490">
        <v>2.7903220000000002</v>
      </c>
      <c r="AN490" s="33" t="s">
        <v>477</v>
      </c>
      <c r="AO490" s="33" t="s">
        <v>477</v>
      </c>
      <c r="AP490" s="33" t="s">
        <v>477</v>
      </c>
      <c r="AQ490" s="33" t="s">
        <v>477</v>
      </c>
      <c r="AR490" s="33" t="s">
        <v>477</v>
      </c>
      <c r="AS490" s="34" t="s">
        <v>477</v>
      </c>
      <c r="AT490" s="34" t="s">
        <v>477</v>
      </c>
      <c r="AU490" s="35">
        <v>1552</v>
      </c>
      <c r="AV490" s="35">
        <v>1552</v>
      </c>
      <c r="AW490" s="34" t="s">
        <v>477</v>
      </c>
      <c r="AX490" t="s">
        <v>474</v>
      </c>
      <c r="AY490" s="32">
        <v>2025</v>
      </c>
      <c r="AZ490" s="32" t="s">
        <v>385</v>
      </c>
      <c r="BA490" s="32" t="s">
        <v>463</v>
      </c>
      <c r="BB490" s="32" t="s">
        <v>463</v>
      </c>
      <c r="BC490" s="32" t="s">
        <v>463</v>
      </c>
      <c r="BD490">
        <v>19869477.539999995</v>
      </c>
      <c r="BE490">
        <v>1.53372</v>
      </c>
      <c r="BF490" s="32" t="s">
        <v>293</v>
      </c>
      <c r="BG490" s="32" t="s">
        <v>477</v>
      </c>
      <c r="BH490" s="32" t="s">
        <v>477</v>
      </c>
      <c r="BI490" s="32">
        <v>14</v>
      </c>
      <c r="BJ490" s="36">
        <v>1.7020782437614467E-2</v>
      </c>
      <c r="BK490" s="32">
        <v>14</v>
      </c>
      <c r="BL490" s="36">
        <v>1.7020782437614467E-2</v>
      </c>
      <c r="BM490" s="32">
        <v>14</v>
      </c>
      <c r="BN490" s="36">
        <v>1.5635207340430994E-2</v>
      </c>
      <c r="BO490" s="33" t="s">
        <v>476</v>
      </c>
      <c r="BP490" s="33" t="s">
        <v>477</v>
      </c>
      <c r="BQ490">
        <v>2.1182990035764799</v>
      </c>
      <c r="BR490">
        <v>2.7903220000000002</v>
      </c>
      <c r="BS490" t="s">
        <v>474</v>
      </c>
      <c r="BT490" s="37">
        <v>45748</v>
      </c>
      <c r="BU490" s="32" t="s">
        <v>477</v>
      </c>
      <c r="BV490" s="38">
        <v>44224</v>
      </c>
      <c r="BW490" t="s">
        <v>1197</v>
      </c>
      <c r="BX490" s="39">
        <v>2.1182990035764799</v>
      </c>
      <c r="BY490" s="39">
        <v>2.953128</v>
      </c>
      <c r="BZ490" s="39">
        <v>2.9522889999999999</v>
      </c>
      <c r="CA490" s="39">
        <v>2.7903220000000002</v>
      </c>
      <c r="CB490" s="39">
        <v>2.787315</v>
      </c>
      <c r="CC490" s="39">
        <v>23.071684999999999</v>
      </c>
      <c r="CD490" s="39">
        <v>23.797962999999999</v>
      </c>
      <c r="CE490" s="39">
        <v>2.953128</v>
      </c>
      <c r="CF490" s="39">
        <v>2.9522889999999999</v>
      </c>
      <c r="CG490">
        <v>2.7903220000000002</v>
      </c>
      <c r="CH490" s="39">
        <v>2.1182990035764799</v>
      </c>
      <c r="CI490" s="39">
        <v>2.1483189516633101</v>
      </c>
      <c r="CJ490" s="39">
        <v>2.1182990035764799</v>
      </c>
      <c r="CK490" s="39">
        <v>2.1483189516633101</v>
      </c>
      <c r="CL490" t="s">
        <v>477</v>
      </c>
      <c r="CM490" t="s">
        <v>477</v>
      </c>
      <c r="CN490" s="46" t="s">
        <v>477</v>
      </c>
      <c r="CO490" s="46">
        <v>0</v>
      </c>
      <c r="CP490" s="46" t="s">
        <v>477</v>
      </c>
      <c r="CQ490" s="46" t="s">
        <v>477</v>
      </c>
      <c r="CR490" s="46" t="s">
        <v>477</v>
      </c>
      <c r="CS490" s="46">
        <v>0</v>
      </c>
      <c r="CT490">
        <v>0</v>
      </c>
      <c r="CU490">
        <v>0</v>
      </c>
      <c r="CV490" s="47">
        <v>304013.74569782283</v>
      </c>
      <c r="CW490">
        <v>0</v>
      </c>
      <c r="CX490" s="48">
        <v>304013.74569782283</v>
      </c>
      <c r="CY490" s="48">
        <v>304742.92</v>
      </c>
      <c r="CZ490">
        <v>304013.74569782283</v>
      </c>
      <c r="DA490" s="37">
        <v>44224</v>
      </c>
      <c r="DB490">
        <v>21</v>
      </c>
      <c r="DC490">
        <v>1</v>
      </c>
      <c r="DD490" s="52" t="s">
        <v>477</v>
      </c>
      <c r="DE490" t="s">
        <v>477</v>
      </c>
      <c r="DF490" s="52" t="s">
        <v>477</v>
      </c>
      <c r="DG490" s="52" t="s">
        <v>477</v>
      </c>
      <c r="DH490" s="52" t="s">
        <v>477</v>
      </c>
      <c r="DI490" s="52" t="s">
        <v>477</v>
      </c>
      <c r="DJ490" s="52" t="s">
        <v>477</v>
      </c>
      <c r="DK490" s="52" t="s">
        <v>477</v>
      </c>
      <c r="DL490" s="52" t="s">
        <v>477</v>
      </c>
      <c r="DM490" s="52" t="s">
        <v>477</v>
      </c>
      <c r="DN490" s="52" t="s">
        <v>477</v>
      </c>
      <c r="DO490" s="33">
        <v>2.1675595021079599</v>
      </c>
      <c r="DP490" s="33" t="s">
        <v>477</v>
      </c>
      <c r="DQ490" s="32" t="s">
        <v>700</v>
      </c>
      <c r="DR490" s="33" t="s">
        <v>477</v>
      </c>
      <c r="DS490" s="58" t="s">
        <v>477</v>
      </c>
      <c r="DT490" s="58" t="s">
        <v>477</v>
      </c>
      <c r="DU490" s="58" t="s">
        <v>477</v>
      </c>
    </row>
    <row r="491" spans="1:125" x14ac:dyDescent="0.25">
      <c r="A491" s="37">
        <v>44196</v>
      </c>
      <c r="B491" t="s">
        <v>1867</v>
      </c>
      <c r="C491" t="s">
        <v>1322</v>
      </c>
      <c r="D491" t="s">
        <v>473</v>
      </c>
      <c r="E491" t="s">
        <v>1396</v>
      </c>
      <c r="F491" t="s">
        <v>1922</v>
      </c>
      <c r="G491" t="s">
        <v>1923</v>
      </c>
      <c r="H491" t="s">
        <v>293</v>
      </c>
      <c r="I491" s="37">
        <v>45412</v>
      </c>
      <c r="J491">
        <v>3.25</v>
      </c>
      <c r="K491" s="43">
        <v>300000</v>
      </c>
      <c r="L491" s="43">
        <v>299088.92</v>
      </c>
      <c r="M491" s="43">
        <v>1.5052700000000001</v>
      </c>
      <c r="N491" s="43">
        <v>99.109499999999997</v>
      </c>
      <c r="O491" t="s">
        <v>473</v>
      </c>
      <c r="P491" t="s">
        <v>474</v>
      </c>
      <c r="Q491" t="s">
        <v>1924</v>
      </c>
      <c r="R491" t="s">
        <v>475</v>
      </c>
      <c r="S491" t="s">
        <v>1868</v>
      </c>
      <c r="T491" t="s">
        <v>1923</v>
      </c>
      <c r="U491" t="s">
        <v>381</v>
      </c>
      <c r="V491" t="s">
        <v>203</v>
      </c>
      <c r="W491" t="s">
        <v>1925</v>
      </c>
      <c r="X491" t="s">
        <v>1926</v>
      </c>
      <c r="Y491" s="32" t="s">
        <v>652</v>
      </c>
      <c r="Z491" t="s">
        <v>369</v>
      </c>
      <c r="AA491" s="32" t="s">
        <v>389</v>
      </c>
      <c r="AB491" s="32" t="s">
        <v>476</v>
      </c>
      <c r="AC491" s="33" t="s">
        <v>477</v>
      </c>
      <c r="AD491" s="33">
        <v>385400000</v>
      </c>
      <c r="AE491">
        <v>7.7841203943954329E-2</v>
      </c>
      <c r="AF491" s="33">
        <v>355.75875487835702</v>
      </c>
      <c r="AG491" s="33">
        <v>403.287094895385</v>
      </c>
      <c r="AH491">
        <v>403.287094895385</v>
      </c>
      <c r="AI491" s="33">
        <v>3.0598075812707801</v>
      </c>
      <c r="AJ491" s="33">
        <v>3.5657670000000001</v>
      </c>
      <c r="AK491">
        <v>3.5657670000000001</v>
      </c>
      <c r="AL491" s="33">
        <v>3.5657670000000001</v>
      </c>
      <c r="AM491">
        <v>3.5657670000000001</v>
      </c>
      <c r="AN491" s="33" t="s">
        <v>477</v>
      </c>
      <c r="AO491" s="33" t="s">
        <v>477</v>
      </c>
      <c r="AP491" s="33" t="s">
        <v>477</v>
      </c>
      <c r="AQ491" s="33" t="s">
        <v>477</v>
      </c>
      <c r="AR491" s="33" t="s">
        <v>477</v>
      </c>
      <c r="AS491" s="34" t="s">
        <v>477</v>
      </c>
      <c r="AT491" s="34" t="s">
        <v>477</v>
      </c>
      <c r="AU491" s="35">
        <v>1216</v>
      </c>
      <c r="AV491" s="35">
        <v>1216</v>
      </c>
      <c r="AW491" s="34" t="s">
        <v>477</v>
      </c>
      <c r="AX491" t="s">
        <v>474</v>
      </c>
      <c r="AY491" s="32">
        <v>2024</v>
      </c>
      <c r="AZ491" s="32" t="s">
        <v>389</v>
      </c>
      <c r="BA491" s="32" t="s">
        <v>463</v>
      </c>
      <c r="BB491" s="32" t="s">
        <v>463</v>
      </c>
      <c r="BC491" s="32" t="s">
        <v>463</v>
      </c>
      <c r="BD491">
        <v>19869477.539999995</v>
      </c>
      <c r="BE491">
        <v>1.5052700000000001</v>
      </c>
      <c r="BF491" s="32" t="s">
        <v>293</v>
      </c>
      <c r="BG491" s="32" t="s">
        <v>477</v>
      </c>
      <c r="BH491" s="32" t="s">
        <v>477</v>
      </c>
      <c r="BI491" s="32">
        <v>16</v>
      </c>
      <c r="BJ491" s="36">
        <v>1.6704990018541133E-2</v>
      </c>
      <c r="BK491" s="32">
        <v>16</v>
      </c>
      <c r="BL491" s="36">
        <v>1.6704990018541133E-2</v>
      </c>
      <c r="BM491" s="32">
        <v>16</v>
      </c>
      <c r="BN491" s="36">
        <v>1.5345121971744508E-2</v>
      </c>
      <c r="BO491" s="33" t="s">
        <v>476</v>
      </c>
      <c r="BP491" s="33" t="s">
        <v>477</v>
      </c>
      <c r="BQ491">
        <v>3.0598075812707801</v>
      </c>
      <c r="BR491">
        <v>3.5657670000000001</v>
      </c>
      <c r="BS491" t="s">
        <v>474</v>
      </c>
      <c r="BT491" s="37">
        <v>45412</v>
      </c>
      <c r="BU491" s="32" t="s">
        <v>477</v>
      </c>
      <c r="BV491" s="38">
        <v>44204</v>
      </c>
      <c r="BW491" t="s">
        <v>1197</v>
      </c>
      <c r="BX491" s="39">
        <v>3.0598075812707801</v>
      </c>
      <c r="BY491" s="39">
        <v>3.5657670000000001</v>
      </c>
      <c r="BZ491" s="39">
        <v>3.5673219999999999</v>
      </c>
      <c r="CA491" s="39">
        <v>3.5657670000000001</v>
      </c>
      <c r="CB491" s="39">
        <v>3.5673219999999999</v>
      </c>
      <c r="CC491" s="39">
        <v>116.85513</v>
      </c>
      <c r="CD491" s="39">
        <v>116.78107199999999</v>
      </c>
      <c r="CE491" s="39">
        <v>3.5657670000000001</v>
      </c>
      <c r="CF491" s="39">
        <v>3.5673219999999999</v>
      </c>
      <c r="CG491">
        <v>3.5657670000000001</v>
      </c>
      <c r="CH491" s="39">
        <v>3.0598075812707801</v>
      </c>
      <c r="CI491" s="39">
        <v>3.1126197082134901</v>
      </c>
      <c r="CJ491" s="39">
        <v>3.0598075812707801</v>
      </c>
      <c r="CK491" s="39">
        <v>3.1126197082134901</v>
      </c>
      <c r="CL491" t="s">
        <v>477</v>
      </c>
      <c r="CM491" t="s">
        <v>477</v>
      </c>
      <c r="CN491" s="46" t="s">
        <v>477</v>
      </c>
      <c r="CO491" s="46">
        <v>0</v>
      </c>
      <c r="CP491" s="46" t="s">
        <v>477</v>
      </c>
      <c r="CQ491" s="46" t="s">
        <v>477</v>
      </c>
      <c r="CR491" s="46" t="s">
        <v>477</v>
      </c>
      <c r="CS491" s="46">
        <v>0</v>
      </c>
      <c r="CT491">
        <v>0</v>
      </c>
      <c r="CU491">
        <v>0</v>
      </c>
      <c r="CV491" s="47">
        <v>298876.09194176603</v>
      </c>
      <c r="CW491">
        <v>0</v>
      </c>
      <c r="CX491" s="48">
        <v>298876.09194176603</v>
      </c>
      <c r="CY491" s="48">
        <v>299088.92</v>
      </c>
      <c r="CZ491">
        <v>298876.09194176603</v>
      </c>
      <c r="DA491" s="37">
        <v>44204</v>
      </c>
      <c r="DB491">
        <v>21</v>
      </c>
      <c r="DC491">
        <v>1</v>
      </c>
      <c r="DD491" s="52" t="s">
        <v>477</v>
      </c>
      <c r="DE491" t="s">
        <v>477</v>
      </c>
      <c r="DF491" s="52" t="s">
        <v>477</v>
      </c>
      <c r="DG491" s="52" t="s">
        <v>477</v>
      </c>
      <c r="DH491" s="52" t="s">
        <v>477</v>
      </c>
      <c r="DI491" s="52" t="s">
        <v>477</v>
      </c>
      <c r="DJ491" s="52" t="s">
        <v>477</v>
      </c>
      <c r="DK491" s="52" t="s">
        <v>477</v>
      </c>
      <c r="DL491" s="52" t="s">
        <v>477</v>
      </c>
      <c r="DM491" s="52" t="s">
        <v>477</v>
      </c>
      <c r="DN491" s="52" t="s">
        <v>477</v>
      </c>
      <c r="DO491" s="33">
        <v>3.0778671221952401</v>
      </c>
      <c r="DP491" s="33" t="s">
        <v>477</v>
      </c>
      <c r="DQ491" s="32" t="s">
        <v>700</v>
      </c>
      <c r="DR491" s="33" t="s">
        <v>477</v>
      </c>
      <c r="DS491" s="58" t="s">
        <v>477</v>
      </c>
      <c r="DT491" s="58" t="s">
        <v>477</v>
      </c>
      <c r="DU491" s="58" t="s">
        <v>477</v>
      </c>
    </row>
    <row r="492" spans="1:125" x14ac:dyDescent="0.25">
      <c r="A492" s="37">
        <v>44196</v>
      </c>
      <c r="B492" t="s">
        <v>1867</v>
      </c>
      <c r="C492" t="s">
        <v>1322</v>
      </c>
      <c r="D492" t="s">
        <v>473</v>
      </c>
      <c r="E492" t="s">
        <v>1396</v>
      </c>
      <c r="F492" t="s">
        <v>1198</v>
      </c>
      <c r="G492" t="s">
        <v>1927</v>
      </c>
      <c r="H492" t="s">
        <v>293</v>
      </c>
      <c r="I492" s="37">
        <v>45792</v>
      </c>
      <c r="J492">
        <v>5.75</v>
      </c>
      <c r="K492" s="43">
        <v>200000</v>
      </c>
      <c r="L492" s="43">
        <v>207031.22</v>
      </c>
      <c r="M492" s="43">
        <v>1.04196</v>
      </c>
      <c r="N492" s="43">
        <v>102.717</v>
      </c>
      <c r="O492" t="s">
        <v>473</v>
      </c>
      <c r="P492" t="s">
        <v>474</v>
      </c>
      <c r="Q492" t="s">
        <v>1200</v>
      </c>
      <c r="R492" t="s">
        <v>475</v>
      </c>
      <c r="S492" t="s">
        <v>1868</v>
      </c>
      <c r="T492" t="s">
        <v>1927</v>
      </c>
      <c r="U492" t="s">
        <v>381</v>
      </c>
      <c r="V492" t="s">
        <v>203</v>
      </c>
      <c r="W492" t="s">
        <v>1201</v>
      </c>
      <c r="X492" t="s">
        <v>1202</v>
      </c>
      <c r="Y492" s="32" t="s">
        <v>650</v>
      </c>
      <c r="Z492" t="s">
        <v>374</v>
      </c>
      <c r="AA492" s="32" t="s">
        <v>1164</v>
      </c>
      <c r="AB492" s="32" t="s">
        <v>476</v>
      </c>
      <c r="AC492" s="33" t="s">
        <v>477</v>
      </c>
      <c r="AD492" s="33">
        <v>405000000</v>
      </c>
      <c r="AE492">
        <v>4.9382716049382713E-2</v>
      </c>
      <c r="AF492" s="33">
        <v>193.62792580167999</v>
      </c>
      <c r="AG492" s="33">
        <v>556.40719930490798</v>
      </c>
      <c r="AH492">
        <v>556.40719930490798</v>
      </c>
      <c r="AI492" s="33">
        <v>0.37184811315616401</v>
      </c>
      <c r="AJ492" s="33">
        <v>5.1120799999999997</v>
      </c>
      <c r="AK492">
        <v>5.1120799999999997</v>
      </c>
      <c r="AL492" s="33">
        <v>2.2603399999999998</v>
      </c>
      <c r="AM492">
        <v>2.2603399999999998</v>
      </c>
      <c r="AN492" s="33" t="s">
        <v>477</v>
      </c>
      <c r="AO492" s="33" t="s">
        <v>477</v>
      </c>
      <c r="AP492" s="33" t="s">
        <v>477</v>
      </c>
      <c r="AQ492" s="33" t="s">
        <v>477</v>
      </c>
      <c r="AR492" s="33" t="s">
        <v>477</v>
      </c>
      <c r="AS492" s="34" t="s">
        <v>477</v>
      </c>
      <c r="AT492" s="34" t="s">
        <v>477</v>
      </c>
      <c r="AU492" s="35">
        <v>1596</v>
      </c>
      <c r="AV492" s="35">
        <v>1596</v>
      </c>
      <c r="AW492" s="34" t="s">
        <v>477</v>
      </c>
      <c r="AX492" t="s">
        <v>474</v>
      </c>
      <c r="AY492" s="32">
        <v>2025</v>
      </c>
      <c r="AZ492" s="32" t="s">
        <v>1164</v>
      </c>
      <c r="BA492" s="32" t="s">
        <v>391</v>
      </c>
      <c r="BB492" s="32" t="s">
        <v>391</v>
      </c>
      <c r="BC492" s="32" t="s">
        <v>391</v>
      </c>
      <c r="BD492">
        <v>19869477.539999995</v>
      </c>
      <c r="BE492">
        <v>1.04196</v>
      </c>
      <c r="BF492" s="32" t="s">
        <v>293</v>
      </c>
      <c r="BG492" s="32" t="s">
        <v>477</v>
      </c>
      <c r="BH492" s="32" t="s">
        <v>477</v>
      </c>
      <c r="BI492" s="32">
        <v>17</v>
      </c>
      <c r="BJ492" s="36">
        <v>1.156329851211604E-2</v>
      </c>
      <c r="BK492" s="32">
        <v>17</v>
      </c>
      <c r="BL492" s="36">
        <v>1.156329851211604E-2</v>
      </c>
      <c r="BM492" s="32">
        <v>17</v>
      </c>
      <c r="BN492" s="36">
        <v>1.0621989349719379E-2</v>
      </c>
      <c r="BO492" s="33" t="s">
        <v>476</v>
      </c>
      <c r="BP492" s="33" t="s">
        <v>477</v>
      </c>
      <c r="BQ492">
        <v>0.37184811315616401</v>
      </c>
      <c r="BR492">
        <v>2.2603399999999998</v>
      </c>
      <c r="BS492" t="s">
        <v>474</v>
      </c>
      <c r="BT492" s="37">
        <v>45792</v>
      </c>
      <c r="BU492" s="32" t="s">
        <v>477</v>
      </c>
      <c r="BV492" s="38">
        <v>44224</v>
      </c>
      <c r="BW492" t="s">
        <v>1197</v>
      </c>
      <c r="BX492" s="39">
        <v>0.37184811315616401</v>
      </c>
      <c r="BY492" s="39">
        <v>5.1120799999999997</v>
      </c>
      <c r="BZ492" s="39">
        <v>5.1090850000000003</v>
      </c>
      <c r="CA492" s="39">
        <v>2.2603399999999998</v>
      </c>
      <c r="CB492" s="39">
        <v>2.077699</v>
      </c>
      <c r="CC492" s="39">
        <v>7.5229590000000002</v>
      </c>
      <c r="CD492" s="39">
        <v>7.5874959999999998</v>
      </c>
      <c r="CE492" s="39">
        <v>5.1120799999999997</v>
      </c>
      <c r="CF492" s="39">
        <v>5.1090850000000003</v>
      </c>
      <c r="CG492">
        <v>2.2603399999999998</v>
      </c>
      <c r="CH492" s="39">
        <v>0.37184811315616401</v>
      </c>
      <c r="CI492" s="39">
        <v>0.37227052178555498</v>
      </c>
      <c r="CJ492" s="39">
        <v>0.37184811315616401</v>
      </c>
      <c r="CK492" s="39">
        <v>0.37227052178555498</v>
      </c>
      <c r="CL492" t="s">
        <v>477</v>
      </c>
      <c r="CM492" t="s">
        <v>477</v>
      </c>
      <c r="CN492" s="46" t="s">
        <v>477</v>
      </c>
      <c r="CO492" s="46">
        <v>0</v>
      </c>
      <c r="CP492" s="46" t="s">
        <v>477</v>
      </c>
      <c r="CQ492" s="46" t="s">
        <v>477</v>
      </c>
      <c r="CR492" s="46" t="s">
        <v>477</v>
      </c>
      <c r="CS492" s="46">
        <v>0</v>
      </c>
      <c r="CT492">
        <v>0</v>
      </c>
      <c r="CU492">
        <v>0</v>
      </c>
      <c r="CV492" s="47">
        <v>206120.64720168087</v>
      </c>
      <c r="CW492">
        <v>0</v>
      </c>
      <c r="CX492" s="48">
        <v>206120.64720168087</v>
      </c>
      <c r="CY492" s="48">
        <v>207031.22</v>
      </c>
      <c r="CZ492">
        <v>206120.64720168087</v>
      </c>
      <c r="DA492" s="37">
        <v>44224</v>
      </c>
      <c r="DB492">
        <v>7.5229590000000002</v>
      </c>
      <c r="DC492">
        <v>1</v>
      </c>
      <c r="DD492" s="52" t="s">
        <v>477</v>
      </c>
      <c r="DE492" t="s">
        <v>477</v>
      </c>
      <c r="DF492" s="52" t="s">
        <v>477</v>
      </c>
      <c r="DG492" s="52" t="s">
        <v>477</v>
      </c>
      <c r="DH492" s="52" t="s">
        <v>477</v>
      </c>
      <c r="DI492" s="52" t="s">
        <v>477</v>
      </c>
      <c r="DJ492" s="52" t="s">
        <v>477</v>
      </c>
      <c r="DK492" s="52" t="s">
        <v>477</v>
      </c>
      <c r="DL492" s="52" t="s">
        <v>477</v>
      </c>
      <c r="DM492" s="52" t="s">
        <v>477</v>
      </c>
      <c r="DN492" s="52" t="s">
        <v>477</v>
      </c>
      <c r="DO492" s="33">
        <v>0.38838871871575997</v>
      </c>
      <c r="DP492" s="33" t="s">
        <v>477</v>
      </c>
      <c r="DQ492" s="32" t="s">
        <v>700</v>
      </c>
      <c r="DR492" s="33" t="s">
        <v>477</v>
      </c>
      <c r="DS492" s="58" t="s">
        <v>477</v>
      </c>
      <c r="DT492" s="58" t="s">
        <v>477</v>
      </c>
      <c r="DU492" s="58" t="s">
        <v>477</v>
      </c>
    </row>
    <row r="493" spans="1:125" x14ac:dyDescent="0.25">
      <c r="A493" s="37">
        <v>44196</v>
      </c>
      <c r="B493" t="s">
        <v>1867</v>
      </c>
      <c r="C493" t="s">
        <v>1322</v>
      </c>
      <c r="D493" t="s">
        <v>473</v>
      </c>
      <c r="E493" t="s">
        <v>1396</v>
      </c>
      <c r="F493" t="s">
        <v>1928</v>
      </c>
      <c r="G493" t="s">
        <v>1929</v>
      </c>
      <c r="H493" t="s">
        <v>293</v>
      </c>
      <c r="I493" s="37">
        <v>45498</v>
      </c>
      <c r="J493">
        <v>2.125</v>
      </c>
      <c r="K493" s="43">
        <v>400000</v>
      </c>
      <c r="L493" s="43">
        <v>429483.18</v>
      </c>
      <c r="M493" s="43">
        <v>2.1615199999999999</v>
      </c>
      <c r="N493" s="43">
        <v>106.416</v>
      </c>
      <c r="O493" t="s">
        <v>473</v>
      </c>
      <c r="P493" t="s">
        <v>474</v>
      </c>
      <c r="Q493" t="s">
        <v>1930</v>
      </c>
      <c r="R493" t="s">
        <v>475</v>
      </c>
      <c r="S493" t="s">
        <v>1868</v>
      </c>
      <c r="T493" t="s">
        <v>1929</v>
      </c>
      <c r="U493" t="s">
        <v>381</v>
      </c>
      <c r="V493" t="s">
        <v>203</v>
      </c>
      <c r="W493" t="s">
        <v>1026</v>
      </c>
      <c r="X493" t="s">
        <v>1027</v>
      </c>
      <c r="Y493" s="32" t="s">
        <v>651</v>
      </c>
      <c r="Z493" t="s">
        <v>374</v>
      </c>
      <c r="AA493" s="32" t="s">
        <v>386</v>
      </c>
      <c r="AB493" s="32" t="s">
        <v>476</v>
      </c>
      <c r="AC493" s="33" t="s">
        <v>477</v>
      </c>
      <c r="AD493" s="33">
        <v>650000000</v>
      </c>
      <c r="AE493">
        <v>6.1538461538461542E-2</v>
      </c>
      <c r="AF493" s="33">
        <v>13.5464375079971</v>
      </c>
      <c r="AG493" s="33">
        <v>81.023846466084905</v>
      </c>
      <c r="AH493">
        <v>81.023846466084905</v>
      </c>
      <c r="AI493" s="33">
        <v>3.20611452266562</v>
      </c>
      <c r="AJ493" s="33">
        <v>0.31190899999999999</v>
      </c>
      <c r="AK493">
        <v>0.31190899999999999</v>
      </c>
      <c r="AL493" s="33">
        <v>0.182339</v>
      </c>
      <c r="AM493">
        <v>0.182339</v>
      </c>
      <c r="AN493" s="33" t="s">
        <v>477</v>
      </c>
      <c r="AO493" s="33" t="s">
        <v>477</v>
      </c>
      <c r="AP493" s="33" t="s">
        <v>477</v>
      </c>
      <c r="AQ493" s="33" t="s">
        <v>477</v>
      </c>
      <c r="AR493" s="33" t="s">
        <v>477</v>
      </c>
      <c r="AS493" s="34" t="s">
        <v>477</v>
      </c>
      <c r="AT493" s="34" t="s">
        <v>477</v>
      </c>
      <c r="AU493" s="35">
        <v>1302</v>
      </c>
      <c r="AV493" s="35">
        <v>1302</v>
      </c>
      <c r="AW493" s="34" t="s">
        <v>477</v>
      </c>
      <c r="AX493" t="s">
        <v>474</v>
      </c>
      <c r="AY493" s="32">
        <v>2024</v>
      </c>
      <c r="AZ493" s="32" t="s">
        <v>386</v>
      </c>
      <c r="BA493" s="32" t="s">
        <v>376</v>
      </c>
      <c r="BB493" s="32" t="s">
        <v>376</v>
      </c>
      <c r="BC493" s="32" t="s">
        <v>376</v>
      </c>
      <c r="BD493">
        <v>19869477.539999995</v>
      </c>
      <c r="BE493">
        <v>2.1615199999999999</v>
      </c>
      <c r="BF493" s="32" t="s">
        <v>293</v>
      </c>
      <c r="BG493" s="32" t="s">
        <v>478</v>
      </c>
      <c r="BH493" s="32" t="s">
        <v>477</v>
      </c>
      <c r="BI493" s="32">
        <v>10</v>
      </c>
      <c r="BJ493" s="36">
        <v>2.39878904074123E-2</v>
      </c>
      <c r="BK493" s="32">
        <v>10</v>
      </c>
      <c r="BL493" s="36">
        <v>2.39878904074123E-2</v>
      </c>
      <c r="BM493" s="32">
        <v>10</v>
      </c>
      <c r="BN493" s="36">
        <v>2.2035158580641173E-2</v>
      </c>
      <c r="BO493" s="33" t="s">
        <v>476</v>
      </c>
      <c r="BP493" s="33" t="s">
        <v>477</v>
      </c>
      <c r="BQ493">
        <v>3.20611452266562</v>
      </c>
      <c r="BR493">
        <v>0.182339</v>
      </c>
      <c r="BS493" t="s">
        <v>474</v>
      </c>
      <c r="BT493" s="37">
        <v>45498</v>
      </c>
      <c r="BU493" s="32" t="s">
        <v>477</v>
      </c>
      <c r="BV493" s="38">
        <v>45407</v>
      </c>
      <c r="BW493" t="s">
        <v>923</v>
      </c>
      <c r="BX493" s="39">
        <v>3.20611452266562</v>
      </c>
      <c r="BY493" s="39">
        <v>0.31190899999999999</v>
      </c>
      <c r="BZ493" s="39">
        <v>0.30254599999999998</v>
      </c>
      <c r="CA493" s="39">
        <v>0.182339</v>
      </c>
      <c r="CB493" s="39">
        <v>0.17152500000000001</v>
      </c>
      <c r="CC493" s="39">
        <v>0.182339</v>
      </c>
      <c r="CD493" s="39">
        <v>0.17152500000000001</v>
      </c>
      <c r="CE493" s="39">
        <v>0.31190899999999999</v>
      </c>
      <c r="CF493" s="39">
        <v>0.30254599999999998</v>
      </c>
      <c r="CG493">
        <v>0.182339</v>
      </c>
      <c r="CH493" s="39">
        <v>3.20611452266562</v>
      </c>
      <c r="CI493" s="39">
        <v>3.2060302951448398</v>
      </c>
      <c r="CJ493" s="39">
        <v>3.20611452266562</v>
      </c>
      <c r="CK493" s="39">
        <v>3.2060154309828301</v>
      </c>
      <c r="CL493" t="s">
        <v>477</v>
      </c>
      <c r="CM493" t="s">
        <v>477</v>
      </c>
      <c r="CN493" s="46" t="s">
        <v>477</v>
      </c>
      <c r="CO493" s="46">
        <v>0</v>
      </c>
      <c r="CP493" s="46" t="s">
        <v>477</v>
      </c>
      <c r="CQ493" s="46" t="s">
        <v>477</v>
      </c>
      <c r="CR493" s="46" t="s">
        <v>477</v>
      </c>
      <c r="CS493" s="46">
        <v>0</v>
      </c>
      <c r="CT493">
        <v>0</v>
      </c>
      <c r="CU493">
        <v>0</v>
      </c>
      <c r="CV493" s="47">
        <v>400265.23351319064</v>
      </c>
      <c r="CW493">
        <v>0</v>
      </c>
      <c r="CX493" s="48">
        <v>400265.23351319064</v>
      </c>
      <c r="CY493" s="48">
        <v>429483.18</v>
      </c>
      <c r="CZ493">
        <v>400265.23351319064</v>
      </c>
      <c r="DA493" s="37">
        <v>45407</v>
      </c>
      <c r="DB493">
        <v>0.182339</v>
      </c>
      <c r="DC493">
        <v>1</v>
      </c>
      <c r="DD493" s="52" t="s">
        <v>477</v>
      </c>
      <c r="DE493" t="s">
        <v>477</v>
      </c>
      <c r="DF493" s="52" t="s">
        <v>477</v>
      </c>
      <c r="DG493" s="52" t="s">
        <v>477</v>
      </c>
      <c r="DH493" s="52" t="s">
        <v>477</v>
      </c>
      <c r="DI493" s="52" t="s">
        <v>477</v>
      </c>
      <c r="DJ493" s="52" t="s">
        <v>477</v>
      </c>
      <c r="DK493" s="52" t="s">
        <v>477</v>
      </c>
      <c r="DL493" s="52" t="s">
        <v>477</v>
      </c>
      <c r="DM493" s="52" t="s">
        <v>477</v>
      </c>
      <c r="DN493" s="52" t="s">
        <v>477</v>
      </c>
      <c r="DO493" s="33">
        <v>3.4557225628113</v>
      </c>
      <c r="DP493" s="33" t="s">
        <v>477</v>
      </c>
      <c r="DQ493" s="32" t="s">
        <v>700</v>
      </c>
      <c r="DR493" s="33" t="s">
        <v>477</v>
      </c>
      <c r="DS493" s="58" t="s">
        <v>477</v>
      </c>
      <c r="DT493" s="58" t="s">
        <v>477</v>
      </c>
      <c r="DU493" s="58" t="s">
        <v>477</v>
      </c>
    </row>
    <row r="494" spans="1:125" x14ac:dyDescent="0.25">
      <c r="A494" s="37">
        <v>44196</v>
      </c>
      <c r="B494" t="s">
        <v>1867</v>
      </c>
      <c r="C494" t="s">
        <v>1322</v>
      </c>
      <c r="D494" t="s">
        <v>473</v>
      </c>
      <c r="E494" t="s">
        <v>1396</v>
      </c>
      <c r="F494" t="s">
        <v>1931</v>
      </c>
      <c r="G494" t="s">
        <v>1932</v>
      </c>
      <c r="H494" t="s">
        <v>293</v>
      </c>
      <c r="I494" s="37">
        <v>45884</v>
      </c>
      <c r="J494">
        <v>5.625</v>
      </c>
      <c r="K494" s="43">
        <v>200000</v>
      </c>
      <c r="L494" s="43">
        <v>207717</v>
      </c>
      <c r="M494" s="43">
        <v>1.04541</v>
      </c>
      <c r="N494" s="43">
        <v>101.67100000000001</v>
      </c>
      <c r="O494" t="s">
        <v>473</v>
      </c>
      <c r="P494" t="s">
        <v>474</v>
      </c>
      <c r="Q494" t="s">
        <v>1933</v>
      </c>
      <c r="R494" t="s">
        <v>475</v>
      </c>
      <c r="S494" t="s">
        <v>1868</v>
      </c>
      <c r="T494" t="s">
        <v>1932</v>
      </c>
      <c r="U494" t="s">
        <v>381</v>
      </c>
      <c r="V494" t="s">
        <v>203</v>
      </c>
      <c r="W494" t="s">
        <v>1934</v>
      </c>
      <c r="X494" t="s">
        <v>1935</v>
      </c>
      <c r="Y494" s="32" t="s">
        <v>390</v>
      </c>
      <c r="Z494" t="s">
        <v>363</v>
      </c>
      <c r="AA494" s="32" t="s">
        <v>1164</v>
      </c>
      <c r="AB494" s="32" t="s">
        <v>476</v>
      </c>
      <c r="AC494" s="33" t="s">
        <v>477</v>
      </c>
      <c r="AD494" s="33">
        <v>450000000</v>
      </c>
      <c r="AE494">
        <v>4.4444444444444446E-2</v>
      </c>
      <c r="AF494" s="33">
        <v>445.75422946326501</v>
      </c>
      <c r="AG494" s="33">
        <v>573.26303200797997</v>
      </c>
      <c r="AH494">
        <v>573.26303200797997</v>
      </c>
      <c r="AI494" s="33">
        <v>1.47746349542823</v>
      </c>
      <c r="AJ494" s="33">
        <v>5.2799839999999998</v>
      </c>
      <c r="AK494">
        <v>5.2799839999999998</v>
      </c>
      <c r="AL494" s="33">
        <v>4.5944050000000001</v>
      </c>
      <c r="AM494">
        <v>4.5944050000000001</v>
      </c>
      <c r="AN494" s="33" t="s">
        <v>477</v>
      </c>
      <c r="AO494" s="33" t="s">
        <v>477</v>
      </c>
      <c r="AP494" s="33" t="s">
        <v>477</v>
      </c>
      <c r="AQ494" s="33" t="s">
        <v>477</v>
      </c>
      <c r="AR494" s="33" t="s">
        <v>477</v>
      </c>
      <c r="AS494" s="34" t="s">
        <v>477</v>
      </c>
      <c r="AT494" s="34" t="s">
        <v>477</v>
      </c>
      <c r="AU494" s="35">
        <v>1688</v>
      </c>
      <c r="AV494" s="35">
        <v>1688</v>
      </c>
      <c r="AW494" s="34" t="s">
        <v>477</v>
      </c>
      <c r="AX494" t="s">
        <v>474</v>
      </c>
      <c r="AY494" s="32">
        <v>2025</v>
      </c>
      <c r="AZ494" s="32" t="s">
        <v>1164</v>
      </c>
      <c r="BA494" s="32" t="s">
        <v>391</v>
      </c>
      <c r="BB494" s="32" t="s">
        <v>391</v>
      </c>
      <c r="BC494" s="32" t="s">
        <v>391</v>
      </c>
      <c r="BD494">
        <v>19869477.539999995</v>
      </c>
      <c r="BE494">
        <v>1.04541</v>
      </c>
      <c r="BF494" s="32" t="s">
        <v>293</v>
      </c>
      <c r="BG494" s="32" t="s">
        <v>477</v>
      </c>
      <c r="BH494" s="32" t="s">
        <v>477</v>
      </c>
      <c r="BI494" s="32">
        <v>17</v>
      </c>
      <c r="BJ494" s="36">
        <v>1.1601601328732969E-2</v>
      </c>
      <c r="BK494" s="32">
        <v>17</v>
      </c>
      <c r="BL494" s="36">
        <v>1.1601601328732969E-2</v>
      </c>
      <c r="BM494" s="32">
        <v>17</v>
      </c>
      <c r="BN494" s="36">
        <v>1.0657174129368797E-2</v>
      </c>
      <c r="BO494" s="33" t="s">
        <v>476</v>
      </c>
      <c r="BP494" s="33" t="s">
        <v>477</v>
      </c>
      <c r="BQ494">
        <v>1.47746349542823</v>
      </c>
      <c r="BR494">
        <v>4.5944050000000001</v>
      </c>
      <c r="BS494" t="s">
        <v>474</v>
      </c>
      <c r="BT494" s="37">
        <v>45884</v>
      </c>
      <c r="BU494" s="32" t="s">
        <v>477</v>
      </c>
      <c r="BV494" s="38">
        <v>44224</v>
      </c>
      <c r="BW494" t="s">
        <v>1197</v>
      </c>
      <c r="BX494" s="39">
        <v>1.47746349542823</v>
      </c>
      <c r="BY494" s="39">
        <v>5.2799839999999998</v>
      </c>
      <c r="BZ494" s="39">
        <v>5.2786059999999999</v>
      </c>
      <c r="CA494" s="39">
        <v>4.5944050000000001</v>
      </c>
      <c r="CB494" s="39">
        <v>4.5820730000000003</v>
      </c>
      <c r="CC494" s="39">
        <v>19.568109</v>
      </c>
      <c r="CD494" s="39">
        <v>20.070957</v>
      </c>
      <c r="CE494" s="39">
        <v>5.2799839999999998</v>
      </c>
      <c r="CF494" s="39">
        <v>5.2786059999999999</v>
      </c>
      <c r="CG494">
        <v>4.5944050000000001</v>
      </c>
      <c r="CH494" s="39">
        <v>1.47746349542823</v>
      </c>
      <c r="CI494" s="39">
        <v>1.51140784786551</v>
      </c>
      <c r="CJ494" s="39">
        <v>1.47746349542823</v>
      </c>
      <c r="CK494" s="39">
        <v>1.51140784786551</v>
      </c>
      <c r="CL494" t="s">
        <v>477</v>
      </c>
      <c r="CM494" t="s">
        <v>477</v>
      </c>
      <c r="CN494" s="46" t="s">
        <v>477</v>
      </c>
      <c r="CO494" s="46">
        <v>0</v>
      </c>
      <c r="CP494" s="46" t="s">
        <v>477</v>
      </c>
      <c r="CQ494" s="46" t="s">
        <v>477</v>
      </c>
      <c r="CR494" s="46" t="s">
        <v>477</v>
      </c>
      <c r="CS494" s="46">
        <v>0</v>
      </c>
      <c r="CT494">
        <v>0</v>
      </c>
      <c r="CU494">
        <v>0</v>
      </c>
      <c r="CV494" s="47">
        <v>206823.22881765701</v>
      </c>
      <c r="CW494">
        <v>0</v>
      </c>
      <c r="CX494" s="48">
        <v>206823.22881765701</v>
      </c>
      <c r="CY494" s="48">
        <v>207717</v>
      </c>
      <c r="CZ494">
        <v>206823.22881765701</v>
      </c>
      <c r="DA494" s="37">
        <v>44224</v>
      </c>
      <c r="DB494">
        <v>19.568109</v>
      </c>
      <c r="DC494">
        <v>1</v>
      </c>
      <c r="DD494" s="52" t="s">
        <v>477</v>
      </c>
      <c r="DE494" t="s">
        <v>477</v>
      </c>
      <c r="DF494" s="52" t="s">
        <v>477</v>
      </c>
      <c r="DG494" s="52" t="s">
        <v>477</v>
      </c>
      <c r="DH494" s="52" t="s">
        <v>477</v>
      </c>
      <c r="DI494" s="52" t="s">
        <v>477</v>
      </c>
      <c r="DJ494" s="52" t="s">
        <v>477</v>
      </c>
      <c r="DK494" s="52" t="s">
        <v>477</v>
      </c>
      <c r="DL494" s="52" t="s">
        <v>477</v>
      </c>
      <c r="DM494" s="52" t="s">
        <v>477</v>
      </c>
      <c r="DN494" s="52" t="s">
        <v>477</v>
      </c>
      <c r="DO494" s="33">
        <v>0.61467893305575705</v>
      </c>
      <c r="DP494" s="33" t="s">
        <v>477</v>
      </c>
      <c r="DQ494" s="32" t="s">
        <v>700</v>
      </c>
      <c r="DR494" s="33" t="s">
        <v>477</v>
      </c>
      <c r="DS494" s="58" t="s">
        <v>477</v>
      </c>
      <c r="DT494" s="58" t="s">
        <v>477</v>
      </c>
      <c r="DU494" s="58" t="s">
        <v>477</v>
      </c>
    </row>
    <row r="495" spans="1:125" x14ac:dyDescent="0.25">
      <c r="A495" s="37">
        <v>44196</v>
      </c>
      <c r="B495" t="s">
        <v>1867</v>
      </c>
      <c r="C495" t="s">
        <v>1322</v>
      </c>
      <c r="D495" t="s">
        <v>473</v>
      </c>
      <c r="E495" t="s">
        <v>1396</v>
      </c>
      <c r="F495" t="s">
        <v>1936</v>
      </c>
      <c r="G495" t="s">
        <v>1937</v>
      </c>
      <c r="H495" t="s">
        <v>293</v>
      </c>
      <c r="I495" s="37">
        <v>73050</v>
      </c>
      <c r="J495">
        <v>4.75</v>
      </c>
      <c r="K495" s="43">
        <v>200000</v>
      </c>
      <c r="L495" s="43">
        <v>217420.52</v>
      </c>
      <c r="M495" s="43">
        <v>1.0942400000000001</v>
      </c>
      <c r="N495" s="43">
        <v>107.3325</v>
      </c>
      <c r="O495" t="s">
        <v>473</v>
      </c>
      <c r="P495" t="s">
        <v>474</v>
      </c>
      <c r="Q495" t="s">
        <v>1938</v>
      </c>
      <c r="R495" t="s">
        <v>475</v>
      </c>
      <c r="S495" t="s">
        <v>1868</v>
      </c>
      <c r="T495" t="s">
        <v>1937</v>
      </c>
      <c r="U495" t="s">
        <v>405</v>
      </c>
      <c r="V495" t="s">
        <v>203</v>
      </c>
      <c r="W495" t="s">
        <v>1410</v>
      </c>
      <c r="X495" t="s">
        <v>1411</v>
      </c>
      <c r="Y495" s="32" t="s">
        <v>396</v>
      </c>
      <c r="Z495" t="s">
        <v>394</v>
      </c>
      <c r="AA495" s="32" t="s">
        <v>370</v>
      </c>
      <c r="AB495" s="32" t="s">
        <v>476</v>
      </c>
      <c r="AC495" s="33" t="s">
        <v>477</v>
      </c>
      <c r="AD495" s="33">
        <v>1000000000</v>
      </c>
      <c r="AE495">
        <v>0.02</v>
      </c>
      <c r="AF495" s="33" t="s">
        <v>477</v>
      </c>
      <c r="AG495" s="33">
        <v>383.87910646166199</v>
      </c>
      <c r="AH495">
        <v>383.87910646166199</v>
      </c>
      <c r="AI495" s="33">
        <v>5.5847915531714101</v>
      </c>
      <c r="AJ495" s="33">
        <v>3.4611100000000001</v>
      </c>
      <c r="AK495">
        <v>3.4611100000000001</v>
      </c>
      <c r="AL495" s="33">
        <v>3.4618220000000002</v>
      </c>
      <c r="AM495">
        <v>3.4618220000000002</v>
      </c>
      <c r="AN495" s="33" t="s">
        <v>477</v>
      </c>
      <c r="AO495" s="33" t="s">
        <v>477</v>
      </c>
      <c r="AP495" s="33" t="s">
        <v>477</v>
      </c>
      <c r="AQ495" s="33" t="s">
        <v>477</v>
      </c>
      <c r="AR495" s="33" t="s">
        <v>477</v>
      </c>
      <c r="AS495" s="34" t="s">
        <v>477</v>
      </c>
      <c r="AT495" s="34" t="s">
        <v>477</v>
      </c>
      <c r="AU495" s="35">
        <v>14610</v>
      </c>
      <c r="AV495" s="35">
        <v>14610</v>
      </c>
      <c r="AW495" s="34" t="s">
        <v>477</v>
      </c>
      <c r="AX495" t="s">
        <v>474</v>
      </c>
      <c r="AY495" s="32">
        <v>2099</v>
      </c>
      <c r="AZ495" s="32" t="s">
        <v>370</v>
      </c>
      <c r="BA495" s="32" t="s">
        <v>372</v>
      </c>
      <c r="BB495" s="32" t="s">
        <v>372</v>
      </c>
      <c r="BC495" s="32" t="s">
        <v>372</v>
      </c>
      <c r="BD495">
        <v>19869477.539999995</v>
      </c>
      <c r="BE495">
        <v>1.0942400000000001</v>
      </c>
      <c r="BF495" s="32" t="s">
        <v>293</v>
      </c>
      <c r="BG495" s="32" t="s">
        <v>477</v>
      </c>
      <c r="BH495" s="32" t="s">
        <v>477</v>
      </c>
      <c r="BI495" s="32">
        <v>11</v>
      </c>
      <c r="BJ495" s="36">
        <v>1.2143571271132419E-2</v>
      </c>
      <c r="BK495" s="32">
        <v>11</v>
      </c>
      <c r="BL495" s="36">
        <v>1.2143571271132419E-2</v>
      </c>
      <c r="BM495" s="32">
        <v>11</v>
      </c>
      <c r="BN495" s="36">
        <v>1.115502506264731E-2</v>
      </c>
      <c r="BO495" s="33" t="s">
        <v>476</v>
      </c>
      <c r="BP495" s="33" t="s">
        <v>477</v>
      </c>
      <c r="BQ495">
        <v>5.5847915531714101</v>
      </c>
      <c r="BR495">
        <v>3.4618220000000002</v>
      </c>
      <c r="BS495" t="s">
        <v>474</v>
      </c>
      <c r="BT495" s="37">
        <v>46652</v>
      </c>
      <c r="BU495" s="32" t="s">
        <v>477</v>
      </c>
      <c r="BV495" s="38">
        <v>46652</v>
      </c>
      <c r="BW495" t="s">
        <v>1394</v>
      </c>
      <c r="BX495" s="39">
        <v>5.6032043786494601</v>
      </c>
      <c r="BY495" s="39">
        <v>3.4618220000000002</v>
      </c>
      <c r="BZ495" s="39">
        <v>3.4611100000000001</v>
      </c>
      <c r="CA495" s="39">
        <v>3.4618220000000002</v>
      </c>
      <c r="CB495" s="39">
        <v>3.4611100000000001</v>
      </c>
      <c r="CC495" s="39">
        <v>3.546036</v>
      </c>
      <c r="CD495" s="39">
        <v>3.5429689999999998</v>
      </c>
      <c r="CE495" s="39">
        <v>3.475044</v>
      </c>
      <c r="CF495" s="39">
        <v>3.4739369999999998</v>
      </c>
      <c r="CG495">
        <v>3.4618220000000002</v>
      </c>
      <c r="CH495" s="39">
        <v>5.6032043786494601</v>
      </c>
      <c r="CI495" s="39">
        <v>5.7097064694504196</v>
      </c>
      <c r="CJ495" s="39">
        <v>5.6032043786494601</v>
      </c>
      <c r="CK495" s="39">
        <v>5.7097210104102603</v>
      </c>
      <c r="CL495" t="s">
        <v>477</v>
      </c>
      <c r="CM495" t="s">
        <v>477</v>
      </c>
      <c r="CN495" s="46" t="s">
        <v>477</v>
      </c>
      <c r="CO495" s="46">
        <v>0</v>
      </c>
      <c r="CP495" s="46" t="s">
        <v>477</v>
      </c>
      <c r="CQ495" s="46" t="s">
        <v>477</v>
      </c>
      <c r="CR495" s="46" t="s">
        <v>477</v>
      </c>
      <c r="CS495" s="46">
        <v>0</v>
      </c>
      <c r="CT495">
        <v>0</v>
      </c>
      <c r="CU495">
        <v>0</v>
      </c>
      <c r="CV495" s="47">
        <v>157974.82511718135</v>
      </c>
      <c r="CW495">
        <v>0</v>
      </c>
      <c r="CX495" s="48">
        <v>157974.82511718135</v>
      </c>
      <c r="CY495" s="48">
        <v>217420.52</v>
      </c>
      <c r="CZ495">
        <v>157974.82511718135</v>
      </c>
      <c r="DA495" s="37">
        <v>46652</v>
      </c>
      <c r="DB495">
        <v>3.546036</v>
      </c>
      <c r="DC495">
        <v>1</v>
      </c>
      <c r="DD495" s="52" t="s">
        <v>477</v>
      </c>
      <c r="DE495" t="s">
        <v>477</v>
      </c>
      <c r="DF495" s="52" t="s">
        <v>477</v>
      </c>
      <c r="DG495" s="52" t="s">
        <v>477</v>
      </c>
      <c r="DH495" s="52" t="s">
        <v>477</v>
      </c>
      <c r="DI495" s="52" t="s">
        <v>477</v>
      </c>
      <c r="DJ495" s="52" t="s">
        <v>477</v>
      </c>
      <c r="DK495" s="52" t="s">
        <v>477</v>
      </c>
      <c r="DL495" s="52" t="s">
        <v>477</v>
      </c>
      <c r="DM495" s="52" t="s">
        <v>477</v>
      </c>
      <c r="DN495" s="52" t="s">
        <v>477</v>
      </c>
      <c r="DO495" s="33">
        <v>6.1167236788662596</v>
      </c>
      <c r="DP495" s="33" t="s">
        <v>477</v>
      </c>
      <c r="DQ495" s="32" t="s">
        <v>700</v>
      </c>
      <c r="DR495" s="33" t="s">
        <v>477</v>
      </c>
      <c r="DS495" s="58" t="s">
        <v>477</v>
      </c>
      <c r="DT495" s="58" t="s">
        <v>477</v>
      </c>
      <c r="DU495" s="58" t="s">
        <v>477</v>
      </c>
    </row>
    <row r="496" spans="1:125" x14ac:dyDescent="0.25">
      <c r="A496" s="37">
        <v>44196</v>
      </c>
      <c r="B496" t="s">
        <v>1867</v>
      </c>
      <c r="C496" t="s">
        <v>1322</v>
      </c>
      <c r="D496" t="s">
        <v>473</v>
      </c>
      <c r="E496" t="s">
        <v>1396</v>
      </c>
      <c r="F496" t="s">
        <v>1939</v>
      </c>
      <c r="G496" t="s">
        <v>1940</v>
      </c>
      <c r="H496" t="s">
        <v>293</v>
      </c>
      <c r="I496" s="37">
        <v>46068</v>
      </c>
      <c r="J496">
        <v>4.25</v>
      </c>
      <c r="K496" s="43">
        <v>100000</v>
      </c>
      <c r="L496" s="43">
        <v>104133.28</v>
      </c>
      <c r="M496" s="43">
        <v>0.52408999999999994</v>
      </c>
      <c r="N496" s="43">
        <v>102.48050000000001</v>
      </c>
      <c r="O496" t="s">
        <v>473</v>
      </c>
      <c r="P496" t="s">
        <v>474</v>
      </c>
      <c r="Q496" t="s">
        <v>1941</v>
      </c>
      <c r="R496" t="s">
        <v>475</v>
      </c>
      <c r="S496" t="s">
        <v>1868</v>
      </c>
      <c r="T496" t="s">
        <v>1940</v>
      </c>
      <c r="U496" t="s">
        <v>381</v>
      </c>
      <c r="V496" t="s">
        <v>203</v>
      </c>
      <c r="W496" t="s">
        <v>1942</v>
      </c>
      <c r="X496" t="s">
        <v>1943</v>
      </c>
      <c r="Y496" s="32" t="s">
        <v>390</v>
      </c>
      <c r="Z496" t="s">
        <v>363</v>
      </c>
      <c r="AA496" s="32" t="s">
        <v>463</v>
      </c>
      <c r="AB496" s="32" t="s">
        <v>476</v>
      </c>
      <c r="AC496" s="33" t="s">
        <v>477</v>
      </c>
      <c r="AD496" s="33">
        <v>400000000</v>
      </c>
      <c r="AE496">
        <v>2.5000000000000001E-2</v>
      </c>
      <c r="AF496" s="33">
        <v>-60.631187734679997</v>
      </c>
      <c r="AG496" s="33">
        <v>423.23492463417102</v>
      </c>
      <c r="AH496">
        <v>423.23492463417102</v>
      </c>
      <c r="AI496" s="33">
        <v>7.7916477467387807E-2</v>
      </c>
      <c r="AJ496" s="33">
        <v>3.7476980000000002</v>
      </c>
      <c r="AK496">
        <v>3.7476980000000002</v>
      </c>
      <c r="AL496" s="33">
        <v>-0.307722</v>
      </c>
      <c r="AM496">
        <v>-0.307722</v>
      </c>
      <c r="AN496" s="33" t="s">
        <v>477</v>
      </c>
      <c r="AO496" s="33" t="s">
        <v>477</v>
      </c>
      <c r="AP496" s="33" t="s">
        <v>477</v>
      </c>
      <c r="AQ496" s="33" t="s">
        <v>477</v>
      </c>
      <c r="AR496" s="33" t="s">
        <v>477</v>
      </c>
      <c r="AS496" s="34" t="s">
        <v>477</v>
      </c>
      <c r="AT496" s="34" t="s">
        <v>477</v>
      </c>
      <c r="AU496" s="35">
        <v>1872</v>
      </c>
      <c r="AV496" s="35">
        <v>1872</v>
      </c>
      <c r="AW496" s="34" t="s">
        <v>477</v>
      </c>
      <c r="AX496" t="s">
        <v>474</v>
      </c>
      <c r="AY496" s="32">
        <v>2026</v>
      </c>
      <c r="AZ496" s="32" t="s">
        <v>463</v>
      </c>
      <c r="BA496" s="32" t="s">
        <v>463</v>
      </c>
      <c r="BB496" s="32" t="s">
        <v>463</v>
      </c>
      <c r="BC496" s="32" t="s">
        <v>463</v>
      </c>
      <c r="BD496">
        <v>19869477.539999995</v>
      </c>
      <c r="BE496">
        <v>0.52408999999999994</v>
      </c>
      <c r="BF496" s="32" t="s">
        <v>293</v>
      </c>
      <c r="BG496" s="32" t="s">
        <v>477</v>
      </c>
      <c r="BH496" s="32" t="s">
        <v>477</v>
      </c>
      <c r="BI496" s="32">
        <v>15</v>
      </c>
      <c r="BJ496" s="36">
        <v>5.816147930180593E-3</v>
      </c>
      <c r="BK496" s="32">
        <v>15</v>
      </c>
      <c r="BL496" s="36">
        <v>5.816147930180593E-3</v>
      </c>
      <c r="BM496" s="32">
        <v>15</v>
      </c>
      <c r="BN496" s="36">
        <v>5.3426849878551938E-3</v>
      </c>
      <c r="BO496" s="33" t="s">
        <v>476</v>
      </c>
      <c r="BP496" s="33" t="s">
        <v>477</v>
      </c>
      <c r="BQ496">
        <v>7.7916477467387807E-2</v>
      </c>
      <c r="BR496">
        <v>-0.307722</v>
      </c>
      <c r="BS496" t="s">
        <v>474</v>
      </c>
      <c r="BT496" s="37">
        <v>46068</v>
      </c>
      <c r="BU496" s="32" t="s">
        <v>477</v>
      </c>
      <c r="BV496" s="38">
        <v>44224</v>
      </c>
      <c r="BW496" t="s">
        <v>1197</v>
      </c>
      <c r="BX496" s="39">
        <v>7.7916477467387807E-2</v>
      </c>
      <c r="BY496" s="39">
        <v>3.7476980000000002</v>
      </c>
      <c r="BZ496" s="39">
        <v>3.7459220000000002</v>
      </c>
      <c r="CA496" s="39">
        <v>-0.307722</v>
      </c>
      <c r="CB496" s="39">
        <v>-0.46942200000000001</v>
      </c>
      <c r="CC496" s="39">
        <v>-0.30815900000000002</v>
      </c>
      <c r="CD496" s="39">
        <v>-0.47044399999999997</v>
      </c>
      <c r="CE496" s="39">
        <v>3.7476980000000002</v>
      </c>
      <c r="CF496" s="39">
        <v>3.7459220000000002</v>
      </c>
      <c r="CG496">
        <v>-0.307722</v>
      </c>
      <c r="CH496" s="39">
        <v>7.7916477467387807E-2</v>
      </c>
      <c r="CI496" s="39">
        <v>7.7811000398737701E-2</v>
      </c>
      <c r="CJ496" s="39">
        <v>7.7916477467387807E-2</v>
      </c>
      <c r="CK496" s="39">
        <v>7.7811000398737701E-2</v>
      </c>
      <c r="CL496" t="s">
        <v>477</v>
      </c>
      <c r="CM496" t="s">
        <v>477</v>
      </c>
      <c r="CN496" s="46" t="s">
        <v>477</v>
      </c>
      <c r="CO496" s="46">
        <v>0</v>
      </c>
      <c r="CP496" s="46" t="s">
        <v>477</v>
      </c>
      <c r="CQ496" s="46" t="s">
        <v>477</v>
      </c>
      <c r="CR496" s="46" t="s">
        <v>477</v>
      </c>
      <c r="CS496" s="46">
        <v>0</v>
      </c>
      <c r="CT496">
        <v>0</v>
      </c>
      <c r="CU496">
        <v>0</v>
      </c>
      <c r="CV496" s="47">
        <v>103794.56143403982</v>
      </c>
      <c r="CW496">
        <v>0</v>
      </c>
      <c r="CX496" s="48">
        <v>103794.56143403982</v>
      </c>
      <c r="CY496" s="48">
        <v>104133.28</v>
      </c>
      <c r="CZ496">
        <v>103794.56143403982</v>
      </c>
      <c r="DA496" s="37">
        <v>44224</v>
      </c>
      <c r="DB496">
        <v>-0.30815900000000002</v>
      </c>
      <c r="DC496">
        <v>1</v>
      </c>
      <c r="DD496" s="52" t="s">
        <v>477</v>
      </c>
      <c r="DE496" t="s">
        <v>477</v>
      </c>
      <c r="DF496" s="52" t="s">
        <v>477</v>
      </c>
      <c r="DG496" s="52" t="s">
        <v>477</v>
      </c>
      <c r="DH496" s="52" t="s">
        <v>477</v>
      </c>
      <c r="DI496" s="52" t="s">
        <v>477</v>
      </c>
      <c r="DJ496" s="52" t="s">
        <v>477</v>
      </c>
      <c r="DK496" s="52" t="s">
        <v>477</v>
      </c>
      <c r="DL496" s="52" t="s">
        <v>477</v>
      </c>
      <c r="DM496" s="52" t="s">
        <v>477</v>
      </c>
      <c r="DN496" s="52" t="s">
        <v>477</v>
      </c>
      <c r="DO496" s="33">
        <v>8.4775083864485595E-2</v>
      </c>
      <c r="DP496" s="33" t="s">
        <v>477</v>
      </c>
      <c r="DQ496" s="32" t="s">
        <v>700</v>
      </c>
      <c r="DR496" s="33" t="s">
        <v>477</v>
      </c>
      <c r="DS496" s="58" t="s">
        <v>477</v>
      </c>
      <c r="DT496" s="58" t="s">
        <v>477</v>
      </c>
      <c r="DU496" s="58" t="s">
        <v>477</v>
      </c>
    </row>
    <row r="497" spans="1:125" x14ac:dyDescent="0.25">
      <c r="A497" s="37">
        <v>44196</v>
      </c>
      <c r="B497" t="s">
        <v>1867</v>
      </c>
      <c r="C497" t="s">
        <v>1322</v>
      </c>
      <c r="D497" t="s">
        <v>473</v>
      </c>
      <c r="E497" t="s">
        <v>1396</v>
      </c>
      <c r="F497" t="s">
        <v>1944</v>
      </c>
      <c r="G497" t="s">
        <v>1945</v>
      </c>
      <c r="H497" t="s">
        <v>293</v>
      </c>
      <c r="I497" s="37">
        <v>46157</v>
      </c>
      <c r="J497">
        <v>3.625</v>
      </c>
      <c r="K497" s="43">
        <v>500000</v>
      </c>
      <c r="L497" s="43">
        <v>515202.36</v>
      </c>
      <c r="M497" s="43">
        <v>2.59293</v>
      </c>
      <c r="N497" s="43">
        <v>102.53700000000001</v>
      </c>
      <c r="O497" t="s">
        <v>473</v>
      </c>
      <c r="P497" t="s">
        <v>474</v>
      </c>
      <c r="Q497" t="s">
        <v>1946</v>
      </c>
      <c r="R497" t="s">
        <v>475</v>
      </c>
      <c r="S497" t="s">
        <v>1868</v>
      </c>
      <c r="T497" t="s">
        <v>1945</v>
      </c>
      <c r="U497" t="s">
        <v>381</v>
      </c>
      <c r="V497" t="s">
        <v>203</v>
      </c>
      <c r="W497" t="s">
        <v>1947</v>
      </c>
      <c r="X497" t="s">
        <v>1948</v>
      </c>
      <c r="Y497" s="32" t="s">
        <v>390</v>
      </c>
      <c r="Z497" t="s">
        <v>374</v>
      </c>
      <c r="AA497" s="32" t="s">
        <v>372</v>
      </c>
      <c r="AB497" s="32" t="s">
        <v>476</v>
      </c>
      <c r="AC497" s="33" t="s">
        <v>477</v>
      </c>
      <c r="AD497" s="33">
        <v>515000000</v>
      </c>
      <c r="AE497">
        <v>9.7087378640776698E-2</v>
      </c>
      <c r="AF497" s="33">
        <v>156.535033156</v>
      </c>
      <c r="AG497" s="33">
        <v>362.09407534496103</v>
      </c>
      <c r="AH497">
        <v>362.09407534496103</v>
      </c>
      <c r="AI497" s="33">
        <v>0.372700705218377</v>
      </c>
      <c r="AJ497" s="33">
        <v>3.1324450000000001</v>
      </c>
      <c r="AK497">
        <v>3.1324450000000001</v>
      </c>
      <c r="AL497" s="33">
        <v>1.6451420000000001</v>
      </c>
      <c r="AM497">
        <v>1.6451420000000001</v>
      </c>
      <c r="AN497" s="33" t="s">
        <v>477</v>
      </c>
      <c r="AO497" s="33" t="s">
        <v>477</v>
      </c>
      <c r="AP497" s="33" t="s">
        <v>477</v>
      </c>
      <c r="AQ497" s="33" t="s">
        <v>477</v>
      </c>
      <c r="AR497" s="33" t="s">
        <v>477</v>
      </c>
      <c r="AS497" s="34" t="s">
        <v>477</v>
      </c>
      <c r="AT497" s="34" t="s">
        <v>477</v>
      </c>
      <c r="AU497" s="35">
        <v>1961</v>
      </c>
      <c r="AV497" s="35">
        <v>1961</v>
      </c>
      <c r="AW497" s="34" t="s">
        <v>477</v>
      </c>
      <c r="AX497" t="s">
        <v>474</v>
      </c>
      <c r="AY497" s="32">
        <v>2026</v>
      </c>
      <c r="AZ497" s="32" t="s">
        <v>372</v>
      </c>
      <c r="BA497" s="32" t="s">
        <v>372</v>
      </c>
      <c r="BB497" s="32" t="s">
        <v>372</v>
      </c>
      <c r="BC497" s="32" t="s">
        <v>372</v>
      </c>
      <c r="BD497">
        <v>19869477.539999995</v>
      </c>
      <c r="BE497">
        <v>2.59293</v>
      </c>
      <c r="BF497" s="32" t="s">
        <v>293</v>
      </c>
      <c r="BG497" s="32" t="s">
        <v>477</v>
      </c>
      <c r="BH497" s="32" t="s">
        <v>477</v>
      </c>
      <c r="BI497" s="32">
        <v>12</v>
      </c>
      <c r="BJ497" s="36">
        <v>2.8775557052828419E-2</v>
      </c>
      <c r="BK497" s="32">
        <v>12</v>
      </c>
      <c r="BL497" s="36">
        <v>2.8775557052828419E-2</v>
      </c>
      <c r="BM497" s="32">
        <v>12</v>
      </c>
      <c r="BN497" s="36">
        <v>2.6433085700167776E-2</v>
      </c>
      <c r="BO497" s="33" t="s">
        <v>476</v>
      </c>
      <c r="BP497" s="33" t="s">
        <v>477</v>
      </c>
      <c r="BQ497">
        <v>0.372700705218377</v>
      </c>
      <c r="BR497">
        <v>1.6451420000000001</v>
      </c>
      <c r="BS497" t="s">
        <v>474</v>
      </c>
      <c r="BT497" s="37">
        <v>46157</v>
      </c>
      <c r="BU497" s="32" t="s">
        <v>477</v>
      </c>
      <c r="BV497" s="38">
        <v>44331</v>
      </c>
      <c r="BW497" t="s">
        <v>1078</v>
      </c>
      <c r="BX497" s="39">
        <v>0.372700705218377</v>
      </c>
      <c r="BY497" s="39">
        <v>3.1324450000000001</v>
      </c>
      <c r="BZ497" s="39">
        <v>3.130668</v>
      </c>
      <c r="CA497" s="39">
        <v>1.6451420000000001</v>
      </c>
      <c r="CB497" s="39">
        <v>1.541569</v>
      </c>
      <c r="CC497" s="39">
        <v>1.6451420000000001</v>
      </c>
      <c r="CD497" s="39">
        <v>1.541569</v>
      </c>
      <c r="CE497" s="39">
        <v>3.1324450000000001</v>
      </c>
      <c r="CF497" s="39">
        <v>3.130668</v>
      </c>
      <c r="CG497">
        <v>1.6451420000000001</v>
      </c>
      <c r="CH497" s="39">
        <v>0.372700705218377</v>
      </c>
      <c r="CI497" s="39">
        <v>0.37277670002736901</v>
      </c>
      <c r="CJ497" s="39">
        <v>0.372700705218377</v>
      </c>
      <c r="CK497" s="39">
        <v>0.37277670002736901</v>
      </c>
      <c r="CL497" t="s">
        <v>477</v>
      </c>
      <c r="CM497" t="s">
        <v>477</v>
      </c>
      <c r="CN497" s="46" t="s">
        <v>477</v>
      </c>
      <c r="CO497" s="46">
        <v>0</v>
      </c>
      <c r="CP497" s="46" t="s">
        <v>477</v>
      </c>
      <c r="CQ497" s="46" t="s">
        <v>477</v>
      </c>
      <c r="CR497" s="46" t="s">
        <v>477</v>
      </c>
      <c r="CS497" s="46">
        <v>0</v>
      </c>
      <c r="CT497">
        <v>0</v>
      </c>
      <c r="CU497">
        <v>0</v>
      </c>
      <c r="CV497" s="47">
        <v>508345.53239292419</v>
      </c>
      <c r="CW497">
        <v>0</v>
      </c>
      <c r="CX497" s="48">
        <v>508345.53239292419</v>
      </c>
      <c r="CY497" s="48">
        <v>515202.36</v>
      </c>
      <c r="CZ497">
        <v>508345.53239292419</v>
      </c>
      <c r="DA497" s="37">
        <v>44331</v>
      </c>
      <c r="DB497">
        <v>1.6451420000000001</v>
      </c>
      <c r="DC497">
        <v>1</v>
      </c>
      <c r="DD497" s="52" t="s">
        <v>477</v>
      </c>
      <c r="DE497" t="s">
        <v>477</v>
      </c>
      <c r="DF497" s="52" t="s">
        <v>477</v>
      </c>
      <c r="DG497" s="52" t="s">
        <v>477</v>
      </c>
      <c r="DH497" s="52" t="s">
        <v>477</v>
      </c>
      <c r="DI497" s="52" t="s">
        <v>477</v>
      </c>
      <c r="DJ497" s="52" t="s">
        <v>477</v>
      </c>
      <c r="DK497" s="52" t="s">
        <v>477</v>
      </c>
      <c r="DL497" s="52" t="s">
        <v>477</v>
      </c>
      <c r="DM497" s="52" t="s">
        <v>477</v>
      </c>
      <c r="DN497" s="52" t="s">
        <v>477</v>
      </c>
      <c r="DO497" s="33">
        <v>0.38724399042351398</v>
      </c>
      <c r="DP497" s="33" t="s">
        <v>477</v>
      </c>
      <c r="DQ497" s="32" t="s">
        <v>700</v>
      </c>
      <c r="DR497" s="33" t="s">
        <v>477</v>
      </c>
      <c r="DS497" s="58" t="s">
        <v>477</v>
      </c>
      <c r="DT497" s="58" t="s">
        <v>477</v>
      </c>
      <c r="DU497" s="58" t="s">
        <v>477</v>
      </c>
    </row>
    <row r="498" spans="1:125" x14ac:dyDescent="0.25">
      <c r="A498" s="37">
        <v>44196</v>
      </c>
      <c r="B498" t="s">
        <v>1867</v>
      </c>
      <c r="C498" t="s">
        <v>1322</v>
      </c>
      <c r="D498" t="s">
        <v>473</v>
      </c>
      <c r="E498" t="s">
        <v>1396</v>
      </c>
      <c r="F498" t="s">
        <v>1781</v>
      </c>
      <c r="G498" t="s">
        <v>1782</v>
      </c>
      <c r="H498" t="s">
        <v>293</v>
      </c>
      <c r="I498" s="37">
        <v>73050</v>
      </c>
      <c r="J498">
        <v>2.875</v>
      </c>
      <c r="K498" s="43">
        <v>300000</v>
      </c>
      <c r="L498" s="43">
        <v>318429.31</v>
      </c>
      <c r="M498" s="43">
        <v>1.6026100000000001</v>
      </c>
      <c r="N498" s="43">
        <v>103.9455</v>
      </c>
      <c r="O498" t="s">
        <v>473</v>
      </c>
      <c r="P498" t="s">
        <v>474</v>
      </c>
      <c r="Q498" t="s">
        <v>1783</v>
      </c>
      <c r="R498" t="s">
        <v>475</v>
      </c>
      <c r="S498" t="s">
        <v>1868</v>
      </c>
      <c r="T498" t="s">
        <v>1782</v>
      </c>
      <c r="U498" t="s">
        <v>405</v>
      </c>
      <c r="V498" t="s">
        <v>203</v>
      </c>
      <c r="W498" t="s">
        <v>1076</v>
      </c>
      <c r="X498" t="s">
        <v>1077</v>
      </c>
      <c r="Y498" s="32" t="s">
        <v>362</v>
      </c>
      <c r="Z498" t="s">
        <v>375</v>
      </c>
      <c r="AA498" s="32" t="s">
        <v>372</v>
      </c>
      <c r="AB498" s="32" t="s">
        <v>476</v>
      </c>
      <c r="AC498" s="33" t="s">
        <v>477</v>
      </c>
      <c r="AD498" s="33">
        <v>600000000</v>
      </c>
      <c r="AE498">
        <v>0.05</v>
      </c>
      <c r="AF498" s="33" t="s">
        <v>477</v>
      </c>
      <c r="AG498" s="33">
        <v>231.61913438852901</v>
      </c>
      <c r="AH498">
        <v>231.61913438852901</v>
      </c>
      <c r="AI498" s="33">
        <v>3.6769777008754101</v>
      </c>
      <c r="AJ498" s="33">
        <v>1.8387340000000001</v>
      </c>
      <c r="AK498">
        <v>1.8387340000000001</v>
      </c>
      <c r="AL498" s="33">
        <v>1.8433360000000001</v>
      </c>
      <c r="AM498">
        <v>1.8433360000000001</v>
      </c>
      <c r="AN498" s="33" t="s">
        <v>477</v>
      </c>
      <c r="AO498" s="33" t="s">
        <v>477</v>
      </c>
      <c r="AP498" s="33" t="s">
        <v>477</v>
      </c>
      <c r="AQ498" s="33" t="s">
        <v>477</v>
      </c>
      <c r="AR498" s="33" t="s">
        <v>477</v>
      </c>
      <c r="AS498" s="34" t="s">
        <v>477</v>
      </c>
      <c r="AT498" s="34" t="s">
        <v>477</v>
      </c>
      <c r="AU498" s="35">
        <v>14610</v>
      </c>
      <c r="AV498" s="35">
        <v>14610</v>
      </c>
      <c r="AW498" s="34" t="s">
        <v>477</v>
      </c>
      <c r="AX498" t="s">
        <v>474</v>
      </c>
      <c r="AY498" s="32">
        <v>2099</v>
      </c>
      <c r="AZ498" s="32" t="s">
        <v>372</v>
      </c>
      <c r="BA498" s="32" t="s">
        <v>372</v>
      </c>
      <c r="BB498" s="32" t="s">
        <v>372</v>
      </c>
      <c r="BC498" s="32" t="s">
        <v>372</v>
      </c>
      <c r="BD498">
        <v>19869477.539999995</v>
      </c>
      <c r="BE498">
        <v>1.6026100000000001</v>
      </c>
      <c r="BF498" s="32" t="s">
        <v>293</v>
      </c>
      <c r="BG498" s="32" t="s">
        <v>477</v>
      </c>
      <c r="BH498" s="32" t="s">
        <v>477</v>
      </c>
      <c r="BI498" s="32">
        <v>12</v>
      </c>
      <c r="BJ498" s="36">
        <v>1.7785207306111307E-2</v>
      </c>
      <c r="BK498" s="32">
        <v>12</v>
      </c>
      <c r="BL498" s="36">
        <v>1.7785207306111307E-2</v>
      </c>
      <c r="BM498" s="32">
        <v>12</v>
      </c>
      <c r="BN498" s="36">
        <v>1.6337404278729026E-2</v>
      </c>
      <c r="BO498" s="33" t="s">
        <v>476</v>
      </c>
      <c r="BP498" s="33" t="s">
        <v>477</v>
      </c>
      <c r="BQ498">
        <v>3.6769777008754101</v>
      </c>
      <c r="BR498">
        <v>1.8433360000000001</v>
      </c>
      <c r="BS498" t="s">
        <v>474</v>
      </c>
      <c r="BT498" s="37">
        <v>45658</v>
      </c>
      <c r="BU498" s="32" t="s">
        <v>477</v>
      </c>
      <c r="BV498" s="38">
        <v>45658</v>
      </c>
      <c r="BW498" t="s">
        <v>1197</v>
      </c>
      <c r="BX498" s="39">
        <v>3.9103611694482798</v>
      </c>
      <c r="BY498" s="39">
        <v>2.7851940000000002</v>
      </c>
      <c r="BZ498" s="39">
        <v>2.785215</v>
      </c>
      <c r="CA498" s="39">
        <v>1.8433360000000001</v>
      </c>
      <c r="CB498" s="39">
        <v>1.8387340000000001</v>
      </c>
      <c r="CC498" s="39">
        <v>1.8433360000000001</v>
      </c>
      <c r="CD498" s="39">
        <v>1.8387340000000001</v>
      </c>
      <c r="CE498" s="39">
        <v>2.6969560000000001</v>
      </c>
      <c r="CF498" s="39">
        <v>2.6969080000000001</v>
      </c>
      <c r="CG498">
        <v>1.8433360000000001</v>
      </c>
      <c r="CH498" s="39">
        <v>3.9103611694482798</v>
      </c>
      <c r="CI498" s="39">
        <v>3.9157226419142899</v>
      </c>
      <c r="CJ498" s="39">
        <v>3.9103611694482798</v>
      </c>
      <c r="CK498" s="39">
        <v>3.9157171930597201</v>
      </c>
      <c r="CL498" t="s">
        <v>477</v>
      </c>
      <c r="CM498" t="s">
        <v>477</v>
      </c>
      <c r="CN498" s="46" t="s">
        <v>477</v>
      </c>
      <c r="CO498" s="46">
        <v>0</v>
      </c>
      <c r="CP498" s="46" t="s">
        <v>477</v>
      </c>
      <c r="CQ498" s="46" t="s">
        <v>477</v>
      </c>
      <c r="CR498" s="46" t="s">
        <v>477</v>
      </c>
      <c r="CS498" s="46">
        <v>0</v>
      </c>
      <c r="CT498">
        <v>0</v>
      </c>
      <c r="CU498">
        <v>0</v>
      </c>
      <c r="CV498" s="47">
        <v>283814.76531110459</v>
      </c>
      <c r="CW498">
        <v>0</v>
      </c>
      <c r="CX498" s="48">
        <v>283814.76531110459</v>
      </c>
      <c r="CY498" s="48">
        <v>318429.31</v>
      </c>
      <c r="CZ498">
        <v>283814.76531110459</v>
      </c>
      <c r="DA498" s="37">
        <v>45658</v>
      </c>
      <c r="DB498">
        <v>1.8433360000000001</v>
      </c>
      <c r="DC498">
        <v>1</v>
      </c>
      <c r="DD498" s="52" t="s">
        <v>477</v>
      </c>
      <c r="DE498" t="s">
        <v>477</v>
      </c>
      <c r="DF498" s="52" t="s">
        <v>477</v>
      </c>
      <c r="DG498" s="52" t="s">
        <v>477</v>
      </c>
      <c r="DH498" s="52" t="s">
        <v>477</v>
      </c>
      <c r="DI498" s="52" t="s">
        <v>477</v>
      </c>
      <c r="DJ498" s="52" t="s">
        <v>477</v>
      </c>
      <c r="DK498" s="52" t="s">
        <v>477</v>
      </c>
      <c r="DL498" s="52" t="s">
        <v>477</v>
      </c>
      <c r="DM498" s="52" t="s">
        <v>477</v>
      </c>
      <c r="DN498" s="52" t="s">
        <v>477</v>
      </c>
      <c r="DO498" s="33">
        <v>4.1699174458649697</v>
      </c>
      <c r="DP498" s="33" t="s">
        <v>477</v>
      </c>
      <c r="DQ498" s="32" t="s">
        <v>700</v>
      </c>
      <c r="DR498" s="33" t="s">
        <v>477</v>
      </c>
      <c r="DS498" s="58" t="s">
        <v>477</v>
      </c>
      <c r="DT498" s="58" t="s">
        <v>477</v>
      </c>
      <c r="DU498" s="58" t="s">
        <v>477</v>
      </c>
    </row>
    <row r="499" spans="1:125" x14ac:dyDescent="0.25">
      <c r="A499" s="37">
        <v>44196</v>
      </c>
      <c r="B499" t="s">
        <v>1867</v>
      </c>
      <c r="C499" t="s">
        <v>1322</v>
      </c>
      <c r="D499" t="s">
        <v>473</v>
      </c>
      <c r="E499" t="s">
        <v>1396</v>
      </c>
      <c r="F499" t="s">
        <v>1949</v>
      </c>
      <c r="G499" t="s">
        <v>1950</v>
      </c>
      <c r="H499" t="s">
        <v>293</v>
      </c>
      <c r="I499" s="37">
        <v>46788</v>
      </c>
      <c r="J499">
        <v>3.25</v>
      </c>
      <c r="K499" s="43">
        <v>200000</v>
      </c>
      <c r="L499" s="43">
        <v>203165.45</v>
      </c>
      <c r="M499" s="43">
        <v>1.0225</v>
      </c>
      <c r="N499" s="43">
        <v>100.2315</v>
      </c>
      <c r="O499" t="s">
        <v>473</v>
      </c>
      <c r="P499" t="s">
        <v>474</v>
      </c>
      <c r="Q499" t="s">
        <v>1951</v>
      </c>
      <c r="R499" t="s">
        <v>475</v>
      </c>
      <c r="S499" t="s">
        <v>1868</v>
      </c>
      <c r="T499" t="s">
        <v>1950</v>
      </c>
      <c r="U499" t="s">
        <v>381</v>
      </c>
      <c r="V499" t="s">
        <v>203</v>
      </c>
      <c r="W499" t="s">
        <v>1952</v>
      </c>
      <c r="X499" t="s">
        <v>1953</v>
      </c>
      <c r="Y499" s="32" t="s">
        <v>1954</v>
      </c>
      <c r="Z499" t="s">
        <v>382</v>
      </c>
      <c r="AA499" s="32" t="s">
        <v>385</v>
      </c>
      <c r="AB499" s="32" t="s">
        <v>476</v>
      </c>
      <c r="AC499" s="33" t="s">
        <v>477</v>
      </c>
      <c r="AD499" s="33">
        <v>400000000</v>
      </c>
      <c r="AE499">
        <v>0.05</v>
      </c>
      <c r="AF499" s="33">
        <v>303.161335364872</v>
      </c>
      <c r="AG499" s="33">
        <v>369.49693951228102</v>
      </c>
      <c r="AH499">
        <v>369.49693951228102</v>
      </c>
      <c r="AI499" s="33">
        <v>3.7013493076973698</v>
      </c>
      <c r="AJ499" s="33">
        <v>3.2387459999999999</v>
      </c>
      <c r="AK499">
        <v>3.2387459999999999</v>
      </c>
      <c r="AL499" s="33">
        <v>3.2141700000000002</v>
      </c>
      <c r="AM499">
        <v>3.2141700000000002</v>
      </c>
      <c r="AN499" s="33" t="s">
        <v>477</v>
      </c>
      <c r="AO499" s="33" t="s">
        <v>477</v>
      </c>
      <c r="AP499" s="33" t="s">
        <v>477</v>
      </c>
      <c r="AQ499" s="33" t="s">
        <v>477</v>
      </c>
      <c r="AR499" s="33" t="s">
        <v>477</v>
      </c>
      <c r="AS499" s="34" t="s">
        <v>477</v>
      </c>
      <c r="AT499" s="34" t="s">
        <v>477</v>
      </c>
      <c r="AU499" s="35">
        <v>2592</v>
      </c>
      <c r="AV499" s="35">
        <v>2592</v>
      </c>
      <c r="AW499" s="34" t="s">
        <v>477</v>
      </c>
      <c r="AX499" t="s">
        <v>474</v>
      </c>
      <c r="AY499" s="32">
        <v>2028</v>
      </c>
      <c r="AZ499" s="32" t="s">
        <v>385</v>
      </c>
      <c r="BA499" s="32" t="s">
        <v>463</v>
      </c>
      <c r="BB499" s="32" t="s">
        <v>463</v>
      </c>
      <c r="BC499" s="32" t="s">
        <v>463</v>
      </c>
      <c r="BD499">
        <v>19869477.539999995</v>
      </c>
      <c r="BE499">
        <v>1.0225</v>
      </c>
      <c r="BF499" s="32" t="s">
        <v>293</v>
      </c>
      <c r="BG499" s="32" t="s">
        <v>477</v>
      </c>
      <c r="BH499" s="32" t="s">
        <v>477</v>
      </c>
      <c r="BI499" s="32">
        <v>14</v>
      </c>
      <c r="BJ499" s="36">
        <v>1.13473839631452E-2</v>
      </c>
      <c r="BK499" s="32">
        <v>14</v>
      </c>
      <c r="BL499" s="36">
        <v>1.13473839631452E-2</v>
      </c>
      <c r="BM499" s="32">
        <v>14</v>
      </c>
      <c r="BN499" s="36">
        <v>1.0423651303078565E-2</v>
      </c>
      <c r="BO499" s="33" t="s">
        <v>476</v>
      </c>
      <c r="BP499" s="33" t="s">
        <v>477</v>
      </c>
      <c r="BQ499">
        <v>3.7013493076973698</v>
      </c>
      <c r="BR499">
        <v>3.2141700000000002</v>
      </c>
      <c r="BS499" t="s">
        <v>474</v>
      </c>
      <c r="BT499" s="37">
        <v>46788</v>
      </c>
      <c r="BU499" s="32" t="s">
        <v>477</v>
      </c>
      <c r="BV499" s="38">
        <v>44962</v>
      </c>
      <c r="BW499" t="s">
        <v>910</v>
      </c>
      <c r="BX499" s="39">
        <v>3.7013493076973698</v>
      </c>
      <c r="BY499" s="39">
        <v>3.2387459999999999</v>
      </c>
      <c r="BZ499" s="39">
        <v>3.2387069999999998</v>
      </c>
      <c r="CA499" s="39">
        <v>3.2141700000000002</v>
      </c>
      <c r="CB499" s="39">
        <v>3.2139790000000001</v>
      </c>
      <c r="CC499" s="39">
        <v>3.9216760000000002</v>
      </c>
      <c r="CD499" s="39">
        <v>3.9282149999999998</v>
      </c>
      <c r="CE499" s="39">
        <v>3.2387459999999999</v>
      </c>
      <c r="CF499" s="39">
        <v>3.2387069999999998</v>
      </c>
      <c r="CG499">
        <v>3.2141700000000002</v>
      </c>
      <c r="CH499" s="39">
        <v>3.7013493076973698</v>
      </c>
      <c r="CI499" s="39">
        <v>3.7630891806415701</v>
      </c>
      <c r="CJ499" s="39">
        <v>3.7013493076973698</v>
      </c>
      <c r="CK499" s="39">
        <v>3.7630692731662498</v>
      </c>
      <c r="CL499" t="s">
        <v>477</v>
      </c>
      <c r="CM499" t="s">
        <v>477</v>
      </c>
      <c r="CN499" s="46" t="s">
        <v>477</v>
      </c>
      <c r="CO499" s="46">
        <v>0</v>
      </c>
      <c r="CP499" s="46" t="s">
        <v>477</v>
      </c>
      <c r="CQ499" s="46" t="s">
        <v>477</v>
      </c>
      <c r="CR499" s="46" t="s">
        <v>477</v>
      </c>
      <c r="CS499" s="46">
        <v>0</v>
      </c>
      <c r="CT499">
        <v>0</v>
      </c>
      <c r="CU499">
        <v>0</v>
      </c>
      <c r="CV499" s="47">
        <v>189779.31106736825</v>
      </c>
      <c r="CW499">
        <v>0</v>
      </c>
      <c r="CX499" s="48">
        <v>189779.31106736825</v>
      </c>
      <c r="CY499" s="48">
        <v>203165.45</v>
      </c>
      <c r="CZ499">
        <v>189779.31106736825</v>
      </c>
      <c r="DA499" s="37">
        <v>44962</v>
      </c>
      <c r="DB499">
        <v>3.9216760000000002</v>
      </c>
      <c r="DC499">
        <v>1</v>
      </c>
      <c r="DD499" s="52" t="s">
        <v>477</v>
      </c>
      <c r="DE499" t="s">
        <v>477</v>
      </c>
      <c r="DF499" s="52" t="s">
        <v>477</v>
      </c>
      <c r="DG499" s="52" t="s">
        <v>477</v>
      </c>
      <c r="DH499" s="52" t="s">
        <v>477</v>
      </c>
      <c r="DI499" s="52" t="s">
        <v>477</v>
      </c>
      <c r="DJ499" s="52" t="s">
        <v>477</v>
      </c>
      <c r="DK499" s="52" t="s">
        <v>477</v>
      </c>
      <c r="DL499" s="52" t="s">
        <v>477</v>
      </c>
      <c r="DM499" s="52" t="s">
        <v>477</v>
      </c>
      <c r="DN499" s="52" t="s">
        <v>477</v>
      </c>
      <c r="DO499" s="33">
        <v>3.7797546832543101</v>
      </c>
      <c r="DP499" s="33" t="s">
        <v>477</v>
      </c>
      <c r="DQ499" s="32" t="s">
        <v>700</v>
      </c>
      <c r="DR499" s="33" t="s">
        <v>477</v>
      </c>
      <c r="DS499" s="58" t="s">
        <v>477</v>
      </c>
      <c r="DT499" s="58" t="s">
        <v>477</v>
      </c>
      <c r="DU499" s="58" t="s">
        <v>477</v>
      </c>
    </row>
    <row r="500" spans="1:125" x14ac:dyDescent="0.25">
      <c r="A500" s="37">
        <v>44196</v>
      </c>
      <c r="B500" t="s">
        <v>1867</v>
      </c>
      <c r="C500" t="s">
        <v>1322</v>
      </c>
      <c r="D500" t="s">
        <v>473</v>
      </c>
      <c r="E500" t="s">
        <v>1396</v>
      </c>
      <c r="F500" t="s">
        <v>1955</v>
      </c>
      <c r="G500" t="s">
        <v>1956</v>
      </c>
      <c r="H500" t="s">
        <v>293</v>
      </c>
      <c r="I500" s="37">
        <v>45693</v>
      </c>
      <c r="J500">
        <v>2.5</v>
      </c>
      <c r="K500" s="43">
        <v>200000</v>
      </c>
      <c r="L500" s="43">
        <v>200851.33</v>
      </c>
      <c r="M500" s="43">
        <v>1.01085</v>
      </c>
      <c r="N500" s="43">
        <v>99.384</v>
      </c>
      <c r="O500" t="s">
        <v>473</v>
      </c>
      <c r="P500" t="s">
        <v>474</v>
      </c>
      <c r="Q500" t="s">
        <v>1957</v>
      </c>
      <c r="R500" t="s">
        <v>475</v>
      </c>
      <c r="S500" t="s">
        <v>1868</v>
      </c>
      <c r="T500" t="s">
        <v>1956</v>
      </c>
      <c r="U500" t="s">
        <v>381</v>
      </c>
      <c r="V500" t="s">
        <v>203</v>
      </c>
      <c r="W500" t="s">
        <v>1952</v>
      </c>
      <c r="X500" t="s">
        <v>1953</v>
      </c>
      <c r="Y500" s="32" t="s">
        <v>1954</v>
      </c>
      <c r="Z500" t="s">
        <v>382</v>
      </c>
      <c r="AA500" s="32" t="s">
        <v>385</v>
      </c>
      <c r="AB500" s="32" t="s">
        <v>476</v>
      </c>
      <c r="AC500" s="33" t="s">
        <v>477</v>
      </c>
      <c r="AD500" s="33">
        <v>450000000</v>
      </c>
      <c r="AE500">
        <v>4.4444444444444446E-2</v>
      </c>
      <c r="AF500" s="33">
        <v>253.12515874198499</v>
      </c>
      <c r="AG500" s="33">
        <v>314.10292877970898</v>
      </c>
      <c r="AH500">
        <v>314.10292877970898</v>
      </c>
      <c r="AI500" s="33">
        <v>3.7792147202267601</v>
      </c>
      <c r="AJ500" s="33">
        <v>2.6770260000000001</v>
      </c>
      <c r="AK500">
        <v>2.6770260000000001</v>
      </c>
      <c r="AL500" s="33">
        <v>2.6770260000000001</v>
      </c>
      <c r="AM500">
        <v>2.6770260000000001</v>
      </c>
      <c r="AN500" s="33" t="s">
        <v>477</v>
      </c>
      <c r="AO500" s="33" t="s">
        <v>477</v>
      </c>
      <c r="AP500" s="33" t="s">
        <v>477</v>
      </c>
      <c r="AQ500" s="33" t="s">
        <v>477</v>
      </c>
      <c r="AR500" s="33" t="s">
        <v>477</v>
      </c>
      <c r="AS500" s="34" t="s">
        <v>477</v>
      </c>
      <c r="AT500" s="34" t="s">
        <v>477</v>
      </c>
      <c r="AU500" s="35">
        <v>1497</v>
      </c>
      <c r="AV500" s="35">
        <v>1497</v>
      </c>
      <c r="AW500" s="34" t="s">
        <v>477</v>
      </c>
      <c r="AX500" t="s">
        <v>474</v>
      </c>
      <c r="AY500" s="32">
        <v>2025</v>
      </c>
      <c r="AZ500" s="32" t="s">
        <v>385</v>
      </c>
      <c r="BA500" s="32" t="s">
        <v>463</v>
      </c>
      <c r="BB500" s="32" t="s">
        <v>463</v>
      </c>
      <c r="BC500" s="32" t="s">
        <v>463</v>
      </c>
      <c r="BD500">
        <v>19869477.539999995</v>
      </c>
      <c r="BE500">
        <v>1.01085</v>
      </c>
      <c r="BF500" s="32" t="s">
        <v>293</v>
      </c>
      <c r="BG500" s="32" t="s">
        <v>477</v>
      </c>
      <c r="BH500" s="32" t="s">
        <v>477</v>
      </c>
      <c r="BI500" s="32">
        <v>14</v>
      </c>
      <c r="BJ500" s="36">
        <v>1.121813360007021E-2</v>
      </c>
      <c r="BK500" s="32">
        <v>14</v>
      </c>
      <c r="BL500" s="36">
        <v>1.121813360007021E-2</v>
      </c>
      <c r="BM500" s="32">
        <v>14</v>
      </c>
      <c r="BN500" s="36">
        <v>1.0304922552922076E-2</v>
      </c>
      <c r="BO500" s="33" t="s">
        <v>476</v>
      </c>
      <c r="BP500" s="33" t="s">
        <v>477</v>
      </c>
      <c r="BQ500">
        <v>3.7792147202267601</v>
      </c>
      <c r="BR500">
        <v>2.6770260000000001</v>
      </c>
      <c r="BS500" t="s">
        <v>474</v>
      </c>
      <c r="BT500" s="37">
        <v>45693</v>
      </c>
      <c r="BU500" s="32" t="s">
        <v>477</v>
      </c>
      <c r="BV500" s="38">
        <v>44597</v>
      </c>
      <c r="BW500" t="s">
        <v>910</v>
      </c>
      <c r="BX500" s="39">
        <v>3.7792147202267601</v>
      </c>
      <c r="BY500" s="39">
        <v>2.6770260000000001</v>
      </c>
      <c r="BZ500" s="39">
        <v>2.677813</v>
      </c>
      <c r="CA500" s="39">
        <v>2.6770260000000001</v>
      </c>
      <c r="CB500" s="39">
        <v>2.677813</v>
      </c>
      <c r="CC500" s="39">
        <v>4.2476929999999999</v>
      </c>
      <c r="CD500" s="39">
        <v>4.2796599999999998</v>
      </c>
      <c r="CE500" s="39">
        <v>2.6770260000000001</v>
      </c>
      <c r="CF500" s="39">
        <v>2.677813</v>
      </c>
      <c r="CG500">
        <v>2.6770260000000001</v>
      </c>
      <c r="CH500" s="39">
        <v>3.7792147202267601</v>
      </c>
      <c r="CI500" s="39">
        <v>3.8313506330977001</v>
      </c>
      <c r="CJ500" s="39">
        <v>3.7792147202267601</v>
      </c>
      <c r="CK500" s="39">
        <v>3.8313601533984101</v>
      </c>
      <c r="CL500" t="s">
        <v>477</v>
      </c>
      <c r="CM500" t="s">
        <v>477</v>
      </c>
      <c r="CN500" s="46" t="s">
        <v>477</v>
      </c>
      <c r="CO500" s="46">
        <v>0</v>
      </c>
      <c r="CP500" s="46" t="s">
        <v>477</v>
      </c>
      <c r="CQ500" s="46" t="s">
        <v>477</v>
      </c>
      <c r="CR500" s="46" t="s">
        <v>477</v>
      </c>
      <c r="CS500" s="46">
        <v>0</v>
      </c>
      <c r="CT500">
        <v>0</v>
      </c>
      <c r="CU500">
        <v>0</v>
      </c>
      <c r="CV500" s="47">
        <v>195413.53951832451</v>
      </c>
      <c r="CW500">
        <v>0</v>
      </c>
      <c r="CX500" s="48">
        <v>195413.53951832451</v>
      </c>
      <c r="CY500" s="48">
        <v>200851.33</v>
      </c>
      <c r="CZ500">
        <v>195413.53951832451</v>
      </c>
      <c r="DA500" s="37">
        <v>44597</v>
      </c>
      <c r="DB500">
        <v>4.2476929999999999</v>
      </c>
      <c r="DC500">
        <v>1</v>
      </c>
      <c r="DD500" s="52" t="s">
        <v>477</v>
      </c>
      <c r="DE500" t="s">
        <v>477</v>
      </c>
      <c r="DF500" s="52" t="s">
        <v>477</v>
      </c>
      <c r="DG500" s="52" t="s">
        <v>477</v>
      </c>
      <c r="DH500" s="52" t="s">
        <v>477</v>
      </c>
      <c r="DI500" s="52" t="s">
        <v>477</v>
      </c>
      <c r="DJ500" s="52" t="s">
        <v>477</v>
      </c>
      <c r="DK500" s="52" t="s">
        <v>477</v>
      </c>
      <c r="DL500" s="52" t="s">
        <v>477</v>
      </c>
      <c r="DM500" s="52" t="s">
        <v>477</v>
      </c>
      <c r="DN500" s="52" t="s">
        <v>477</v>
      </c>
      <c r="DO500" s="33">
        <v>3.8154502749982599</v>
      </c>
      <c r="DP500" s="33" t="s">
        <v>477</v>
      </c>
      <c r="DQ500" s="32" t="s">
        <v>700</v>
      </c>
      <c r="DR500" s="33" t="s">
        <v>477</v>
      </c>
      <c r="DS500" s="58" t="s">
        <v>477</v>
      </c>
      <c r="DT500" s="58" t="s">
        <v>477</v>
      </c>
      <c r="DU500" s="58" t="s">
        <v>477</v>
      </c>
    </row>
    <row r="501" spans="1:125" x14ac:dyDescent="0.25">
      <c r="A501" s="37">
        <v>44196</v>
      </c>
      <c r="B501" t="s">
        <v>1867</v>
      </c>
      <c r="C501" t="s">
        <v>1322</v>
      </c>
      <c r="D501" t="s">
        <v>473</v>
      </c>
      <c r="E501" t="s">
        <v>1396</v>
      </c>
      <c r="F501" t="s">
        <v>1159</v>
      </c>
      <c r="G501" t="s">
        <v>1958</v>
      </c>
      <c r="H501" t="s">
        <v>293</v>
      </c>
      <c r="I501" s="37">
        <v>46522</v>
      </c>
      <c r="J501">
        <v>8</v>
      </c>
      <c r="K501" s="43">
        <v>500000</v>
      </c>
      <c r="L501" s="43">
        <v>549825.56000000006</v>
      </c>
      <c r="M501" s="43">
        <v>2.7671899999999998</v>
      </c>
      <c r="N501" s="43">
        <v>108.854</v>
      </c>
      <c r="O501" t="s">
        <v>473</v>
      </c>
      <c r="P501" t="s">
        <v>474</v>
      </c>
      <c r="Q501" t="s">
        <v>1161</v>
      </c>
      <c r="R501" t="s">
        <v>475</v>
      </c>
      <c r="S501" t="s">
        <v>1868</v>
      </c>
      <c r="T501" t="s">
        <v>1958</v>
      </c>
      <c r="U501" t="s">
        <v>381</v>
      </c>
      <c r="V501" t="s">
        <v>203</v>
      </c>
      <c r="W501" t="s">
        <v>1162</v>
      </c>
      <c r="X501" t="s">
        <v>1163</v>
      </c>
      <c r="Y501" s="32" t="s">
        <v>651</v>
      </c>
      <c r="Z501" t="s">
        <v>382</v>
      </c>
      <c r="AA501" s="32" t="s">
        <v>1164</v>
      </c>
      <c r="AB501" s="32" t="s">
        <v>476</v>
      </c>
      <c r="AC501" s="33" t="s">
        <v>477</v>
      </c>
      <c r="AD501" s="33">
        <v>1317374000</v>
      </c>
      <c r="AE501">
        <v>3.7954293921088469E-2</v>
      </c>
      <c r="AF501" s="33">
        <v>394.58147346893702</v>
      </c>
      <c r="AG501" s="33">
        <v>678.88064351685205</v>
      </c>
      <c r="AH501">
        <v>678.88064351685205</v>
      </c>
      <c r="AI501" s="33">
        <v>1.2682855124589001</v>
      </c>
      <c r="AJ501" s="33">
        <v>6.3893440000000004</v>
      </c>
      <c r="AK501">
        <v>6.3893440000000004</v>
      </c>
      <c r="AL501" s="33">
        <v>4.2023999999999999</v>
      </c>
      <c r="AM501">
        <v>4.2023999999999999</v>
      </c>
      <c r="AN501" s="33" t="s">
        <v>477</v>
      </c>
      <c r="AO501" s="33" t="s">
        <v>477</v>
      </c>
      <c r="AP501" s="33" t="s">
        <v>477</v>
      </c>
      <c r="AQ501" s="33" t="s">
        <v>477</v>
      </c>
      <c r="AR501" s="33" t="s">
        <v>477</v>
      </c>
      <c r="AS501" s="34" t="s">
        <v>477</v>
      </c>
      <c r="AT501" s="34" t="s">
        <v>477</v>
      </c>
      <c r="AU501" s="35">
        <v>2326</v>
      </c>
      <c r="AV501" s="35">
        <v>2326</v>
      </c>
      <c r="AW501" s="34" t="s">
        <v>477</v>
      </c>
      <c r="AX501" t="s">
        <v>474</v>
      </c>
      <c r="AY501" s="32">
        <v>2027</v>
      </c>
      <c r="AZ501" s="32" t="s">
        <v>1164</v>
      </c>
      <c r="BA501" s="32" t="s">
        <v>391</v>
      </c>
      <c r="BB501" s="32" t="s">
        <v>391</v>
      </c>
      <c r="BC501" s="32" t="s">
        <v>391</v>
      </c>
      <c r="BD501">
        <v>19869477.539999995</v>
      </c>
      <c r="BE501">
        <v>2.7671899999999998</v>
      </c>
      <c r="BF501" s="32" t="s">
        <v>293</v>
      </c>
      <c r="BG501" s="32" t="s">
        <v>477</v>
      </c>
      <c r="BH501" s="32" t="s">
        <v>477</v>
      </c>
      <c r="BI501" s="32">
        <v>17</v>
      </c>
      <c r="BJ501" s="36">
        <v>3.0709363930094068E-2</v>
      </c>
      <c r="BK501" s="32">
        <v>17</v>
      </c>
      <c r="BL501" s="36">
        <v>3.0709363930094068E-2</v>
      </c>
      <c r="BM501" s="32">
        <v>17</v>
      </c>
      <c r="BN501" s="36">
        <v>2.8209471221410438E-2</v>
      </c>
      <c r="BO501" s="33" t="s">
        <v>476</v>
      </c>
      <c r="BP501" s="33" t="s">
        <v>477</v>
      </c>
      <c r="BQ501">
        <v>1.2682855124589001</v>
      </c>
      <c r="BR501">
        <v>4.2023999999999999</v>
      </c>
      <c r="BS501" t="s">
        <v>474</v>
      </c>
      <c r="BT501" s="37">
        <v>46522</v>
      </c>
      <c r="BU501" s="32" t="s">
        <v>477</v>
      </c>
      <c r="BV501" s="38">
        <v>44696</v>
      </c>
      <c r="BW501" t="s">
        <v>1078</v>
      </c>
      <c r="BX501" s="39">
        <v>1.2682855124589001</v>
      </c>
      <c r="BY501" s="39">
        <v>6.3893440000000004</v>
      </c>
      <c r="BZ501" s="39">
        <v>6.3849580000000001</v>
      </c>
      <c r="CA501" s="39">
        <v>4.2023999999999999</v>
      </c>
      <c r="CB501" s="39">
        <v>4.1532299999999998</v>
      </c>
      <c r="CC501" s="39">
        <v>4.2023999999999999</v>
      </c>
      <c r="CD501" s="39">
        <v>4.1532299999999998</v>
      </c>
      <c r="CE501" s="39">
        <v>6.3893440000000004</v>
      </c>
      <c r="CF501" s="39">
        <v>6.3849580000000001</v>
      </c>
      <c r="CG501">
        <v>4.2023999999999999</v>
      </c>
      <c r="CH501" s="39">
        <v>1.2682855124589001</v>
      </c>
      <c r="CI501" s="39">
        <v>1.2958849962257699</v>
      </c>
      <c r="CJ501" s="39">
        <v>1.2682855124589001</v>
      </c>
      <c r="CK501" s="39">
        <v>1.2958849962257699</v>
      </c>
      <c r="CL501" t="s">
        <v>477</v>
      </c>
      <c r="CM501" t="s">
        <v>477</v>
      </c>
      <c r="CN501" s="46" t="s">
        <v>477</v>
      </c>
      <c r="CO501" s="46">
        <v>0</v>
      </c>
      <c r="CP501" s="46" t="s">
        <v>477</v>
      </c>
      <c r="CQ501" s="46" t="s">
        <v>477</v>
      </c>
      <c r="CR501" s="46" t="s">
        <v>477</v>
      </c>
      <c r="CS501" s="46">
        <v>0</v>
      </c>
      <c r="CT501">
        <v>0</v>
      </c>
      <c r="CU501">
        <v>0</v>
      </c>
      <c r="CV501" s="47">
        <v>492791.9282872075</v>
      </c>
      <c r="CW501">
        <v>0</v>
      </c>
      <c r="CX501" s="48">
        <v>492791.9282872075</v>
      </c>
      <c r="CY501" s="48">
        <v>549825.56000000006</v>
      </c>
      <c r="CZ501">
        <v>492791.9282872075</v>
      </c>
      <c r="DA501" s="37">
        <v>44696</v>
      </c>
      <c r="DB501">
        <v>4.2023999999999999</v>
      </c>
      <c r="DC501">
        <v>1</v>
      </c>
      <c r="DD501" s="52" t="s">
        <v>477</v>
      </c>
      <c r="DE501" t="s">
        <v>477</v>
      </c>
      <c r="DF501" s="52" t="s">
        <v>477</v>
      </c>
      <c r="DG501" s="52" t="s">
        <v>477</v>
      </c>
      <c r="DH501" s="52" t="s">
        <v>477</v>
      </c>
      <c r="DI501" s="52" t="s">
        <v>477</v>
      </c>
      <c r="DJ501" s="52" t="s">
        <v>477</v>
      </c>
      <c r="DK501" s="52" t="s">
        <v>477</v>
      </c>
      <c r="DL501" s="52" t="s">
        <v>477</v>
      </c>
      <c r="DM501" s="52" t="s">
        <v>477</v>
      </c>
      <c r="DN501" s="52" t="s">
        <v>477</v>
      </c>
      <c r="DO501" s="33">
        <v>1.39904873505756</v>
      </c>
      <c r="DP501" s="33" t="s">
        <v>477</v>
      </c>
      <c r="DQ501" s="32" t="s">
        <v>700</v>
      </c>
      <c r="DR501" s="33" t="s">
        <v>477</v>
      </c>
      <c r="DS501" s="58" t="s">
        <v>477</v>
      </c>
      <c r="DT501" s="58" t="s">
        <v>477</v>
      </c>
      <c r="DU501" s="58" t="s">
        <v>477</v>
      </c>
    </row>
    <row r="502" spans="1:125" x14ac:dyDescent="0.25">
      <c r="A502" s="37">
        <v>44196</v>
      </c>
      <c r="B502" t="s">
        <v>1867</v>
      </c>
      <c r="C502" t="s">
        <v>1322</v>
      </c>
      <c r="D502" t="s">
        <v>473</v>
      </c>
      <c r="E502" t="s">
        <v>1396</v>
      </c>
      <c r="F502" t="s">
        <v>1187</v>
      </c>
      <c r="G502" t="s">
        <v>1959</v>
      </c>
      <c r="H502" t="s">
        <v>293</v>
      </c>
      <c r="I502" s="37">
        <v>46439</v>
      </c>
      <c r="J502">
        <v>5.75</v>
      </c>
      <c r="K502" s="43">
        <v>495000</v>
      </c>
      <c r="L502" s="43">
        <v>471731.43</v>
      </c>
      <c r="M502" s="43">
        <v>2.3741500000000002</v>
      </c>
      <c r="N502" s="43">
        <v>93.159000000000006</v>
      </c>
      <c r="O502" t="s">
        <v>473</v>
      </c>
      <c r="P502" t="s">
        <v>474</v>
      </c>
      <c r="Q502" t="s">
        <v>1189</v>
      </c>
      <c r="R502" t="s">
        <v>475</v>
      </c>
      <c r="S502" t="s">
        <v>1868</v>
      </c>
      <c r="T502" t="s">
        <v>1959</v>
      </c>
      <c r="U502" t="s">
        <v>381</v>
      </c>
      <c r="V502" t="s">
        <v>203</v>
      </c>
      <c r="W502" t="s">
        <v>1190</v>
      </c>
      <c r="X502" t="s">
        <v>1191</v>
      </c>
      <c r="Y502" s="32" t="s">
        <v>358</v>
      </c>
      <c r="Z502" t="s">
        <v>359</v>
      </c>
      <c r="AA502" s="32" t="s">
        <v>385</v>
      </c>
      <c r="AB502" s="32" t="s">
        <v>476</v>
      </c>
      <c r="AC502" s="33" t="s">
        <v>477</v>
      </c>
      <c r="AD502" s="33">
        <v>300000000</v>
      </c>
      <c r="AE502">
        <v>0.16500000000000001</v>
      </c>
      <c r="AF502" s="33">
        <v>706.17517680319099</v>
      </c>
      <c r="AG502" s="33">
        <v>757.29285587989102</v>
      </c>
      <c r="AH502">
        <v>757.29285587989102</v>
      </c>
      <c r="AI502" s="33">
        <v>4.7647944918657501</v>
      </c>
      <c r="AJ502" s="33">
        <v>7.2709580000000003</v>
      </c>
      <c r="AK502">
        <v>7.2709580000000003</v>
      </c>
      <c r="AL502" s="33">
        <v>7.2709580000000003</v>
      </c>
      <c r="AM502">
        <v>7.2709580000000003</v>
      </c>
      <c r="AN502" s="33" t="s">
        <v>477</v>
      </c>
      <c r="AO502" s="33" t="s">
        <v>477</v>
      </c>
      <c r="AP502" s="33" t="s">
        <v>477</v>
      </c>
      <c r="AQ502" s="33" t="s">
        <v>477</v>
      </c>
      <c r="AR502" s="33" t="s">
        <v>477</v>
      </c>
      <c r="AS502" s="34" t="s">
        <v>477</v>
      </c>
      <c r="AT502" s="34" t="s">
        <v>477</v>
      </c>
      <c r="AU502" s="35">
        <v>2243</v>
      </c>
      <c r="AV502" s="35">
        <v>2243</v>
      </c>
      <c r="AW502" s="34" t="s">
        <v>477</v>
      </c>
      <c r="AX502" t="s">
        <v>474</v>
      </c>
      <c r="AY502" s="32">
        <v>2027</v>
      </c>
      <c r="AZ502" s="32" t="s">
        <v>385</v>
      </c>
      <c r="BA502" s="32" t="s">
        <v>463</v>
      </c>
      <c r="BB502" s="32" t="s">
        <v>463</v>
      </c>
      <c r="BC502" s="32" t="s">
        <v>463</v>
      </c>
      <c r="BD502">
        <v>19869477.539999995</v>
      </c>
      <c r="BE502">
        <v>2.3741500000000002</v>
      </c>
      <c r="BF502" s="32" t="s">
        <v>293</v>
      </c>
      <c r="BG502" s="32" t="s">
        <v>477</v>
      </c>
      <c r="BH502" s="32" t="s">
        <v>477</v>
      </c>
      <c r="BI502" s="32">
        <v>14</v>
      </c>
      <c r="BJ502" s="36">
        <v>2.6347578604991904E-2</v>
      </c>
      <c r="BK502" s="32">
        <v>14</v>
      </c>
      <c r="BL502" s="36">
        <v>2.6347578604991904E-2</v>
      </c>
      <c r="BM502" s="32">
        <v>14</v>
      </c>
      <c r="BN502" s="36">
        <v>2.4202756595782471E-2</v>
      </c>
      <c r="BO502" s="33" t="s">
        <v>476</v>
      </c>
      <c r="BP502" s="33" t="s">
        <v>477</v>
      </c>
      <c r="BQ502">
        <v>4.7647944918657501</v>
      </c>
      <c r="BR502">
        <v>7.2709580000000003</v>
      </c>
      <c r="BS502" t="s">
        <v>474</v>
      </c>
      <c r="BT502" s="37">
        <v>46439</v>
      </c>
      <c r="BU502" s="32" t="s">
        <v>477</v>
      </c>
      <c r="BV502" s="38">
        <v>44978</v>
      </c>
      <c r="BW502" t="s">
        <v>910</v>
      </c>
      <c r="BX502" s="39">
        <v>4.7647944918657501</v>
      </c>
      <c r="BY502" s="39">
        <v>7.2709580000000003</v>
      </c>
      <c r="BZ502" s="39">
        <v>7.2749870000000003</v>
      </c>
      <c r="CA502" s="39">
        <v>7.2709580000000003</v>
      </c>
      <c r="CB502" s="39">
        <v>7.2749870000000003</v>
      </c>
      <c r="CC502" s="39">
        <v>10.910242999999999</v>
      </c>
      <c r="CD502" s="39">
        <v>10.957288</v>
      </c>
      <c r="CE502" s="39">
        <v>7.2709580000000003</v>
      </c>
      <c r="CF502" s="39">
        <v>7.2749870000000003</v>
      </c>
      <c r="CG502">
        <v>7.2709580000000003</v>
      </c>
      <c r="CH502" s="39">
        <v>4.7647944918657501</v>
      </c>
      <c r="CI502" s="39">
        <v>4.9368138425545904</v>
      </c>
      <c r="CJ502" s="39">
        <v>4.7647944918657501</v>
      </c>
      <c r="CK502" s="39">
        <v>4.9368138425545904</v>
      </c>
      <c r="CL502" t="s">
        <v>477</v>
      </c>
      <c r="CM502" t="s">
        <v>477</v>
      </c>
      <c r="CN502" s="46" t="s">
        <v>477</v>
      </c>
      <c r="CO502" s="46">
        <v>0</v>
      </c>
      <c r="CP502" s="46" t="s">
        <v>477</v>
      </c>
      <c r="CQ502" s="46" t="s">
        <v>477</v>
      </c>
      <c r="CR502" s="46" t="s">
        <v>477</v>
      </c>
      <c r="CS502" s="46">
        <v>0</v>
      </c>
      <c r="CT502">
        <v>0</v>
      </c>
      <c r="CU502">
        <v>0</v>
      </c>
      <c r="CV502" s="47">
        <v>417090.13885385764</v>
      </c>
      <c r="CW502">
        <v>0</v>
      </c>
      <c r="CX502" s="48">
        <v>417090.13885385764</v>
      </c>
      <c r="CY502" s="48">
        <v>471731.43</v>
      </c>
      <c r="CZ502">
        <v>417090.13885385764</v>
      </c>
      <c r="DA502" s="37">
        <v>44978</v>
      </c>
      <c r="DB502">
        <v>10.910242999999999</v>
      </c>
      <c r="DC502">
        <v>1</v>
      </c>
      <c r="DD502" s="52" t="s">
        <v>477</v>
      </c>
      <c r="DE502" t="s">
        <v>477</v>
      </c>
      <c r="DF502" s="52" t="s">
        <v>477</v>
      </c>
      <c r="DG502" s="52" t="s">
        <v>477</v>
      </c>
      <c r="DH502" s="52" t="s">
        <v>477</v>
      </c>
      <c r="DI502" s="52" t="s">
        <v>477</v>
      </c>
      <c r="DJ502" s="52" t="s">
        <v>477</v>
      </c>
      <c r="DK502" s="52" t="s">
        <v>477</v>
      </c>
      <c r="DL502" s="52" t="s">
        <v>477</v>
      </c>
      <c r="DM502" s="52" t="s">
        <v>477</v>
      </c>
      <c r="DN502" s="52" t="s">
        <v>477</v>
      </c>
      <c r="DO502" s="33">
        <v>4.5960454139056104</v>
      </c>
      <c r="DP502" s="33" t="s">
        <v>477</v>
      </c>
      <c r="DQ502" s="32" t="s">
        <v>700</v>
      </c>
      <c r="DR502" s="33" t="s">
        <v>477</v>
      </c>
      <c r="DS502" s="58" t="s">
        <v>477</v>
      </c>
      <c r="DT502" s="58" t="s">
        <v>477</v>
      </c>
      <c r="DU502" s="58" t="s">
        <v>477</v>
      </c>
    </row>
    <row r="503" spans="1:125" x14ac:dyDescent="0.25">
      <c r="A503" s="37">
        <v>44196</v>
      </c>
      <c r="B503" t="s">
        <v>1867</v>
      </c>
      <c r="C503" t="s">
        <v>1322</v>
      </c>
      <c r="D503" t="s">
        <v>473</v>
      </c>
      <c r="E503" t="s">
        <v>1396</v>
      </c>
      <c r="F503" t="s">
        <v>1265</v>
      </c>
      <c r="G503" t="s">
        <v>1793</v>
      </c>
      <c r="H503" t="s">
        <v>293</v>
      </c>
      <c r="I503" s="37">
        <v>64032</v>
      </c>
      <c r="J503">
        <v>3.5</v>
      </c>
      <c r="K503" s="43">
        <v>300000</v>
      </c>
      <c r="L503" s="43">
        <v>331568.65000000002</v>
      </c>
      <c r="M503" s="43">
        <v>1.66873</v>
      </c>
      <c r="N503" s="43">
        <v>108.0585</v>
      </c>
      <c r="O503" t="s">
        <v>473</v>
      </c>
      <c r="P503" t="s">
        <v>474</v>
      </c>
      <c r="Q503" t="s">
        <v>1267</v>
      </c>
      <c r="R503" t="s">
        <v>475</v>
      </c>
      <c r="S503" t="s">
        <v>1868</v>
      </c>
      <c r="T503" t="s">
        <v>1793</v>
      </c>
      <c r="U503" t="s">
        <v>381</v>
      </c>
      <c r="V503" t="s">
        <v>203</v>
      </c>
      <c r="W503" t="s">
        <v>1268</v>
      </c>
      <c r="X503" t="s">
        <v>1269</v>
      </c>
      <c r="Y503" s="32" t="s">
        <v>362</v>
      </c>
      <c r="Z503" t="s">
        <v>382</v>
      </c>
      <c r="AA503" s="32" t="s">
        <v>370</v>
      </c>
      <c r="AB503" s="32" t="s">
        <v>476</v>
      </c>
      <c r="AC503" s="33" t="s">
        <v>477</v>
      </c>
      <c r="AD503" s="33">
        <v>600000000</v>
      </c>
      <c r="AE503">
        <v>0.05</v>
      </c>
      <c r="AF503" s="33" t="s">
        <v>477</v>
      </c>
      <c r="AG503" s="33">
        <v>253.61085431897899</v>
      </c>
      <c r="AH503">
        <v>253.61085431897899</v>
      </c>
      <c r="AI503" s="33">
        <v>5.5347379786217301</v>
      </c>
      <c r="AJ503" s="33">
        <v>2.1169440000000002</v>
      </c>
      <c r="AK503">
        <v>2.1169440000000002</v>
      </c>
      <c r="AL503" s="33">
        <v>2.1206469999999999</v>
      </c>
      <c r="AM503">
        <v>2.1206469999999999</v>
      </c>
      <c r="AN503" s="33" t="s">
        <v>477</v>
      </c>
      <c r="AO503" s="33" t="s">
        <v>477</v>
      </c>
      <c r="AP503" s="33" t="s">
        <v>477</v>
      </c>
      <c r="AQ503" s="33" t="s">
        <v>477</v>
      </c>
      <c r="AR503" s="33" t="s">
        <v>477</v>
      </c>
      <c r="AS503" s="34" t="s">
        <v>477</v>
      </c>
      <c r="AT503" s="34" t="s">
        <v>477</v>
      </c>
      <c r="AU503" s="35">
        <v>14610</v>
      </c>
      <c r="AV503" s="35">
        <v>14610</v>
      </c>
      <c r="AW503" s="34" t="s">
        <v>477</v>
      </c>
      <c r="AX503" t="s">
        <v>474</v>
      </c>
      <c r="AY503" s="32">
        <v>2075</v>
      </c>
      <c r="AZ503" s="32" t="s">
        <v>370</v>
      </c>
      <c r="BA503" s="32" t="s">
        <v>372</v>
      </c>
      <c r="BB503" s="32" t="s">
        <v>372</v>
      </c>
      <c r="BC503" s="32" t="s">
        <v>372</v>
      </c>
      <c r="BD503">
        <v>19869477.539999995</v>
      </c>
      <c r="BE503">
        <v>1.66873</v>
      </c>
      <c r="BF503" s="32" t="s">
        <v>293</v>
      </c>
      <c r="BG503" s="32" t="s">
        <v>477</v>
      </c>
      <c r="BH503" s="32" t="s">
        <v>477</v>
      </c>
      <c r="BI503" s="32">
        <v>11</v>
      </c>
      <c r="BJ503" s="36">
        <v>1.8519077833813298E-2</v>
      </c>
      <c r="BK503" s="32">
        <v>11</v>
      </c>
      <c r="BL503" s="36">
        <v>1.8519077833813298E-2</v>
      </c>
      <c r="BM503" s="32">
        <v>11</v>
      </c>
      <c r="BN503" s="36">
        <v>1.7011534149298024E-2</v>
      </c>
      <c r="BO503" s="33" t="s">
        <v>476</v>
      </c>
      <c r="BP503" s="33" t="s">
        <v>477</v>
      </c>
      <c r="BQ503">
        <v>5.5347379786217301</v>
      </c>
      <c r="BR503">
        <v>2.1206469999999999</v>
      </c>
      <c r="BS503" t="s">
        <v>474</v>
      </c>
      <c r="BT503" s="37">
        <v>46500</v>
      </c>
      <c r="BU503" s="32" t="s">
        <v>477</v>
      </c>
      <c r="BV503" s="38">
        <v>46500</v>
      </c>
      <c r="BW503" t="s">
        <v>923</v>
      </c>
      <c r="BX503" s="39">
        <v>5.5532322784179602</v>
      </c>
      <c r="BY503" s="39">
        <v>2.594687</v>
      </c>
      <c r="BZ503" s="39">
        <v>2.5942569999999998</v>
      </c>
      <c r="CA503" s="39">
        <v>2.1206469999999999</v>
      </c>
      <c r="CB503" s="39">
        <v>2.1169440000000002</v>
      </c>
      <c r="CC503" s="39">
        <v>2.1206469999999999</v>
      </c>
      <c r="CD503" s="39">
        <v>2.1169440000000002</v>
      </c>
      <c r="CE503" s="39">
        <v>2.594687</v>
      </c>
      <c r="CF503" s="39">
        <v>2.5942569999999998</v>
      </c>
      <c r="CG503">
        <v>2.1206469999999999</v>
      </c>
      <c r="CH503" s="39">
        <v>5.5532322784179602</v>
      </c>
      <c r="CI503" s="39">
        <v>5.5624598370580198</v>
      </c>
      <c r="CJ503" s="39">
        <v>5.5532322784179602</v>
      </c>
      <c r="CK503" s="39">
        <v>5.5624598370580198</v>
      </c>
      <c r="CL503" t="s">
        <v>477</v>
      </c>
      <c r="CM503" t="s">
        <v>477</v>
      </c>
      <c r="CN503" s="46" t="s">
        <v>477</v>
      </c>
      <c r="CO503" s="46">
        <v>0</v>
      </c>
      <c r="CP503" s="46" t="s">
        <v>477</v>
      </c>
      <c r="CQ503" s="46" t="s">
        <v>477</v>
      </c>
      <c r="CR503" s="46" t="s">
        <v>477</v>
      </c>
      <c r="CS503" s="46">
        <v>0</v>
      </c>
      <c r="CT503">
        <v>0</v>
      </c>
      <c r="CU503">
        <v>0</v>
      </c>
      <c r="CV503" s="47">
        <v>265882.52867112419</v>
      </c>
      <c r="CW503">
        <v>0</v>
      </c>
      <c r="CX503" s="48">
        <v>265882.52867112419</v>
      </c>
      <c r="CY503" s="48">
        <v>331568.65000000002</v>
      </c>
      <c r="CZ503">
        <v>265882.52867112419</v>
      </c>
      <c r="DA503" s="37">
        <v>46500</v>
      </c>
      <c r="DB503">
        <v>2.1206469999999999</v>
      </c>
      <c r="DC503">
        <v>1</v>
      </c>
      <c r="DD503" s="52" t="s">
        <v>477</v>
      </c>
      <c r="DE503" t="s">
        <v>477</v>
      </c>
      <c r="DF503" s="52" t="s">
        <v>477</v>
      </c>
      <c r="DG503" s="52" t="s">
        <v>477</v>
      </c>
      <c r="DH503" s="52" t="s">
        <v>477</v>
      </c>
      <c r="DI503" s="52" t="s">
        <v>477</v>
      </c>
      <c r="DJ503" s="52" t="s">
        <v>477</v>
      </c>
      <c r="DK503" s="52" t="s">
        <v>477</v>
      </c>
      <c r="DL503" s="52" t="s">
        <v>477</v>
      </c>
      <c r="DM503" s="52" t="s">
        <v>477</v>
      </c>
      <c r="DN503" s="52" t="s">
        <v>477</v>
      </c>
      <c r="DO503" s="33">
        <v>6.1584456093797302</v>
      </c>
      <c r="DP503" s="33" t="s">
        <v>477</v>
      </c>
      <c r="DQ503" s="32" t="s">
        <v>700</v>
      </c>
      <c r="DR503" s="33" t="s">
        <v>477</v>
      </c>
      <c r="DS503" s="58" t="s">
        <v>477</v>
      </c>
      <c r="DT503" s="58" t="s">
        <v>477</v>
      </c>
      <c r="DU503" s="58" t="s">
        <v>477</v>
      </c>
    </row>
    <row r="504" spans="1:125" x14ac:dyDescent="0.25">
      <c r="A504" s="37">
        <v>44196</v>
      </c>
      <c r="B504" t="s">
        <v>1867</v>
      </c>
      <c r="C504" t="s">
        <v>1322</v>
      </c>
      <c r="D504" t="s">
        <v>473</v>
      </c>
      <c r="E504" t="s">
        <v>1396</v>
      </c>
      <c r="F504" t="s">
        <v>1272</v>
      </c>
      <c r="G504" t="s">
        <v>1819</v>
      </c>
      <c r="H504" t="s">
        <v>293</v>
      </c>
      <c r="I504" s="37">
        <v>73050</v>
      </c>
      <c r="J504">
        <v>3.8969999999999998</v>
      </c>
      <c r="K504" s="43">
        <v>200000</v>
      </c>
      <c r="L504" s="43">
        <v>208699.09</v>
      </c>
      <c r="M504" s="43">
        <v>1.0503499999999999</v>
      </c>
      <c r="N504" s="43">
        <v>103.5915</v>
      </c>
      <c r="O504" t="s">
        <v>473</v>
      </c>
      <c r="P504" t="s">
        <v>474</v>
      </c>
      <c r="Q504" t="s">
        <v>1274</v>
      </c>
      <c r="R504" t="s">
        <v>475</v>
      </c>
      <c r="S504" t="s">
        <v>1868</v>
      </c>
      <c r="T504" t="s">
        <v>1819</v>
      </c>
      <c r="U504" t="s">
        <v>405</v>
      </c>
      <c r="V504" t="s">
        <v>203</v>
      </c>
      <c r="W504" t="s">
        <v>1275</v>
      </c>
      <c r="X504" t="s">
        <v>1040</v>
      </c>
      <c r="Y504" s="32" t="s">
        <v>387</v>
      </c>
      <c r="Z504" t="s">
        <v>952</v>
      </c>
      <c r="AA504" s="32" t="s">
        <v>372</v>
      </c>
      <c r="AB504" s="32" t="s">
        <v>476</v>
      </c>
      <c r="AC504" s="33" t="s">
        <v>477</v>
      </c>
      <c r="AD504" s="33">
        <v>1000000000</v>
      </c>
      <c r="AE504">
        <v>0.02</v>
      </c>
      <c r="AF504" s="33" t="s">
        <v>477</v>
      </c>
      <c r="AG504" s="33">
        <v>354.08506487911001</v>
      </c>
      <c r="AH504">
        <v>354.08506487911001</v>
      </c>
      <c r="AI504" s="33">
        <v>4.3042059973421702</v>
      </c>
      <c r="AJ504" s="33">
        <v>3.082732</v>
      </c>
      <c r="AK504">
        <v>3.082732</v>
      </c>
      <c r="AL504" s="33">
        <v>3.0858249999999998</v>
      </c>
      <c r="AM504">
        <v>3.0858249999999998</v>
      </c>
      <c r="AN504" s="33" t="s">
        <v>477</v>
      </c>
      <c r="AO504" s="33" t="s">
        <v>477</v>
      </c>
      <c r="AP504" s="33" t="s">
        <v>477</v>
      </c>
      <c r="AQ504" s="33" t="s">
        <v>477</v>
      </c>
      <c r="AR504" s="33" t="s">
        <v>477</v>
      </c>
      <c r="AS504" s="34" t="s">
        <v>477</v>
      </c>
      <c r="AT504" s="34" t="s">
        <v>477</v>
      </c>
      <c r="AU504" s="35">
        <v>14610</v>
      </c>
      <c r="AV504" s="35">
        <v>14610</v>
      </c>
      <c r="AW504" s="34" t="s">
        <v>477</v>
      </c>
      <c r="AX504" t="s">
        <v>474</v>
      </c>
      <c r="AY504" s="32">
        <v>2099</v>
      </c>
      <c r="AZ504" s="32" t="s">
        <v>372</v>
      </c>
      <c r="BA504" s="32" t="s">
        <v>372</v>
      </c>
      <c r="BB504" s="32" t="s">
        <v>372</v>
      </c>
      <c r="BC504" s="32" t="s">
        <v>372</v>
      </c>
      <c r="BD504">
        <v>19869477.539999995</v>
      </c>
      <c r="BE504">
        <v>1.0503499999999999</v>
      </c>
      <c r="BF504" s="32" t="s">
        <v>293</v>
      </c>
      <c r="BG504" s="32" t="s">
        <v>477</v>
      </c>
      <c r="BH504" s="32" t="s">
        <v>477</v>
      </c>
      <c r="BI504" s="32">
        <v>12</v>
      </c>
      <c r="BJ504" s="36">
        <v>1.1656453924567375E-2</v>
      </c>
      <c r="BK504" s="32">
        <v>12</v>
      </c>
      <c r="BL504" s="36">
        <v>1.1656453924567375E-2</v>
      </c>
      <c r="BM504" s="32">
        <v>12</v>
      </c>
      <c r="BN504" s="36">
        <v>1.0707561455108682E-2</v>
      </c>
      <c r="BO504" s="33" t="s">
        <v>476</v>
      </c>
      <c r="BP504" s="33" t="s">
        <v>477</v>
      </c>
      <c r="BQ504">
        <v>4.3042059973421702</v>
      </c>
      <c r="BR504">
        <v>3.0858249999999998</v>
      </c>
      <c r="BS504" t="s">
        <v>474</v>
      </c>
      <c r="BT504" s="37">
        <v>45955</v>
      </c>
      <c r="BU504" s="32" t="s">
        <v>477</v>
      </c>
      <c r="BV504" s="38">
        <v>45955</v>
      </c>
      <c r="BW504" t="s">
        <v>911</v>
      </c>
      <c r="BX504" s="39">
        <v>4.5319670155831604</v>
      </c>
      <c r="BY504" s="39">
        <v>3.7301829999999998</v>
      </c>
      <c r="BZ504" s="39">
        <v>3.7301299999999999</v>
      </c>
      <c r="CA504" s="39">
        <v>3.0858249999999998</v>
      </c>
      <c r="CB504" s="39">
        <v>3.082732</v>
      </c>
      <c r="CC504" s="39">
        <v>3.0858249999999998</v>
      </c>
      <c r="CD504" s="39">
        <v>3.082732</v>
      </c>
      <c r="CE504" s="39">
        <v>3.6651129999999998</v>
      </c>
      <c r="CF504" s="39">
        <v>3.6649639999999999</v>
      </c>
      <c r="CG504">
        <v>3.0858249999999998</v>
      </c>
      <c r="CH504" s="39">
        <v>4.5319670155831604</v>
      </c>
      <c r="CI504" s="39">
        <v>4.5324699795909504</v>
      </c>
      <c r="CJ504" s="39">
        <v>4.5319670155831604</v>
      </c>
      <c r="CK504" s="39">
        <v>4.5323081271335504</v>
      </c>
      <c r="CL504" t="s">
        <v>477</v>
      </c>
      <c r="CM504" t="s">
        <v>477</v>
      </c>
      <c r="CN504" s="46" t="s">
        <v>477</v>
      </c>
      <c r="CO504" s="46">
        <v>0</v>
      </c>
      <c r="CP504" s="46" t="s">
        <v>477</v>
      </c>
      <c r="CQ504" s="46" t="s">
        <v>477</v>
      </c>
      <c r="CR504" s="46" t="s">
        <v>477</v>
      </c>
      <c r="CS504" s="46">
        <v>0</v>
      </c>
      <c r="CT504">
        <v>0</v>
      </c>
      <c r="CU504">
        <v>0</v>
      </c>
      <c r="CV504" s="47">
        <v>172987.37730585007</v>
      </c>
      <c r="CW504">
        <v>0</v>
      </c>
      <c r="CX504" s="48">
        <v>172987.37730585007</v>
      </c>
      <c r="CY504" s="48">
        <v>208699.09</v>
      </c>
      <c r="CZ504">
        <v>172987.37730585007</v>
      </c>
      <c r="DA504" s="37">
        <v>45955</v>
      </c>
      <c r="DB504">
        <v>3.0858249999999998</v>
      </c>
      <c r="DC504">
        <v>1</v>
      </c>
      <c r="DD504" s="52" t="s">
        <v>477</v>
      </c>
      <c r="DE504" t="s">
        <v>477</v>
      </c>
      <c r="DF504" s="52" t="s">
        <v>477</v>
      </c>
      <c r="DG504" s="52" t="s">
        <v>477</v>
      </c>
      <c r="DH504" s="52" t="s">
        <v>477</v>
      </c>
      <c r="DI504" s="52" t="s">
        <v>477</v>
      </c>
      <c r="DJ504" s="52" t="s">
        <v>477</v>
      </c>
      <c r="DK504" s="52" t="s">
        <v>477</v>
      </c>
      <c r="DL504" s="52" t="s">
        <v>477</v>
      </c>
      <c r="DM504" s="52" t="s">
        <v>477</v>
      </c>
      <c r="DN504" s="52" t="s">
        <v>477</v>
      </c>
      <c r="DO504" s="33">
        <v>4.7564066791011301</v>
      </c>
      <c r="DP504" s="33" t="s">
        <v>477</v>
      </c>
      <c r="DQ504" s="32" t="s">
        <v>700</v>
      </c>
      <c r="DR504" s="33" t="s">
        <v>477</v>
      </c>
      <c r="DS504" s="58" t="s">
        <v>477</v>
      </c>
      <c r="DT504" s="58" t="s">
        <v>477</v>
      </c>
      <c r="DU504" s="58" t="s">
        <v>477</v>
      </c>
    </row>
    <row r="505" spans="1:125" x14ac:dyDescent="0.25">
      <c r="A505" s="37">
        <v>44196</v>
      </c>
      <c r="B505" t="s">
        <v>1867</v>
      </c>
      <c r="C505" t="s">
        <v>1322</v>
      </c>
      <c r="D505" t="s">
        <v>473</v>
      </c>
      <c r="E505" t="s">
        <v>1396</v>
      </c>
      <c r="F505" t="s">
        <v>1248</v>
      </c>
      <c r="G505" t="s">
        <v>1960</v>
      </c>
      <c r="H505" t="s">
        <v>293</v>
      </c>
      <c r="I505" s="37">
        <v>46112</v>
      </c>
      <c r="J505">
        <v>3.375</v>
      </c>
      <c r="K505" s="43">
        <v>300000</v>
      </c>
      <c r="L505" s="43">
        <v>311930.95</v>
      </c>
      <c r="M505" s="43">
        <v>1.5699000000000001</v>
      </c>
      <c r="N505" s="43">
        <v>103.34650000000001</v>
      </c>
      <c r="O505" t="s">
        <v>473</v>
      </c>
      <c r="P505" t="s">
        <v>474</v>
      </c>
      <c r="Q505" t="s">
        <v>1250</v>
      </c>
      <c r="R505" t="s">
        <v>475</v>
      </c>
      <c r="S505" t="s">
        <v>1868</v>
      </c>
      <c r="T505" t="s">
        <v>1960</v>
      </c>
      <c r="U505" t="s">
        <v>381</v>
      </c>
      <c r="V505" t="s">
        <v>203</v>
      </c>
      <c r="W505" t="s">
        <v>1251</v>
      </c>
      <c r="X505" t="s">
        <v>1252</v>
      </c>
      <c r="Y505" s="32" t="s">
        <v>651</v>
      </c>
      <c r="Z505" t="s">
        <v>363</v>
      </c>
      <c r="AA505" s="32" t="s">
        <v>370</v>
      </c>
      <c r="AB505" s="32" t="s">
        <v>476</v>
      </c>
      <c r="AC505" s="33" t="s">
        <v>477</v>
      </c>
      <c r="AD505" s="33">
        <v>325000000</v>
      </c>
      <c r="AE505">
        <v>9.2307692307692313E-2</v>
      </c>
      <c r="AF505" s="33">
        <v>224.46832672491499</v>
      </c>
      <c r="AG505" s="33">
        <v>317.29121310727697</v>
      </c>
      <c r="AH505">
        <v>317.29121310727697</v>
      </c>
      <c r="AI505" s="33">
        <v>1.77946162973619</v>
      </c>
      <c r="AJ505" s="33">
        <v>2.704793</v>
      </c>
      <c r="AK505">
        <v>2.704793</v>
      </c>
      <c r="AL505" s="33">
        <v>2.4358740000000001</v>
      </c>
      <c r="AM505">
        <v>2.4358740000000001</v>
      </c>
      <c r="AN505" s="33" t="s">
        <v>477</v>
      </c>
      <c r="AO505" s="33" t="s">
        <v>477</v>
      </c>
      <c r="AP505" s="33" t="s">
        <v>477</v>
      </c>
      <c r="AQ505" s="33" t="s">
        <v>477</v>
      </c>
      <c r="AR505" s="33" t="s">
        <v>477</v>
      </c>
      <c r="AS505" s="34" t="s">
        <v>477</v>
      </c>
      <c r="AT505" s="34" t="s">
        <v>477</v>
      </c>
      <c r="AU505" s="35">
        <v>1916</v>
      </c>
      <c r="AV505" s="35">
        <v>1916</v>
      </c>
      <c r="AW505" s="34" t="s">
        <v>477</v>
      </c>
      <c r="AX505" t="s">
        <v>474</v>
      </c>
      <c r="AY505" s="32">
        <v>2026</v>
      </c>
      <c r="AZ505" s="32" t="s">
        <v>370</v>
      </c>
      <c r="BA505" s="32" t="s">
        <v>372</v>
      </c>
      <c r="BB505" s="32" t="s">
        <v>372</v>
      </c>
      <c r="BC505" s="32" t="s">
        <v>372</v>
      </c>
      <c r="BD505">
        <v>19869477.539999995</v>
      </c>
      <c r="BE505">
        <v>1.5699000000000001</v>
      </c>
      <c r="BF505" s="32" t="s">
        <v>293</v>
      </c>
      <c r="BG505" s="32" t="s">
        <v>477</v>
      </c>
      <c r="BH505" s="32" t="s">
        <v>477</v>
      </c>
      <c r="BI505" s="32">
        <v>11</v>
      </c>
      <c r="BJ505" s="36">
        <v>1.7422254914103985E-2</v>
      </c>
      <c r="BK505" s="32">
        <v>11</v>
      </c>
      <c r="BL505" s="36">
        <v>1.7422254914103985E-2</v>
      </c>
      <c r="BM505" s="32">
        <v>11</v>
      </c>
      <c r="BN505" s="36">
        <v>1.6003997990002898E-2</v>
      </c>
      <c r="BO505" s="33" t="s">
        <v>476</v>
      </c>
      <c r="BP505" s="33" t="s">
        <v>477</v>
      </c>
      <c r="BQ505">
        <v>1.77946162973619</v>
      </c>
      <c r="BR505">
        <v>2.4358740000000001</v>
      </c>
      <c r="BS505" t="s">
        <v>474</v>
      </c>
      <c r="BT505" s="37">
        <v>46112</v>
      </c>
      <c r="BU505" s="32" t="s">
        <v>477</v>
      </c>
      <c r="BV505" s="38">
        <v>44880</v>
      </c>
      <c r="BW505" t="s">
        <v>921</v>
      </c>
      <c r="BX505" s="39">
        <v>1.77946162973619</v>
      </c>
      <c r="BY505" s="39">
        <v>2.704793</v>
      </c>
      <c r="BZ505" s="39">
        <v>2.7024110000000001</v>
      </c>
      <c r="CA505" s="39">
        <v>2.4358740000000001</v>
      </c>
      <c r="CB505" s="39">
        <v>2.4266529999999999</v>
      </c>
      <c r="CC505" s="39">
        <v>2.4358740000000001</v>
      </c>
      <c r="CD505" s="39">
        <v>2.4266529999999999</v>
      </c>
      <c r="CE505" s="39">
        <v>2.704793</v>
      </c>
      <c r="CF505" s="39">
        <v>2.7024110000000001</v>
      </c>
      <c r="CG505">
        <v>2.4358740000000001</v>
      </c>
      <c r="CH505" s="39">
        <v>1.77946162973619</v>
      </c>
      <c r="CI505" s="39">
        <v>1.8022047696697301</v>
      </c>
      <c r="CJ505" s="39">
        <v>1.77946162973619</v>
      </c>
      <c r="CK505" s="39">
        <v>1.8022047696697301</v>
      </c>
      <c r="CL505" t="s">
        <v>477</v>
      </c>
      <c r="CM505" t="s">
        <v>477</v>
      </c>
      <c r="CN505" s="46" t="s">
        <v>477</v>
      </c>
      <c r="CO505" s="46">
        <v>0</v>
      </c>
      <c r="CP505" s="46" t="s">
        <v>477</v>
      </c>
      <c r="CQ505" s="46" t="s">
        <v>477</v>
      </c>
      <c r="CR505" s="46" t="s">
        <v>477</v>
      </c>
      <c r="CS505" s="46">
        <v>0</v>
      </c>
      <c r="CT505">
        <v>0</v>
      </c>
      <c r="CU505">
        <v>0</v>
      </c>
      <c r="CV505" s="47">
        <v>292825.99643728044</v>
      </c>
      <c r="CW505">
        <v>0</v>
      </c>
      <c r="CX505" s="48">
        <v>292825.99643728044</v>
      </c>
      <c r="CY505" s="48">
        <v>311930.95</v>
      </c>
      <c r="CZ505">
        <v>292825.99643728044</v>
      </c>
      <c r="DA505" s="37">
        <v>44880</v>
      </c>
      <c r="DB505">
        <v>2.4358740000000001</v>
      </c>
      <c r="DC505">
        <v>1</v>
      </c>
      <c r="DD505" s="52" t="s">
        <v>477</v>
      </c>
      <c r="DE505" t="s">
        <v>477</v>
      </c>
      <c r="DF505" s="52" t="s">
        <v>477</v>
      </c>
      <c r="DG505" s="52" t="s">
        <v>477</v>
      </c>
      <c r="DH505" s="52" t="s">
        <v>477</v>
      </c>
      <c r="DI505" s="52" t="s">
        <v>477</v>
      </c>
      <c r="DJ505" s="52" t="s">
        <v>477</v>
      </c>
      <c r="DK505" s="52" t="s">
        <v>477</v>
      </c>
      <c r="DL505" s="52" t="s">
        <v>477</v>
      </c>
      <c r="DM505" s="52" t="s">
        <v>477</v>
      </c>
      <c r="DN505" s="52" t="s">
        <v>477</v>
      </c>
      <c r="DO505" s="33">
        <v>1.86028043292694</v>
      </c>
      <c r="DP505" s="33" t="s">
        <v>477</v>
      </c>
      <c r="DQ505" s="32" t="s">
        <v>700</v>
      </c>
      <c r="DR505" s="33" t="s">
        <v>477</v>
      </c>
      <c r="DS505" s="58" t="s">
        <v>477</v>
      </c>
      <c r="DT505" s="58" t="s">
        <v>477</v>
      </c>
      <c r="DU505" s="58" t="s">
        <v>477</v>
      </c>
    </row>
    <row r="506" spans="1:125" x14ac:dyDescent="0.25">
      <c r="A506" s="37">
        <v>44196</v>
      </c>
      <c r="B506" t="s">
        <v>1867</v>
      </c>
      <c r="C506" t="s">
        <v>1322</v>
      </c>
      <c r="D506" t="s">
        <v>473</v>
      </c>
      <c r="E506" t="s">
        <v>1396</v>
      </c>
      <c r="F506" t="s">
        <v>1253</v>
      </c>
      <c r="G506" t="s">
        <v>1961</v>
      </c>
      <c r="H506" t="s">
        <v>293</v>
      </c>
      <c r="I506" s="37">
        <v>46532</v>
      </c>
      <c r="J506">
        <v>2.75</v>
      </c>
      <c r="K506" s="43">
        <v>300000</v>
      </c>
      <c r="L506" s="43">
        <v>306977.71000000002</v>
      </c>
      <c r="M506" s="43">
        <v>1.54497</v>
      </c>
      <c r="N506" s="43">
        <v>102.017</v>
      </c>
      <c r="O506" t="s">
        <v>473</v>
      </c>
      <c r="P506" t="s">
        <v>474</v>
      </c>
      <c r="Q506" t="s">
        <v>1255</v>
      </c>
      <c r="R506" t="s">
        <v>475</v>
      </c>
      <c r="S506" t="s">
        <v>1868</v>
      </c>
      <c r="T506" t="s">
        <v>1961</v>
      </c>
      <c r="U506" t="s">
        <v>381</v>
      </c>
      <c r="V506" t="s">
        <v>203</v>
      </c>
      <c r="W506" t="s">
        <v>1256</v>
      </c>
      <c r="X506" t="s">
        <v>1181</v>
      </c>
      <c r="Y506" s="32" t="s">
        <v>362</v>
      </c>
      <c r="Z506" t="s">
        <v>369</v>
      </c>
      <c r="AA506" s="32" t="s">
        <v>370</v>
      </c>
      <c r="AB506" s="32" t="s">
        <v>476</v>
      </c>
      <c r="AC506" s="33" t="s">
        <v>477</v>
      </c>
      <c r="AD506" s="33">
        <v>500000000</v>
      </c>
      <c r="AE506">
        <v>0.06</v>
      </c>
      <c r="AF506" s="33">
        <v>231.39153019377599</v>
      </c>
      <c r="AG506" s="33">
        <v>283.03559306864997</v>
      </c>
      <c r="AH506">
        <v>283.03559306864997</v>
      </c>
      <c r="AI506" s="33">
        <v>5.5954374192803504</v>
      </c>
      <c r="AJ506" s="33">
        <v>2.406927</v>
      </c>
      <c r="AK506">
        <v>2.406927</v>
      </c>
      <c r="AL506" s="33">
        <v>2.395394</v>
      </c>
      <c r="AM506">
        <v>2.395394</v>
      </c>
      <c r="AN506" s="33" t="s">
        <v>477</v>
      </c>
      <c r="AO506" s="33" t="s">
        <v>477</v>
      </c>
      <c r="AP506" s="33" t="s">
        <v>477</v>
      </c>
      <c r="AQ506" s="33" t="s">
        <v>477</v>
      </c>
      <c r="AR506" s="33" t="s">
        <v>477</v>
      </c>
      <c r="AS506" s="34" t="s">
        <v>477</v>
      </c>
      <c r="AT506" s="34" t="s">
        <v>477</v>
      </c>
      <c r="AU506" s="35">
        <v>2336</v>
      </c>
      <c r="AV506" s="35">
        <v>2336</v>
      </c>
      <c r="AW506" s="34" t="s">
        <v>477</v>
      </c>
      <c r="AX506" t="s">
        <v>474</v>
      </c>
      <c r="AY506" s="32">
        <v>2027</v>
      </c>
      <c r="AZ506" s="32" t="s">
        <v>370</v>
      </c>
      <c r="BA506" s="32" t="s">
        <v>372</v>
      </c>
      <c r="BB506" s="32" t="s">
        <v>372</v>
      </c>
      <c r="BC506" s="32" t="s">
        <v>372</v>
      </c>
      <c r="BD506">
        <v>19869477.539999995</v>
      </c>
      <c r="BE506">
        <v>1.54497</v>
      </c>
      <c r="BF506" s="32" t="s">
        <v>293</v>
      </c>
      <c r="BG506" s="32" t="s">
        <v>477</v>
      </c>
      <c r="BH506" s="32" t="s">
        <v>477</v>
      </c>
      <c r="BI506" s="32">
        <v>11</v>
      </c>
      <c r="BJ506" s="36">
        <v>1.7145601988414062E-2</v>
      </c>
      <c r="BK506" s="32">
        <v>11</v>
      </c>
      <c r="BL506" s="36">
        <v>1.7145601988414062E-2</v>
      </c>
      <c r="BM506" s="32">
        <v>11</v>
      </c>
      <c r="BN506" s="36">
        <v>1.5749865968143567E-2</v>
      </c>
      <c r="BO506" s="33" t="s">
        <v>476</v>
      </c>
      <c r="BP506" s="33" t="s">
        <v>477</v>
      </c>
      <c r="BQ506">
        <v>5.5954374192803504</v>
      </c>
      <c r="BR506">
        <v>2.395394</v>
      </c>
      <c r="BS506" t="s">
        <v>474</v>
      </c>
      <c r="BT506" s="37">
        <v>46532</v>
      </c>
      <c r="BU506" s="32" t="s">
        <v>477</v>
      </c>
      <c r="BV506" s="38">
        <v>46443</v>
      </c>
      <c r="BW506" t="s">
        <v>910</v>
      </c>
      <c r="BX506" s="39">
        <v>5.5954374192803504</v>
      </c>
      <c r="BY506" s="39">
        <v>2.406927</v>
      </c>
      <c r="BZ506" s="39">
        <v>2.4059010000000001</v>
      </c>
      <c r="CA506" s="39">
        <v>2.395394</v>
      </c>
      <c r="CB506" s="39">
        <v>2.3942909999999999</v>
      </c>
      <c r="CC506" s="39">
        <v>2.395394</v>
      </c>
      <c r="CD506" s="39">
        <v>2.3942909999999999</v>
      </c>
      <c r="CE506" s="39">
        <v>2.406927</v>
      </c>
      <c r="CF506" s="39">
        <v>2.4059010000000001</v>
      </c>
      <c r="CG506">
        <v>2.395394</v>
      </c>
      <c r="CH506" s="39">
        <v>5.5954374192803504</v>
      </c>
      <c r="CI506" s="39">
        <v>5.5966684715043504</v>
      </c>
      <c r="CJ506" s="39">
        <v>5.5954374192803504</v>
      </c>
      <c r="CK506" s="39">
        <v>5.5966804759145301</v>
      </c>
      <c r="CL506" t="s">
        <v>477</v>
      </c>
      <c r="CM506" t="s">
        <v>477</v>
      </c>
      <c r="CN506" s="46" t="s">
        <v>477</v>
      </c>
      <c r="CO506" s="46">
        <v>0</v>
      </c>
      <c r="CP506" s="46" t="s">
        <v>477</v>
      </c>
      <c r="CQ506" s="46" t="s">
        <v>477</v>
      </c>
      <c r="CR506" s="46" t="s">
        <v>477</v>
      </c>
      <c r="CS506" s="46">
        <v>0</v>
      </c>
      <c r="CT506">
        <v>0</v>
      </c>
      <c r="CU506">
        <v>0</v>
      </c>
      <c r="CV506" s="47">
        <v>259199.10053766763</v>
      </c>
      <c r="CW506">
        <v>0</v>
      </c>
      <c r="CX506" s="48">
        <v>259199.10053766763</v>
      </c>
      <c r="CY506" s="48">
        <v>306977.71000000002</v>
      </c>
      <c r="CZ506">
        <v>259199.10053766763</v>
      </c>
      <c r="DA506" s="37">
        <v>46443</v>
      </c>
      <c r="DB506">
        <v>2.395394</v>
      </c>
      <c r="DC506">
        <v>1</v>
      </c>
      <c r="DD506" s="52" t="s">
        <v>477</v>
      </c>
      <c r="DE506" t="s">
        <v>477</v>
      </c>
      <c r="DF506" s="52" t="s">
        <v>477</v>
      </c>
      <c r="DG506" s="52" t="s">
        <v>477</v>
      </c>
      <c r="DH506" s="52" t="s">
        <v>477</v>
      </c>
      <c r="DI506" s="52" t="s">
        <v>477</v>
      </c>
      <c r="DJ506" s="52" t="s">
        <v>477</v>
      </c>
      <c r="DK506" s="52" t="s">
        <v>477</v>
      </c>
      <c r="DL506" s="52" t="s">
        <v>477</v>
      </c>
      <c r="DM506" s="52" t="s">
        <v>477</v>
      </c>
      <c r="DN506" s="52" t="s">
        <v>477</v>
      </c>
      <c r="DO506" s="33">
        <v>5.7541970680823296</v>
      </c>
      <c r="DP506" s="33" t="s">
        <v>477</v>
      </c>
      <c r="DQ506" s="32" t="s">
        <v>700</v>
      </c>
      <c r="DR506" s="33" t="s">
        <v>477</v>
      </c>
      <c r="DS506" s="58" t="s">
        <v>477</v>
      </c>
      <c r="DT506" s="58" t="s">
        <v>477</v>
      </c>
      <c r="DU506" s="58" t="s">
        <v>477</v>
      </c>
    </row>
    <row r="507" spans="1:125" x14ac:dyDescent="0.25">
      <c r="A507" s="37">
        <v>44196</v>
      </c>
      <c r="B507" t="s">
        <v>1867</v>
      </c>
      <c r="C507" t="s">
        <v>1322</v>
      </c>
      <c r="D507" t="s">
        <v>473</v>
      </c>
      <c r="E507" t="s">
        <v>1396</v>
      </c>
      <c r="F507" t="s">
        <v>1227</v>
      </c>
      <c r="G507" t="s">
        <v>1962</v>
      </c>
      <c r="H507" t="s">
        <v>293</v>
      </c>
      <c r="I507" s="37">
        <v>46218</v>
      </c>
      <c r="J507">
        <v>3.875</v>
      </c>
      <c r="K507" s="43">
        <v>400000</v>
      </c>
      <c r="L507" s="43">
        <v>418392.17</v>
      </c>
      <c r="M507" s="43">
        <v>2.1057000000000001</v>
      </c>
      <c r="N507" s="43">
        <v>102.822</v>
      </c>
      <c r="O507" t="s">
        <v>473</v>
      </c>
      <c r="P507" t="s">
        <v>474</v>
      </c>
      <c r="Q507" t="s">
        <v>1229</v>
      </c>
      <c r="R507" t="s">
        <v>475</v>
      </c>
      <c r="S507" t="s">
        <v>1868</v>
      </c>
      <c r="T507" t="s">
        <v>1962</v>
      </c>
      <c r="U507" t="s">
        <v>381</v>
      </c>
      <c r="V507" t="s">
        <v>203</v>
      </c>
      <c r="W507" t="s">
        <v>1230</v>
      </c>
      <c r="X507" t="s">
        <v>1231</v>
      </c>
      <c r="Y507" s="32" t="s">
        <v>650</v>
      </c>
      <c r="Z507" t="s">
        <v>374</v>
      </c>
      <c r="AA507" s="32" t="s">
        <v>463</v>
      </c>
      <c r="AB507" s="32" t="s">
        <v>476</v>
      </c>
      <c r="AC507" s="33" t="s">
        <v>477</v>
      </c>
      <c r="AD507" s="33">
        <v>800000000</v>
      </c>
      <c r="AE507">
        <v>0.05</v>
      </c>
      <c r="AF507" s="33">
        <v>286.83818516092998</v>
      </c>
      <c r="AG507" s="33">
        <v>380.71058744054102</v>
      </c>
      <c r="AH507">
        <v>380.71058744054102</v>
      </c>
      <c r="AI507" s="33">
        <v>3.1944471824055398</v>
      </c>
      <c r="AJ507" s="33">
        <v>3.3406090000000002</v>
      </c>
      <c r="AK507">
        <v>3.3406090000000002</v>
      </c>
      <c r="AL507" s="33">
        <v>3.0513080000000001</v>
      </c>
      <c r="AM507">
        <v>3.0513080000000001</v>
      </c>
      <c r="AN507" s="33" t="s">
        <v>477</v>
      </c>
      <c r="AO507" s="33" t="s">
        <v>477</v>
      </c>
      <c r="AP507" s="33" t="s">
        <v>477</v>
      </c>
      <c r="AQ507" s="33" t="s">
        <v>477</v>
      </c>
      <c r="AR507" s="33" t="s">
        <v>477</v>
      </c>
      <c r="AS507" s="34" t="s">
        <v>477</v>
      </c>
      <c r="AT507" s="34" t="s">
        <v>477</v>
      </c>
      <c r="AU507" s="35">
        <v>2022</v>
      </c>
      <c r="AV507" s="35">
        <v>2022</v>
      </c>
      <c r="AW507" s="34" t="s">
        <v>477</v>
      </c>
      <c r="AX507" t="s">
        <v>474</v>
      </c>
      <c r="AY507" s="32">
        <v>2026</v>
      </c>
      <c r="AZ507" s="32" t="s">
        <v>463</v>
      </c>
      <c r="BA507" s="32" t="s">
        <v>463</v>
      </c>
      <c r="BB507" s="32" t="s">
        <v>463</v>
      </c>
      <c r="BC507" s="32" t="s">
        <v>463</v>
      </c>
      <c r="BD507">
        <v>19869477.539999995</v>
      </c>
      <c r="BE507">
        <v>2.1057000000000001</v>
      </c>
      <c r="BF507" s="32" t="s">
        <v>293</v>
      </c>
      <c r="BG507" s="32" t="s">
        <v>477</v>
      </c>
      <c r="BH507" s="32" t="s">
        <v>477</v>
      </c>
      <c r="BI507" s="32">
        <v>15</v>
      </c>
      <c r="BJ507" s="36">
        <v>2.3368425094736925E-2</v>
      </c>
      <c r="BK507" s="32">
        <v>15</v>
      </c>
      <c r="BL507" s="36">
        <v>2.3368425094736925E-2</v>
      </c>
      <c r="BM507" s="32">
        <v>15</v>
      </c>
      <c r="BN507" s="36">
        <v>2.1466120779976949E-2</v>
      </c>
      <c r="BO507" s="33" t="s">
        <v>476</v>
      </c>
      <c r="BP507" s="33" t="s">
        <v>477</v>
      </c>
      <c r="BQ507">
        <v>3.1944471824055398</v>
      </c>
      <c r="BR507">
        <v>3.0513080000000001</v>
      </c>
      <c r="BS507" t="s">
        <v>474</v>
      </c>
      <c r="BT507" s="37">
        <v>46218</v>
      </c>
      <c r="BU507" s="32" t="s">
        <v>477</v>
      </c>
      <c r="BV507" s="38">
        <v>44757</v>
      </c>
      <c r="BW507" t="s">
        <v>1232</v>
      </c>
      <c r="BX507" s="39">
        <v>3.1944471824055398</v>
      </c>
      <c r="BY507" s="39">
        <v>3.3406090000000002</v>
      </c>
      <c r="BZ507" s="39">
        <v>3.3389060000000002</v>
      </c>
      <c r="CA507" s="39">
        <v>3.0513080000000001</v>
      </c>
      <c r="CB507" s="39">
        <v>3.0470250000000001</v>
      </c>
      <c r="CC507" s="39">
        <v>3.2451020000000002</v>
      </c>
      <c r="CD507" s="39">
        <v>3.238105</v>
      </c>
      <c r="CE507" s="39">
        <v>3.3406090000000002</v>
      </c>
      <c r="CF507" s="39">
        <v>3.3389060000000002</v>
      </c>
      <c r="CG507">
        <v>3.0513080000000001</v>
      </c>
      <c r="CH507" s="39">
        <v>3.1944471824055398</v>
      </c>
      <c r="CI507" s="39">
        <v>3.2453003356488002</v>
      </c>
      <c r="CJ507" s="39">
        <v>3.1944471824055398</v>
      </c>
      <c r="CK507" s="39">
        <v>3.2452593441455</v>
      </c>
      <c r="CL507" t="s">
        <v>477</v>
      </c>
      <c r="CM507" t="s">
        <v>477</v>
      </c>
      <c r="CN507" s="46" t="s">
        <v>477</v>
      </c>
      <c r="CO507" s="46">
        <v>0</v>
      </c>
      <c r="CP507" s="46" t="s">
        <v>477</v>
      </c>
      <c r="CQ507" s="46" t="s">
        <v>477</v>
      </c>
      <c r="CR507" s="46" t="s">
        <v>477</v>
      </c>
      <c r="CS507" s="46">
        <v>0</v>
      </c>
      <c r="CT507">
        <v>0</v>
      </c>
      <c r="CU507">
        <v>0</v>
      </c>
      <c r="CV507" s="47">
        <v>394217.08890455548</v>
      </c>
      <c r="CW507">
        <v>0</v>
      </c>
      <c r="CX507" s="48">
        <v>394217.08890455548</v>
      </c>
      <c r="CY507" s="48">
        <v>418392.17</v>
      </c>
      <c r="CZ507">
        <v>394217.08890455548</v>
      </c>
      <c r="DA507" s="37">
        <v>44757</v>
      </c>
      <c r="DB507">
        <v>3.2451020000000002</v>
      </c>
      <c r="DC507">
        <v>1</v>
      </c>
      <c r="DD507" s="52" t="s">
        <v>477</v>
      </c>
      <c r="DE507" t="s">
        <v>477</v>
      </c>
      <c r="DF507" s="52" t="s">
        <v>477</v>
      </c>
      <c r="DG507" s="52" t="s">
        <v>477</v>
      </c>
      <c r="DH507" s="52" t="s">
        <v>477</v>
      </c>
      <c r="DI507" s="52" t="s">
        <v>477</v>
      </c>
      <c r="DJ507" s="52" t="s">
        <v>477</v>
      </c>
      <c r="DK507" s="52" t="s">
        <v>477</v>
      </c>
      <c r="DL507" s="52" t="s">
        <v>477</v>
      </c>
      <c r="DM507" s="52" t="s">
        <v>477</v>
      </c>
      <c r="DN507" s="52" t="s">
        <v>477</v>
      </c>
      <c r="DO507" s="33">
        <v>3.3598961730071202</v>
      </c>
      <c r="DP507" s="33" t="s">
        <v>477</v>
      </c>
      <c r="DQ507" s="32" t="s">
        <v>700</v>
      </c>
      <c r="DR507" s="33" t="s">
        <v>477</v>
      </c>
      <c r="DS507" s="58" t="s">
        <v>477</v>
      </c>
      <c r="DT507" s="58" t="s">
        <v>477</v>
      </c>
      <c r="DU507" s="58" t="s">
        <v>477</v>
      </c>
    </row>
    <row r="508" spans="1:125" x14ac:dyDescent="0.25">
      <c r="A508" s="37">
        <v>44196</v>
      </c>
      <c r="B508" t="s">
        <v>1867</v>
      </c>
      <c r="C508" t="s">
        <v>1322</v>
      </c>
      <c r="D508" t="s">
        <v>473</v>
      </c>
      <c r="E508" t="s">
        <v>1544</v>
      </c>
      <c r="F508" t="s">
        <v>1963</v>
      </c>
      <c r="G508" t="s">
        <v>1964</v>
      </c>
      <c r="H508" t="s">
        <v>293</v>
      </c>
      <c r="I508" s="37">
        <v>73050</v>
      </c>
      <c r="J508">
        <v>4.25</v>
      </c>
      <c r="K508" s="43">
        <v>200000</v>
      </c>
      <c r="L508" s="43">
        <v>232946.21</v>
      </c>
      <c r="M508" s="43">
        <v>1.17238</v>
      </c>
      <c r="N508" s="43">
        <v>112.316</v>
      </c>
      <c r="O508" t="s">
        <v>473</v>
      </c>
      <c r="P508" t="s">
        <v>474</v>
      </c>
      <c r="Q508" t="s">
        <v>1965</v>
      </c>
      <c r="R508" t="s">
        <v>475</v>
      </c>
      <c r="S508" t="s">
        <v>1868</v>
      </c>
      <c r="T508" t="s">
        <v>1964</v>
      </c>
      <c r="U508" t="s">
        <v>405</v>
      </c>
      <c r="V508" t="s">
        <v>203</v>
      </c>
      <c r="W508" t="s">
        <v>1966</v>
      </c>
      <c r="X508" t="s">
        <v>1967</v>
      </c>
      <c r="Y508" s="32" t="s">
        <v>373</v>
      </c>
      <c r="Z508" t="s">
        <v>394</v>
      </c>
      <c r="AA508" s="32" t="s">
        <v>376</v>
      </c>
      <c r="AB508" s="32" t="s">
        <v>476</v>
      </c>
      <c r="AC508" s="33" t="s">
        <v>477</v>
      </c>
      <c r="AD508" s="33">
        <v>1000000000</v>
      </c>
      <c r="AE508">
        <v>0.02</v>
      </c>
      <c r="AF508" s="33" t="s">
        <v>477</v>
      </c>
      <c r="AG508" s="33">
        <v>158.143044244431</v>
      </c>
      <c r="AH508">
        <v>158.143044244431</v>
      </c>
      <c r="AI508" s="33">
        <v>3.6158615507217</v>
      </c>
      <c r="AJ508" s="33">
        <v>1.0985180000000001</v>
      </c>
      <c r="AK508">
        <v>1.0985180000000001</v>
      </c>
      <c r="AL508" s="33">
        <v>1.1119730000000001</v>
      </c>
      <c r="AM508">
        <v>1.1119730000000001</v>
      </c>
      <c r="AN508" s="33" t="s">
        <v>477</v>
      </c>
      <c r="AO508" s="33" t="s">
        <v>477</v>
      </c>
      <c r="AP508" s="33" t="s">
        <v>477</v>
      </c>
      <c r="AQ508" s="33" t="s">
        <v>477</v>
      </c>
      <c r="AR508" s="33" t="s">
        <v>477</v>
      </c>
      <c r="AS508" s="34" t="s">
        <v>477</v>
      </c>
      <c r="AT508" s="34" t="s">
        <v>477</v>
      </c>
      <c r="AU508" s="35">
        <v>14610</v>
      </c>
      <c r="AV508" s="35">
        <v>14610</v>
      </c>
      <c r="AW508" s="34" t="s">
        <v>477</v>
      </c>
      <c r="AX508" t="s">
        <v>474</v>
      </c>
      <c r="AY508" s="32">
        <v>2099</v>
      </c>
      <c r="AZ508" s="32" t="s">
        <v>376</v>
      </c>
      <c r="BA508" s="32" t="s">
        <v>376</v>
      </c>
      <c r="BB508" s="32" t="s">
        <v>376</v>
      </c>
      <c r="BC508" s="32" t="s">
        <v>376</v>
      </c>
      <c r="BD508">
        <v>19869477.539999995</v>
      </c>
      <c r="BE508">
        <v>1.17238</v>
      </c>
      <c r="BF508" s="32" t="s">
        <v>293</v>
      </c>
      <c r="BG508" s="32" t="s">
        <v>478</v>
      </c>
      <c r="BH508" s="32" t="s">
        <v>477</v>
      </c>
      <c r="BI508" s="32">
        <v>9</v>
      </c>
      <c r="BJ508" s="36">
        <v>1.3010726418440999E-2</v>
      </c>
      <c r="BK508" s="32">
        <v>9</v>
      </c>
      <c r="BL508" s="36">
        <v>1.3010726418440999E-2</v>
      </c>
      <c r="BM508" s="32">
        <v>9</v>
      </c>
      <c r="BN508" s="36">
        <v>1.1951589531653697E-2</v>
      </c>
      <c r="BO508" s="33" t="s">
        <v>476</v>
      </c>
      <c r="BP508" s="33" t="s">
        <v>477</v>
      </c>
      <c r="BQ508">
        <v>3.6158615507217</v>
      </c>
      <c r="BR508">
        <v>1.1119730000000001</v>
      </c>
      <c r="BS508" t="s">
        <v>474</v>
      </c>
      <c r="BT508" s="37">
        <v>45670</v>
      </c>
      <c r="BU508" s="32" t="s">
        <v>477</v>
      </c>
      <c r="BV508" s="38">
        <v>45670</v>
      </c>
      <c r="BW508" t="s">
        <v>1197</v>
      </c>
      <c r="BX508" s="39">
        <v>3.6341698537906901</v>
      </c>
      <c r="BY508" s="39">
        <v>3.5981869999999998</v>
      </c>
      <c r="BZ508" s="39">
        <v>3.5981040000000002</v>
      </c>
      <c r="CA508" s="39">
        <v>1.1119730000000001</v>
      </c>
      <c r="CB508" s="39">
        <v>1.0985180000000001</v>
      </c>
      <c r="CC508" s="39">
        <v>1.1119730000000001</v>
      </c>
      <c r="CD508" s="39">
        <v>1.0985180000000001</v>
      </c>
      <c r="CE508" s="39">
        <v>3.3867210000000001</v>
      </c>
      <c r="CF508" s="39">
        <v>3.386361</v>
      </c>
      <c r="CG508">
        <v>1.1119730000000001</v>
      </c>
      <c r="CH508" s="39">
        <v>3.6341698537906901</v>
      </c>
      <c r="CI508" s="39">
        <v>3.6389956841704998</v>
      </c>
      <c r="CJ508" s="39">
        <v>3.6341698537906901</v>
      </c>
      <c r="CK508" s="39">
        <v>3.6389690087037598</v>
      </c>
      <c r="CL508" t="s">
        <v>477</v>
      </c>
      <c r="CM508" t="s">
        <v>477</v>
      </c>
      <c r="CN508" s="46" t="s">
        <v>477</v>
      </c>
      <c r="CO508" s="46">
        <v>0</v>
      </c>
      <c r="CP508" s="46" t="s">
        <v>477</v>
      </c>
      <c r="CQ508" s="46" t="s">
        <v>477</v>
      </c>
      <c r="CR508" s="46" t="s">
        <v>477</v>
      </c>
      <c r="CS508" s="46">
        <v>0</v>
      </c>
      <c r="CT508">
        <v>0</v>
      </c>
      <c r="CU508">
        <v>0</v>
      </c>
      <c r="CV508" s="47">
        <v>196231.46492983977</v>
      </c>
      <c r="CW508">
        <v>0</v>
      </c>
      <c r="CX508" s="48">
        <v>196231.46492983977</v>
      </c>
      <c r="CY508" s="48">
        <v>232946.21</v>
      </c>
      <c r="CZ508">
        <v>196231.46492983977</v>
      </c>
      <c r="DA508" s="37">
        <v>45670</v>
      </c>
      <c r="DB508">
        <v>1.1119730000000001</v>
      </c>
      <c r="DC508">
        <v>1</v>
      </c>
      <c r="DD508" s="52" t="s">
        <v>477</v>
      </c>
      <c r="DE508" t="s">
        <v>477</v>
      </c>
      <c r="DF508" s="52" t="s">
        <v>477</v>
      </c>
      <c r="DG508" s="52" t="s">
        <v>477</v>
      </c>
      <c r="DH508" s="52" t="s">
        <v>477</v>
      </c>
      <c r="DI508" s="52" t="s">
        <v>477</v>
      </c>
      <c r="DJ508" s="52" t="s">
        <v>477</v>
      </c>
      <c r="DK508" s="52" t="s">
        <v>477</v>
      </c>
      <c r="DL508" s="52" t="s">
        <v>477</v>
      </c>
      <c r="DM508" s="52" t="s">
        <v>477</v>
      </c>
      <c r="DN508" s="52" t="s">
        <v>477</v>
      </c>
      <c r="DO508" s="33">
        <v>4.2471748306311996</v>
      </c>
      <c r="DP508" s="33" t="s">
        <v>477</v>
      </c>
      <c r="DQ508" s="32" t="s">
        <v>700</v>
      </c>
      <c r="DR508" s="33" t="s">
        <v>477</v>
      </c>
      <c r="DS508" s="58" t="s">
        <v>477</v>
      </c>
      <c r="DT508" s="58" t="s">
        <v>477</v>
      </c>
      <c r="DU508" s="58" t="s">
        <v>477</v>
      </c>
    </row>
    <row r="509" spans="1:125" x14ac:dyDescent="0.25">
      <c r="A509" s="37">
        <v>44196</v>
      </c>
      <c r="B509" t="s">
        <v>1867</v>
      </c>
      <c r="C509" t="s">
        <v>1322</v>
      </c>
      <c r="D509" t="s">
        <v>473</v>
      </c>
      <c r="E509" t="s">
        <v>1544</v>
      </c>
      <c r="F509" t="s">
        <v>1276</v>
      </c>
      <c r="G509" t="s">
        <v>1833</v>
      </c>
      <c r="H509" t="s">
        <v>293</v>
      </c>
      <c r="I509" s="37">
        <v>73050</v>
      </c>
      <c r="J509">
        <v>2.875</v>
      </c>
      <c r="K509" s="43">
        <v>300000</v>
      </c>
      <c r="L509" s="43">
        <v>292672.68</v>
      </c>
      <c r="M509" s="43">
        <v>1.47298</v>
      </c>
      <c r="N509" s="43">
        <v>95.549000000000007</v>
      </c>
      <c r="O509" t="s">
        <v>473</v>
      </c>
      <c r="P509" t="s">
        <v>474</v>
      </c>
      <c r="Q509" t="s">
        <v>1278</v>
      </c>
      <c r="R509" t="s">
        <v>475</v>
      </c>
      <c r="S509" t="s">
        <v>1868</v>
      </c>
      <c r="T509" t="s">
        <v>1833</v>
      </c>
      <c r="U509" t="s">
        <v>405</v>
      </c>
      <c r="V509" t="s">
        <v>203</v>
      </c>
      <c r="W509" t="s">
        <v>1279</v>
      </c>
      <c r="X509" t="s">
        <v>1280</v>
      </c>
      <c r="Y509" s="32" t="s">
        <v>373</v>
      </c>
      <c r="Z509" t="s">
        <v>371</v>
      </c>
      <c r="AA509" s="32" t="s">
        <v>386</v>
      </c>
      <c r="AB509" s="32" t="s">
        <v>476</v>
      </c>
      <c r="AC509" s="33" t="s">
        <v>477</v>
      </c>
      <c r="AD509" s="33">
        <v>750000000</v>
      </c>
      <c r="AE509">
        <v>0.04</v>
      </c>
      <c r="AF509" s="33" t="s">
        <v>477</v>
      </c>
      <c r="AG509" s="33">
        <v>228.92778309763801</v>
      </c>
      <c r="AH509">
        <v>228.92778309763801</v>
      </c>
      <c r="AI509" s="33">
        <v>4.7002343113520002</v>
      </c>
      <c r="AJ509" s="33">
        <v>1.8316269999999999</v>
      </c>
      <c r="AK509">
        <v>1.8316269999999999</v>
      </c>
      <c r="AL509" s="33">
        <v>1.8320829999999999</v>
      </c>
      <c r="AM509">
        <v>1.8320829999999999</v>
      </c>
      <c r="AN509" s="33" t="s">
        <v>477</v>
      </c>
      <c r="AO509" s="33" t="s">
        <v>477</v>
      </c>
      <c r="AP509" s="33" t="s">
        <v>477</v>
      </c>
      <c r="AQ509" s="33" t="s">
        <v>477</v>
      </c>
      <c r="AR509" s="33" t="s">
        <v>477</v>
      </c>
      <c r="AS509" s="34" t="s">
        <v>477</v>
      </c>
      <c r="AT509" s="34" t="s">
        <v>477</v>
      </c>
      <c r="AU509" s="35">
        <v>14610</v>
      </c>
      <c r="AV509" s="35">
        <v>14610</v>
      </c>
      <c r="AW509" s="34" t="s">
        <v>477</v>
      </c>
      <c r="AX509" t="s">
        <v>474</v>
      </c>
      <c r="AY509" s="32">
        <v>2099</v>
      </c>
      <c r="AZ509" s="32" t="s">
        <v>386</v>
      </c>
      <c r="BA509" s="32" t="s">
        <v>376</v>
      </c>
      <c r="BB509" s="32" t="s">
        <v>376</v>
      </c>
      <c r="BC509" s="32" t="s">
        <v>376</v>
      </c>
      <c r="BD509">
        <v>19869477.539999995</v>
      </c>
      <c r="BE509">
        <v>1.47298</v>
      </c>
      <c r="BF509" s="32" t="s">
        <v>293</v>
      </c>
      <c r="BG509" s="32" t="s">
        <v>478</v>
      </c>
      <c r="BH509" s="32" t="s">
        <v>477</v>
      </c>
      <c r="BI509" s="32">
        <v>10</v>
      </c>
      <c r="BJ509" s="36">
        <v>1.634662426846064E-2</v>
      </c>
      <c r="BK509" s="32">
        <v>10</v>
      </c>
      <c r="BL509" s="36">
        <v>1.634662426846064E-2</v>
      </c>
      <c r="BM509" s="32">
        <v>10</v>
      </c>
      <c r="BN509" s="36">
        <v>1.5015928949816494E-2</v>
      </c>
      <c r="BO509" s="33" t="s">
        <v>476</v>
      </c>
      <c r="BP509" s="33" t="s">
        <v>477</v>
      </c>
      <c r="BQ509">
        <v>4.7002343113520002</v>
      </c>
      <c r="BR509">
        <v>1.8320829999999999</v>
      </c>
      <c r="BS509" t="s">
        <v>474</v>
      </c>
      <c r="BT509" s="37">
        <v>46047</v>
      </c>
      <c r="BU509" s="32" t="s">
        <v>477</v>
      </c>
      <c r="BV509" s="38">
        <v>46047</v>
      </c>
      <c r="BW509" t="s">
        <v>1197</v>
      </c>
      <c r="BX509" s="39">
        <v>4.5118446368039997</v>
      </c>
      <c r="BY509" s="39">
        <v>1.8320829999999999</v>
      </c>
      <c r="BZ509" s="39">
        <v>1.8316269999999999</v>
      </c>
      <c r="CA509" s="39">
        <v>1.8320829999999999</v>
      </c>
      <c r="CB509" s="39">
        <v>1.8316269999999999</v>
      </c>
      <c r="CC509" s="39">
        <v>3.8578519999999998</v>
      </c>
      <c r="CD509" s="39">
        <v>3.8614280000000001</v>
      </c>
      <c r="CE509" s="39">
        <v>2.1180919999999999</v>
      </c>
      <c r="CF509" s="39">
        <v>2.1173060000000001</v>
      </c>
      <c r="CG509">
        <v>1.8320829999999999</v>
      </c>
      <c r="CH509" s="39">
        <v>4.5118446368039997</v>
      </c>
      <c r="CI509" s="39">
        <v>4.5137798719540401</v>
      </c>
      <c r="CJ509" s="39">
        <v>4.5118446368039997</v>
      </c>
      <c r="CK509" s="39">
        <v>4.51376747584046</v>
      </c>
      <c r="CL509" t="s">
        <v>477</v>
      </c>
      <c r="CM509" t="s">
        <v>477</v>
      </c>
      <c r="CN509" s="46" t="s">
        <v>477</v>
      </c>
      <c r="CO509" s="46">
        <v>0</v>
      </c>
      <c r="CP509" s="46" t="s">
        <v>477</v>
      </c>
      <c r="CQ509" s="46" t="s">
        <v>477</v>
      </c>
      <c r="CR509" s="46" t="s">
        <v>477</v>
      </c>
      <c r="CS509" s="46">
        <v>0</v>
      </c>
      <c r="CT509">
        <v>0</v>
      </c>
      <c r="CU509">
        <v>0</v>
      </c>
      <c r="CV509" s="47">
        <v>252991.70446200861</v>
      </c>
      <c r="CW509">
        <v>0</v>
      </c>
      <c r="CX509" s="48">
        <v>252991.70446200861</v>
      </c>
      <c r="CY509" s="48">
        <v>292672.68</v>
      </c>
      <c r="CZ509">
        <v>252991.70446200861</v>
      </c>
      <c r="DA509" s="37">
        <v>46047</v>
      </c>
      <c r="DB509">
        <v>3.8578519999999998</v>
      </c>
      <c r="DC509">
        <v>1</v>
      </c>
      <c r="DD509" s="52" t="s">
        <v>477</v>
      </c>
      <c r="DE509" t="s">
        <v>477</v>
      </c>
      <c r="DF509" s="52" t="s">
        <v>477</v>
      </c>
      <c r="DG509" s="52" t="s">
        <v>477</v>
      </c>
      <c r="DH509" s="52" t="s">
        <v>477</v>
      </c>
      <c r="DI509" s="52" t="s">
        <v>477</v>
      </c>
      <c r="DJ509" s="52" t="s">
        <v>477</v>
      </c>
      <c r="DK509" s="52" t="s">
        <v>477</v>
      </c>
      <c r="DL509" s="52" t="s">
        <v>477</v>
      </c>
      <c r="DM509" s="52" t="s">
        <v>477</v>
      </c>
      <c r="DN509" s="52" t="s">
        <v>477</v>
      </c>
      <c r="DO509" s="33">
        <v>4.4338262443346803</v>
      </c>
      <c r="DP509" s="33" t="s">
        <v>477</v>
      </c>
      <c r="DQ509" s="32" t="s">
        <v>700</v>
      </c>
      <c r="DR509" s="33" t="s">
        <v>477</v>
      </c>
      <c r="DS509" s="58" t="s">
        <v>477</v>
      </c>
      <c r="DT509" s="58" t="s">
        <v>477</v>
      </c>
      <c r="DU509" s="58" t="s">
        <v>477</v>
      </c>
    </row>
    <row r="510" spans="1:125" x14ac:dyDescent="0.25">
      <c r="A510" s="37">
        <v>44196</v>
      </c>
      <c r="B510" t="s">
        <v>1867</v>
      </c>
      <c r="C510" t="s">
        <v>1322</v>
      </c>
      <c r="D510" t="s">
        <v>473</v>
      </c>
      <c r="E510" t="s">
        <v>1544</v>
      </c>
      <c r="F510" t="s">
        <v>1018</v>
      </c>
      <c r="G510" t="s">
        <v>1968</v>
      </c>
      <c r="H510" t="s">
        <v>293</v>
      </c>
      <c r="I510" s="37">
        <v>45611</v>
      </c>
      <c r="J510">
        <v>5.5</v>
      </c>
      <c r="K510" s="43">
        <v>400000</v>
      </c>
      <c r="L510" s="43">
        <v>408927.56</v>
      </c>
      <c r="M510" s="43">
        <v>2.0580699999999998</v>
      </c>
      <c r="N510" s="43">
        <v>101.468</v>
      </c>
      <c r="O510" t="s">
        <v>473</v>
      </c>
      <c r="P510" t="s">
        <v>474</v>
      </c>
      <c r="Q510" t="s">
        <v>1020</v>
      </c>
      <c r="R510" t="s">
        <v>475</v>
      </c>
      <c r="S510" t="s">
        <v>1868</v>
      </c>
      <c r="T510" t="s">
        <v>1968</v>
      </c>
      <c r="U510" t="s">
        <v>381</v>
      </c>
      <c r="V510" t="s">
        <v>203</v>
      </c>
      <c r="W510" t="s">
        <v>1021</v>
      </c>
      <c r="X510" t="s">
        <v>1022</v>
      </c>
      <c r="Y510" s="32" t="s">
        <v>373</v>
      </c>
      <c r="Z510" t="s">
        <v>369</v>
      </c>
      <c r="AA510" s="32" t="s">
        <v>463</v>
      </c>
      <c r="AB510" s="32" t="s">
        <v>476</v>
      </c>
      <c r="AC510" s="33" t="s">
        <v>477</v>
      </c>
      <c r="AD510" s="33">
        <v>380000000</v>
      </c>
      <c r="AE510">
        <v>0.10526315789473684</v>
      </c>
      <c r="AF510" s="33">
        <v>397.33689932221898</v>
      </c>
      <c r="AG510" s="33">
        <v>558.51668491739201</v>
      </c>
      <c r="AH510">
        <v>558.51668491739201</v>
      </c>
      <c r="AI510" s="33">
        <v>2.2073794443687601E-2</v>
      </c>
      <c r="AJ510" s="33">
        <v>5.1404719999999999</v>
      </c>
      <c r="AK510">
        <v>5.1404719999999999</v>
      </c>
      <c r="AL510" s="33">
        <v>1.295388</v>
      </c>
      <c r="AM510">
        <v>1.295388</v>
      </c>
      <c r="AN510" s="33" t="s">
        <v>477</v>
      </c>
      <c r="AO510" s="33" t="s">
        <v>477</v>
      </c>
      <c r="AP510" s="33" t="s">
        <v>477</v>
      </c>
      <c r="AQ510" s="33" t="s">
        <v>477</v>
      </c>
      <c r="AR510" s="33" t="s">
        <v>477</v>
      </c>
      <c r="AS510" s="34" t="s">
        <v>477</v>
      </c>
      <c r="AT510" s="34" t="s">
        <v>477</v>
      </c>
      <c r="AU510" s="35">
        <v>1415</v>
      </c>
      <c r="AV510" s="35">
        <v>1415</v>
      </c>
      <c r="AW510" s="34" t="s">
        <v>477</v>
      </c>
      <c r="AX510" t="s">
        <v>474</v>
      </c>
      <c r="AY510" s="32">
        <v>2024</v>
      </c>
      <c r="AZ510" s="32" t="s">
        <v>463</v>
      </c>
      <c r="BA510" s="32" t="s">
        <v>463</v>
      </c>
      <c r="BB510" s="32" t="s">
        <v>463</v>
      </c>
      <c r="BC510" s="32" t="s">
        <v>463</v>
      </c>
      <c r="BD510">
        <v>19869477.539999995</v>
      </c>
      <c r="BE510">
        <v>2.0580699999999998</v>
      </c>
      <c r="BF510" s="32" t="s">
        <v>293</v>
      </c>
      <c r="BG510" s="32" t="s">
        <v>477</v>
      </c>
      <c r="BH510" s="32" t="s">
        <v>477</v>
      </c>
      <c r="BI510" s="32">
        <v>15</v>
      </c>
      <c r="BJ510" s="36">
        <v>2.2839798973851591E-2</v>
      </c>
      <c r="BK510" s="32">
        <v>15</v>
      </c>
      <c r="BL510" s="36">
        <v>2.2839798973851591E-2</v>
      </c>
      <c r="BM510" s="32">
        <v>15</v>
      </c>
      <c r="BN510" s="36">
        <v>2.0980527415752716E-2</v>
      </c>
      <c r="BO510" s="33" t="s">
        <v>476</v>
      </c>
      <c r="BP510" s="33" t="s">
        <v>477</v>
      </c>
      <c r="BQ510">
        <v>2.2073794443687601E-2</v>
      </c>
      <c r="BR510">
        <v>1.295388</v>
      </c>
      <c r="BS510" t="s">
        <v>474</v>
      </c>
      <c r="BT510" s="37">
        <v>45611</v>
      </c>
      <c r="BU510" s="32" t="s">
        <v>477</v>
      </c>
      <c r="BV510" s="38">
        <v>44204</v>
      </c>
      <c r="BW510" t="s">
        <v>1197</v>
      </c>
      <c r="BX510" s="39">
        <v>2.2073794443687601E-2</v>
      </c>
      <c r="BY510" s="39">
        <v>5.1404719999999999</v>
      </c>
      <c r="BZ510" s="39">
        <v>5.1383219999999996</v>
      </c>
      <c r="CA510" s="39">
        <v>1.295388</v>
      </c>
      <c r="CB510" s="39">
        <v>1.2940240000000001</v>
      </c>
      <c r="CC510" s="39">
        <v>1.287253</v>
      </c>
      <c r="CD510" s="39">
        <v>1.2859069999999999</v>
      </c>
      <c r="CE510" s="39">
        <v>5.1404719999999999</v>
      </c>
      <c r="CF510" s="39">
        <v>5.1383219999999996</v>
      </c>
      <c r="CG510">
        <v>1.295388</v>
      </c>
      <c r="CH510" s="39">
        <v>2.2073794443687601E-2</v>
      </c>
      <c r="CI510" s="39">
        <v>0.84500124736524795</v>
      </c>
      <c r="CJ510" s="39">
        <v>2.2073794443687601E-2</v>
      </c>
      <c r="CK510" s="39">
        <v>0.84500124736524795</v>
      </c>
      <c r="CL510" t="s">
        <v>477</v>
      </c>
      <c r="CM510" t="s">
        <v>477</v>
      </c>
      <c r="CN510" s="46" t="s">
        <v>477</v>
      </c>
      <c r="CO510" s="46">
        <v>0</v>
      </c>
      <c r="CP510" s="46" t="s">
        <v>477</v>
      </c>
      <c r="CQ510" s="46" t="s">
        <v>477</v>
      </c>
      <c r="CR510" s="46" t="s">
        <v>477</v>
      </c>
      <c r="CS510" s="46">
        <v>0</v>
      </c>
      <c r="CT510">
        <v>0</v>
      </c>
      <c r="CU510">
        <v>0</v>
      </c>
      <c r="CV510" s="47">
        <v>408435.24023461866</v>
      </c>
      <c r="CW510">
        <v>0</v>
      </c>
      <c r="CX510" s="48">
        <v>408435.24023461866</v>
      </c>
      <c r="CY510" s="48">
        <v>408927.56</v>
      </c>
      <c r="CZ510">
        <v>408435.24023461866</v>
      </c>
      <c r="DA510" s="37">
        <v>44204</v>
      </c>
      <c r="DB510">
        <v>1.287253</v>
      </c>
      <c r="DC510">
        <v>1</v>
      </c>
      <c r="DD510" s="52" t="s">
        <v>477</v>
      </c>
      <c r="DE510" t="s">
        <v>477</v>
      </c>
      <c r="DF510" s="52" t="s">
        <v>477</v>
      </c>
      <c r="DG510" s="52" t="s">
        <v>477</v>
      </c>
      <c r="DH510" s="52" t="s">
        <v>477</v>
      </c>
      <c r="DI510" s="52" t="s">
        <v>477</v>
      </c>
      <c r="DJ510" s="52" t="s">
        <v>477</v>
      </c>
      <c r="DK510" s="52" t="s">
        <v>477</v>
      </c>
      <c r="DL510" s="52" t="s">
        <v>477</v>
      </c>
      <c r="DM510" s="52" t="s">
        <v>477</v>
      </c>
      <c r="DN510" s="52" t="s">
        <v>477</v>
      </c>
      <c r="DO510" s="33">
        <v>2.5427233853747601E-2</v>
      </c>
      <c r="DP510" s="33" t="s">
        <v>477</v>
      </c>
      <c r="DQ510" s="32" t="s">
        <v>700</v>
      </c>
      <c r="DR510" s="33" t="s">
        <v>477</v>
      </c>
      <c r="DS510" s="58" t="s">
        <v>477</v>
      </c>
      <c r="DT510" s="58" t="s">
        <v>477</v>
      </c>
      <c r="DU510" s="58" t="s">
        <v>477</v>
      </c>
    </row>
    <row r="511" spans="1:125" x14ac:dyDescent="0.25">
      <c r="A511" s="37">
        <v>44196</v>
      </c>
      <c r="B511" t="s">
        <v>1867</v>
      </c>
      <c r="C511" t="s">
        <v>1322</v>
      </c>
      <c r="D511" t="s">
        <v>473</v>
      </c>
      <c r="E511" t="s">
        <v>1544</v>
      </c>
      <c r="F511" t="s">
        <v>1969</v>
      </c>
      <c r="G511" t="s">
        <v>1970</v>
      </c>
      <c r="H511" t="s">
        <v>293</v>
      </c>
      <c r="I511" s="37">
        <v>45413</v>
      </c>
      <c r="J511">
        <v>6</v>
      </c>
      <c r="K511" s="43">
        <v>180000</v>
      </c>
      <c r="L511" s="43">
        <v>186647.7</v>
      </c>
      <c r="M511" s="43">
        <v>0.93937000000000004</v>
      </c>
      <c r="N511" s="43">
        <v>102.62649999999999</v>
      </c>
      <c r="O511" t="s">
        <v>473</v>
      </c>
      <c r="P511" t="s">
        <v>474</v>
      </c>
      <c r="Q511" t="s">
        <v>1971</v>
      </c>
      <c r="R511" t="s">
        <v>475</v>
      </c>
      <c r="S511" t="s">
        <v>1868</v>
      </c>
      <c r="T511" t="s">
        <v>1970</v>
      </c>
      <c r="U511" t="s">
        <v>381</v>
      </c>
      <c r="V511" t="s">
        <v>203</v>
      </c>
      <c r="W511" t="s">
        <v>1972</v>
      </c>
      <c r="X511" t="s">
        <v>1973</v>
      </c>
      <c r="Y511" s="32" t="s">
        <v>373</v>
      </c>
      <c r="Z511" t="s">
        <v>369</v>
      </c>
      <c r="AA511" s="32" t="s">
        <v>389</v>
      </c>
      <c r="AB511" s="32" t="s">
        <v>476</v>
      </c>
      <c r="AC511" s="33" t="s">
        <v>477</v>
      </c>
      <c r="AD511" s="33">
        <v>315000000</v>
      </c>
      <c r="AE511">
        <v>5.7142857142857141E-2</v>
      </c>
      <c r="AF511" s="33">
        <v>289.636733752071</v>
      </c>
      <c r="AG511" s="33">
        <v>564.49972064108704</v>
      </c>
      <c r="AH511">
        <v>564.49972064108704</v>
      </c>
      <c r="AI511" s="33">
        <v>0.333248002319946</v>
      </c>
      <c r="AJ511" s="33">
        <v>5.1964259999999998</v>
      </c>
      <c r="AK511">
        <v>5.1964259999999998</v>
      </c>
      <c r="AL511" s="33">
        <v>2.5561569999999998</v>
      </c>
      <c r="AM511">
        <v>2.5561569999999998</v>
      </c>
      <c r="AN511" s="33" t="s">
        <v>477</v>
      </c>
      <c r="AO511" s="33" t="s">
        <v>477</v>
      </c>
      <c r="AP511" s="33" t="s">
        <v>477</v>
      </c>
      <c r="AQ511" s="33" t="s">
        <v>477</v>
      </c>
      <c r="AR511" s="33" t="s">
        <v>477</v>
      </c>
      <c r="AS511" s="34" t="s">
        <v>477</v>
      </c>
      <c r="AT511" s="34" t="s">
        <v>477</v>
      </c>
      <c r="AU511" s="35">
        <v>1217</v>
      </c>
      <c r="AV511" s="35">
        <v>1217</v>
      </c>
      <c r="AW511" s="34" t="s">
        <v>477</v>
      </c>
      <c r="AX511" t="s">
        <v>474</v>
      </c>
      <c r="AY511" s="32">
        <v>2024</v>
      </c>
      <c r="AZ511" s="32" t="s">
        <v>389</v>
      </c>
      <c r="BA511" s="32" t="s">
        <v>463</v>
      </c>
      <c r="BB511" s="32" t="s">
        <v>463</v>
      </c>
      <c r="BC511" s="32" t="s">
        <v>463</v>
      </c>
      <c r="BD511">
        <v>19869477.539999995</v>
      </c>
      <c r="BE511">
        <v>0.93937000000000004</v>
      </c>
      <c r="BF511" s="32" t="s">
        <v>293</v>
      </c>
      <c r="BG511" s="32" t="s">
        <v>477</v>
      </c>
      <c r="BH511" s="32" t="s">
        <v>477</v>
      </c>
      <c r="BI511" s="32">
        <v>16</v>
      </c>
      <c r="BJ511" s="36">
        <v>1.0424819366373251E-2</v>
      </c>
      <c r="BK511" s="32">
        <v>16</v>
      </c>
      <c r="BL511" s="36">
        <v>1.0424819366373251E-2</v>
      </c>
      <c r="BM511" s="32">
        <v>16</v>
      </c>
      <c r="BN511" s="36">
        <v>9.5761879853174681E-3</v>
      </c>
      <c r="BO511" s="33" t="s">
        <v>476</v>
      </c>
      <c r="BP511" s="33" t="s">
        <v>477</v>
      </c>
      <c r="BQ511">
        <v>0.333248002319946</v>
      </c>
      <c r="BR511">
        <v>2.5561569999999998</v>
      </c>
      <c r="BS511" t="s">
        <v>474</v>
      </c>
      <c r="BT511" s="37">
        <v>45413</v>
      </c>
      <c r="BU511" s="32" t="s">
        <v>477</v>
      </c>
      <c r="BV511" s="38">
        <v>44204</v>
      </c>
      <c r="BW511" t="s">
        <v>1197</v>
      </c>
      <c r="BX511" s="39">
        <v>0.333248002319946</v>
      </c>
      <c r="BY511" s="39">
        <v>5.1964259999999998</v>
      </c>
      <c r="BZ511" s="39">
        <v>5.1915529999999999</v>
      </c>
      <c r="CA511" s="39">
        <v>2.5561569999999998</v>
      </c>
      <c r="CB511" s="39">
        <v>2.3548770000000001</v>
      </c>
      <c r="CC511" s="39">
        <v>22.012872000000002</v>
      </c>
      <c r="CD511" s="39">
        <v>21.988112999999998</v>
      </c>
      <c r="CE511" s="39">
        <v>5.1964259999999998</v>
      </c>
      <c r="CF511" s="39">
        <v>5.1915529999999999</v>
      </c>
      <c r="CG511">
        <v>2.5561569999999998</v>
      </c>
      <c r="CH511" s="39">
        <v>0.333248002319946</v>
      </c>
      <c r="CI511" s="39">
        <v>0.33287007834157301</v>
      </c>
      <c r="CJ511" s="39">
        <v>0.333248002319946</v>
      </c>
      <c r="CK511" s="39">
        <v>0.33296335319686998</v>
      </c>
      <c r="CL511" t="s">
        <v>477</v>
      </c>
      <c r="CM511" t="s">
        <v>477</v>
      </c>
      <c r="CN511" s="46" t="s">
        <v>477</v>
      </c>
      <c r="CO511" s="46">
        <v>0</v>
      </c>
      <c r="CP511" s="46" t="s">
        <v>477</v>
      </c>
      <c r="CQ511" s="46" t="s">
        <v>477</v>
      </c>
      <c r="CR511" s="46" t="s">
        <v>477</v>
      </c>
      <c r="CS511" s="46">
        <v>0</v>
      </c>
      <c r="CT511">
        <v>0</v>
      </c>
      <c r="CU511">
        <v>0</v>
      </c>
      <c r="CV511" s="47">
        <v>186402.57459817079</v>
      </c>
      <c r="CW511">
        <v>0</v>
      </c>
      <c r="CX511" s="48">
        <v>186402.57459817079</v>
      </c>
      <c r="CY511" s="48">
        <v>186647.7</v>
      </c>
      <c r="CZ511">
        <v>186402.57459817079</v>
      </c>
      <c r="DA511" s="37">
        <v>44204</v>
      </c>
      <c r="DB511">
        <v>21</v>
      </c>
      <c r="DC511">
        <v>1</v>
      </c>
      <c r="DD511" s="52" t="s">
        <v>477</v>
      </c>
      <c r="DE511" t="s">
        <v>477</v>
      </c>
      <c r="DF511" s="52" t="s">
        <v>477</v>
      </c>
      <c r="DG511" s="52" t="s">
        <v>477</v>
      </c>
      <c r="DH511" s="52" t="s">
        <v>477</v>
      </c>
      <c r="DI511" s="52" t="s">
        <v>477</v>
      </c>
      <c r="DJ511" s="52" t="s">
        <v>477</v>
      </c>
      <c r="DK511" s="52" t="s">
        <v>477</v>
      </c>
      <c r="DL511" s="52" t="s">
        <v>477</v>
      </c>
      <c r="DM511" s="52" t="s">
        <v>477</v>
      </c>
      <c r="DN511" s="52" t="s">
        <v>477</v>
      </c>
      <c r="DO511" s="33">
        <v>2.3299556843170401E-2</v>
      </c>
      <c r="DP511" s="33" t="s">
        <v>477</v>
      </c>
      <c r="DQ511" s="32" t="s">
        <v>700</v>
      </c>
      <c r="DR511" s="33" t="s">
        <v>477</v>
      </c>
      <c r="DS511" s="58" t="s">
        <v>477</v>
      </c>
      <c r="DT511" s="58" t="s">
        <v>477</v>
      </c>
      <c r="DU511" s="58" t="s">
        <v>477</v>
      </c>
    </row>
    <row r="512" spans="1:125" x14ac:dyDescent="0.25">
      <c r="A512" s="37">
        <v>44196</v>
      </c>
      <c r="B512" t="s">
        <v>1867</v>
      </c>
      <c r="C512" t="s">
        <v>1322</v>
      </c>
      <c r="D512" t="s">
        <v>473</v>
      </c>
      <c r="E512" t="s">
        <v>1544</v>
      </c>
      <c r="F512" t="s">
        <v>1974</v>
      </c>
      <c r="G512" t="s">
        <v>1975</v>
      </c>
      <c r="H512" t="s">
        <v>293</v>
      </c>
      <c r="I512" s="37">
        <v>45565</v>
      </c>
      <c r="J512">
        <v>4.25</v>
      </c>
      <c r="K512" s="43">
        <v>150000</v>
      </c>
      <c r="L512" s="43">
        <v>150984.04</v>
      </c>
      <c r="M512" s="43">
        <v>0.75988</v>
      </c>
      <c r="N512" s="43">
        <v>99.534499999999994</v>
      </c>
      <c r="O512" t="s">
        <v>473</v>
      </c>
      <c r="P512" t="s">
        <v>474</v>
      </c>
      <c r="Q512" t="s">
        <v>1976</v>
      </c>
      <c r="R512" t="s">
        <v>475</v>
      </c>
      <c r="S512" t="s">
        <v>1868</v>
      </c>
      <c r="T512" t="s">
        <v>1975</v>
      </c>
      <c r="U512" t="s">
        <v>381</v>
      </c>
      <c r="V512" t="s">
        <v>203</v>
      </c>
      <c r="W512" t="s">
        <v>1977</v>
      </c>
      <c r="X512" t="s">
        <v>1978</v>
      </c>
      <c r="Y512" s="32" t="s">
        <v>373</v>
      </c>
      <c r="Z512" t="s">
        <v>394</v>
      </c>
      <c r="AA512" s="32" t="s">
        <v>463</v>
      </c>
      <c r="AB512" s="32" t="s">
        <v>476</v>
      </c>
      <c r="AC512" s="33" t="s">
        <v>477</v>
      </c>
      <c r="AD512" s="33">
        <v>270000000</v>
      </c>
      <c r="AE512">
        <v>5.5555555555555552E-2</v>
      </c>
      <c r="AF512" s="33">
        <v>439.96673741466998</v>
      </c>
      <c r="AG512" s="33">
        <v>487.41207680226501</v>
      </c>
      <c r="AH512">
        <v>487.41207680226501</v>
      </c>
      <c r="AI512" s="33">
        <v>3.3224140993853699</v>
      </c>
      <c r="AJ512" s="33">
        <v>4.4323420000000002</v>
      </c>
      <c r="AK512">
        <v>4.4323420000000002</v>
      </c>
      <c r="AL512" s="33">
        <v>4.4323420000000002</v>
      </c>
      <c r="AM512">
        <v>4.4323420000000002</v>
      </c>
      <c r="AN512" s="33" t="s">
        <v>477</v>
      </c>
      <c r="AO512" s="33" t="s">
        <v>477</v>
      </c>
      <c r="AP512" s="33" t="s">
        <v>477</v>
      </c>
      <c r="AQ512" s="33" t="s">
        <v>477</v>
      </c>
      <c r="AR512" s="33" t="s">
        <v>477</v>
      </c>
      <c r="AS512" s="34" t="s">
        <v>477</v>
      </c>
      <c r="AT512" s="34" t="s">
        <v>477</v>
      </c>
      <c r="AU512" s="35">
        <v>1369</v>
      </c>
      <c r="AV512" s="35">
        <v>1369</v>
      </c>
      <c r="AW512" s="34" t="s">
        <v>477</v>
      </c>
      <c r="AX512" t="s">
        <v>474</v>
      </c>
      <c r="AY512" s="32">
        <v>2024</v>
      </c>
      <c r="AZ512" s="32" t="s">
        <v>463</v>
      </c>
      <c r="BA512" s="32" t="s">
        <v>463</v>
      </c>
      <c r="BB512" s="32" t="s">
        <v>463</v>
      </c>
      <c r="BC512" s="32" t="s">
        <v>463</v>
      </c>
      <c r="BD512">
        <v>19869477.539999995</v>
      </c>
      <c r="BE512">
        <v>0.75988</v>
      </c>
      <c r="BF512" s="32" t="s">
        <v>293</v>
      </c>
      <c r="BG512" s="32" t="s">
        <v>477</v>
      </c>
      <c r="BH512" s="32" t="s">
        <v>477</v>
      </c>
      <c r="BI512" s="32">
        <v>15</v>
      </c>
      <c r="BJ512" s="36">
        <v>8.4328997582358289E-3</v>
      </c>
      <c r="BK512" s="32">
        <v>15</v>
      </c>
      <c r="BL512" s="36">
        <v>8.4328997582358289E-3</v>
      </c>
      <c r="BM512" s="32">
        <v>15</v>
      </c>
      <c r="BN512" s="36">
        <v>7.7464203942651964E-3</v>
      </c>
      <c r="BO512" s="33" t="s">
        <v>476</v>
      </c>
      <c r="BP512" s="33" t="s">
        <v>477</v>
      </c>
      <c r="BQ512">
        <v>3.3224140993853699</v>
      </c>
      <c r="BR512">
        <v>4.4323420000000002</v>
      </c>
      <c r="BS512" t="s">
        <v>474</v>
      </c>
      <c r="BT512" s="37">
        <v>45565</v>
      </c>
      <c r="BU512" s="32" t="s">
        <v>477</v>
      </c>
      <c r="BV512" s="38">
        <v>44204</v>
      </c>
      <c r="BW512" t="s">
        <v>1197</v>
      </c>
      <c r="BX512" s="39">
        <v>3.3224140993853699</v>
      </c>
      <c r="BY512" s="39">
        <v>4.4323420000000002</v>
      </c>
      <c r="BZ512" s="39">
        <v>4.4330129999999999</v>
      </c>
      <c r="CA512" s="39">
        <v>4.4323420000000002</v>
      </c>
      <c r="CB512" s="39">
        <v>4.4330129999999999</v>
      </c>
      <c r="CC512" s="39">
        <v>120.10547</v>
      </c>
      <c r="CD512" s="39">
        <v>120.00688700000001</v>
      </c>
      <c r="CE512" s="39">
        <v>4.4323420000000002</v>
      </c>
      <c r="CF512" s="39">
        <v>4.4330129999999999</v>
      </c>
      <c r="CG512">
        <v>4.4323420000000002</v>
      </c>
      <c r="CH512" s="39">
        <v>3.3224140993853699</v>
      </c>
      <c r="CI512" s="39">
        <v>3.39382169581389</v>
      </c>
      <c r="CJ512" s="39">
        <v>3.3224140993853699</v>
      </c>
      <c r="CK512" s="39">
        <v>3.39382169581389</v>
      </c>
      <c r="CL512" t="s">
        <v>477</v>
      </c>
      <c r="CM512" t="s">
        <v>477</v>
      </c>
      <c r="CN512" s="46" t="s">
        <v>477</v>
      </c>
      <c r="CO512" s="46">
        <v>0</v>
      </c>
      <c r="CP512" s="46" t="s">
        <v>477</v>
      </c>
      <c r="CQ512" s="46" t="s">
        <v>477</v>
      </c>
      <c r="CR512" s="46" t="s">
        <v>477</v>
      </c>
      <c r="CS512" s="46">
        <v>0</v>
      </c>
      <c r="CT512">
        <v>0</v>
      </c>
      <c r="CU512">
        <v>0</v>
      </c>
      <c r="CV512" s="47">
        <v>150843.55899213272</v>
      </c>
      <c r="CW512">
        <v>0</v>
      </c>
      <c r="CX512" s="48">
        <v>150843.55899213272</v>
      </c>
      <c r="CY512" s="48">
        <v>150984.04</v>
      </c>
      <c r="CZ512">
        <v>150843.55899213272</v>
      </c>
      <c r="DA512" s="37">
        <v>44204</v>
      </c>
      <c r="DB512">
        <v>21</v>
      </c>
      <c r="DC512">
        <v>1</v>
      </c>
      <c r="DD512" s="52" t="s">
        <v>477</v>
      </c>
      <c r="DE512" t="s">
        <v>477</v>
      </c>
      <c r="DF512" s="52" t="s">
        <v>477</v>
      </c>
      <c r="DG512" s="52" t="s">
        <v>477</v>
      </c>
      <c r="DH512" s="52" t="s">
        <v>477</v>
      </c>
      <c r="DI512" s="52" t="s">
        <v>477</v>
      </c>
      <c r="DJ512" s="52" t="s">
        <v>477</v>
      </c>
      <c r="DK512" s="52" t="s">
        <v>477</v>
      </c>
      <c r="DL512" s="52" t="s">
        <v>477</v>
      </c>
      <c r="DM512" s="52" t="s">
        <v>477</v>
      </c>
      <c r="DN512" s="52" t="s">
        <v>477</v>
      </c>
      <c r="DO512" s="33">
        <v>3.3512713495078099</v>
      </c>
      <c r="DP512" s="33" t="s">
        <v>477</v>
      </c>
      <c r="DQ512" s="32" t="s">
        <v>700</v>
      </c>
      <c r="DR512" s="33" t="s">
        <v>477</v>
      </c>
      <c r="DS512" s="58" t="s">
        <v>477</v>
      </c>
      <c r="DT512" s="58" t="s">
        <v>477</v>
      </c>
      <c r="DU512" s="58" t="s">
        <v>477</v>
      </c>
    </row>
    <row r="513" spans="1:125" x14ac:dyDescent="0.25">
      <c r="A513" s="37">
        <v>44196</v>
      </c>
      <c r="B513" t="s">
        <v>1867</v>
      </c>
      <c r="C513" t="s">
        <v>1322</v>
      </c>
      <c r="D513" t="s">
        <v>473</v>
      </c>
      <c r="E513" t="s">
        <v>1544</v>
      </c>
      <c r="F513" t="s">
        <v>1979</v>
      </c>
      <c r="G513" t="s">
        <v>1980</v>
      </c>
      <c r="H513" t="s">
        <v>293</v>
      </c>
      <c r="I513" s="37">
        <v>45792</v>
      </c>
      <c r="J513">
        <v>5.125</v>
      </c>
      <c r="K513" s="43">
        <v>150000</v>
      </c>
      <c r="L513" s="43">
        <v>140495.57999999999</v>
      </c>
      <c r="M513" s="43">
        <v>0.70709</v>
      </c>
      <c r="N513" s="43">
        <v>93.379000000000005</v>
      </c>
      <c r="O513" t="s">
        <v>473</v>
      </c>
      <c r="P513" t="s">
        <v>474</v>
      </c>
      <c r="Q513" t="s">
        <v>1981</v>
      </c>
      <c r="R513" t="s">
        <v>475</v>
      </c>
      <c r="S513" t="s">
        <v>1868</v>
      </c>
      <c r="T513" t="s">
        <v>1980</v>
      </c>
      <c r="U513" t="s">
        <v>381</v>
      </c>
      <c r="V513" t="s">
        <v>203</v>
      </c>
      <c r="W513" t="s">
        <v>1982</v>
      </c>
      <c r="X513" t="s">
        <v>1983</v>
      </c>
      <c r="Y513" s="32" t="s">
        <v>373</v>
      </c>
      <c r="Z513" t="s">
        <v>374</v>
      </c>
      <c r="AA513" s="32" t="s">
        <v>1164</v>
      </c>
      <c r="AB513" s="32" t="s">
        <v>476</v>
      </c>
      <c r="AC513" s="33" t="s">
        <v>477</v>
      </c>
      <c r="AD513" s="33">
        <v>350000000</v>
      </c>
      <c r="AE513">
        <v>4.2857142857142858E-2</v>
      </c>
      <c r="AF513" s="33">
        <v>685.24996285654299</v>
      </c>
      <c r="AG513" s="33">
        <v>738.06479475930405</v>
      </c>
      <c r="AH513">
        <v>738.06479475930405</v>
      </c>
      <c r="AI513" s="33">
        <v>3.6892997180027001</v>
      </c>
      <c r="AJ513" s="33">
        <v>7.0237220000000002</v>
      </c>
      <c r="AK513">
        <v>7.0237220000000002</v>
      </c>
      <c r="AL513" s="33">
        <v>7.0237220000000002</v>
      </c>
      <c r="AM513">
        <v>7.0237220000000002</v>
      </c>
      <c r="AN513" s="33" t="s">
        <v>477</v>
      </c>
      <c r="AO513" s="33" t="s">
        <v>477</v>
      </c>
      <c r="AP513" s="33" t="s">
        <v>477</v>
      </c>
      <c r="AQ513" s="33" t="s">
        <v>477</v>
      </c>
      <c r="AR513" s="33" t="s">
        <v>477</v>
      </c>
      <c r="AS513" s="34" t="s">
        <v>477</v>
      </c>
      <c r="AT513" s="34" t="s">
        <v>477</v>
      </c>
      <c r="AU513" s="35">
        <v>1596</v>
      </c>
      <c r="AV513" s="35">
        <v>1596</v>
      </c>
      <c r="AW513" s="34" t="s">
        <v>477</v>
      </c>
      <c r="AX513" t="s">
        <v>474</v>
      </c>
      <c r="AY513" s="32">
        <v>2025</v>
      </c>
      <c r="AZ513" s="32" t="s">
        <v>1164</v>
      </c>
      <c r="BA513" s="32" t="s">
        <v>391</v>
      </c>
      <c r="BB513" s="32" t="s">
        <v>391</v>
      </c>
      <c r="BC513" s="32" t="s">
        <v>391</v>
      </c>
      <c r="BD513">
        <v>19869477.539999995</v>
      </c>
      <c r="BE513">
        <v>0.70709</v>
      </c>
      <c r="BF513" s="32" t="s">
        <v>293</v>
      </c>
      <c r="BG513" s="32" t="s">
        <v>477</v>
      </c>
      <c r="BH513" s="32" t="s">
        <v>477</v>
      </c>
      <c r="BI513" s="32">
        <v>17</v>
      </c>
      <c r="BJ513" s="36">
        <v>7.8470886235075081E-3</v>
      </c>
      <c r="BK513" s="32">
        <v>17</v>
      </c>
      <c r="BL513" s="36">
        <v>7.8470886235075081E-3</v>
      </c>
      <c r="BM513" s="32">
        <v>17</v>
      </c>
      <c r="BN513" s="36">
        <v>7.2082971565479194E-3</v>
      </c>
      <c r="BO513" s="33" t="s">
        <v>476</v>
      </c>
      <c r="BP513" s="33" t="s">
        <v>477</v>
      </c>
      <c r="BQ513">
        <v>3.6892997180027001</v>
      </c>
      <c r="BR513">
        <v>7.0237220000000002</v>
      </c>
      <c r="BS513" t="s">
        <v>474</v>
      </c>
      <c r="BT513" s="37">
        <v>45792</v>
      </c>
      <c r="BU513" s="32" t="s">
        <v>477</v>
      </c>
      <c r="BV513" s="38">
        <v>44331</v>
      </c>
      <c r="BW513" t="s">
        <v>1078</v>
      </c>
      <c r="BX513" s="39">
        <v>3.6892997180027001</v>
      </c>
      <c r="BY513" s="39">
        <v>7.0237220000000002</v>
      </c>
      <c r="BZ513" s="39">
        <v>7.0306879999999996</v>
      </c>
      <c r="CA513" s="39">
        <v>7.0237220000000002</v>
      </c>
      <c r="CB513" s="39">
        <v>7.0306879999999996</v>
      </c>
      <c r="CC513" s="39">
        <v>31.643191000000002</v>
      </c>
      <c r="CD513" s="39">
        <v>33.039037999999998</v>
      </c>
      <c r="CE513" s="39">
        <v>7.0237220000000002</v>
      </c>
      <c r="CF513" s="39">
        <v>7.0306879999999996</v>
      </c>
      <c r="CG513">
        <v>7.0237220000000002</v>
      </c>
      <c r="CH513" s="39">
        <v>3.6892997180027001</v>
      </c>
      <c r="CI513" s="39">
        <v>3.8169743507444598</v>
      </c>
      <c r="CJ513" s="39">
        <v>3.6892997180027001</v>
      </c>
      <c r="CK513" s="39">
        <v>3.8169743507444598</v>
      </c>
      <c r="CL513" t="s">
        <v>477</v>
      </c>
      <c r="CM513" t="s">
        <v>477</v>
      </c>
      <c r="CN513" s="46" t="s">
        <v>477</v>
      </c>
      <c r="CO513" s="46">
        <v>0</v>
      </c>
      <c r="CP513" s="46" t="s">
        <v>477</v>
      </c>
      <c r="CQ513" s="46" t="s">
        <v>477</v>
      </c>
      <c r="CR513" s="46" t="s">
        <v>477</v>
      </c>
      <c r="CS513" s="46">
        <v>0</v>
      </c>
      <c r="CT513">
        <v>0</v>
      </c>
      <c r="CU513">
        <v>0</v>
      </c>
      <c r="CV513" s="47">
        <v>137859.28955593245</v>
      </c>
      <c r="CW513">
        <v>0</v>
      </c>
      <c r="CX513" s="48">
        <v>137859.28955593245</v>
      </c>
      <c r="CY513" s="48">
        <v>140495.57999999999</v>
      </c>
      <c r="CZ513">
        <v>137859.28955593245</v>
      </c>
      <c r="DA513" s="37">
        <v>44331</v>
      </c>
      <c r="DB513">
        <v>21</v>
      </c>
      <c r="DC513">
        <v>1</v>
      </c>
      <c r="DD513" s="52" t="s">
        <v>477</v>
      </c>
      <c r="DE513" t="s">
        <v>477</v>
      </c>
      <c r="DF513" s="52" t="s">
        <v>477</v>
      </c>
      <c r="DG513" s="52" t="s">
        <v>477</v>
      </c>
      <c r="DH513" s="52" t="s">
        <v>477</v>
      </c>
      <c r="DI513" s="52" t="s">
        <v>477</v>
      </c>
      <c r="DJ513" s="52" t="s">
        <v>477</v>
      </c>
      <c r="DK513" s="52" t="s">
        <v>477</v>
      </c>
      <c r="DL513" s="52" t="s">
        <v>477</v>
      </c>
      <c r="DM513" s="52" t="s">
        <v>477</v>
      </c>
      <c r="DN513" s="52" t="s">
        <v>477</v>
      </c>
      <c r="DO513" s="33">
        <v>3.4800881112609301</v>
      </c>
      <c r="DP513" s="33" t="s">
        <v>477</v>
      </c>
      <c r="DQ513" s="32" t="s">
        <v>700</v>
      </c>
      <c r="DR513" s="33" t="s">
        <v>477</v>
      </c>
      <c r="DS513" s="58" t="s">
        <v>477</v>
      </c>
      <c r="DT513" s="58" t="s">
        <v>477</v>
      </c>
      <c r="DU513" s="58" t="s">
        <v>477</v>
      </c>
    </row>
    <row r="514" spans="1:125" x14ac:dyDescent="0.25">
      <c r="A514" s="37">
        <v>44196</v>
      </c>
      <c r="B514" t="s">
        <v>1867</v>
      </c>
      <c r="C514" t="s">
        <v>1322</v>
      </c>
      <c r="D514" t="s">
        <v>473</v>
      </c>
      <c r="E514" t="s">
        <v>1544</v>
      </c>
      <c r="F514" t="s">
        <v>1984</v>
      </c>
      <c r="G514" t="s">
        <v>1985</v>
      </c>
      <c r="H514" t="s">
        <v>293</v>
      </c>
      <c r="I514" s="37">
        <v>46172</v>
      </c>
      <c r="J514">
        <v>2.625</v>
      </c>
      <c r="K514" s="43">
        <v>500000</v>
      </c>
      <c r="L514" s="43">
        <v>518296.04</v>
      </c>
      <c r="M514" s="43">
        <v>2.6084999999999998</v>
      </c>
      <c r="N514" s="43">
        <v>103.404</v>
      </c>
      <c r="O514" t="s">
        <v>473</v>
      </c>
      <c r="P514" t="s">
        <v>474</v>
      </c>
      <c r="Q514" t="s">
        <v>1986</v>
      </c>
      <c r="R514" t="s">
        <v>475</v>
      </c>
      <c r="S514" t="s">
        <v>1868</v>
      </c>
      <c r="T514" t="s">
        <v>1985</v>
      </c>
      <c r="U514" t="s">
        <v>381</v>
      </c>
      <c r="V514" t="s">
        <v>203</v>
      </c>
      <c r="W514" t="s">
        <v>1987</v>
      </c>
      <c r="X514" t="s">
        <v>1988</v>
      </c>
      <c r="Y514" s="32" t="s">
        <v>373</v>
      </c>
      <c r="Z514" t="s">
        <v>369</v>
      </c>
      <c r="AA514" s="32" t="s">
        <v>372</v>
      </c>
      <c r="AB514" s="32" t="s">
        <v>476</v>
      </c>
      <c r="AC514" s="33" t="s">
        <v>477</v>
      </c>
      <c r="AD514" s="33">
        <v>350000000</v>
      </c>
      <c r="AE514">
        <v>0.14285714285714285</v>
      </c>
      <c r="AF514" s="33">
        <v>100.550748732786</v>
      </c>
      <c r="AG514" s="33">
        <v>247.17998574994701</v>
      </c>
      <c r="AH514">
        <v>247.17998574994701</v>
      </c>
      <c r="AI514" s="33">
        <v>1.3822964436925</v>
      </c>
      <c r="AJ514" s="33">
        <v>1.968985</v>
      </c>
      <c r="AK514">
        <v>1.968985</v>
      </c>
      <c r="AL514" s="33">
        <v>1.1208959999999999</v>
      </c>
      <c r="AM514">
        <v>1.1208959999999999</v>
      </c>
      <c r="AN514" s="33" t="s">
        <v>477</v>
      </c>
      <c r="AO514" s="33" t="s">
        <v>477</v>
      </c>
      <c r="AP514" s="33" t="s">
        <v>477</v>
      </c>
      <c r="AQ514" s="33" t="s">
        <v>477</v>
      </c>
      <c r="AR514" s="33" t="s">
        <v>477</v>
      </c>
      <c r="AS514" s="34" t="s">
        <v>477</v>
      </c>
      <c r="AT514" s="34" t="s">
        <v>477</v>
      </c>
      <c r="AU514" s="35">
        <v>1976</v>
      </c>
      <c r="AV514" s="35">
        <v>1976</v>
      </c>
      <c r="AW514" s="34" t="s">
        <v>477</v>
      </c>
      <c r="AX514" t="s">
        <v>474</v>
      </c>
      <c r="AY514" s="32">
        <v>2026</v>
      </c>
      <c r="AZ514" s="32" t="s">
        <v>372</v>
      </c>
      <c r="BA514" s="32" t="s">
        <v>372</v>
      </c>
      <c r="BB514" s="32" t="s">
        <v>372</v>
      </c>
      <c r="BC514" s="32" t="s">
        <v>372</v>
      </c>
      <c r="BD514">
        <v>19869477.539999995</v>
      </c>
      <c r="BE514">
        <v>2.6084999999999998</v>
      </c>
      <c r="BF514" s="32" t="s">
        <v>293</v>
      </c>
      <c r="BG514" s="32" t="s">
        <v>477</v>
      </c>
      <c r="BH514" s="32" t="s">
        <v>477</v>
      </c>
      <c r="BI514" s="32">
        <v>12</v>
      </c>
      <c r="BJ514" s="36">
        <v>2.8948348119513741E-2</v>
      </c>
      <c r="BK514" s="32">
        <v>12</v>
      </c>
      <c r="BL514" s="36">
        <v>2.8948348119513741E-2</v>
      </c>
      <c r="BM514" s="32">
        <v>12</v>
      </c>
      <c r="BN514" s="36">
        <v>2.6591810727298659E-2</v>
      </c>
      <c r="BO514" s="33" t="s">
        <v>476</v>
      </c>
      <c r="BP514" s="33" t="s">
        <v>477</v>
      </c>
      <c r="BQ514">
        <v>1.3822964436925</v>
      </c>
      <c r="BR514">
        <v>1.1208959999999999</v>
      </c>
      <c r="BS514" t="s">
        <v>474</v>
      </c>
      <c r="BT514" s="37">
        <v>46172</v>
      </c>
      <c r="BU514" s="32" t="s">
        <v>477</v>
      </c>
      <c r="BV514" s="38">
        <v>44711</v>
      </c>
      <c r="BW514" t="s">
        <v>1078</v>
      </c>
      <c r="BX514" s="39">
        <v>1.3822964436925</v>
      </c>
      <c r="BY514" s="39">
        <v>1.968985</v>
      </c>
      <c r="BZ514" s="39">
        <v>1.966702</v>
      </c>
      <c r="CA514" s="39">
        <v>1.1208959999999999</v>
      </c>
      <c r="CB514" s="39">
        <v>1.100671</v>
      </c>
      <c r="CC514" s="39">
        <v>1.1208959999999999</v>
      </c>
      <c r="CD514" s="39">
        <v>1.100671</v>
      </c>
      <c r="CE514" s="39">
        <v>1.968985</v>
      </c>
      <c r="CF514" s="39">
        <v>1.966702</v>
      </c>
      <c r="CG514">
        <v>1.1208959999999999</v>
      </c>
      <c r="CH514" s="39">
        <v>1.3822964436925</v>
      </c>
      <c r="CI514" s="39">
        <v>1.39048274016222</v>
      </c>
      <c r="CJ514" s="39">
        <v>1.3822964436925</v>
      </c>
      <c r="CK514" s="39">
        <v>1.39048274016222</v>
      </c>
      <c r="CL514" t="s">
        <v>477</v>
      </c>
      <c r="CM514" t="s">
        <v>477</v>
      </c>
      <c r="CN514" s="46" t="s">
        <v>477</v>
      </c>
      <c r="CO514" s="46">
        <v>0</v>
      </c>
      <c r="CP514" s="46" t="s">
        <v>477</v>
      </c>
      <c r="CQ514" s="46" t="s">
        <v>477</v>
      </c>
      <c r="CR514" s="46" t="s">
        <v>477</v>
      </c>
      <c r="CS514" s="46">
        <v>0</v>
      </c>
      <c r="CT514">
        <v>0</v>
      </c>
      <c r="CU514">
        <v>0</v>
      </c>
      <c r="CV514" s="47">
        <v>499463.37120318337</v>
      </c>
      <c r="CW514">
        <v>0</v>
      </c>
      <c r="CX514" s="48">
        <v>499463.37120318337</v>
      </c>
      <c r="CY514" s="48">
        <v>518296.04</v>
      </c>
      <c r="CZ514">
        <v>499463.37120318337</v>
      </c>
      <c r="DA514" s="37">
        <v>44711</v>
      </c>
      <c r="DB514">
        <v>1.1208959999999999</v>
      </c>
      <c r="DC514">
        <v>1</v>
      </c>
      <c r="DD514" s="52" t="s">
        <v>477</v>
      </c>
      <c r="DE514" t="s">
        <v>477</v>
      </c>
      <c r="DF514" s="52" t="s">
        <v>477</v>
      </c>
      <c r="DG514" s="52" t="s">
        <v>477</v>
      </c>
      <c r="DH514" s="52" t="s">
        <v>477</v>
      </c>
      <c r="DI514" s="52" t="s">
        <v>477</v>
      </c>
      <c r="DJ514" s="52" t="s">
        <v>477</v>
      </c>
      <c r="DK514" s="52" t="s">
        <v>477</v>
      </c>
      <c r="DL514" s="52" t="s">
        <v>477</v>
      </c>
      <c r="DM514" s="52" t="s">
        <v>477</v>
      </c>
      <c r="DN514" s="52" t="s">
        <v>477</v>
      </c>
      <c r="DO514" s="33">
        <v>1.44451980562934</v>
      </c>
      <c r="DP514" s="33" t="s">
        <v>477</v>
      </c>
      <c r="DQ514" s="32" t="s">
        <v>700</v>
      </c>
      <c r="DR514" s="33" t="s">
        <v>477</v>
      </c>
      <c r="DS514" s="58" t="s">
        <v>477</v>
      </c>
      <c r="DT514" s="58" t="s">
        <v>477</v>
      </c>
      <c r="DU514" s="58" t="s">
        <v>477</v>
      </c>
    </row>
    <row r="515" spans="1:125" x14ac:dyDescent="0.25">
      <c r="A515" s="37">
        <v>44196</v>
      </c>
      <c r="B515" t="s">
        <v>1867</v>
      </c>
      <c r="C515" t="s">
        <v>1322</v>
      </c>
      <c r="D515" t="s">
        <v>473</v>
      </c>
      <c r="E515" t="s">
        <v>1544</v>
      </c>
      <c r="F515" t="s">
        <v>1033</v>
      </c>
      <c r="G515" t="s">
        <v>1989</v>
      </c>
      <c r="H515" t="s">
        <v>293</v>
      </c>
      <c r="I515" s="37">
        <v>45306</v>
      </c>
      <c r="J515">
        <v>5.875</v>
      </c>
      <c r="K515" s="43">
        <v>600000</v>
      </c>
      <c r="L515" s="43">
        <v>629501.82999999996</v>
      </c>
      <c r="M515" s="43">
        <v>3.1681900000000001</v>
      </c>
      <c r="N515" s="43">
        <v>104.101</v>
      </c>
      <c r="O515" t="s">
        <v>473</v>
      </c>
      <c r="P515" t="s">
        <v>474</v>
      </c>
      <c r="Q515" t="s">
        <v>1035</v>
      </c>
      <c r="R515" t="s">
        <v>475</v>
      </c>
      <c r="S515" t="s">
        <v>1868</v>
      </c>
      <c r="T515" t="s">
        <v>1989</v>
      </c>
      <c r="U515" t="s">
        <v>381</v>
      </c>
      <c r="V515" t="s">
        <v>203</v>
      </c>
      <c r="W515" t="s">
        <v>1007</v>
      </c>
      <c r="X515" t="s">
        <v>1008</v>
      </c>
      <c r="Y515" s="32" t="s">
        <v>373</v>
      </c>
      <c r="Z515" t="s">
        <v>374</v>
      </c>
      <c r="AA515" s="32" t="s">
        <v>463</v>
      </c>
      <c r="AB515" s="32" t="s">
        <v>476</v>
      </c>
      <c r="AC515" s="33" t="s">
        <v>477</v>
      </c>
      <c r="AD515" s="33">
        <v>800000000</v>
      </c>
      <c r="AE515">
        <v>7.4999999999999997E-2</v>
      </c>
      <c r="AF515" s="33">
        <v>403.04612350570198</v>
      </c>
      <c r="AG515" s="33">
        <v>492.690186479739</v>
      </c>
      <c r="AH515">
        <v>492.690186479739</v>
      </c>
      <c r="AI515" s="33">
        <v>1.7182134979506301</v>
      </c>
      <c r="AJ515" s="33">
        <v>4.4681660000000001</v>
      </c>
      <c r="AK515">
        <v>4.4681660000000001</v>
      </c>
      <c r="AL515" s="33">
        <v>4.3783260000000004</v>
      </c>
      <c r="AM515">
        <v>4.3783260000000004</v>
      </c>
      <c r="AN515" s="33" t="s">
        <v>477</v>
      </c>
      <c r="AO515" s="33" t="s">
        <v>477</v>
      </c>
      <c r="AP515" s="33" t="s">
        <v>477</v>
      </c>
      <c r="AQ515" s="33" t="s">
        <v>477</v>
      </c>
      <c r="AR515" s="33" t="s">
        <v>477</v>
      </c>
      <c r="AS515" s="34" t="s">
        <v>477</v>
      </c>
      <c r="AT515" s="34" t="s">
        <v>477</v>
      </c>
      <c r="AU515" s="35">
        <v>1110</v>
      </c>
      <c r="AV515" s="35">
        <v>1110</v>
      </c>
      <c r="AW515" s="34" t="s">
        <v>477</v>
      </c>
      <c r="AX515" t="s">
        <v>474</v>
      </c>
      <c r="AY515" s="32">
        <v>2024</v>
      </c>
      <c r="AZ515" s="32" t="s">
        <v>463</v>
      </c>
      <c r="BA515" s="32" t="s">
        <v>463</v>
      </c>
      <c r="BB515" s="32" t="s">
        <v>463</v>
      </c>
      <c r="BC515" s="32" t="s">
        <v>463</v>
      </c>
      <c r="BD515">
        <v>19869477.539999995</v>
      </c>
      <c r="BE515">
        <v>3.1681900000000001</v>
      </c>
      <c r="BF515" s="32" t="s">
        <v>293</v>
      </c>
      <c r="BG515" s="32" t="s">
        <v>477</v>
      </c>
      <c r="BH515" s="32" t="s">
        <v>477</v>
      </c>
      <c r="BI515" s="32">
        <v>15</v>
      </c>
      <c r="BJ515" s="36">
        <v>3.5159516396673522E-2</v>
      </c>
      <c r="BK515" s="32">
        <v>15</v>
      </c>
      <c r="BL515" s="36">
        <v>3.5159516396673522E-2</v>
      </c>
      <c r="BM515" s="32">
        <v>15</v>
      </c>
      <c r="BN515" s="36">
        <v>3.2297359470174876E-2</v>
      </c>
      <c r="BO515" s="33" t="s">
        <v>476</v>
      </c>
      <c r="BP515" s="33" t="s">
        <v>477</v>
      </c>
      <c r="BQ515">
        <v>1.7182134979506301</v>
      </c>
      <c r="BR515">
        <v>4.3783260000000004</v>
      </c>
      <c r="BS515" t="s">
        <v>474</v>
      </c>
      <c r="BT515" s="37">
        <v>45306</v>
      </c>
      <c r="BU515" s="32" t="s">
        <v>477</v>
      </c>
      <c r="BV515" s="38">
        <v>44515</v>
      </c>
      <c r="BW515" t="s">
        <v>921</v>
      </c>
      <c r="BX515" s="39">
        <v>1.7182134979506301</v>
      </c>
      <c r="BY515" s="39">
        <v>4.4681660000000001</v>
      </c>
      <c r="BZ515" s="39">
        <v>4.4592299999999998</v>
      </c>
      <c r="CA515" s="39">
        <v>4.3783260000000004</v>
      </c>
      <c r="CB515" s="39">
        <v>4.3632730000000004</v>
      </c>
      <c r="CC515" s="39">
        <v>4.4181660000000003</v>
      </c>
      <c r="CD515" s="39">
        <v>4.3873540000000002</v>
      </c>
      <c r="CE515" s="39">
        <v>4.4681660000000001</v>
      </c>
      <c r="CF515" s="39">
        <v>4.4592299999999998</v>
      </c>
      <c r="CG515">
        <v>4.3783260000000004</v>
      </c>
      <c r="CH515" s="39">
        <v>1.7182134979506301</v>
      </c>
      <c r="CI515" s="39">
        <v>0.84404905578562595</v>
      </c>
      <c r="CJ515" s="39">
        <v>1.7182134979506301</v>
      </c>
      <c r="CK515" s="39">
        <v>0.84401354320609301</v>
      </c>
      <c r="CL515" t="s">
        <v>477</v>
      </c>
      <c r="CM515" t="s">
        <v>477</v>
      </c>
      <c r="CN515" s="46" t="s">
        <v>477</v>
      </c>
      <c r="CO515" s="46">
        <v>0</v>
      </c>
      <c r="CP515" s="46" t="s">
        <v>477</v>
      </c>
      <c r="CQ515" s="46" t="s">
        <v>477</v>
      </c>
      <c r="CR515" s="46" t="s">
        <v>477</v>
      </c>
      <c r="CS515" s="46">
        <v>0</v>
      </c>
      <c r="CT515">
        <v>0</v>
      </c>
      <c r="CU515">
        <v>0</v>
      </c>
      <c r="CV515" s="47">
        <v>598016.30202171579</v>
      </c>
      <c r="CW515">
        <v>0</v>
      </c>
      <c r="CX515" s="48">
        <v>598016.30202171579</v>
      </c>
      <c r="CY515" s="48">
        <v>629501.82999999996</v>
      </c>
      <c r="CZ515">
        <v>598016.30202171579</v>
      </c>
      <c r="DA515" s="37">
        <v>44515</v>
      </c>
      <c r="DB515">
        <v>4.4181660000000003</v>
      </c>
      <c r="DC515">
        <v>1</v>
      </c>
      <c r="DD515" s="52" t="s">
        <v>477</v>
      </c>
      <c r="DE515" t="s">
        <v>477</v>
      </c>
      <c r="DF515" s="52" t="s">
        <v>477</v>
      </c>
      <c r="DG515" s="52" t="s">
        <v>477</v>
      </c>
      <c r="DH515" s="52" t="s">
        <v>477</v>
      </c>
      <c r="DI515" s="52" t="s">
        <v>477</v>
      </c>
      <c r="DJ515" s="52" t="s">
        <v>477</v>
      </c>
      <c r="DK515" s="52" t="s">
        <v>477</v>
      </c>
      <c r="DL515" s="52" t="s">
        <v>477</v>
      </c>
      <c r="DM515" s="52" t="s">
        <v>477</v>
      </c>
      <c r="DN515" s="52" t="s">
        <v>477</v>
      </c>
      <c r="DO515" s="33">
        <v>0.87059179421089505</v>
      </c>
      <c r="DP515" s="33" t="s">
        <v>477</v>
      </c>
      <c r="DQ515" s="32" t="s">
        <v>700</v>
      </c>
      <c r="DR515" s="33" t="s">
        <v>477</v>
      </c>
      <c r="DS515" s="58" t="s">
        <v>477</v>
      </c>
      <c r="DT515" s="58" t="s">
        <v>477</v>
      </c>
      <c r="DU515" s="58" t="s">
        <v>477</v>
      </c>
    </row>
    <row r="516" spans="1:125" x14ac:dyDescent="0.25">
      <c r="A516" s="37">
        <v>44196</v>
      </c>
      <c r="B516" t="s">
        <v>1867</v>
      </c>
      <c r="C516" t="s">
        <v>1322</v>
      </c>
      <c r="D516" t="s">
        <v>473</v>
      </c>
      <c r="E516" t="s">
        <v>1544</v>
      </c>
      <c r="F516" t="s">
        <v>666</v>
      </c>
      <c r="G516" t="s">
        <v>1990</v>
      </c>
      <c r="H516" t="s">
        <v>293</v>
      </c>
      <c r="I516" s="37">
        <v>45798</v>
      </c>
      <c r="J516">
        <v>5.875</v>
      </c>
      <c r="K516" s="43">
        <v>400000</v>
      </c>
      <c r="L516" s="43">
        <v>399429.84</v>
      </c>
      <c r="M516" s="43">
        <v>2.0102699999999998</v>
      </c>
      <c r="N516" s="43">
        <v>96.171499999999995</v>
      </c>
      <c r="O516" t="s">
        <v>473</v>
      </c>
      <c r="P516" t="s">
        <v>474</v>
      </c>
      <c r="Q516" t="s">
        <v>668</v>
      </c>
      <c r="R516" t="s">
        <v>475</v>
      </c>
      <c r="S516" t="s">
        <v>1868</v>
      </c>
      <c r="T516" t="s">
        <v>1990</v>
      </c>
      <c r="U516" t="s">
        <v>381</v>
      </c>
      <c r="V516" t="s">
        <v>203</v>
      </c>
      <c r="W516" t="s">
        <v>665</v>
      </c>
      <c r="X516" t="s">
        <v>820</v>
      </c>
      <c r="Y516" s="32" t="s">
        <v>373</v>
      </c>
      <c r="Z516" t="s">
        <v>363</v>
      </c>
      <c r="AA516" s="32" t="s">
        <v>463</v>
      </c>
      <c r="AB516" s="32" t="s">
        <v>476</v>
      </c>
      <c r="AC516" s="33" t="s">
        <v>477</v>
      </c>
      <c r="AD516" s="33">
        <v>300000000</v>
      </c>
      <c r="AE516">
        <v>0.13333333333333333</v>
      </c>
      <c r="AF516" s="33">
        <v>677.66769134757305</v>
      </c>
      <c r="AG516" s="33">
        <v>737.94903226811402</v>
      </c>
      <c r="AH516">
        <v>737.94903226811402</v>
      </c>
      <c r="AI516" s="33">
        <v>3.5998373588815</v>
      </c>
      <c r="AJ516" s="33">
        <v>6.9035409999999997</v>
      </c>
      <c r="AK516">
        <v>6.9035409999999997</v>
      </c>
      <c r="AL516" s="33">
        <v>6.9035409999999997</v>
      </c>
      <c r="AM516">
        <v>6.9035409999999997</v>
      </c>
      <c r="AN516" s="33" t="s">
        <v>477</v>
      </c>
      <c r="AO516" s="33" t="s">
        <v>477</v>
      </c>
      <c r="AP516" s="33" t="s">
        <v>477</v>
      </c>
      <c r="AQ516" s="33" t="s">
        <v>477</v>
      </c>
      <c r="AR516" s="33" t="s">
        <v>477</v>
      </c>
      <c r="AS516" s="34" t="s">
        <v>477</v>
      </c>
      <c r="AT516" s="34" t="s">
        <v>477</v>
      </c>
      <c r="AU516" s="35">
        <v>1602</v>
      </c>
      <c r="AV516" s="35">
        <v>1602</v>
      </c>
      <c r="AW516" s="34" t="s">
        <v>477</v>
      </c>
      <c r="AX516" t="s">
        <v>474</v>
      </c>
      <c r="AY516" s="32">
        <v>2025</v>
      </c>
      <c r="AZ516" s="32" t="s">
        <v>480</v>
      </c>
      <c r="BA516" s="32" t="s">
        <v>480</v>
      </c>
      <c r="BB516" s="32" t="s">
        <v>463</v>
      </c>
      <c r="BC516" s="32" t="s">
        <v>463</v>
      </c>
      <c r="BD516">
        <v>19869477.539999995</v>
      </c>
      <c r="BE516">
        <v>2.0102699999999998</v>
      </c>
      <c r="BF516" s="32" t="s">
        <v>293</v>
      </c>
      <c r="BG516" s="32" t="s">
        <v>477</v>
      </c>
      <c r="BH516" s="32" t="s">
        <v>477</v>
      </c>
      <c r="BI516" s="32" t="s">
        <v>480</v>
      </c>
      <c r="BJ516" s="36">
        <v>2.2309323562730049E-2</v>
      </c>
      <c r="BK516" s="32">
        <v>15</v>
      </c>
      <c r="BL516" s="36">
        <v>2.2309323562730049E-2</v>
      </c>
      <c r="BM516" s="32">
        <v>15</v>
      </c>
      <c r="BN516" s="36">
        <v>2.0493235302579561E-2</v>
      </c>
      <c r="BO516" s="33" t="s">
        <v>476</v>
      </c>
      <c r="BP516" s="33" t="s">
        <v>477</v>
      </c>
      <c r="BQ516">
        <v>3.5998373588815</v>
      </c>
      <c r="BR516">
        <v>6.9035409999999997</v>
      </c>
      <c r="BS516" t="s">
        <v>474</v>
      </c>
      <c r="BT516" s="37">
        <v>45798</v>
      </c>
      <c r="BU516" s="32" t="s">
        <v>477</v>
      </c>
      <c r="BV516" s="38">
        <v>45709</v>
      </c>
      <c r="BW516" t="s">
        <v>910</v>
      </c>
      <c r="BX516" s="39">
        <v>3.5998373588815</v>
      </c>
      <c r="BY516" s="39">
        <v>6.9035409999999997</v>
      </c>
      <c r="BZ516" s="39">
        <v>6.907775</v>
      </c>
      <c r="CA516" s="39">
        <v>6.9035409999999997</v>
      </c>
      <c r="CB516" s="39">
        <v>6.907775</v>
      </c>
      <c r="CC516" s="39">
        <v>6.9650400000000001</v>
      </c>
      <c r="CD516" s="39">
        <v>6.9698260000000003</v>
      </c>
      <c r="CE516" s="39">
        <v>6.9035409999999997</v>
      </c>
      <c r="CF516" s="39">
        <v>6.907775</v>
      </c>
      <c r="CG516">
        <v>6.9035409999999997</v>
      </c>
      <c r="CH516" s="39">
        <v>3.5998373588815</v>
      </c>
      <c r="CI516" s="39">
        <v>3.5980599714852901</v>
      </c>
      <c r="CJ516" s="39">
        <v>3.5998373588815</v>
      </c>
      <c r="CK516" s="39">
        <v>3.5980599714852901</v>
      </c>
      <c r="CL516" t="s">
        <v>477</v>
      </c>
      <c r="CM516" t="s">
        <v>477</v>
      </c>
      <c r="CN516" s="46" t="s">
        <v>477</v>
      </c>
      <c r="CO516" s="46">
        <v>0</v>
      </c>
      <c r="CP516" s="46" t="s">
        <v>477</v>
      </c>
      <c r="CQ516" s="46" t="s">
        <v>477</v>
      </c>
      <c r="CR516" s="46" t="s">
        <v>477</v>
      </c>
      <c r="CS516" s="46">
        <v>0</v>
      </c>
      <c r="CT516">
        <v>0</v>
      </c>
      <c r="CU516">
        <v>0</v>
      </c>
      <c r="CV516" s="47">
        <v>313147.39683648723</v>
      </c>
      <c r="CW516">
        <v>0</v>
      </c>
      <c r="CX516" s="48">
        <v>313147.39683648723</v>
      </c>
      <c r="CY516" s="48">
        <v>399429.84</v>
      </c>
      <c r="CZ516">
        <v>313147.39683648723</v>
      </c>
      <c r="DA516" s="37">
        <v>45709</v>
      </c>
      <c r="DB516">
        <v>6.9650400000000001</v>
      </c>
      <c r="DC516">
        <v>1</v>
      </c>
      <c r="DD516" s="52" t="s">
        <v>477</v>
      </c>
      <c r="DE516" t="s">
        <v>477</v>
      </c>
      <c r="DF516" s="52" t="s">
        <v>477</v>
      </c>
      <c r="DG516" s="52" t="s">
        <v>477</v>
      </c>
      <c r="DH516" s="52" t="s">
        <v>477</v>
      </c>
      <c r="DI516" s="52" t="s">
        <v>477</v>
      </c>
      <c r="DJ516" s="52" t="s">
        <v>477</v>
      </c>
      <c r="DK516" s="52" t="s">
        <v>477</v>
      </c>
      <c r="DL516" s="52" t="s">
        <v>477</v>
      </c>
      <c r="DM516" s="52" t="s">
        <v>477</v>
      </c>
      <c r="DN516" s="52" t="s">
        <v>477</v>
      </c>
      <c r="DO516" s="33">
        <v>3.6527125914979299</v>
      </c>
      <c r="DP516" s="33" t="s">
        <v>477</v>
      </c>
      <c r="DQ516" s="32" t="s">
        <v>700</v>
      </c>
      <c r="DR516" s="33" t="s">
        <v>477</v>
      </c>
      <c r="DS516" s="58" t="s">
        <v>477</v>
      </c>
      <c r="DT516" s="58" t="s">
        <v>477</v>
      </c>
      <c r="DU516" s="58" t="s">
        <v>477</v>
      </c>
    </row>
    <row r="517" spans="1:125" x14ac:dyDescent="0.25">
      <c r="A517" s="37">
        <v>44196</v>
      </c>
      <c r="B517" t="s">
        <v>1867</v>
      </c>
      <c r="C517" t="s">
        <v>1322</v>
      </c>
      <c r="D517" t="s">
        <v>473</v>
      </c>
      <c r="E517" t="s">
        <v>1544</v>
      </c>
      <c r="F517" t="s">
        <v>1991</v>
      </c>
      <c r="G517" t="s">
        <v>1992</v>
      </c>
      <c r="H517" t="s">
        <v>293</v>
      </c>
      <c r="I517" s="37">
        <v>46492</v>
      </c>
      <c r="J517">
        <v>4.5</v>
      </c>
      <c r="K517" s="43">
        <v>800000</v>
      </c>
      <c r="L517" s="43">
        <v>775196</v>
      </c>
      <c r="M517" s="43">
        <v>3.90144</v>
      </c>
      <c r="N517" s="43">
        <v>96.649500000000003</v>
      </c>
      <c r="O517" t="s">
        <v>473</v>
      </c>
      <c r="P517" t="s">
        <v>474</v>
      </c>
      <c r="Q517" t="s">
        <v>1993</v>
      </c>
      <c r="R517" t="s">
        <v>475</v>
      </c>
      <c r="S517" t="s">
        <v>1868</v>
      </c>
      <c r="T517" t="s">
        <v>1992</v>
      </c>
      <c r="U517" t="s">
        <v>381</v>
      </c>
      <c r="V517" t="s">
        <v>203</v>
      </c>
      <c r="W517" t="s">
        <v>1153</v>
      </c>
      <c r="X517" t="s">
        <v>1154</v>
      </c>
      <c r="Y517" s="32" t="s">
        <v>373</v>
      </c>
      <c r="Z517" t="s">
        <v>374</v>
      </c>
      <c r="AA517" s="32" t="s">
        <v>1164</v>
      </c>
      <c r="AB517" s="32" t="s">
        <v>476</v>
      </c>
      <c r="AC517" s="33" t="s">
        <v>477</v>
      </c>
      <c r="AD517" s="33">
        <v>200000000</v>
      </c>
      <c r="AE517">
        <v>0.4</v>
      </c>
      <c r="AF517" s="33">
        <v>508.13673030856597</v>
      </c>
      <c r="AG517" s="33">
        <v>555.41201281132601</v>
      </c>
      <c r="AH517">
        <v>555.41201281132601</v>
      </c>
      <c r="AI517" s="33">
        <v>5.2309190257349298</v>
      </c>
      <c r="AJ517" s="33">
        <v>5.1976560000000003</v>
      </c>
      <c r="AK517">
        <v>5.1976560000000003</v>
      </c>
      <c r="AL517" s="33">
        <v>5.1960930000000003</v>
      </c>
      <c r="AM517">
        <v>5.1960930000000003</v>
      </c>
      <c r="AN517" s="33" t="s">
        <v>477</v>
      </c>
      <c r="AO517" s="33" t="s">
        <v>477</v>
      </c>
      <c r="AP517" s="33" t="s">
        <v>477</v>
      </c>
      <c r="AQ517" s="33" t="s">
        <v>477</v>
      </c>
      <c r="AR517" s="33" t="s">
        <v>477</v>
      </c>
      <c r="AS517" s="34" t="s">
        <v>477</v>
      </c>
      <c r="AT517" s="34" t="s">
        <v>477</v>
      </c>
      <c r="AU517" s="35">
        <v>2296</v>
      </c>
      <c r="AV517" s="35">
        <v>2296</v>
      </c>
      <c r="AW517" s="34" t="s">
        <v>477</v>
      </c>
      <c r="AX517" t="s">
        <v>474</v>
      </c>
      <c r="AY517" s="32">
        <v>2027</v>
      </c>
      <c r="AZ517" s="32" t="s">
        <v>1164</v>
      </c>
      <c r="BA517" s="32" t="s">
        <v>391</v>
      </c>
      <c r="BB517" s="32" t="s">
        <v>391</v>
      </c>
      <c r="BC517" s="32" t="s">
        <v>391</v>
      </c>
      <c r="BD517">
        <v>19869477.539999995</v>
      </c>
      <c r="BE517">
        <v>3.90144</v>
      </c>
      <c r="BF517" s="32" t="s">
        <v>293</v>
      </c>
      <c r="BG517" s="32" t="s">
        <v>477</v>
      </c>
      <c r="BH517" s="32" t="s">
        <v>477</v>
      </c>
      <c r="BI517" s="32">
        <v>17</v>
      </c>
      <c r="BJ517" s="36">
        <v>4.3296961460200574E-2</v>
      </c>
      <c r="BK517" s="32">
        <v>17</v>
      </c>
      <c r="BL517" s="36">
        <v>4.3296961460200574E-2</v>
      </c>
      <c r="BM517" s="32">
        <v>17</v>
      </c>
      <c r="BN517" s="36">
        <v>3.9772376629694121E-2</v>
      </c>
      <c r="BO517" s="33" t="s">
        <v>476</v>
      </c>
      <c r="BP517" s="33" t="s">
        <v>477</v>
      </c>
      <c r="BQ517">
        <v>5.2309190257349298</v>
      </c>
      <c r="BR517">
        <v>5.1960930000000003</v>
      </c>
      <c r="BS517" t="s">
        <v>474</v>
      </c>
      <c r="BT517" s="37">
        <v>44666</v>
      </c>
      <c r="BU517" s="32" t="s">
        <v>477</v>
      </c>
      <c r="BV517" s="38">
        <v>44666</v>
      </c>
      <c r="BW517" t="s">
        <v>923</v>
      </c>
      <c r="BX517" s="39">
        <v>5.2495175590356498</v>
      </c>
      <c r="BY517" s="39">
        <v>5.1960930000000003</v>
      </c>
      <c r="BZ517" s="39">
        <v>5.1976560000000003</v>
      </c>
      <c r="CA517" s="39">
        <v>5.1960930000000003</v>
      </c>
      <c r="CB517" s="39">
        <v>5.1976560000000003</v>
      </c>
      <c r="CC517" s="39">
        <v>9.1941020000000009</v>
      </c>
      <c r="CD517" s="39">
        <v>9.2648270000000004</v>
      </c>
      <c r="CE517" s="39">
        <v>5.1960930000000003</v>
      </c>
      <c r="CF517" s="39">
        <v>5.1976560000000003</v>
      </c>
      <c r="CG517">
        <v>5.1960930000000003</v>
      </c>
      <c r="CH517" s="39">
        <v>5.2495175590356498</v>
      </c>
      <c r="CI517" s="39">
        <v>5.3843659447017398</v>
      </c>
      <c r="CJ517" s="39">
        <v>5.2495175590356498</v>
      </c>
      <c r="CK517" s="39">
        <v>5.3843659447017398</v>
      </c>
      <c r="CL517" t="s">
        <v>477</v>
      </c>
      <c r="CM517" t="s">
        <v>477</v>
      </c>
      <c r="CN517" s="46" t="s">
        <v>477</v>
      </c>
      <c r="CO517" s="46">
        <v>0</v>
      </c>
      <c r="CP517" s="46" t="s">
        <v>477</v>
      </c>
      <c r="CQ517" s="46" t="s">
        <v>477</v>
      </c>
      <c r="CR517" s="46" t="s">
        <v>477</v>
      </c>
      <c r="CS517" s="46">
        <v>0</v>
      </c>
      <c r="CT517">
        <v>0</v>
      </c>
      <c r="CU517">
        <v>0</v>
      </c>
      <c r="CV517" s="47">
        <v>731582.76366312662</v>
      </c>
      <c r="CW517">
        <v>0</v>
      </c>
      <c r="CX517" s="48">
        <v>731582.76366312662</v>
      </c>
      <c r="CY517" s="48">
        <v>775196</v>
      </c>
      <c r="CZ517">
        <v>731582.76366312662</v>
      </c>
      <c r="DA517" s="37">
        <v>44666</v>
      </c>
      <c r="DB517">
        <v>9.1941020000000009</v>
      </c>
      <c r="DC517">
        <v>1</v>
      </c>
      <c r="DD517" s="52" t="s">
        <v>477</v>
      </c>
      <c r="DE517" t="s">
        <v>477</v>
      </c>
      <c r="DF517" s="52" t="s">
        <v>477</v>
      </c>
      <c r="DG517" s="52" t="s">
        <v>477</v>
      </c>
      <c r="DH517" s="52" t="s">
        <v>477</v>
      </c>
      <c r="DI517" s="52" t="s">
        <v>477</v>
      </c>
      <c r="DJ517" s="52" t="s">
        <v>477</v>
      </c>
      <c r="DK517" s="52" t="s">
        <v>477</v>
      </c>
      <c r="DL517" s="52" t="s">
        <v>477</v>
      </c>
      <c r="DM517" s="52" t="s">
        <v>477</v>
      </c>
      <c r="DN517" s="52" t="s">
        <v>477</v>
      </c>
      <c r="DO517" s="33">
        <v>5.1549883481193604</v>
      </c>
      <c r="DP517" s="33" t="s">
        <v>477</v>
      </c>
      <c r="DQ517" s="32" t="s">
        <v>700</v>
      </c>
      <c r="DR517" s="33" t="s">
        <v>477</v>
      </c>
      <c r="DS517" s="58" t="s">
        <v>477</v>
      </c>
      <c r="DT517" s="58" t="s">
        <v>477</v>
      </c>
      <c r="DU517" s="58" t="s">
        <v>477</v>
      </c>
    </row>
    <row r="518" spans="1:125" x14ac:dyDescent="0.25">
      <c r="A518" s="37">
        <v>44196</v>
      </c>
      <c r="B518" t="s">
        <v>1867</v>
      </c>
      <c r="C518" t="s">
        <v>1322</v>
      </c>
      <c r="D518" t="s">
        <v>473</v>
      </c>
      <c r="E518" t="s">
        <v>1544</v>
      </c>
      <c r="F518" t="s">
        <v>1994</v>
      </c>
      <c r="G518" t="s">
        <v>1995</v>
      </c>
      <c r="H518" t="s">
        <v>293</v>
      </c>
      <c r="I518" s="37">
        <v>73050</v>
      </c>
      <c r="J518">
        <v>3</v>
      </c>
      <c r="K518" s="43">
        <v>400000</v>
      </c>
      <c r="L518" s="43">
        <v>427882.93</v>
      </c>
      <c r="M518" s="43">
        <v>2.15347</v>
      </c>
      <c r="N518" s="43">
        <v>106.6995</v>
      </c>
      <c r="O518" t="s">
        <v>473</v>
      </c>
      <c r="P518" t="s">
        <v>474</v>
      </c>
      <c r="Q518" t="s">
        <v>1996</v>
      </c>
      <c r="R518" t="s">
        <v>475</v>
      </c>
      <c r="S518" t="s">
        <v>1868</v>
      </c>
      <c r="T518" t="s">
        <v>1995</v>
      </c>
      <c r="U518" t="s">
        <v>405</v>
      </c>
      <c r="V518" t="s">
        <v>203</v>
      </c>
      <c r="W518" t="s">
        <v>1049</v>
      </c>
      <c r="X518" t="s">
        <v>407</v>
      </c>
      <c r="Y518" s="32" t="s">
        <v>373</v>
      </c>
      <c r="Z518" t="s">
        <v>1016</v>
      </c>
      <c r="AA518" s="32" t="s">
        <v>370</v>
      </c>
      <c r="AB518" s="32" t="s">
        <v>476</v>
      </c>
      <c r="AC518" s="33" t="s">
        <v>477</v>
      </c>
      <c r="AD518" s="33">
        <v>500000000</v>
      </c>
      <c r="AE518">
        <v>0.08</v>
      </c>
      <c r="AF518" s="33" t="s">
        <v>477</v>
      </c>
      <c r="AG518" s="33">
        <v>232.43739859040701</v>
      </c>
      <c r="AH518">
        <v>232.43739859040701</v>
      </c>
      <c r="AI518" s="33">
        <v>6.0176861356536202</v>
      </c>
      <c r="AJ518" s="33">
        <v>1.9184030000000001</v>
      </c>
      <c r="AK518">
        <v>1.9184030000000001</v>
      </c>
      <c r="AL518" s="33">
        <v>1.9212769999999999</v>
      </c>
      <c r="AM518">
        <v>1.9212769999999999</v>
      </c>
      <c r="AN518" s="33" t="s">
        <v>477</v>
      </c>
      <c r="AO518" s="33" t="s">
        <v>477</v>
      </c>
      <c r="AP518" s="33" t="s">
        <v>477</v>
      </c>
      <c r="AQ518" s="33" t="s">
        <v>477</v>
      </c>
      <c r="AR518" s="33" t="s">
        <v>477</v>
      </c>
      <c r="AS518" s="34" t="s">
        <v>477</v>
      </c>
      <c r="AT518" s="34" t="s">
        <v>477</v>
      </c>
      <c r="AU518" s="35">
        <v>14610</v>
      </c>
      <c r="AV518" s="35">
        <v>14610</v>
      </c>
      <c r="AW518" s="34" t="s">
        <v>477</v>
      </c>
      <c r="AX518" t="s">
        <v>474</v>
      </c>
      <c r="AY518" s="32">
        <v>2099</v>
      </c>
      <c r="AZ518" s="32" t="s">
        <v>370</v>
      </c>
      <c r="BA518" s="32" t="s">
        <v>372</v>
      </c>
      <c r="BB518" s="32" t="s">
        <v>372</v>
      </c>
      <c r="BC518" s="32" t="s">
        <v>372</v>
      </c>
      <c r="BD518">
        <v>19869477.539999995</v>
      </c>
      <c r="BE518">
        <v>2.15347</v>
      </c>
      <c r="BF518" s="32" t="s">
        <v>293</v>
      </c>
      <c r="BG518" s="32" t="s">
        <v>477</v>
      </c>
      <c r="BH518" s="32" t="s">
        <v>477</v>
      </c>
      <c r="BI518" s="32">
        <v>11</v>
      </c>
      <c r="BJ518" s="36">
        <v>2.3898511769523706E-2</v>
      </c>
      <c r="BK518" s="32">
        <v>11</v>
      </c>
      <c r="BL518" s="36">
        <v>2.3898511769523706E-2</v>
      </c>
      <c r="BM518" s="32">
        <v>11</v>
      </c>
      <c r="BN518" s="36">
        <v>2.1953055801857912E-2</v>
      </c>
      <c r="BO518" s="33" t="s">
        <v>476</v>
      </c>
      <c r="BP518" s="33" t="s">
        <v>477</v>
      </c>
      <c r="BQ518">
        <v>6.0176861356536202</v>
      </c>
      <c r="BR518">
        <v>1.9212769999999999</v>
      </c>
      <c r="BS518" t="s">
        <v>474</v>
      </c>
      <c r="BT518" s="37">
        <v>46633</v>
      </c>
      <c r="BU518" s="32" t="s">
        <v>477</v>
      </c>
      <c r="BV518" s="38">
        <v>46633</v>
      </c>
      <c r="BW518" t="s">
        <v>1394</v>
      </c>
      <c r="BX518" s="39">
        <v>6.0362801038098599</v>
      </c>
      <c r="BY518" s="39">
        <v>2.581019</v>
      </c>
      <c r="BZ518" s="39">
        <v>2.580886</v>
      </c>
      <c r="CA518" s="39">
        <v>1.9212769999999999</v>
      </c>
      <c r="CB518" s="39">
        <v>1.9184030000000001</v>
      </c>
      <c r="CC518" s="39">
        <v>1.9212769999999999</v>
      </c>
      <c r="CD518" s="39">
        <v>1.9184030000000001</v>
      </c>
      <c r="CE518" s="39">
        <v>2.472413</v>
      </c>
      <c r="CF518" s="39">
        <v>2.4720620000000002</v>
      </c>
      <c r="CG518">
        <v>1.9212769999999999</v>
      </c>
      <c r="CH518" s="39">
        <v>6.0362801038098599</v>
      </c>
      <c r="CI518" s="39">
        <v>6.0415198278451498</v>
      </c>
      <c r="CJ518" s="39">
        <v>6.0362801038098599</v>
      </c>
      <c r="CK518" s="39">
        <v>6.0415377972999602</v>
      </c>
      <c r="CL518" t="s">
        <v>477</v>
      </c>
      <c r="CM518" t="s">
        <v>477</v>
      </c>
      <c r="CN518" s="46" t="s">
        <v>477</v>
      </c>
      <c r="CO518" s="46">
        <v>0</v>
      </c>
      <c r="CP518" s="46" t="s">
        <v>477</v>
      </c>
      <c r="CQ518" s="46" t="s">
        <v>477</v>
      </c>
      <c r="CR518" s="46" t="s">
        <v>477</v>
      </c>
      <c r="CS518" s="46">
        <v>0</v>
      </c>
      <c r="CT518">
        <v>0</v>
      </c>
      <c r="CU518">
        <v>0</v>
      </c>
      <c r="CV518" s="47">
        <v>350263.37065122765</v>
      </c>
      <c r="CW518">
        <v>0</v>
      </c>
      <c r="CX518" s="48">
        <v>350263.37065122765</v>
      </c>
      <c r="CY518" s="48">
        <v>427882.93</v>
      </c>
      <c r="CZ518">
        <v>350263.37065122765</v>
      </c>
      <c r="DA518" s="37">
        <v>46633</v>
      </c>
      <c r="DB518">
        <v>1.9212769999999999</v>
      </c>
      <c r="DC518">
        <v>1</v>
      </c>
      <c r="DD518" s="52" t="s">
        <v>477</v>
      </c>
      <c r="DE518" t="s">
        <v>477</v>
      </c>
      <c r="DF518" s="52" t="s">
        <v>477</v>
      </c>
      <c r="DG518" s="52" t="s">
        <v>477</v>
      </c>
      <c r="DH518" s="52" t="s">
        <v>477</v>
      </c>
      <c r="DI518" s="52" t="s">
        <v>477</v>
      </c>
      <c r="DJ518" s="52" t="s">
        <v>477</v>
      </c>
      <c r="DK518" s="52" t="s">
        <v>477</v>
      </c>
      <c r="DL518" s="52" t="s">
        <v>477</v>
      </c>
      <c r="DM518" s="52" t="s">
        <v>477</v>
      </c>
      <c r="DN518" s="52" t="s">
        <v>477</v>
      </c>
      <c r="DO518" s="33">
        <v>6.4826629322965301</v>
      </c>
      <c r="DP518" s="33" t="s">
        <v>477</v>
      </c>
      <c r="DQ518" s="32" t="s">
        <v>700</v>
      </c>
      <c r="DR518" s="33" t="s">
        <v>477</v>
      </c>
      <c r="DS518" s="58" t="s">
        <v>477</v>
      </c>
      <c r="DT518" s="58" t="s">
        <v>477</v>
      </c>
      <c r="DU518" s="58" t="s">
        <v>477</v>
      </c>
    </row>
    <row r="519" spans="1:125" x14ac:dyDescent="0.25">
      <c r="A519" s="37">
        <v>44196</v>
      </c>
      <c r="B519" t="s">
        <v>1867</v>
      </c>
      <c r="C519" t="s">
        <v>1322</v>
      </c>
      <c r="D519" t="s">
        <v>473</v>
      </c>
      <c r="E519" t="s">
        <v>1544</v>
      </c>
      <c r="F519" t="s">
        <v>1997</v>
      </c>
      <c r="G519" t="s">
        <v>1998</v>
      </c>
      <c r="H519" t="s">
        <v>293</v>
      </c>
      <c r="I519" s="37">
        <v>46371</v>
      </c>
      <c r="J519">
        <v>3.375</v>
      </c>
      <c r="K519" s="43">
        <v>400000</v>
      </c>
      <c r="L519" s="43">
        <v>396332</v>
      </c>
      <c r="M519" s="43">
        <v>1.99468</v>
      </c>
      <c r="N519" s="43">
        <v>98.895499999999998</v>
      </c>
      <c r="O519" t="s">
        <v>473</v>
      </c>
      <c r="P519" t="s">
        <v>474</v>
      </c>
      <c r="Q519" t="s">
        <v>1999</v>
      </c>
      <c r="R519" t="s">
        <v>475</v>
      </c>
      <c r="S519" t="s">
        <v>1868</v>
      </c>
      <c r="T519" t="s">
        <v>1998</v>
      </c>
      <c r="U519" t="s">
        <v>381</v>
      </c>
      <c r="V519" t="s">
        <v>203</v>
      </c>
      <c r="W519" t="s">
        <v>2000</v>
      </c>
      <c r="X519" t="s">
        <v>2001</v>
      </c>
      <c r="Y519" s="32" t="s">
        <v>373</v>
      </c>
      <c r="Z519" t="s">
        <v>374</v>
      </c>
      <c r="AA519" s="32" t="s">
        <v>463</v>
      </c>
      <c r="AB519" s="32" t="s">
        <v>476</v>
      </c>
      <c r="AC519" s="33" t="s">
        <v>477</v>
      </c>
      <c r="AD519" s="33">
        <v>460000000</v>
      </c>
      <c r="AE519">
        <v>8.6956521739130432E-2</v>
      </c>
      <c r="AF519" s="33">
        <v>349.288920958208</v>
      </c>
      <c r="AG519" s="33">
        <v>401.36974872149602</v>
      </c>
      <c r="AH519">
        <v>401.36974872149602</v>
      </c>
      <c r="AI519" s="33">
        <v>5.2466801678722597</v>
      </c>
      <c r="AJ519" s="33">
        <v>3.6143740000000002</v>
      </c>
      <c r="AK519">
        <v>3.6143740000000002</v>
      </c>
      <c r="AL519" s="33">
        <v>3.6143740000000002</v>
      </c>
      <c r="AM519">
        <v>3.6143740000000002</v>
      </c>
      <c r="AN519" s="33" t="s">
        <v>477</v>
      </c>
      <c r="AO519" s="33" t="s">
        <v>477</v>
      </c>
      <c r="AP519" s="33" t="s">
        <v>477</v>
      </c>
      <c r="AQ519" s="33" t="s">
        <v>477</v>
      </c>
      <c r="AR519" s="33" t="s">
        <v>477</v>
      </c>
      <c r="AS519" s="34" t="s">
        <v>477</v>
      </c>
      <c r="AT519" s="34" t="s">
        <v>477</v>
      </c>
      <c r="AU519" s="35">
        <v>2175</v>
      </c>
      <c r="AV519" s="35">
        <v>2175</v>
      </c>
      <c r="AW519" s="34" t="s">
        <v>477</v>
      </c>
      <c r="AX519" t="s">
        <v>474</v>
      </c>
      <c r="AY519" s="32">
        <v>2026</v>
      </c>
      <c r="AZ519" s="32" t="s">
        <v>463</v>
      </c>
      <c r="BA519" s="32" t="s">
        <v>463</v>
      </c>
      <c r="BB519" s="32" t="s">
        <v>463</v>
      </c>
      <c r="BC519" s="32" t="s">
        <v>463</v>
      </c>
      <c r="BD519">
        <v>19869477.539999995</v>
      </c>
      <c r="BE519">
        <v>1.99468</v>
      </c>
      <c r="BF519" s="32" t="s">
        <v>293</v>
      </c>
      <c r="BG519" s="32" t="s">
        <v>477</v>
      </c>
      <c r="BH519" s="32" t="s">
        <v>477</v>
      </c>
      <c r="BI519" s="32">
        <v>15</v>
      </c>
      <c r="BJ519" s="36">
        <v>2.2136300147890614E-2</v>
      </c>
      <c r="BK519" s="32">
        <v>15</v>
      </c>
      <c r="BL519" s="36">
        <v>2.2136300147890614E-2</v>
      </c>
      <c r="BM519" s="32">
        <v>15</v>
      </c>
      <c r="BN519" s="36">
        <v>2.0334296841572883E-2</v>
      </c>
      <c r="BO519" s="33" t="s">
        <v>476</v>
      </c>
      <c r="BP519" s="33" t="s">
        <v>477</v>
      </c>
      <c r="BQ519">
        <v>5.2466801678722597</v>
      </c>
      <c r="BR519">
        <v>3.6143740000000002</v>
      </c>
      <c r="BS519" t="s">
        <v>474</v>
      </c>
      <c r="BT519" s="37">
        <v>46371</v>
      </c>
      <c r="BU519" s="32" t="s">
        <v>477</v>
      </c>
      <c r="BV519" s="38">
        <v>44910</v>
      </c>
      <c r="BW519" t="s">
        <v>940</v>
      </c>
      <c r="BX519" s="39">
        <v>5.2466801678722597</v>
      </c>
      <c r="BY519" s="39">
        <v>3.6143740000000002</v>
      </c>
      <c r="BZ519" s="39">
        <v>3.6149089999999999</v>
      </c>
      <c r="CA519" s="39">
        <v>3.6143740000000002</v>
      </c>
      <c r="CB519" s="39">
        <v>3.6149089999999999</v>
      </c>
      <c r="CC519" s="39">
        <v>4.8619149999999998</v>
      </c>
      <c r="CD519" s="39">
        <v>4.8763829999999997</v>
      </c>
      <c r="CE519" s="39">
        <v>3.6143740000000002</v>
      </c>
      <c r="CF519" s="39">
        <v>3.6149089999999999</v>
      </c>
      <c r="CG519">
        <v>3.6143740000000002</v>
      </c>
      <c r="CH519" s="39">
        <v>5.2466801678722597</v>
      </c>
      <c r="CI519" s="39">
        <v>5.3424599149762297</v>
      </c>
      <c r="CJ519" s="39">
        <v>5.2466801678722597</v>
      </c>
      <c r="CK519" s="39">
        <v>5.3424599149762297</v>
      </c>
      <c r="CL519" t="s">
        <v>477</v>
      </c>
      <c r="CM519" t="s">
        <v>477</v>
      </c>
      <c r="CN519" s="46" t="s">
        <v>477</v>
      </c>
      <c r="CO519" s="46">
        <v>0</v>
      </c>
      <c r="CP519" s="46" t="s">
        <v>477</v>
      </c>
      <c r="CQ519" s="46" t="s">
        <v>477</v>
      </c>
      <c r="CR519" s="46" t="s">
        <v>477</v>
      </c>
      <c r="CS519" s="46">
        <v>0</v>
      </c>
      <c r="CT519">
        <v>0</v>
      </c>
      <c r="CU519">
        <v>0</v>
      </c>
      <c r="CV519" s="47">
        <v>371027.7599615918</v>
      </c>
      <c r="CW519">
        <v>0</v>
      </c>
      <c r="CX519" s="48">
        <v>371027.7599615918</v>
      </c>
      <c r="CY519" s="48">
        <v>396332</v>
      </c>
      <c r="CZ519">
        <v>371027.7599615918</v>
      </c>
      <c r="DA519" s="37">
        <v>44910</v>
      </c>
      <c r="DB519">
        <v>4.8619149999999998</v>
      </c>
      <c r="DC519">
        <v>1</v>
      </c>
      <c r="DD519" s="52" t="s">
        <v>477</v>
      </c>
      <c r="DE519" t="s">
        <v>477</v>
      </c>
      <c r="DF519" s="52" t="s">
        <v>477</v>
      </c>
      <c r="DG519" s="52" t="s">
        <v>477</v>
      </c>
      <c r="DH519" s="52" t="s">
        <v>477</v>
      </c>
      <c r="DI519" s="52" t="s">
        <v>477</v>
      </c>
      <c r="DJ519" s="52" t="s">
        <v>477</v>
      </c>
      <c r="DK519" s="52" t="s">
        <v>477</v>
      </c>
      <c r="DL519" s="52" t="s">
        <v>477</v>
      </c>
      <c r="DM519" s="52" t="s">
        <v>477</v>
      </c>
      <c r="DN519" s="52" t="s">
        <v>477</v>
      </c>
      <c r="DO519" s="33">
        <v>5.25471913678075</v>
      </c>
      <c r="DP519" s="33" t="s">
        <v>477</v>
      </c>
      <c r="DQ519" s="32" t="s">
        <v>700</v>
      </c>
      <c r="DR519" s="33" t="s">
        <v>477</v>
      </c>
      <c r="DS519" s="58" t="s">
        <v>477</v>
      </c>
      <c r="DT519" s="58" t="s">
        <v>477</v>
      </c>
      <c r="DU519" s="58" t="s">
        <v>477</v>
      </c>
    </row>
    <row r="520" spans="1:125" x14ac:dyDescent="0.25">
      <c r="A520" s="37">
        <v>44196</v>
      </c>
      <c r="B520" t="s">
        <v>1867</v>
      </c>
      <c r="C520" t="s">
        <v>1322</v>
      </c>
      <c r="D520" t="s">
        <v>473</v>
      </c>
      <c r="E520" t="s">
        <v>1544</v>
      </c>
      <c r="F520" t="s">
        <v>2002</v>
      </c>
      <c r="G520" t="s">
        <v>2003</v>
      </c>
      <c r="H520" t="s">
        <v>293</v>
      </c>
      <c r="I520" s="37">
        <v>45673</v>
      </c>
      <c r="J520">
        <v>1.875</v>
      </c>
      <c r="K520" s="43">
        <v>500000</v>
      </c>
      <c r="L520" s="43">
        <v>457470.74</v>
      </c>
      <c r="M520" s="43">
        <v>2.3023799999999999</v>
      </c>
      <c r="N520" s="43">
        <v>89.6755</v>
      </c>
      <c r="O520" t="s">
        <v>473</v>
      </c>
      <c r="P520" t="s">
        <v>474</v>
      </c>
      <c r="Q520" t="s">
        <v>2004</v>
      </c>
      <c r="R520" t="s">
        <v>475</v>
      </c>
      <c r="S520" t="s">
        <v>1868</v>
      </c>
      <c r="T520" t="s">
        <v>2003</v>
      </c>
      <c r="U520" t="s">
        <v>381</v>
      </c>
      <c r="V520" t="s">
        <v>203</v>
      </c>
      <c r="W520" t="s">
        <v>1311</v>
      </c>
      <c r="X520" t="s">
        <v>1312</v>
      </c>
      <c r="Y520" s="32" t="s">
        <v>373</v>
      </c>
      <c r="Z520" t="s">
        <v>369</v>
      </c>
      <c r="AA520" s="32" t="s">
        <v>463</v>
      </c>
      <c r="AB520" s="32" t="s">
        <v>476</v>
      </c>
      <c r="AC520" s="33" t="s">
        <v>477</v>
      </c>
      <c r="AD520" s="33">
        <v>750000000</v>
      </c>
      <c r="AE520">
        <v>6.6666666666666666E-2</v>
      </c>
      <c r="AF520" s="33">
        <v>469.96853946451398</v>
      </c>
      <c r="AG520" s="33">
        <v>522.18712271428103</v>
      </c>
      <c r="AH520">
        <v>522.18712271428103</v>
      </c>
      <c r="AI520" s="33">
        <v>3.67403993433089</v>
      </c>
      <c r="AJ520" s="33">
        <v>4.7400869999999999</v>
      </c>
      <c r="AK520">
        <v>4.7400869999999999</v>
      </c>
      <c r="AL520" s="33">
        <v>4.7400869999999999</v>
      </c>
      <c r="AM520">
        <v>4.7400869999999999</v>
      </c>
      <c r="AN520" s="33" t="s">
        <v>477</v>
      </c>
      <c r="AO520" s="33" t="s">
        <v>477</v>
      </c>
      <c r="AP520" s="33" t="s">
        <v>477</v>
      </c>
      <c r="AQ520" s="33" t="s">
        <v>477</v>
      </c>
      <c r="AR520" s="33" t="s">
        <v>477</v>
      </c>
      <c r="AS520" s="34" t="s">
        <v>477</v>
      </c>
      <c r="AT520" s="34" t="s">
        <v>477</v>
      </c>
      <c r="AU520" s="35">
        <v>1477</v>
      </c>
      <c r="AV520" s="35">
        <v>1477</v>
      </c>
      <c r="AW520" s="34" t="s">
        <v>477</v>
      </c>
      <c r="AX520" t="s">
        <v>474</v>
      </c>
      <c r="AY520" s="32">
        <v>2025</v>
      </c>
      <c r="AZ520" s="32" t="s">
        <v>480</v>
      </c>
      <c r="BA520" s="32" t="s">
        <v>480</v>
      </c>
      <c r="BB520" s="32" t="s">
        <v>463</v>
      </c>
      <c r="BC520" s="32" t="s">
        <v>463</v>
      </c>
      <c r="BD520">
        <v>19869477.539999995</v>
      </c>
      <c r="BE520">
        <v>2.3023799999999999</v>
      </c>
      <c r="BF520" s="32" t="s">
        <v>293</v>
      </c>
      <c r="BG520" s="32" t="s">
        <v>477</v>
      </c>
      <c r="BH520" s="32" t="s">
        <v>477</v>
      </c>
      <c r="BI520" s="32" t="s">
        <v>480</v>
      </c>
      <c r="BJ520" s="36">
        <v>2.5551077403584945E-2</v>
      </c>
      <c r="BK520" s="32">
        <v>15</v>
      </c>
      <c r="BL520" s="36">
        <v>2.5551077403584945E-2</v>
      </c>
      <c r="BM520" s="32">
        <v>15</v>
      </c>
      <c r="BN520" s="36">
        <v>2.3471094495256525E-2</v>
      </c>
      <c r="BO520" s="33" t="s">
        <v>476</v>
      </c>
      <c r="BP520" s="33" t="s">
        <v>477</v>
      </c>
      <c r="BQ520">
        <v>3.67403993433089</v>
      </c>
      <c r="BR520">
        <v>4.7400869999999999</v>
      </c>
      <c r="BS520" t="s">
        <v>474</v>
      </c>
      <c r="BT520" s="37">
        <v>45673</v>
      </c>
      <c r="BU520" s="32" t="s">
        <v>477</v>
      </c>
      <c r="BV520" s="38">
        <v>45581</v>
      </c>
      <c r="BW520" t="s">
        <v>911</v>
      </c>
      <c r="BX520" s="39">
        <v>3.67403993433089</v>
      </c>
      <c r="BY520" s="39">
        <v>4.7400869999999999</v>
      </c>
      <c r="BZ520" s="39">
        <v>4.7535949999999998</v>
      </c>
      <c r="CA520" s="39">
        <v>4.7400869999999999</v>
      </c>
      <c r="CB520" s="39">
        <v>4.7535949999999998</v>
      </c>
      <c r="CC520" s="39">
        <v>4.9276359999999997</v>
      </c>
      <c r="CD520" s="39">
        <v>4.9430379999999996</v>
      </c>
      <c r="CE520" s="39">
        <v>4.7400869999999999</v>
      </c>
      <c r="CF520" s="39">
        <v>4.7535949999999998</v>
      </c>
      <c r="CG520">
        <v>4.7400869999999999</v>
      </c>
      <c r="CH520" s="39">
        <v>3.67403993433089</v>
      </c>
      <c r="CI520" s="39">
        <v>3.67131257904567</v>
      </c>
      <c r="CJ520" s="39">
        <v>3.67403993433089</v>
      </c>
      <c r="CK520" s="39">
        <v>3.6713904121585199</v>
      </c>
      <c r="CL520" t="s">
        <v>477</v>
      </c>
      <c r="CM520" t="s">
        <v>477</v>
      </c>
      <c r="CN520" s="46" t="s">
        <v>477</v>
      </c>
      <c r="CO520" s="46">
        <v>0</v>
      </c>
      <c r="CP520" s="46" t="s">
        <v>477</v>
      </c>
      <c r="CQ520" s="46" t="s">
        <v>477</v>
      </c>
      <c r="CR520" s="46" t="s">
        <v>477</v>
      </c>
      <c r="CS520" s="46">
        <v>0</v>
      </c>
      <c r="CT520">
        <v>0</v>
      </c>
      <c r="CU520">
        <v>0</v>
      </c>
      <c r="CV520" s="47">
        <v>426074.56397487869</v>
      </c>
      <c r="CW520">
        <v>0</v>
      </c>
      <c r="CX520" s="48">
        <v>426074.56397487869</v>
      </c>
      <c r="CY520" s="48">
        <v>457470.74</v>
      </c>
      <c r="CZ520">
        <v>426074.56397487869</v>
      </c>
      <c r="DA520" s="37">
        <v>45581</v>
      </c>
      <c r="DB520">
        <v>4.9276359999999997</v>
      </c>
      <c r="DC520">
        <v>1</v>
      </c>
      <c r="DD520" s="52" t="s">
        <v>477</v>
      </c>
      <c r="DE520" t="s">
        <v>477</v>
      </c>
      <c r="DF520" s="52" t="s">
        <v>477</v>
      </c>
      <c r="DG520" s="52" t="s">
        <v>477</v>
      </c>
      <c r="DH520" s="52" t="s">
        <v>477</v>
      </c>
      <c r="DI520" s="52" t="s">
        <v>477</v>
      </c>
      <c r="DJ520" s="52" t="s">
        <v>477</v>
      </c>
      <c r="DK520" s="52" t="s">
        <v>477</v>
      </c>
      <c r="DL520" s="52" t="s">
        <v>477</v>
      </c>
      <c r="DM520" s="52" t="s">
        <v>477</v>
      </c>
      <c r="DN520" s="52" t="s">
        <v>477</v>
      </c>
      <c r="DO520" s="33">
        <v>3.4135655709882</v>
      </c>
      <c r="DP520" s="33" t="s">
        <v>477</v>
      </c>
      <c r="DQ520" s="32" t="s">
        <v>700</v>
      </c>
      <c r="DR520" s="33" t="s">
        <v>477</v>
      </c>
      <c r="DS520" s="58" t="s">
        <v>477</v>
      </c>
      <c r="DT520" s="58" t="s">
        <v>477</v>
      </c>
      <c r="DU520" s="58" t="s">
        <v>477</v>
      </c>
    </row>
    <row r="521" spans="1:125" x14ac:dyDescent="0.25">
      <c r="A521" s="37">
        <v>44196</v>
      </c>
      <c r="B521" t="s">
        <v>1867</v>
      </c>
      <c r="C521" t="s">
        <v>1322</v>
      </c>
      <c r="D521" t="s">
        <v>473</v>
      </c>
      <c r="E521" t="s">
        <v>1544</v>
      </c>
      <c r="F521" t="s">
        <v>1270</v>
      </c>
      <c r="G521" t="s">
        <v>1864</v>
      </c>
      <c r="H521" t="s">
        <v>293</v>
      </c>
      <c r="I521" s="37">
        <v>73050</v>
      </c>
      <c r="J521">
        <v>2.875</v>
      </c>
      <c r="K521" s="43">
        <v>200000</v>
      </c>
      <c r="L521" s="43">
        <v>212584.38</v>
      </c>
      <c r="M521" s="43">
        <v>1.0699000000000001</v>
      </c>
      <c r="N521" s="43">
        <v>105.41</v>
      </c>
      <c r="O521" t="s">
        <v>473</v>
      </c>
      <c r="P521" t="s">
        <v>474</v>
      </c>
      <c r="Q521" t="s">
        <v>1271</v>
      </c>
      <c r="R521" t="s">
        <v>475</v>
      </c>
      <c r="S521" t="s">
        <v>1868</v>
      </c>
      <c r="T521" t="s">
        <v>1864</v>
      </c>
      <c r="U521" t="s">
        <v>405</v>
      </c>
      <c r="V521" t="s">
        <v>203</v>
      </c>
      <c r="W521" t="s">
        <v>1049</v>
      </c>
      <c r="X521" t="s">
        <v>407</v>
      </c>
      <c r="Y521" s="32" t="s">
        <v>373</v>
      </c>
      <c r="Z521" t="s">
        <v>1016</v>
      </c>
      <c r="AA521" s="32" t="s">
        <v>370</v>
      </c>
      <c r="AB521" s="32" t="s">
        <v>476</v>
      </c>
      <c r="AC521" s="33" t="s">
        <v>477</v>
      </c>
      <c r="AD521" s="33">
        <v>850000000</v>
      </c>
      <c r="AE521">
        <v>2.3529411764705882E-2</v>
      </c>
      <c r="AF521" s="33" t="s">
        <v>477</v>
      </c>
      <c r="AG521" s="33">
        <v>233.38090391772701</v>
      </c>
      <c r="AH521">
        <v>233.38090391772701</v>
      </c>
      <c r="AI521" s="33">
        <v>5.4017121868711104</v>
      </c>
      <c r="AJ521" s="33">
        <v>1.9036420000000001</v>
      </c>
      <c r="AK521">
        <v>1.9036420000000001</v>
      </c>
      <c r="AL521" s="33">
        <v>1.906541</v>
      </c>
      <c r="AM521">
        <v>1.906541</v>
      </c>
      <c r="AN521" s="33" t="s">
        <v>477</v>
      </c>
      <c r="AO521" s="33" t="s">
        <v>477</v>
      </c>
      <c r="AP521" s="33" t="s">
        <v>477</v>
      </c>
      <c r="AQ521" s="33" t="s">
        <v>477</v>
      </c>
      <c r="AR521" s="33" t="s">
        <v>477</v>
      </c>
      <c r="AS521" s="34" t="s">
        <v>477</v>
      </c>
      <c r="AT521" s="34" t="s">
        <v>477</v>
      </c>
      <c r="AU521" s="35">
        <v>14610</v>
      </c>
      <c r="AV521" s="35">
        <v>14610</v>
      </c>
      <c r="AW521" s="34" t="s">
        <v>477</v>
      </c>
      <c r="AX521" t="s">
        <v>474</v>
      </c>
      <c r="AY521" s="32">
        <v>2099</v>
      </c>
      <c r="AZ521" s="32" t="s">
        <v>370</v>
      </c>
      <c r="BA521" s="32" t="s">
        <v>372</v>
      </c>
      <c r="BB521" s="32" t="s">
        <v>372</v>
      </c>
      <c r="BC521" s="32" t="s">
        <v>372</v>
      </c>
      <c r="BD521">
        <v>19869477.539999995</v>
      </c>
      <c r="BE521">
        <v>1.0699000000000001</v>
      </c>
      <c r="BF521" s="32" t="s">
        <v>293</v>
      </c>
      <c r="BG521" s="32" t="s">
        <v>477</v>
      </c>
      <c r="BH521" s="32" t="s">
        <v>477</v>
      </c>
      <c r="BI521" s="32">
        <v>11</v>
      </c>
      <c r="BJ521" s="36">
        <v>1.1873458722569044E-2</v>
      </c>
      <c r="BK521" s="32">
        <v>11</v>
      </c>
      <c r="BL521" s="36">
        <v>1.1873458722569044E-2</v>
      </c>
      <c r="BM521" s="32">
        <v>11</v>
      </c>
      <c r="BN521" s="36">
        <v>1.0906900999166682E-2</v>
      </c>
      <c r="BO521" s="33" t="s">
        <v>476</v>
      </c>
      <c r="BP521" s="33" t="s">
        <v>477</v>
      </c>
      <c r="BQ521">
        <v>5.4017121868711104</v>
      </c>
      <c r="BR521">
        <v>1.906541</v>
      </c>
      <c r="BS521" t="s">
        <v>474</v>
      </c>
      <c r="BT521" s="37">
        <v>46371</v>
      </c>
      <c r="BU521" s="32" t="s">
        <v>477</v>
      </c>
      <c r="BV521" s="38">
        <v>46371</v>
      </c>
      <c r="BW521" t="s">
        <v>940</v>
      </c>
      <c r="BX521" s="39">
        <v>5.4203358669292703</v>
      </c>
      <c r="BY521" s="39">
        <v>2.7328579999999998</v>
      </c>
      <c r="BZ521" s="39">
        <v>2.7328540000000001</v>
      </c>
      <c r="CA521" s="39">
        <v>1.906541</v>
      </c>
      <c r="CB521" s="39">
        <v>1.9036420000000001</v>
      </c>
      <c r="CC521" s="39">
        <v>1.906541</v>
      </c>
      <c r="CD521" s="39">
        <v>1.9036420000000001</v>
      </c>
      <c r="CE521" s="39">
        <v>2.6139549999999998</v>
      </c>
      <c r="CF521" s="39">
        <v>2.6138330000000001</v>
      </c>
      <c r="CG521">
        <v>1.906541</v>
      </c>
      <c r="CH521" s="39">
        <v>5.4203358669292703</v>
      </c>
      <c r="CI521" s="39">
        <v>5.4257753188262203</v>
      </c>
      <c r="CJ521" s="39">
        <v>5.4203358669292703</v>
      </c>
      <c r="CK521" s="39">
        <v>5.4257753188262203</v>
      </c>
      <c r="CL521" t="s">
        <v>477</v>
      </c>
      <c r="CM521" t="s">
        <v>477</v>
      </c>
      <c r="CN521" s="46" t="s">
        <v>477</v>
      </c>
      <c r="CO521" s="46">
        <v>0</v>
      </c>
      <c r="CP521" s="46" t="s">
        <v>477</v>
      </c>
      <c r="CQ521" s="46" t="s">
        <v>477</v>
      </c>
      <c r="CR521" s="46" t="s">
        <v>477</v>
      </c>
      <c r="CS521" s="46">
        <v>0</v>
      </c>
      <c r="CT521">
        <v>0</v>
      </c>
      <c r="CU521">
        <v>0</v>
      </c>
      <c r="CV521" s="47">
        <v>179134.65039002395</v>
      </c>
      <c r="CW521">
        <v>0</v>
      </c>
      <c r="CX521" s="48">
        <v>179134.65039002395</v>
      </c>
      <c r="CY521" s="48">
        <v>212584.38</v>
      </c>
      <c r="CZ521">
        <v>179134.65039002395</v>
      </c>
      <c r="DA521" s="37">
        <v>46371</v>
      </c>
      <c r="DB521">
        <v>1.906541</v>
      </c>
      <c r="DC521">
        <v>1</v>
      </c>
      <c r="DD521" s="52" t="s">
        <v>477</v>
      </c>
      <c r="DE521" t="s">
        <v>477</v>
      </c>
      <c r="DF521" s="52" t="s">
        <v>477</v>
      </c>
      <c r="DG521" s="52" t="s">
        <v>477</v>
      </c>
      <c r="DH521" s="52" t="s">
        <v>477</v>
      </c>
      <c r="DI521" s="52" t="s">
        <v>477</v>
      </c>
      <c r="DJ521" s="52" t="s">
        <v>477</v>
      </c>
      <c r="DK521" s="52" t="s">
        <v>477</v>
      </c>
      <c r="DL521" s="52" t="s">
        <v>477</v>
      </c>
      <c r="DM521" s="52" t="s">
        <v>477</v>
      </c>
      <c r="DN521" s="52" t="s">
        <v>477</v>
      </c>
      <c r="DO521" s="33">
        <v>5.7750669781512398</v>
      </c>
      <c r="DP521" s="33" t="s">
        <v>477</v>
      </c>
      <c r="DQ521" s="32" t="s">
        <v>700</v>
      </c>
      <c r="DR521" s="33" t="s">
        <v>477</v>
      </c>
      <c r="DS521" s="58" t="s">
        <v>477</v>
      </c>
      <c r="DT521" s="58" t="s">
        <v>477</v>
      </c>
      <c r="DU521" s="58" t="s">
        <v>477</v>
      </c>
    </row>
    <row r="522" spans="1:125" x14ac:dyDescent="0.25">
      <c r="A522" s="37">
        <v>44196</v>
      </c>
      <c r="B522" t="s">
        <v>1867</v>
      </c>
      <c r="C522" t="s">
        <v>1322</v>
      </c>
      <c r="D522" t="s">
        <v>473</v>
      </c>
      <c r="E522" t="s">
        <v>1596</v>
      </c>
      <c r="F522" t="s">
        <v>2005</v>
      </c>
      <c r="G522" t="s">
        <v>2006</v>
      </c>
      <c r="H522" t="s">
        <v>293</v>
      </c>
      <c r="I522" t="s">
        <v>1337</v>
      </c>
      <c r="J522">
        <v>0</v>
      </c>
      <c r="K522" s="43">
        <v>3</v>
      </c>
      <c r="L522" s="43">
        <v>378663.42</v>
      </c>
      <c r="M522" s="43">
        <v>1.9057500000000001</v>
      </c>
      <c r="N522" s="43">
        <v>126221.14</v>
      </c>
      <c r="O522" t="s">
        <v>473</v>
      </c>
      <c r="P522" t="s">
        <v>493</v>
      </c>
      <c r="Q522" t="s">
        <v>2007</v>
      </c>
      <c r="R522" t="s">
        <v>475</v>
      </c>
      <c r="S522" t="s">
        <v>1868</v>
      </c>
      <c r="T522" t="s">
        <v>2006</v>
      </c>
      <c r="U522" t="s">
        <v>203</v>
      </c>
      <c r="V522" t="s">
        <v>203</v>
      </c>
      <c r="W522" t="s">
        <v>2008</v>
      </c>
      <c r="X522" t="s">
        <v>384</v>
      </c>
      <c r="Y522" s="32" t="s">
        <v>383</v>
      </c>
      <c r="Z522" t="s">
        <v>383</v>
      </c>
      <c r="AA522" s="32" t="s">
        <v>477</v>
      </c>
      <c r="AB522" s="32" t="s">
        <v>482</v>
      </c>
      <c r="AC522" s="33" t="s">
        <v>477</v>
      </c>
      <c r="AD522" s="33" t="s">
        <v>477</v>
      </c>
      <c r="AE522" t="s">
        <v>477</v>
      </c>
      <c r="AF522" s="33" t="s">
        <v>477</v>
      </c>
      <c r="AG522" s="33" t="s">
        <v>477</v>
      </c>
      <c r="AH522" t="s">
        <v>477</v>
      </c>
      <c r="AI522" s="33" t="s">
        <v>477</v>
      </c>
      <c r="AJ522" s="33" t="s">
        <v>477</v>
      </c>
      <c r="AK522" t="s">
        <v>477</v>
      </c>
      <c r="AL522" s="33" t="s">
        <v>477</v>
      </c>
      <c r="AM522" t="s">
        <v>477</v>
      </c>
      <c r="AN522" s="33" t="s">
        <v>477</v>
      </c>
      <c r="AO522" s="33" t="s">
        <v>477</v>
      </c>
      <c r="AP522" s="33" t="s">
        <v>477</v>
      </c>
      <c r="AQ522" s="33" t="s">
        <v>477</v>
      </c>
      <c r="AR522" s="33" t="s">
        <v>477</v>
      </c>
      <c r="AS522" s="34" t="s">
        <v>477</v>
      </c>
      <c r="AT522" s="34" t="s">
        <v>477</v>
      </c>
      <c r="AU522" s="35" t="s">
        <v>477</v>
      </c>
      <c r="AV522" s="35" t="s">
        <v>477</v>
      </c>
      <c r="AW522" s="34" t="s">
        <v>477</v>
      </c>
      <c r="AX522" t="s">
        <v>383</v>
      </c>
      <c r="AY522" s="32" t="s">
        <v>477</v>
      </c>
      <c r="AZ522" s="32" t="s">
        <v>477</v>
      </c>
      <c r="BA522" s="32" t="s">
        <v>477</v>
      </c>
      <c r="BB522" s="32" t="s">
        <v>477</v>
      </c>
      <c r="BC522" s="32" t="s">
        <v>477</v>
      </c>
      <c r="BD522">
        <v>19869477.539999995</v>
      </c>
      <c r="BE522">
        <v>1.9057500000000001</v>
      </c>
      <c r="BF522" s="32" t="s">
        <v>293</v>
      </c>
      <c r="BG522" s="32" t="s">
        <v>477</v>
      </c>
      <c r="BH522" s="32" t="s">
        <v>477</v>
      </c>
      <c r="BI522" s="32">
        <v>0</v>
      </c>
      <c r="BJ522" s="36" t="s">
        <v>477</v>
      </c>
      <c r="BK522" s="32">
        <v>0</v>
      </c>
      <c r="BL522" s="36" t="s">
        <v>477</v>
      </c>
      <c r="BM522" s="32">
        <v>0</v>
      </c>
      <c r="BN522" s="36" t="s">
        <v>477</v>
      </c>
      <c r="BO522" s="33" t="s">
        <v>477</v>
      </c>
      <c r="BP522" s="33" t="s">
        <v>477</v>
      </c>
      <c r="BQ522" t="s">
        <v>477</v>
      </c>
      <c r="BR522" t="s">
        <v>477</v>
      </c>
      <c r="BS522" t="s">
        <v>383</v>
      </c>
      <c r="BT522" s="37">
        <v>44196</v>
      </c>
      <c r="BU522" s="32" t="s">
        <v>477</v>
      </c>
      <c r="BV522" s="38" t="s">
        <v>477</v>
      </c>
      <c r="BW522" t="s">
        <v>477</v>
      </c>
      <c r="BX522" s="39" t="s">
        <v>477</v>
      </c>
      <c r="BY522" s="39"/>
      <c r="BZ522" s="39"/>
      <c r="CA522" s="39"/>
      <c r="CB522" s="39"/>
      <c r="CC522" s="39"/>
      <c r="CD522" s="39"/>
      <c r="CE522" s="39"/>
      <c r="CF522" s="39"/>
      <c r="CG522">
        <v>21</v>
      </c>
      <c r="CH522" s="39"/>
      <c r="CI522" s="39"/>
      <c r="CJ522" s="39"/>
      <c r="CK522" s="39"/>
      <c r="CL522" t="s">
        <v>477</v>
      </c>
      <c r="CM522" t="s">
        <v>477</v>
      </c>
      <c r="CN522" s="46" t="s">
        <v>477</v>
      </c>
      <c r="CO522" s="46">
        <v>0</v>
      </c>
      <c r="CP522" s="46" t="s">
        <v>477</v>
      </c>
      <c r="CQ522" s="46" t="s">
        <v>477</v>
      </c>
      <c r="CR522" s="46" t="s">
        <v>477</v>
      </c>
      <c r="CS522" s="46">
        <v>0</v>
      </c>
      <c r="CT522">
        <v>0</v>
      </c>
      <c r="CU522">
        <v>0</v>
      </c>
      <c r="CV522" s="47">
        <v>0</v>
      </c>
      <c r="CW522">
        <v>0</v>
      </c>
      <c r="CX522" s="48">
        <v>0</v>
      </c>
      <c r="CY522" s="48">
        <v>0</v>
      </c>
      <c r="CZ522">
        <v>0</v>
      </c>
      <c r="DA522" s="37">
        <v>44196</v>
      </c>
      <c r="DB522" t="s">
        <v>477</v>
      </c>
      <c r="DC522">
        <v>1</v>
      </c>
      <c r="DD522" s="52" t="s">
        <v>477</v>
      </c>
      <c r="DE522" t="s">
        <v>477</v>
      </c>
      <c r="DF522" s="52" t="s">
        <v>477</v>
      </c>
      <c r="DG522" s="52" t="s">
        <v>477</v>
      </c>
      <c r="DH522" s="52" t="s">
        <v>477</v>
      </c>
      <c r="DI522" s="52" t="s">
        <v>477</v>
      </c>
      <c r="DJ522" s="52" t="s">
        <v>477</v>
      </c>
      <c r="DK522" s="52" t="s">
        <v>477</v>
      </c>
      <c r="DL522" s="52" t="s">
        <v>477</v>
      </c>
      <c r="DM522" s="52" t="s">
        <v>477</v>
      </c>
      <c r="DN522" s="52" t="s">
        <v>477</v>
      </c>
      <c r="DO522" s="33" t="s">
        <v>477</v>
      </c>
      <c r="DP522" s="33" t="s">
        <v>477</v>
      </c>
      <c r="DQ522" s="32" t="s">
        <v>699</v>
      </c>
      <c r="DR522" s="33" t="s">
        <v>477</v>
      </c>
      <c r="DS522" s="58" t="s">
        <v>477</v>
      </c>
      <c r="DT522" s="58" t="s">
        <v>477</v>
      </c>
      <c r="DU522" s="58" t="s">
        <v>477</v>
      </c>
    </row>
    <row r="523" spans="1:125" x14ac:dyDescent="0.25">
      <c r="A523" s="31">
        <v>44196</v>
      </c>
      <c r="B523" t="s">
        <v>2009</v>
      </c>
      <c r="C523" t="s">
        <v>2010</v>
      </c>
      <c r="D523" t="s">
        <v>874</v>
      </c>
      <c r="E523">
        <v>-1</v>
      </c>
      <c r="F523">
        <v>-1</v>
      </c>
      <c r="G523" t="s">
        <v>2848</v>
      </c>
      <c r="H523" t="s">
        <v>294</v>
      </c>
      <c r="I523">
        <v>44364</v>
      </c>
      <c r="J523">
        <v>0</v>
      </c>
      <c r="K523" s="43">
        <v>-53749.93</v>
      </c>
      <c r="L523" s="43">
        <v>-620.04</v>
      </c>
      <c r="M523" s="43">
        <v>-7.1783222999999997E-3</v>
      </c>
      <c r="N523" s="43">
        <v>1.23465731</v>
      </c>
      <c r="O523" t="s">
        <v>874</v>
      </c>
      <c r="P523" t="s">
        <v>875</v>
      </c>
      <c r="Q523" t="s">
        <v>886</v>
      </c>
      <c r="R523" t="s">
        <v>895</v>
      </c>
      <c r="S523" t="s">
        <v>2009</v>
      </c>
      <c r="T523" t="s">
        <v>875</v>
      </c>
      <c r="U523" t="s">
        <v>875</v>
      </c>
      <c r="V523" t="s">
        <v>875</v>
      </c>
      <c r="W523" t="s">
        <v>875</v>
      </c>
      <c r="X523" t="s">
        <v>875</v>
      </c>
      <c r="Y523" s="32" t="s">
        <v>479</v>
      </c>
      <c r="Z523" t="s">
        <v>479</v>
      </c>
      <c r="AA523" s="32" t="s">
        <v>366</v>
      </c>
      <c r="AB523" s="32" t="s">
        <v>875</v>
      </c>
      <c r="AC523" s="33" t="s">
        <v>477</v>
      </c>
      <c r="AD523" s="33" t="s">
        <v>477</v>
      </c>
      <c r="AE523" t="s">
        <v>477</v>
      </c>
      <c r="AF523" s="33" t="s">
        <v>477</v>
      </c>
      <c r="AG523" s="33" t="s">
        <v>477</v>
      </c>
      <c r="AH523" t="s">
        <v>477</v>
      </c>
      <c r="AI523" s="33" t="s">
        <v>477</v>
      </c>
      <c r="AJ523" s="33" t="s">
        <v>477</v>
      </c>
      <c r="AK523" t="s">
        <v>477</v>
      </c>
      <c r="AL523" s="33" t="s">
        <v>477</v>
      </c>
      <c r="AM523" t="s">
        <v>477</v>
      </c>
      <c r="AN523" s="33" t="s">
        <v>477</v>
      </c>
      <c r="AO523" s="33" t="s">
        <v>477</v>
      </c>
      <c r="AP523" s="33" t="s">
        <v>477</v>
      </c>
      <c r="AQ523" s="33" t="s">
        <v>477</v>
      </c>
      <c r="AR523" s="33" t="s">
        <v>477</v>
      </c>
      <c r="AS523" s="34" t="s">
        <v>477</v>
      </c>
      <c r="AT523" s="34" t="s">
        <v>477</v>
      </c>
      <c r="AU523" s="35" t="s">
        <v>477</v>
      </c>
      <c r="AV523" s="35" t="s">
        <v>477</v>
      </c>
      <c r="AW523" s="34" t="s">
        <v>477</v>
      </c>
      <c r="AX523" t="s">
        <v>875</v>
      </c>
      <c r="AY523" s="32" t="s">
        <v>477</v>
      </c>
      <c r="AZ523" s="32" t="s">
        <v>477</v>
      </c>
      <c r="BA523" s="32" t="s">
        <v>477</v>
      </c>
      <c r="BB523" s="32" t="s">
        <v>477</v>
      </c>
      <c r="BC523" s="32" t="s">
        <v>366</v>
      </c>
      <c r="BD523">
        <v>8637672.9399999995</v>
      </c>
      <c r="BE523">
        <v>-7.1783222999999997E-3</v>
      </c>
      <c r="BF523" s="32" t="s">
        <v>293</v>
      </c>
      <c r="BG523" s="32" t="s">
        <v>477</v>
      </c>
      <c r="BH523" s="32" t="s">
        <v>477</v>
      </c>
      <c r="BI523" s="32">
        <v>0</v>
      </c>
      <c r="BJ523" s="36" t="s">
        <v>477</v>
      </c>
      <c r="BK523" s="32">
        <v>0</v>
      </c>
      <c r="BL523" s="36" t="s">
        <v>477</v>
      </c>
      <c r="BM523" s="32">
        <v>6</v>
      </c>
      <c r="BN523" s="36">
        <v>-7.8911994650295196E-5</v>
      </c>
      <c r="BO523" s="33" t="s">
        <v>477</v>
      </c>
      <c r="BP523" s="33" t="s">
        <v>477</v>
      </c>
      <c r="BQ523" t="s">
        <v>477</v>
      </c>
      <c r="BR523" t="s">
        <v>477</v>
      </c>
      <c r="BS523" t="s">
        <v>479</v>
      </c>
      <c r="BT523" s="37">
        <v>44364</v>
      </c>
      <c r="BU523" s="32" t="s">
        <v>477</v>
      </c>
      <c r="BV523" s="38" t="s">
        <v>477</v>
      </c>
      <c r="BW523" t="s">
        <v>477</v>
      </c>
      <c r="BX523" s="39" t="s">
        <v>477</v>
      </c>
      <c r="BY523" s="39"/>
      <c r="BZ523" s="39"/>
      <c r="CA523" s="39"/>
      <c r="CB523" s="39"/>
      <c r="CC523" s="39"/>
      <c r="CD523" s="39"/>
      <c r="CE523" s="39"/>
      <c r="CF523" s="39"/>
      <c r="CG523">
        <v>21</v>
      </c>
      <c r="CH523" s="39"/>
      <c r="CI523" s="39"/>
      <c r="CJ523" s="39"/>
      <c r="CK523" s="39"/>
      <c r="CL523" t="s">
        <v>477</v>
      </c>
      <c r="CM523" t="s">
        <v>477</v>
      </c>
      <c r="CN523" s="46" t="s">
        <v>477</v>
      </c>
      <c r="CO523" s="46">
        <v>0</v>
      </c>
      <c r="CP523" s="46" t="s">
        <v>477</v>
      </c>
      <c r="CQ523" s="46" t="s">
        <v>477</v>
      </c>
      <c r="CR523" s="46" t="s">
        <v>477</v>
      </c>
      <c r="CS523" s="46">
        <v>0</v>
      </c>
      <c r="CT523">
        <v>0</v>
      </c>
      <c r="CU523">
        <v>0</v>
      </c>
      <c r="CV523" s="47">
        <v>0</v>
      </c>
      <c r="CW523">
        <v>0</v>
      </c>
      <c r="CX523" s="48">
        <v>-43788.130346232181</v>
      </c>
      <c r="CY523" s="48">
        <v>43788.130346232181</v>
      </c>
      <c r="CZ523">
        <v>-43788.130346232181</v>
      </c>
      <c r="DA523" s="37">
        <v>44364</v>
      </c>
      <c r="DB523" t="s">
        <v>477</v>
      </c>
      <c r="DC523">
        <v>1</v>
      </c>
      <c r="DD523" s="52" t="s">
        <v>477</v>
      </c>
      <c r="DE523" t="s">
        <v>477</v>
      </c>
      <c r="DF523" s="52" t="s">
        <v>477</v>
      </c>
      <c r="DG523" s="52" t="s">
        <v>477</v>
      </c>
      <c r="DH523" s="52" t="s">
        <v>477</v>
      </c>
      <c r="DI523" s="52" t="s">
        <v>477</v>
      </c>
      <c r="DJ523" s="52" t="s">
        <v>477</v>
      </c>
      <c r="DK523" s="52" t="s">
        <v>477</v>
      </c>
      <c r="DL523" s="52" t="s">
        <v>477</v>
      </c>
      <c r="DM523" s="52" t="s">
        <v>477</v>
      </c>
      <c r="DN523" s="52" t="s">
        <v>477</v>
      </c>
      <c r="DO523" s="33" t="s">
        <v>477</v>
      </c>
      <c r="DP523" s="33" t="s">
        <v>477</v>
      </c>
      <c r="DQ523" s="32" t="s">
        <v>477</v>
      </c>
      <c r="DR523" s="33" t="s">
        <v>477</v>
      </c>
      <c r="DS523" s="58" t="s">
        <v>477</v>
      </c>
      <c r="DT523" s="58" t="s">
        <v>477</v>
      </c>
      <c r="DU523" s="58" t="s">
        <v>477</v>
      </c>
    </row>
    <row r="524" spans="1:125" x14ac:dyDescent="0.25">
      <c r="A524" s="31">
        <v>44196</v>
      </c>
      <c r="B524" t="s">
        <v>2009</v>
      </c>
      <c r="C524" t="s">
        <v>2010</v>
      </c>
      <c r="D524" t="s">
        <v>848</v>
      </c>
      <c r="E524">
        <v>-1</v>
      </c>
      <c r="F524">
        <v>-1</v>
      </c>
      <c r="G524" t="s">
        <v>2011</v>
      </c>
      <c r="H524" t="s">
        <v>293</v>
      </c>
      <c r="I524">
        <v>0</v>
      </c>
      <c r="J524">
        <v>0</v>
      </c>
      <c r="K524" s="43">
        <v>-77.62</v>
      </c>
      <c r="L524" s="43">
        <v>-77.62</v>
      </c>
      <c r="M524" s="43">
        <v>-8.9862169999999997E-4</v>
      </c>
      <c r="N524" s="43">
        <v>1</v>
      </c>
      <c r="O524" t="s">
        <v>848</v>
      </c>
      <c r="P524" t="s">
        <v>479</v>
      </c>
      <c r="Q524" t="s">
        <v>850</v>
      </c>
      <c r="R524" t="s">
        <v>475</v>
      </c>
      <c r="S524" t="s">
        <v>2009</v>
      </c>
      <c r="T524" t="s">
        <v>850</v>
      </c>
      <c r="U524" t="s">
        <v>479</v>
      </c>
      <c r="V524" t="s">
        <v>479</v>
      </c>
      <c r="W524" t="s">
        <v>479</v>
      </c>
      <c r="X524" t="s">
        <v>479</v>
      </c>
      <c r="Y524" s="32" t="s">
        <v>479</v>
      </c>
      <c r="Z524" t="s">
        <v>479</v>
      </c>
      <c r="AA524" s="32" t="s">
        <v>366</v>
      </c>
      <c r="AB524" s="32" t="s">
        <v>479</v>
      </c>
      <c r="AC524" s="33" t="s">
        <v>477</v>
      </c>
      <c r="AD524" s="33" t="s">
        <v>477</v>
      </c>
      <c r="AE524" t="s">
        <v>477</v>
      </c>
      <c r="AF524" s="33" t="s">
        <v>477</v>
      </c>
      <c r="AG524" s="33" t="s">
        <v>477</v>
      </c>
      <c r="AH524" t="s">
        <v>477</v>
      </c>
      <c r="AI524" s="33" t="s">
        <v>477</v>
      </c>
      <c r="AJ524" s="33" t="s">
        <v>477</v>
      </c>
      <c r="AK524" t="s">
        <v>477</v>
      </c>
      <c r="AL524" s="33" t="s">
        <v>477</v>
      </c>
      <c r="AM524" t="s">
        <v>477</v>
      </c>
      <c r="AN524" s="33" t="s">
        <v>477</v>
      </c>
      <c r="AO524" s="33" t="s">
        <v>477</v>
      </c>
      <c r="AP524" s="33" t="s">
        <v>477</v>
      </c>
      <c r="AQ524" s="33" t="s">
        <v>477</v>
      </c>
      <c r="AR524" s="33" t="s">
        <v>477</v>
      </c>
      <c r="AS524" s="34" t="s">
        <v>477</v>
      </c>
      <c r="AT524" s="34" t="s">
        <v>477</v>
      </c>
      <c r="AU524" s="35" t="s">
        <v>477</v>
      </c>
      <c r="AV524" s="35" t="s">
        <v>477</v>
      </c>
      <c r="AW524" s="34" t="s">
        <v>477</v>
      </c>
      <c r="AX524" t="s">
        <v>479</v>
      </c>
      <c r="AY524" s="32" t="s">
        <v>477</v>
      </c>
      <c r="AZ524" s="32" t="s">
        <v>477</v>
      </c>
      <c r="BA524" s="32" t="s">
        <v>477</v>
      </c>
      <c r="BB524" s="32" t="s">
        <v>477</v>
      </c>
      <c r="BC524" s="32" t="s">
        <v>366</v>
      </c>
      <c r="BD524">
        <v>8637672.9399999995</v>
      </c>
      <c r="BE524">
        <v>-8.9862169999999997E-4</v>
      </c>
      <c r="BF524" s="32" t="s">
        <v>293</v>
      </c>
      <c r="BG524" s="32" t="s">
        <v>477</v>
      </c>
      <c r="BH524" s="32" t="s">
        <v>479</v>
      </c>
      <c r="BI524" s="32">
        <v>0</v>
      </c>
      <c r="BJ524" s="36" t="s">
        <v>477</v>
      </c>
      <c r="BK524" s="32">
        <v>0</v>
      </c>
      <c r="BL524" s="36" t="s">
        <v>477</v>
      </c>
      <c r="BM524" s="32">
        <v>6</v>
      </c>
      <c r="BN524" s="36">
        <v>-9.8786352892650698E-6</v>
      </c>
      <c r="BO524" s="33" t="s">
        <v>477</v>
      </c>
      <c r="BP524" s="33" t="s">
        <v>477</v>
      </c>
      <c r="BQ524" t="s">
        <v>477</v>
      </c>
      <c r="BR524" t="s">
        <v>477</v>
      </c>
      <c r="BS524" t="s">
        <v>479</v>
      </c>
      <c r="BT524" s="37">
        <v>44196</v>
      </c>
      <c r="BU524" s="32" t="s">
        <v>477</v>
      </c>
      <c r="BV524" s="38" t="s">
        <v>477</v>
      </c>
      <c r="BW524" t="s">
        <v>477</v>
      </c>
      <c r="BX524" s="39" t="s">
        <v>477</v>
      </c>
      <c r="BY524" s="39"/>
      <c r="BZ524" s="39"/>
      <c r="CA524" s="39"/>
      <c r="CB524" s="39"/>
      <c r="CC524" s="39"/>
      <c r="CD524" s="39"/>
      <c r="CE524" s="39"/>
      <c r="CF524" s="39"/>
      <c r="CG524">
        <v>21</v>
      </c>
      <c r="CH524" s="39"/>
      <c r="CI524" s="39"/>
      <c r="CJ524" s="39"/>
      <c r="CK524" s="39"/>
      <c r="CL524" t="s">
        <v>477</v>
      </c>
      <c r="CM524" t="s">
        <v>477</v>
      </c>
      <c r="CN524" s="46" t="s">
        <v>477</v>
      </c>
      <c r="CO524" s="46">
        <v>0</v>
      </c>
      <c r="CP524" s="46" t="s">
        <v>477</v>
      </c>
      <c r="CQ524" s="46" t="s">
        <v>477</v>
      </c>
      <c r="CR524" s="46" t="s">
        <v>477</v>
      </c>
      <c r="CS524" s="46">
        <v>0</v>
      </c>
      <c r="CT524">
        <v>0</v>
      </c>
      <c r="CU524">
        <v>0</v>
      </c>
      <c r="CV524" s="47">
        <v>0</v>
      </c>
      <c r="CW524">
        <v>0</v>
      </c>
      <c r="CX524" s="48">
        <v>0</v>
      </c>
      <c r="CY524" s="48">
        <v>0</v>
      </c>
      <c r="CZ524">
        <v>0</v>
      </c>
      <c r="DA524" s="37">
        <v>44196</v>
      </c>
      <c r="DB524" t="s">
        <v>477</v>
      </c>
      <c r="DC524">
        <v>1</v>
      </c>
      <c r="DD524" s="52" t="s">
        <v>477</v>
      </c>
      <c r="DE524" t="s">
        <v>477</v>
      </c>
      <c r="DF524" s="52" t="s">
        <v>477</v>
      </c>
      <c r="DG524" s="52" t="s">
        <v>477</v>
      </c>
      <c r="DH524" s="52" t="s">
        <v>477</v>
      </c>
      <c r="DI524" s="52" t="s">
        <v>477</v>
      </c>
      <c r="DJ524" s="52" t="s">
        <v>477</v>
      </c>
      <c r="DK524" s="52" t="s">
        <v>477</v>
      </c>
      <c r="DL524" s="52" t="s">
        <v>477</v>
      </c>
      <c r="DM524" s="52" t="s">
        <v>477</v>
      </c>
      <c r="DN524" s="52" t="s">
        <v>477</v>
      </c>
      <c r="DO524" s="33" t="s">
        <v>477</v>
      </c>
      <c r="DP524" s="33" t="s">
        <v>477</v>
      </c>
      <c r="DQ524" s="32" t="s">
        <v>477</v>
      </c>
      <c r="DR524" s="33" t="s">
        <v>477</v>
      </c>
      <c r="DS524" s="58" t="s">
        <v>477</v>
      </c>
      <c r="DT524" s="58" t="s">
        <v>477</v>
      </c>
      <c r="DU524" s="58" t="s">
        <v>477</v>
      </c>
    </row>
    <row r="525" spans="1:125" x14ac:dyDescent="0.25">
      <c r="A525" s="31">
        <v>44196</v>
      </c>
      <c r="B525" t="s">
        <v>2009</v>
      </c>
      <c r="C525" t="s">
        <v>2010</v>
      </c>
      <c r="D525" t="s">
        <v>848</v>
      </c>
      <c r="E525">
        <v>-1</v>
      </c>
      <c r="F525">
        <v>-1</v>
      </c>
      <c r="G525" t="s">
        <v>2012</v>
      </c>
      <c r="H525" t="s">
        <v>293</v>
      </c>
      <c r="I525">
        <v>0</v>
      </c>
      <c r="J525">
        <v>0</v>
      </c>
      <c r="K525" s="43">
        <v>-100</v>
      </c>
      <c r="L525" s="43">
        <v>-100</v>
      </c>
      <c r="M525" s="43">
        <v>-1.1577192E-3</v>
      </c>
      <c r="N525" s="43">
        <v>1</v>
      </c>
      <c r="O525" t="s">
        <v>848</v>
      </c>
      <c r="P525" t="s">
        <v>479</v>
      </c>
      <c r="Q525" t="s">
        <v>850</v>
      </c>
      <c r="R525" t="s">
        <v>475</v>
      </c>
      <c r="S525" t="s">
        <v>2009</v>
      </c>
      <c r="T525" t="s">
        <v>850</v>
      </c>
      <c r="U525" t="s">
        <v>479</v>
      </c>
      <c r="V525" t="s">
        <v>479</v>
      </c>
      <c r="W525" t="s">
        <v>479</v>
      </c>
      <c r="X525" t="s">
        <v>479</v>
      </c>
      <c r="Y525" s="32" t="s">
        <v>479</v>
      </c>
      <c r="Z525" t="s">
        <v>479</v>
      </c>
      <c r="AA525" s="32" t="s">
        <v>366</v>
      </c>
      <c r="AB525" s="32" t="s">
        <v>479</v>
      </c>
      <c r="AC525" s="33" t="s">
        <v>477</v>
      </c>
      <c r="AD525" s="33" t="s">
        <v>477</v>
      </c>
      <c r="AE525" t="s">
        <v>477</v>
      </c>
      <c r="AF525" s="33" t="s">
        <v>477</v>
      </c>
      <c r="AG525" s="33" t="s">
        <v>477</v>
      </c>
      <c r="AH525" t="s">
        <v>477</v>
      </c>
      <c r="AI525" s="33" t="s">
        <v>477</v>
      </c>
      <c r="AJ525" s="33" t="s">
        <v>477</v>
      </c>
      <c r="AK525" t="s">
        <v>477</v>
      </c>
      <c r="AL525" s="33" t="s">
        <v>477</v>
      </c>
      <c r="AM525" t="s">
        <v>477</v>
      </c>
      <c r="AN525" s="33" t="s">
        <v>477</v>
      </c>
      <c r="AO525" s="33" t="s">
        <v>477</v>
      </c>
      <c r="AP525" s="33" t="s">
        <v>477</v>
      </c>
      <c r="AQ525" s="33" t="s">
        <v>477</v>
      </c>
      <c r="AR525" s="33" t="s">
        <v>477</v>
      </c>
      <c r="AS525" s="34" t="s">
        <v>477</v>
      </c>
      <c r="AT525" s="34" t="s">
        <v>477</v>
      </c>
      <c r="AU525" s="35" t="s">
        <v>477</v>
      </c>
      <c r="AV525" s="35" t="s">
        <v>477</v>
      </c>
      <c r="AW525" s="34" t="s">
        <v>477</v>
      </c>
      <c r="AX525" t="s">
        <v>479</v>
      </c>
      <c r="AY525" s="32" t="s">
        <v>477</v>
      </c>
      <c r="AZ525" s="32" t="s">
        <v>477</v>
      </c>
      <c r="BA525" s="32" t="s">
        <v>477</v>
      </c>
      <c r="BB525" s="32" t="s">
        <v>477</v>
      </c>
      <c r="BC525" s="32" t="s">
        <v>366</v>
      </c>
      <c r="BD525">
        <v>8637672.9399999995</v>
      </c>
      <c r="BE525">
        <v>-1.1577192E-3</v>
      </c>
      <c r="BF525" s="32" t="s">
        <v>293</v>
      </c>
      <c r="BG525" s="32" t="s">
        <v>477</v>
      </c>
      <c r="BH525" s="32" t="s">
        <v>479</v>
      </c>
      <c r="BI525" s="32">
        <v>0</v>
      </c>
      <c r="BJ525" s="36" t="s">
        <v>477</v>
      </c>
      <c r="BK525" s="32">
        <v>0</v>
      </c>
      <c r="BL525" s="36" t="s">
        <v>477</v>
      </c>
      <c r="BM525" s="32">
        <v>6</v>
      </c>
      <c r="BN525" s="36">
        <v>-1.2726919981016579E-5</v>
      </c>
      <c r="BO525" s="33" t="s">
        <v>477</v>
      </c>
      <c r="BP525" s="33" t="s">
        <v>477</v>
      </c>
      <c r="BQ525" t="s">
        <v>477</v>
      </c>
      <c r="BR525" t="s">
        <v>477</v>
      </c>
      <c r="BS525" t="s">
        <v>479</v>
      </c>
      <c r="BT525" s="37">
        <v>44196</v>
      </c>
      <c r="BU525" s="32" t="s">
        <v>477</v>
      </c>
      <c r="BV525" s="38" t="s">
        <v>477</v>
      </c>
      <c r="BW525" t="s">
        <v>477</v>
      </c>
      <c r="BX525" s="39" t="s">
        <v>477</v>
      </c>
      <c r="BY525" s="39"/>
      <c r="BZ525" s="39"/>
      <c r="CA525" s="39"/>
      <c r="CB525" s="39"/>
      <c r="CC525" s="39"/>
      <c r="CD525" s="39"/>
      <c r="CE525" s="39"/>
      <c r="CF525" s="39"/>
      <c r="CG525">
        <v>21</v>
      </c>
      <c r="CH525" s="39"/>
      <c r="CI525" s="39"/>
      <c r="CJ525" s="39"/>
      <c r="CK525" s="39"/>
      <c r="CL525" t="s">
        <v>477</v>
      </c>
      <c r="CM525" t="s">
        <v>477</v>
      </c>
      <c r="CN525" s="46" t="s">
        <v>477</v>
      </c>
      <c r="CO525" s="46">
        <v>0</v>
      </c>
      <c r="CP525" s="46" t="s">
        <v>477</v>
      </c>
      <c r="CQ525" s="46" t="s">
        <v>477</v>
      </c>
      <c r="CR525" s="46" t="s">
        <v>477</v>
      </c>
      <c r="CS525" s="46">
        <v>0</v>
      </c>
      <c r="CT525">
        <v>0</v>
      </c>
      <c r="CU525">
        <v>0</v>
      </c>
      <c r="CV525" s="47">
        <v>0</v>
      </c>
      <c r="CW525">
        <v>0</v>
      </c>
      <c r="CX525" s="48">
        <v>0</v>
      </c>
      <c r="CY525" s="48">
        <v>0</v>
      </c>
      <c r="CZ525">
        <v>0</v>
      </c>
      <c r="DA525" s="37">
        <v>44196</v>
      </c>
      <c r="DB525" t="s">
        <v>477</v>
      </c>
      <c r="DC525">
        <v>1</v>
      </c>
      <c r="DD525" s="52" t="s">
        <v>477</v>
      </c>
      <c r="DE525" t="s">
        <v>477</v>
      </c>
      <c r="DF525" s="52" t="s">
        <v>477</v>
      </c>
      <c r="DG525" s="52" t="s">
        <v>477</v>
      </c>
      <c r="DH525" s="52" t="s">
        <v>477</v>
      </c>
      <c r="DI525" s="52" t="s">
        <v>477</v>
      </c>
      <c r="DJ525" s="52" t="s">
        <v>477</v>
      </c>
      <c r="DK525" s="52" t="s">
        <v>477</v>
      </c>
      <c r="DL525" s="52" t="s">
        <v>477</v>
      </c>
      <c r="DM525" s="52" t="s">
        <v>477</v>
      </c>
      <c r="DN525" s="52" t="s">
        <v>477</v>
      </c>
      <c r="DO525" s="33" t="s">
        <v>477</v>
      </c>
      <c r="DP525" s="33" t="s">
        <v>477</v>
      </c>
      <c r="DQ525" s="32" t="s">
        <v>477</v>
      </c>
      <c r="DR525" s="33" t="s">
        <v>477</v>
      </c>
      <c r="DS525" s="58" t="s">
        <v>477</v>
      </c>
      <c r="DT525" s="58" t="s">
        <v>477</v>
      </c>
      <c r="DU525" s="58" t="s">
        <v>477</v>
      </c>
    </row>
    <row r="526" spans="1:125" x14ac:dyDescent="0.25">
      <c r="A526" s="31">
        <v>44196</v>
      </c>
      <c r="B526" t="s">
        <v>2009</v>
      </c>
      <c r="C526" t="s">
        <v>2010</v>
      </c>
      <c r="D526" t="s">
        <v>848</v>
      </c>
      <c r="E526">
        <v>9000100</v>
      </c>
      <c r="F526">
        <v>-1</v>
      </c>
      <c r="G526" t="s">
        <v>2013</v>
      </c>
      <c r="H526" t="s">
        <v>293</v>
      </c>
      <c r="I526">
        <v>0</v>
      </c>
      <c r="J526">
        <v>-0.125</v>
      </c>
      <c r="K526" s="43">
        <v>392476.77</v>
      </c>
      <c r="L526" s="43">
        <v>390591.63</v>
      </c>
      <c r="M526" s="43">
        <v>4.5219543817999996</v>
      </c>
      <c r="N526" s="43">
        <v>1</v>
      </c>
      <c r="O526" t="s">
        <v>848</v>
      </c>
      <c r="P526" t="s">
        <v>479</v>
      </c>
      <c r="Q526" t="s">
        <v>850</v>
      </c>
      <c r="R526" t="s">
        <v>475</v>
      </c>
      <c r="S526" t="s">
        <v>2009</v>
      </c>
      <c r="T526" t="s">
        <v>850</v>
      </c>
      <c r="U526" t="s">
        <v>479</v>
      </c>
      <c r="V526" t="s">
        <v>479</v>
      </c>
      <c r="W526" t="s">
        <v>479</v>
      </c>
      <c r="X526" t="s">
        <v>479</v>
      </c>
      <c r="Y526" s="32" t="s">
        <v>479</v>
      </c>
      <c r="Z526" t="s">
        <v>479</v>
      </c>
      <c r="AA526" s="32" t="s">
        <v>366</v>
      </c>
      <c r="AB526" s="32" t="s">
        <v>479</v>
      </c>
      <c r="AC526" s="33" t="s">
        <v>477</v>
      </c>
      <c r="AD526" s="33" t="s">
        <v>477</v>
      </c>
      <c r="AE526" t="s">
        <v>477</v>
      </c>
      <c r="AF526" s="33" t="s">
        <v>477</v>
      </c>
      <c r="AG526" s="33" t="s">
        <v>477</v>
      </c>
      <c r="AH526" t="s">
        <v>477</v>
      </c>
      <c r="AI526" s="33" t="s">
        <v>477</v>
      </c>
      <c r="AJ526" s="33" t="s">
        <v>477</v>
      </c>
      <c r="AK526" t="s">
        <v>477</v>
      </c>
      <c r="AL526" s="33" t="s">
        <v>477</v>
      </c>
      <c r="AM526" t="s">
        <v>477</v>
      </c>
      <c r="AN526" s="33" t="s">
        <v>477</v>
      </c>
      <c r="AO526" s="33" t="s">
        <v>477</v>
      </c>
      <c r="AP526" s="33" t="s">
        <v>477</v>
      </c>
      <c r="AQ526" s="33" t="s">
        <v>477</v>
      </c>
      <c r="AR526" s="33" t="s">
        <v>477</v>
      </c>
      <c r="AS526" s="34" t="s">
        <v>477</v>
      </c>
      <c r="AT526" s="34" t="s">
        <v>477</v>
      </c>
      <c r="AU526" s="35" t="s">
        <v>477</v>
      </c>
      <c r="AV526" s="35" t="s">
        <v>477</v>
      </c>
      <c r="AW526" s="34" t="s">
        <v>477</v>
      </c>
      <c r="AX526" t="s">
        <v>479</v>
      </c>
      <c r="AY526" s="32" t="s">
        <v>477</v>
      </c>
      <c r="AZ526" s="32" t="s">
        <v>477</v>
      </c>
      <c r="BA526" s="32" t="s">
        <v>477</v>
      </c>
      <c r="BB526" s="32" t="s">
        <v>477</v>
      </c>
      <c r="BC526" s="32" t="s">
        <v>366</v>
      </c>
      <c r="BD526">
        <v>8637672.9399999995</v>
      </c>
      <c r="BE526">
        <v>4.5219543817999996</v>
      </c>
      <c r="BF526" s="32" t="s">
        <v>293</v>
      </c>
      <c r="BG526" s="32" t="s">
        <v>477</v>
      </c>
      <c r="BH526" s="32" t="s">
        <v>479</v>
      </c>
      <c r="BI526" s="32">
        <v>0</v>
      </c>
      <c r="BJ526" s="36" t="s">
        <v>477</v>
      </c>
      <c r="BK526" s="32">
        <v>0</v>
      </c>
      <c r="BL526" s="36" t="s">
        <v>477</v>
      </c>
      <c r="BM526" s="32">
        <v>6</v>
      </c>
      <c r="BN526" s="36">
        <v>4.9710284202648343E-2</v>
      </c>
      <c r="BO526" s="33" t="s">
        <v>477</v>
      </c>
      <c r="BP526" s="33" t="s">
        <v>477</v>
      </c>
      <c r="BQ526" t="s">
        <v>477</v>
      </c>
      <c r="BR526" t="s">
        <v>477</v>
      </c>
      <c r="BS526" t="s">
        <v>479</v>
      </c>
      <c r="BT526" s="37">
        <v>44196</v>
      </c>
      <c r="BU526" s="32" t="s">
        <v>477</v>
      </c>
      <c r="BV526" s="38" t="s">
        <v>477</v>
      </c>
      <c r="BW526" t="s">
        <v>477</v>
      </c>
      <c r="BX526" s="39" t="s">
        <v>477</v>
      </c>
      <c r="BY526" s="39"/>
      <c r="BZ526" s="39"/>
      <c r="CA526" s="39"/>
      <c r="CB526" s="39"/>
      <c r="CC526" s="39"/>
      <c r="CD526" s="39"/>
      <c r="CE526" s="39"/>
      <c r="CF526" s="39"/>
      <c r="CG526">
        <v>21</v>
      </c>
      <c r="CH526" s="39"/>
      <c r="CI526" s="39"/>
      <c r="CJ526" s="39"/>
      <c r="CK526" s="39"/>
      <c r="CL526" t="s">
        <v>477</v>
      </c>
      <c r="CM526" t="s">
        <v>477</v>
      </c>
      <c r="CN526" s="46" t="s">
        <v>477</v>
      </c>
      <c r="CO526" s="46">
        <v>0</v>
      </c>
      <c r="CP526" s="46" t="s">
        <v>477</v>
      </c>
      <c r="CQ526" s="46" t="s">
        <v>477</v>
      </c>
      <c r="CR526" s="46" t="s">
        <v>477</v>
      </c>
      <c r="CS526" s="46">
        <v>0</v>
      </c>
      <c r="CT526">
        <v>0</v>
      </c>
      <c r="CU526">
        <v>0</v>
      </c>
      <c r="CV526" s="47">
        <v>0</v>
      </c>
      <c r="CW526">
        <v>0</v>
      </c>
      <c r="CX526" s="48">
        <v>0</v>
      </c>
      <c r="CY526" s="48">
        <v>0</v>
      </c>
      <c r="CZ526">
        <v>0</v>
      </c>
      <c r="DA526" s="37">
        <v>44196</v>
      </c>
      <c r="DB526" t="s">
        <v>477</v>
      </c>
      <c r="DC526">
        <v>1</v>
      </c>
      <c r="DD526" s="52" t="s">
        <v>477</v>
      </c>
      <c r="DE526" t="s">
        <v>477</v>
      </c>
      <c r="DF526" s="52" t="s">
        <v>477</v>
      </c>
      <c r="DG526" s="52" t="s">
        <v>477</v>
      </c>
      <c r="DH526" s="52" t="s">
        <v>477</v>
      </c>
      <c r="DI526" s="52" t="s">
        <v>477</v>
      </c>
      <c r="DJ526" s="52" t="s">
        <v>477</v>
      </c>
      <c r="DK526" s="52" t="s">
        <v>477</v>
      </c>
      <c r="DL526" s="52" t="s">
        <v>477</v>
      </c>
      <c r="DM526" s="52" t="s">
        <v>477</v>
      </c>
      <c r="DN526" s="52" t="s">
        <v>477</v>
      </c>
      <c r="DO526" s="33" t="s">
        <v>477</v>
      </c>
      <c r="DP526" s="33" t="s">
        <v>477</v>
      </c>
      <c r="DQ526" s="32" t="s">
        <v>477</v>
      </c>
      <c r="DR526" s="33" t="s">
        <v>477</v>
      </c>
      <c r="DS526" s="58" t="s">
        <v>477</v>
      </c>
      <c r="DT526" s="58" t="s">
        <v>477</v>
      </c>
      <c r="DU526" s="58" t="s">
        <v>477</v>
      </c>
    </row>
    <row r="527" spans="1:125" x14ac:dyDescent="0.25">
      <c r="A527" s="31">
        <v>44196</v>
      </c>
      <c r="B527" t="s">
        <v>2009</v>
      </c>
      <c r="C527" t="s">
        <v>2010</v>
      </c>
      <c r="D527" t="s">
        <v>848</v>
      </c>
      <c r="E527">
        <v>9000100</v>
      </c>
      <c r="F527">
        <v>-1</v>
      </c>
      <c r="G527" t="s">
        <v>2013</v>
      </c>
      <c r="H527" t="s">
        <v>397</v>
      </c>
      <c r="I527">
        <v>0</v>
      </c>
      <c r="J527">
        <v>-1</v>
      </c>
      <c r="K527" s="43">
        <v>786.86</v>
      </c>
      <c r="L527" s="43">
        <v>869.49</v>
      </c>
      <c r="M527" s="43">
        <v>1.0066252899999999E-2</v>
      </c>
      <c r="N527" s="43">
        <v>1.1061252699999999</v>
      </c>
      <c r="O527" t="s">
        <v>848</v>
      </c>
      <c r="P527" t="s">
        <v>479</v>
      </c>
      <c r="Q527" t="s">
        <v>852</v>
      </c>
      <c r="R527" t="s">
        <v>475</v>
      </c>
      <c r="S527" t="s">
        <v>2009</v>
      </c>
      <c r="T527" t="s">
        <v>852</v>
      </c>
      <c r="U527" t="s">
        <v>479</v>
      </c>
      <c r="V527" t="s">
        <v>479</v>
      </c>
      <c r="W527" t="s">
        <v>479</v>
      </c>
      <c r="X527" t="s">
        <v>479</v>
      </c>
      <c r="Y527" s="32" t="s">
        <v>479</v>
      </c>
      <c r="Z527" t="s">
        <v>479</v>
      </c>
      <c r="AA527" s="32" t="s">
        <v>366</v>
      </c>
      <c r="AB527" s="32" t="s">
        <v>479</v>
      </c>
      <c r="AC527" s="33" t="s">
        <v>477</v>
      </c>
      <c r="AD527" s="33" t="s">
        <v>477</v>
      </c>
      <c r="AE527" t="s">
        <v>477</v>
      </c>
      <c r="AF527" s="33" t="s">
        <v>477</v>
      </c>
      <c r="AG527" s="33" t="s">
        <v>477</v>
      </c>
      <c r="AH527" t="s">
        <v>477</v>
      </c>
      <c r="AI527" s="33" t="s">
        <v>477</v>
      </c>
      <c r="AJ527" s="33" t="s">
        <v>477</v>
      </c>
      <c r="AK527" t="s">
        <v>477</v>
      </c>
      <c r="AL527" s="33" t="s">
        <v>477</v>
      </c>
      <c r="AM527" t="s">
        <v>477</v>
      </c>
      <c r="AN527" s="33" t="s">
        <v>477</v>
      </c>
      <c r="AO527" s="33" t="s">
        <v>477</v>
      </c>
      <c r="AP527" s="33" t="s">
        <v>477</v>
      </c>
      <c r="AQ527" s="33" t="s">
        <v>477</v>
      </c>
      <c r="AR527" s="33" t="s">
        <v>477</v>
      </c>
      <c r="AS527" s="34" t="s">
        <v>477</v>
      </c>
      <c r="AT527" s="34" t="s">
        <v>477</v>
      </c>
      <c r="AU527" s="35" t="s">
        <v>477</v>
      </c>
      <c r="AV527" s="35" t="s">
        <v>477</v>
      </c>
      <c r="AW527" s="34" t="s">
        <v>477</v>
      </c>
      <c r="AX527" t="s">
        <v>479</v>
      </c>
      <c r="AY527" s="32" t="s">
        <v>477</v>
      </c>
      <c r="AZ527" s="32" t="s">
        <v>477</v>
      </c>
      <c r="BA527" s="32" t="s">
        <v>477</v>
      </c>
      <c r="BB527" s="32" t="s">
        <v>477</v>
      </c>
      <c r="BC527" s="32" t="s">
        <v>366</v>
      </c>
      <c r="BD527">
        <v>8637672.9399999995</v>
      </c>
      <c r="BE527">
        <v>1.0066252899999999E-2</v>
      </c>
      <c r="BF527" s="32" t="s">
        <v>397</v>
      </c>
      <c r="BG527" s="32" t="s">
        <v>477</v>
      </c>
      <c r="BH527" s="32" t="s">
        <v>479</v>
      </c>
      <c r="BI527" s="32">
        <v>0</v>
      </c>
      <c r="BJ527" s="36" t="s">
        <v>477</v>
      </c>
      <c r="BK527" s="32">
        <v>0</v>
      </c>
      <c r="BL527" s="36" t="s">
        <v>477</v>
      </c>
      <c r="BM527" s="32">
        <v>6</v>
      </c>
      <c r="BN527" s="36">
        <v>1.1065929654294105E-4</v>
      </c>
      <c r="BO527" s="33" t="s">
        <v>477</v>
      </c>
      <c r="BP527" s="33" t="s">
        <v>477</v>
      </c>
      <c r="BQ527" t="s">
        <v>477</v>
      </c>
      <c r="BR527" t="s">
        <v>477</v>
      </c>
      <c r="BS527" t="s">
        <v>479</v>
      </c>
      <c r="BT527" s="37">
        <v>44196</v>
      </c>
      <c r="BU527" s="32" t="s">
        <v>477</v>
      </c>
      <c r="BV527" s="38" t="s">
        <v>477</v>
      </c>
      <c r="BW527" t="s">
        <v>477</v>
      </c>
      <c r="BX527" s="39" t="s">
        <v>477</v>
      </c>
      <c r="BY527" s="39"/>
      <c r="BZ527" s="39"/>
      <c r="CA527" s="39"/>
      <c r="CB527" s="39"/>
      <c r="CC527" s="39"/>
      <c r="CD527" s="39"/>
      <c r="CE527" s="39"/>
      <c r="CF527" s="39"/>
      <c r="CG527">
        <v>21</v>
      </c>
      <c r="CH527" s="39"/>
      <c r="CI527" s="39"/>
      <c r="CJ527" s="39"/>
      <c r="CK527" s="39"/>
      <c r="CL527" t="s">
        <v>477</v>
      </c>
      <c r="CM527" t="s">
        <v>477</v>
      </c>
      <c r="CN527" s="46" t="s">
        <v>477</v>
      </c>
      <c r="CO527" s="46">
        <v>0</v>
      </c>
      <c r="CP527" s="46" t="s">
        <v>477</v>
      </c>
      <c r="CQ527" s="46" t="s">
        <v>477</v>
      </c>
      <c r="CR527" s="46" t="s">
        <v>477</v>
      </c>
      <c r="CS527" s="46">
        <v>0</v>
      </c>
      <c r="CT527">
        <v>0</v>
      </c>
      <c r="CU527">
        <v>0</v>
      </c>
      <c r="CV527" s="47">
        <v>0</v>
      </c>
      <c r="CW527">
        <v>0</v>
      </c>
      <c r="CX527" s="48">
        <v>0</v>
      </c>
      <c r="CY527" s="48">
        <v>0</v>
      </c>
      <c r="CZ527">
        <v>0</v>
      </c>
      <c r="DA527" s="37">
        <v>44196</v>
      </c>
      <c r="DB527" t="s">
        <v>477</v>
      </c>
      <c r="DC527">
        <v>1</v>
      </c>
      <c r="DD527" s="52" t="s">
        <v>477</v>
      </c>
      <c r="DE527" t="s">
        <v>477</v>
      </c>
      <c r="DF527" s="52" t="s">
        <v>477</v>
      </c>
      <c r="DG527" s="52" t="s">
        <v>477</v>
      </c>
      <c r="DH527" s="52" t="s">
        <v>477</v>
      </c>
      <c r="DI527" s="52" t="s">
        <v>477</v>
      </c>
      <c r="DJ527" s="52" t="s">
        <v>477</v>
      </c>
      <c r="DK527" s="52" t="s">
        <v>477</v>
      </c>
      <c r="DL527" s="52" t="s">
        <v>477</v>
      </c>
      <c r="DM527" s="52" t="s">
        <v>477</v>
      </c>
      <c r="DN527" s="52" t="s">
        <v>477</v>
      </c>
      <c r="DO527" s="33" t="s">
        <v>477</v>
      </c>
      <c r="DP527" s="33" t="s">
        <v>477</v>
      </c>
      <c r="DQ527" s="32" t="s">
        <v>477</v>
      </c>
      <c r="DR527" s="33" t="s">
        <v>477</v>
      </c>
      <c r="DS527" s="58" t="s">
        <v>477</v>
      </c>
      <c r="DT527" s="58" t="s">
        <v>477</v>
      </c>
      <c r="DU527" s="58" t="s">
        <v>477</v>
      </c>
    </row>
    <row r="528" spans="1:125" x14ac:dyDescent="0.25">
      <c r="A528" s="31">
        <v>44196</v>
      </c>
      <c r="B528" t="s">
        <v>2009</v>
      </c>
      <c r="C528" t="s">
        <v>2010</v>
      </c>
      <c r="D528" t="s">
        <v>848</v>
      </c>
      <c r="E528">
        <v>9000100</v>
      </c>
      <c r="F528">
        <v>-1</v>
      </c>
      <c r="G528" t="s">
        <v>2013</v>
      </c>
      <c r="H528" t="s">
        <v>294</v>
      </c>
      <c r="I528">
        <v>0</v>
      </c>
      <c r="J528">
        <v>-0.125</v>
      </c>
      <c r="K528" s="43">
        <v>699.3</v>
      </c>
      <c r="L528" s="43">
        <v>567.91000000000008</v>
      </c>
      <c r="M528" s="43">
        <v>6.5748033000000003E-3</v>
      </c>
      <c r="N528" s="43">
        <v>0.81290899000000005</v>
      </c>
      <c r="O528" t="s">
        <v>848</v>
      </c>
      <c r="P528" t="s">
        <v>479</v>
      </c>
      <c r="Q528" t="s">
        <v>851</v>
      </c>
      <c r="R528" t="s">
        <v>475</v>
      </c>
      <c r="S528" t="s">
        <v>2009</v>
      </c>
      <c r="T528" t="s">
        <v>851</v>
      </c>
      <c r="U528" t="s">
        <v>479</v>
      </c>
      <c r="V528" t="s">
        <v>479</v>
      </c>
      <c r="W528" t="s">
        <v>479</v>
      </c>
      <c r="X528" t="s">
        <v>479</v>
      </c>
      <c r="Y528" s="32" t="s">
        <v>479</v>
      </c>
      <c r="Z528" t="s">
        <v>479</v>
      </c>
      <c r="AA528" s="32" t="s">
        <v>366</v>
      </c>
      <c r="AB528" s="32" t="s">
        <v>479</v>
      </c>
      <c r="AC528" s="33" t="s">
        <v>477</v>
      </c>
      <c r="AD528" s="33" t="s">
        <v>477</v>
      </c>
      <c r="AE528" t="s">
        <v>477</v>
      </c>
      <c r="AF528" s="33" t="s">
        <v>477</v>
      </c>
      <c r="AG528" s="33" t="s">
        <v>477</v>
      </c>
      <c r="AH528" t="s">
        <v>477</v>
      </c>
      <c r="AI528" s="33" t="s">
        <v>477</v>
      </c>
      <c r="AJ528" s="33" t="s">
        <v>477</v>
      </c>
      <c r="AK528" t="s">
        <v>477</v>
      </c>
      <c r="AL528" s="33" t="s">
        <v>477</v>
      </c>
      <c r="AM528" t="s">
        <v>477</v>
      </c>
      <c r="AN528" s="33" t="s">
        <v>477</v>
      </c>
      <c r="AO528" s="33" t="s">
        <v>477</v>
      </c>
      <c r="AP528" s="33" t="s">
        <v>477</v>
      </c>
      <c r="AQ528" s="33" t="s">
        <v>477</v>
      </c>
      <c r="AR528" s="33" t="s">
        <v>477</v>
      </c>
      <c r="AS528" s="34" t="s">
        <v>477</v>
      </c>
      <c r="AT528" s="34" t="s">
        <v>477</v>
      </c>
      <c r="AU528" s="35" t="s">
        <v>477</v>
      </c>
      <c r="AV528" s="35" t="s">
        <v>477</v>
      </c>
      <c r="AW528" s="34" t="s">
        <v>477</v>
      </c>
      <c r="AX528" t="s">
        <v>479</v>
      </c>
      <c r="AY528" s="32" t="s">
        <v>477</v>
      </c>
      <c r="AZ528" s="32" t="s">
        <v>477</v>
      </c>
      <c r="BA528" s="32" t="s">
        <v>477</v>
      </c>
      <c r="BB528" s="32" t="s">
        <v>477</v>
      </c>
      <c r="BC528" s="32" t="s">
        <v>366</v>
      </c>
      <c r="BD528">
        <v>8637672.9399999995</v>
      </c>
      <c r="BE528">
        <v>6.5748033000000003E-3</v>
      </c>
      <c r="BF528" s="32" t="s">
        <v>294</v>
      </c>
      <c r="BG528" s="32" t="s">
        <v>477</v>
      </c>
      <c r="BH528" s="32" t="s">
        <v>479</v>
      </c>
      <c r="BI528" s="32">
        <v>0</v>
      </c>
      <c r="BJ528" s="36" t="s">
        <v>477</v>
      </c>
      <c r="BK528" s="32">
        <v>0</v>
      </c>
      <c r="BL528" s="36" t="s">
        <v>477</v>
      </c>
      <c r="BM528" s="32">
        <v>6</v>
      </c>
      <c r="BN528" s="36">
        <v>7.2277451264191256E-5</v>
      </c>
      <c r="BO528" s="33" t="s">
        <v>477</v>
      </c>
      <c r="BP528" s="33" t="s">
        <v>477</v>
      </c>
      <c r="BQ528" t="s">
        <v>477</v>
      </c>
      <c r="BR528" t="s">
        <v>477</v>
      </c>
      <c r="BS528" t="s">
        <v>479</v>
      </c>
      <c r="BT528" s="37">
        <v>44196</v>
      </c>
      <c r="BU528" s="32" t="s">
        <v>477</v>
      </c>
      <c r="BV528" s="38" t="s">
        <v>477</v>
      </c>
      <c r="BW528" t="s">
        <v>477</v>
      </c>
      <c r="BX528" s="39" t="s">
        <v>477</v>
      </c>
      <c r="BY528" s="39"/>
      <c r="BZ528" s="39"/>
      <c r="CA528" s="39"/>
      <c r="CB528" s="39"/>
      <c r="CC528" s="39"/>
      <c r="CD528" s="39"/>
      <c r="CE528" s="39"/>
      <c r="CF528" s="39"/>
      <c r="CG528">
        <v>21</v>
      </c>
      <c r="CH528" s="39"/>
      <c r="CI528" s="39"/>
      <c r="CJ528" s="39"/>
      <c r="CK528" s="39"/>
      <c r="CL528" t="s">
        <v>477</v>
      </c>
      <c r="CM528" t="s">
        <v>477</v>
      </c>
      <c r="CN528" s="46" t="s">
        <v>477</v>
      </c>
      <c r="CO528" s="46">
        <v>0</v>
      </c>
      <c r="CP528" s="46" t="s">
        <v>477</v>
      </c>
      <c r="CQ528" s="46" t="s">
        <v>477</v>
      </c>
      <c r="CR528" s="46" t="s">
        <v>477</v>
      </c>
      <c r="CS528" s="46">
        <v>0</v>
      </c>
      <c r="CT528">
        <v>0</v>
      </c>
      <c r="CU528">
        <v>0</v>
      </c>
      <c r="CV528" s="47">
        <v>0</v>
      </c>
      <c r="CW528">
        <v>0</v>
      </c>
      <c r="CX528" s="48">
        <v>0</v>
      </c>
      <c r="CY528" s="48">
        <v>0</v>
      </c>
      <c r="CZ528">
        <v>0</v>
      </c>
      <c r="DA528" s="37">
        <v>44196</v>
      </c>
      <c r="DB528" t="s">
        <v>477</v>
      </c>
      <c r="DC528">
        <v>1</v>
      </c>
      <c r="DD528" s="52" t="s">
        <v>477</v>
      </c>
      <c r="DE528" t="s">
        <v>477</v>
      </c>
      <c r="DF528" s="52" t="s">
        <v>477</v>
      </c>
      <c r="DG528" s="52" t="s">
        <v>477</v>
      </c>
      <c r="DH528" s="52" t="s">
        <v>477</v>
      </c>
      <c r="DI528" s="52" t="s">
        <v>477</v>
      </c>
      <c r="DJ528" s="52" t="s">
        <v>477</v>
      </c>
      <c r="DK528" s="52" t="s">
        <v>477</v>
      </c>
      <c r="DL528" s="52" t="s">
        <v>477</v>
      </c>
      <c r="DM528" s="52" t="s">
        <v>477</v>
      </c>
      <c r="DN528" s="52" t="s">
        <v>477</v>
      </c>
      <c r="DO528" s="33" t="s">
        <v>477</v>
      </c>
      <c r="DP528" s="33" t="s">
        <v>477</v>
      </c>
      <c r="DQ528" s="32" t="s">
        <v>477</v>
      </c>
      <c r="DR528" s="33" t="s">
        <v>477</v>
      </c>
      <c r="DS528" s="58" t="s">
        <v>477</v>
      </c>
      <c r="DT528" s="58" t="s">
        <v>477</v>
      </c>
      <c r="DU528" s="58" t="s">
        <v>477</v>
      </c>
    </row>
    <row r="529" spans="1:125" x14ac:dyDescent="0.25">
      <c r="A529" s="31">
        <v>44196</v>
      </c>
      <c r="B529" t="s">
        <v>2009</v>
      </c>
      <c r="C529" t="s">
        <v>2010</v>
      </c>
      <c r="D529" t="s">
        <v>848</v>
      </c>
      <c r="E529">
        <v>9000100</v>
      </c>
      <c r="F529">
        <v>-1</v>
      </c>
      <c r="G529" t="s">
        <v>2013</v>
      </c>
      <c r="H529" t="s">
        <v>296</v>
      </c>
      <c r="I529">
        <v>0</v>
      </c>
      <c r="J529">
        <v>-0.125</v>
      </c>
      <c r="K529" s="43">
        <v>525.83000000000004</v>
      </c>
      <c r="L529" s="43">
        <v>482.36</v>
      </c>
      <c r="M529" s="43">
        <v>5.5843743999999997E-3</v>
      </c>
      <c r="N529" s="43">
        <v>0.92067387000000001</v>
      </c>
      <c r="O529" t="s">
        <v>848</v>
      </c>
      <c r="P529" t="s">
        <v>479</v>
      </c>
      <c r="Q529" t="s">
        <v>849</v>
      </c>
      <c r="R529" t="s">
        <v>475</v>
      </c>
      <c r="S529" t="s">
        <v>2009</v>
      </c>
      <c r="T529" t="s">
        <v>849</v>
      </c>
      <c r="U529" t="s">
        <v>479</v>
      </c>
      <c r="V529" t="s">
        <v>479</v>
      </c>
      <c r="W529" t="s">
        <v>479</v>
      </c>
      <c r="X529" t="s">
        <v>479</v>
      </c>
      <c r="Y529" s="32" t="s">
        <v>479</v>
      </c>
      <c r="Z529" t="s">
        <v>479</v>
      </c>
      <c r="AA529" s="32" t="s">
        <v>366</v>
      </c>
      <c r="AB529" s="32" t="s">
        <v>479</v>
      </c>
      <c r="AC529" s="33" t="s">
        <v>477</v>
      </c>
      <c r="AD529" s="33" t="s">
        <v>477</v>
      </c>
      <c r="AE529" t="s">
        <v>477</v>
      </c>
      <c r="AF529" s="33" t="s">
        <v>477</v>
      </c>
      <c r="AG529" s="33" t="s">
        <v>477</v>
      </c>
      <c r="AH529" t="s">
        <v>477</v>
      </c>
      <c r="AI529" s="33" t="s">
        <v>477</v>
      </c>
      <c r="AJ529" s="33" t="s">
        <v>477</v>
      </c>
      <c r="AK529" t="s">
        <v>477</v>
      </c>
      <c r="AL529" s="33" t="s">
        <v>477</v>
      </c>
      <c r="AM529" t="s">
        <v>477</v>
      </c>
      <c r="AN529" s="33" t="s">
        <v>477</v>
      </c>
      <c r="AO529" s="33" t="s">
        <v>477</v>
      </c>
      <c r="AP529" s="33" t="s">
        <v>477</v>
      </c>
      <c r="AQ529" s="33" t="s">
        <v>477</v>
      </c>
      <c r="AR529" s="33" t="s">
        <v>477</v>
      </c>
      <c r="AS529" s="34" t="s">
        <v>477</v>
      </c>
      <c r="AT529" s="34" t="s">
        <v>477</v>
      </c>
      <c r="AU529" s="35" t="s">
        <v>477</v>
      </c>
      <c r="AV529" s="35" t="s">
        <v>477</v>
      </c>
      <c r="AW529" s="34" t="s">
        <v>477</v>
      </c>
      <c r="AX529" t="s">
        <v>479</v>
      </c>
      <c r="AY529" s="32" t="s">
        <v>477</v>
      </c>
      <c r="AZ529" s="32" t="s">
        <v>477</v>
      </c>
      <c r="BA529" s="32" t="s">
        <v>477</v>
      </c>
      <c r="BB529" s="32" t="s">
        <v>477</v>
      </c>
      <c r="BC529" s="32" t="s">
        <v>366</v>
      </c>
      <c r="BD529">
        <v>8637672.9399999995</v>
      </c>
      <c r="BE529">
        <v>5.5843743999999997E-3</v>
      </c>
      <c r="BF529" s="32" t="s">
        <v>296</v>
      </c>
      <c r="BG529" s="32" t="s">
        <v>477</v>
      </c>
      <c r="BH529" s="32" t="s">
        <v>479</v>
      </c>
      <c r="BI529" s="32">
        <v>0</v>
      </c>
      <c r="BJ529" s="36" t="s">
        <v>477</v>
      </c>
      <c r="BK529" s="32">
        <v>0</v>
      </c>
      <c r="BL529" s="36" t="s">
        <v>477</v>
      </c>
      <c r="BM529" s="32">
        <v>6</v>
      </c>
      <c r="BN529" s="36">
        <v>6.1389571220431569E-5</v>
      </c>
      <c r="BO529" s="33" t="s">
        <v>477</v>
      </c>
      <c r="BP529" s="33" t="s">
        <v>477</v>
      </c>
      <c r="BQ529" t="s">
        <v>477</v>
      </c>
      <c r="BR529" t="s">
        <v>477</v>
      </c>
      <c r="BS529" t="s">
        <v>479</v>
      </c>
      <c r="BT529" s="37">
        <v>44196</v>
      </c>
      <c r="BU529" s="32" t="s">
        <v>477</v>
      </c>
      <c r="BV529" s="38" t="s">
        <v>477</v>
      </c>
      <c r="BW529" t="s">
        <v>477</v>
      </c>
      <c r="BX529" s="39" t="s">
        <v>477</v>
      </c>
      <c r="BY529" s="39"/>
      <c r="BZ529" s="39"/>
      <c r="CA529" s="39"/>
      <c r="CB529" s="39"/>
      <c r="CC529" s="39"/>
      <c r="CD529" s="39"/>
      <c r="CE529" s="39"/>
      <c r="CF529" s="39"/>
      <c r="CG529">
        <v>21</v>
      </c>
      <c r="CH529" s="39"/>
      <c r="CI529" s="39"/>
      <c r="CJ529" s="39"/>
      <c r="CK529" s="39"/>
      <c r="CL529" t="s">
        <v>477</v>
      </c>
      <c r="CM529" t="s">
        <v>477</v>
      </c>
      <c r="CN529" s="46" t="s">
        <v>477</v>
      </c>
      <c r="CO529" s="46">
        <v>0</v>
      </c>
      <c r="CP529" s="46" t="s">
        <v>477</v>
      </c>
      <c r="CQ529" s="46" t="s">
        <v>477</v>
      </c>
      <c r="CR529" s="46" t="s">
        <v>477</v>
      </c>
      <c r="CS529" s="46">
        <v>0</v>
      </c>
      <c r="CT529">
        <v>0</v>
      </c>
      <c r="CU529">
        <v>0</v>
      </c>
      <c r="CV529" s="47">
        <v>0</v>
      </c>
      <c r="CW529">
        <v>0</v>
      </c>
      <c r="CX529" s="48">
        <v>0</v>
      </c>
      <c r="CY529" s="48">
        <v>0</v>
      </c>
      <c r="CZ529">
        <v>0</v>
      </c>
      <c r="DA529" s="37">
        <v>44196</v>
      </c>
      <c r="DB529" t="s">
        <v>477</v>
      </c>
      <c r="DC529">
        <v>1</v>
      </c>
      <c r="DD529" s="52" t="s">
        <v>477</v>
      </c>
      <c r="DE529" t="s">
        <v>477</v>
      </c>
      <c r="DF529" s="52" t="s">
        <v>477</v>
      </c>
      <c r="DG529" s="52" t="s">
        <v>477</v>
      </c>
      <c r="DH529" s="52" t="s">
        <v>477</v>
      </c>
      <c r="DI529" s="52" t="s">
        <v>477</v>
      </c>
      <c r="DJ529" s="52" t="s">
        <v>477</v>
      </c>
      <c r="DK529" s="52" t="s">
        <v>477</v>
      </c>
      <c r="DL529" s="52" t="s">
        <v>477</v>
      </c>
      <c r="DM529" s="52" t="s">
        <v>477</v>
      </c>
      <c r="DN529" s="52" t="s">
        <v>477</v>
      </c>
      <c r="DO529" s="33" t="s">
        <v>477</v>
      </c>
      <c r="DP529" s="33" t="s">
        <v>477</v>
      </c>
      <c r="DQ529" s="32" t="s">
        <v>477</v>
      </c>
      <c r="DR529" s="33" t="s">
        <v>477</v>
      </c>
      <c r="DS529" s="58" t="s">
        <v>477</v>
      </c>
      <c r="DT529" s="58" t="s">
        <v>477</v>
      </c>
      <c r="DU529" s="58" t="s">
        <v>477</v>
      </c>
    </row>
    <row r="530" spans="1:125" x14ac:dyDescent="0.25">
      <c r="A530" s="31">
        <v>44196</v>
      </c>
      <c r="B530" t="s">
        <v>2009</v>
      </c>
      <c r="C530" t="s">
        <v>2010</v>
      </c>
      <c r="D530" t="s">
        <v>848</v>
      </c>
      <c r="E530">
        <v>9000200</v>
      </c>
      <c r="F530">
        <v>-1</v>
      </c>
      <c r="G530" t="s">
        <v>2014</v>
      </c>
      <c r="H530" t="s">
        <v>293</v>
      </c>
      <c r="I530">
        <v>0</v>
      </c>
      <c r="J530">
        <v>0</v>
      </c>
      <c r="K530" s="43">
        <v>-3113.09</v>
      </c>
      <c r="L530" s="43">
        <v>-3113.09</v>
      </c>
      <c r="M530" s="43">
        <v>-3.6040841300000001E-2</v>
      </c>
      <c r="N530" s="43">
        <v>1</v>
      </c>
      <c r="O530" t="s">
        <v>848</v>
      </c>
      <c r="P530" t="s">
        <v>479</v>
      </c>
      <c r="Q530" t="s">
        <v>850</v>
      </c>
      <c r="R530" t="s">
        <v>475</v>
      </c>
      <c r="S530" t="s">
        <v>2009</v>
      </c>
      <c r="T530" t="s">
        <v>850</v>
      </c>
      <c r="U530" t="s">
        <v>479</v>
      </c>
      <c r="V530" t="s">
        <v>479</v>
      </c>
      <c r="W530" t="s">
        <v>479</v>
      </c>
      <c r="X530" t="s">
        <v>479</v>
      </c>
      <c r="Y530" s="32" t="s">
        <v>479</v>
      </c>
      <c r="Z530" t="s">
        <v>479</v>
      </c>
      <c r="AA530" s="32" t="s">
        <v>366</v>
      </c>
      <c r="AB530" s="32" t="s">
        <v>479</v>
      </c>
      <c r="AC530" s="33" t="s">
        <v>477</v>
      </c>
      <c r="AD530" s="33" t="s">
        <v>477</v>
      </c>
      <c r="AE530" t="s">
        <v>477</v>
      </c>
      <c r="AF530" s="33" t="s">
        <v>477</v>
      </c>
      <c r="AG530" s="33" t="s">
        <v>477</v>
      </c>
      <c r="AH530" t="s">
        <v>477</v>
      </c>
      <c r="AI530" s="33" t="s">
        <v>477</v>
      </c>
      <c r="AJ530" s="33" t="s">
        <v>477</v>
      </c>
      <c r="AK530" t="s">
        <v>477</v>
      </c>
      <c r="AL530" s="33" t="s">
        <v>477</v>
      </c>
      <c r="AM530" t="s">
        <v>477</v>
      </c>
      <c r="AN530" s="33" t="s">
        <v>477</v>
      </c>
      <c r="AO530" s="33" t="s">
        <v>477</v>
      </c>
      <c r="AP530" s="33" t="s">
        <v>477</v>
      </c>
      <c r="AQ530" s="33" t="s">
        <v>477</v>
      </c>
      <c r="AR530" s="33" t="s">
        <v>477</v>
      </c>
      <c r="AS530" s="34" t="s">
        <v>477</v>
      </c>
      <c r="AT530" s="34" t="s">
        <v>477</v>
      </c>
      <c r="AU530" s="35" t="s">
        <v>477</v>
      </c>
      <c r="AV530" s="35" t="s">
        <v>477</v>
      </c>
      <c r="AW530" s="34" t="s">
        <v>477</v>
      </c>
      <c r="AX530" t="s">
        <v>479</v>
      </c>
      <c r="AY530" s="32" t="s">
        <v>477</v>
      </c>
      <c r="AZ530" s="32" t="s">
        <v>477</v>
      </c>
      <c r="BA530" s="32" t="s">
        <v>477</v>
      </c>
      <c r="BB530" s="32" t="s">
        <v>477</v>
      </c>
      <c r="BC530" s="32" t="s">
        <v>366</v>
      </c>
      <c r="BD530">
        <v>8637672.9399999995</v>
      </c>
      <c r="BE530">
        <v>-3.6040841300000001E-2</v>
      </c>
      <c r="BF530" s="32" t="s">
        <v>293</v>
      </c>
      <c r="BG530" s="32" t="s">
        <v>477</v>
      </c>
      <c r="BH530" s="32" t="s">
        <v>479</v>
      </c>
      <c r="BI530" s="32">
        <v>0</v>
      </c>
      <c r="BJ530" s="36" t="s">
        <v>477</v>
      </c>
      <c r="BK530" s="32">
        <v>0</v>
      </c>
      <c r="BL530" s="36" t="s">
        <v>477</v>
      </c>
      <c r="BM530" s="32">
        <v>6</v>
      </c>
      <c r="BN530" s="36">
        <v>-3.9620047323702903E-4</v>
      </c>
      <c r="BO530" s="33" t="s">
        <v>477</v>
      </c>
      <c r="BP530" s="33" t="s">
        <v>477</v>
      </c>
      <c r="BQ530" t="s">
        <v>477</v>
      </c>
      <c r="BR530" t="s">
        <v>477</v>
      </c>
      <c r="BS530" t="s">
        <v>479</v>
      </c>
      <c r="BT530" s="37">
        <v>44196</v>
      </c>
      <c r="BU530" s="32" t="s">
        <v>477</v>
      </c>
      <c r="BV530" s="38" t="s">
        <v>477</v>
      </c>
      <c r="BW530" t="s">
        <v>477</v>
      </c>
      <c r="BX530" s="39" t="s">
        <v>477</v>
      </c>
      <c r="BY530" s="39"/>
      <c r="BZ530" s="39"/>
      <c r="CA530" s="39"/>
      <c r="CB530" s="39"/>
      <c r="CC530" s="39"/>
      <c r="CD530" s="39"/>
      <c r="CE530" s="39"/>
      <c r="CF530" s="39"/>
      <c r="CG530">
        <v>21</v>
      </c>
      <c r="CH530" s="39"/>
      <c r="CI530" s="39"/>
      <c r="CJ530" s="39"/>
      <c r="CK530" s="39"/>
      <c r="CL530" t="s">
        <v>477</v>
      </c>
      <c r="CM530" t="s">
        <v>477</v>
      </c>
      <c r="CN530" s="46" t="s">
        <v>477</v>
      </c>
      <c r="CO530" s="46">
        <v>0</v>
      </c>
      <c r="CP530" s="46" t="s">
        <v>477</v>
      </c>
      <c r="CQ530" s="46" t="s">
        <v>477</v>
      </c>
      <c r="CR530" s="46" t="s">
        <v>477</v>
      </c>
      <c r="CS530" s="46">
        <v>0</v>
      </c>
      <c r="CT530">
        <v>0</v>
      </c>
      <c r="CU530">
        <v>0</v>
      </c>
      <c r="CV530" s="47">
        <v>0</v>
      </c>
      <c r="CW530">
        <v>0</v>
      </c>
      <c r="CX530" s="48">
        <v>0</v>
      </c>
      <c r="CY530" s="48">
        <v>0</v>
      </c>
      <c r="CZ530">
        <v>0</v>
      </c>
      <c r="DA530" s="37">
        <v>44196</v>
      </c>
      <c r="DB530" t="s">
        <v>477</v>
      </c>
      <c r="DC530">
        <v>1</v>
      </c>
      <c r="DD530" s="52" t="s">
        <v>477</v>
      </c>
      <c r="DE530" t="s">
        <v>477</v>
      </c>
      <c r="DF530" s="52" t="s">
        <v>477</v>
      </c>
      <c r="DG530" s="52" t="s">
        <v>477</v>
      </c>
      <c r="DH530" s="52" t="s">
        <v>477</v>
      </c>
      <c r="DI530" s="52" t="s">
        <v>477</v>
      </c>
      <c r="DJ530" s="52" t="s">
        <v>477</v>
      </c>
      <c r="DK530" s="52" t="s">
        <v>477</v>
      </c>
      <c r="DL530" s="52" t="s">
        <v>477</v>
      </c>
      <c r="DM530" s="52" t="s">
        <v>477</v>
      </c>
      <c r="DN530" s="52" t="s">
        <v>477</v>
      </c>
      <c r="DO530" s="33" t="s">
        <v>477</v>
      </c>
      <c r="DP530" s="33" t="s">
        <v>477</v>
      </c>
      <c r="DQ530" s="32" t="s">
        <v>477</v>
      </c>
      <c r="DR530" s="33" t="s">
        <v>477</v>
      </c>
      <c r="DS530" s="58" t="s">
        <v>477</v>
      </c>
      <c r="DT530" s="58" t="s">
        <v>477</v>
      </c>
      <c r="DU530" s="58" t="s">
        <v>477</v>
      </c>
    </row>
    <row r="531" spans="1:125" x14ac:dyDescent="0.25">
      <c r="A531" s="31">
        <v>44196</v>
      </c>
      <c r="B531" t="s">
        <v>2009</v>
      </c>
      <c r="C531" t="s">
        <v>2010</v>
      </c>
      <c r="D531" t="s">
        <v>848</v>
      </c>
      <c r="E531">
        <v>9000200</v>
      </c>
      <c r="F531">
        <v>-1</v>
      </c>
      <c r="G531" t="s">
        <v>2015</v>
      </c>
      <c r="H531" t="s">
        <v>293</v>
      </c>
      <c r="I531">
        <v>0</v>
      </c>
      <c r="J531">
        <v>0</v>
      </c>
      <c r="K531" s="43">
        <v>-3285.86</v>
      </c>
      <c r="L531" s="43">
        <v>-3285.86</v>
      </c>
      <c r="M531" s="43">
        <v>-3.8041032799999999E-2</v>
      </c>
      <c r="N531" s="43">
        <v>1</v>
      </c>
      <c r="O531" t="s">
        <v>848</v>
      </c>
      <c r="P531" t="s">
        <v>479</v>
      </c>
      <c r="Q531" t="s">
        <v>850</v>
      </c>
      <c r="R531" t="s">
        <v>475</v>
      </c>
      <c r="S531" t="s">
        <v>2009</v>
      </c>
      <c r="T531" t="s">
        <v>850</v>
      </c>
      <c r="U531" t="s">
        <v>479</v>
      </c>
      <c r="V531" t="s">
        <v>479</v>
      </c>
      <c r="W531" t="s">
        <v>479</v>
      </c>
      <c r="X531" t="s">
        <v>479</v>
      </c>
      <c r="Y531" s="32" t="s">
        <v>479</v>
      </c>
      <c r="Z531" t="s">
        <v>479</v>
      </c>
      <c r="AA531" s="32" t="s">
        <v>366</v>
      </c>
      <c r="AB531" s="32" t="s">
        <v>479</v>
      </c>
      <c r="AC531" s="33" t="s">
        <v>477</v>
      </c>
      <c r="AD531" s="33" t="s">
        <v>477</v>
      </c>
      <c r="AE531" t="s">
        <v>477</v>
      </c>
      <c r="AF531" s="33" t="s">
        <v>477</v>
      </c>
      <c r="AG531" s="33" t="s">
        <v>477</v>
      </c>
      <c r="AH531" t="s">
        <v>477</v>
      </c>
      <c r="AI531" s="33" t="s">
        <v>477</v>
      </c>
      <c r="AJ531" s="33" t="s">
        <v>477</v>
      </c>
      <c r="AK531" t="s">
        <v>477</v>
      </c>
      <c r="AL531" s="33" t="s">
        <v>477</v>
      </c>
      <c r="AM531" t="s">
        <v>477</v>
      </c>
      <c r="AN531" s="33" t="s">
        <v>477</v>
      </c>
      <c r="AO531" s="33" t="s">
        <v>477</v>
      </c>
      <c r="AP531" s="33" t="s">
        <v>477</v>
      </c>
      <c r="AQ531" s="33" t="s">
        <v>477</v>
      </c>
      <c r="AR531" s="33" t="s">
        <v>477</v>
      </c>
      <c r="AS531" s="34" t="s">
        <v>477</v>
      </c>
      <c r="AT531" s="34" t="s">
        <v>477</v>
      </c>
      <c r="AU531" s="35" t="s">
        <v>477</v>
      </c>
      <c r="AV531" s="35" t="s">
        <v>477</v>
      </c>
      <c r="AW531" s="34" t="s">
        <v>477</v>
      </c>
      <c r="AX531" t="s">
        <v>479</v>
      </c>
      <c r="AY531" s="32" t="s">
        <v>477</v>
      </c>
      <c r="AZ531" s="32" t="s">
        <v>477</v>
      </c>
      <c r="BA531" s="32" t="s">
        <v>477</v>
      </c>
      <c r="BB531" s="32" t="s">
        <v>477</v>
      </c>
      <c r="BC531" s="32" t="s">
        <v>366</v>
      </c>
      <c r="BD531">
        <v>8637672.9399999995</v>
      </c>
      <c r="BE531">
        <v>-3.8041032799999999E-2</v>
      </c>
      <c r="BF531" s="32" t="s">
        <v>293</v>
      </c>
      <c r="BG531" s="32" t="s">
        <v>477</v>
      </c>
      <c r="BH531" s="32" t="s">
        <v>479</v>
      </c>
      <c r="BI531" s="32">
        <v>0</v>
      </c>
      <c r="BJ531" s="36" t="s">
        <v>477</v>
      </c>
      <c r="BK531" s="32">
        <v>0</v>
      </c>
      <c r="BL531" s="36" t="s">
        <v>477</v>
      </c>
      <c r="BM531" s="32">
        <v>6</v>
      </c>
      <c r="BN531" s="36">
        <v>-4.1818877288823139E-4</v>
      </c>
      <c r="BO531" s="33" t="s">
        <v>477</v>
      </c>
      <c r="BP531" s="33" t="s">
        <v>477</v>
      </c>
      <c r="BQ531" t="s">
        <v>477</v>
      </c>
      <c r="BR531" t="s">
        <v>477</v>
      </c>
      <c r="BS531" t="s">
        <v>479</v>
      </c>
      <c r="BT531" s="37">
        <v>44196</v>
      </c>
      <c r="BU531" s="32" t="s">
        <v>477</v>
      </c>
      <c r="BV531" s="38" t="s">
        <v>477</v>
      </c>
      <c r="BW531" t="s">
        <v>477</v>
      </c>
      <c r="BX531" s="39" t="s">
        <v>477</v>
      </c>
      <c r="BY531" s="39"/>
      <c r="BZ531" s="39"/>
      <c r="CA531" s="39"/>
      <c r="CB531" s="39"/>
      <c r="CC531" s="39"/>
      <c r="CD531" s="39"/>
      <c r="CE531" s="39"/>
      <c r="CF531" s="39"/>
      <c r="CG531">
        <v>21</v>
      </c>
      <c r="CH531" s="39"/>
      <c r="CI531" s="39"/>
      <c r="CJ531" s="39"/>
      <c r="CK531" s="39"/>
      <c r="CL531" t="s">
        <v>477</v>
      </c>
      <c r="CM531" t="s">
        <v>477</v>
      </c>
      <c r="CN531" s="46" t="s">
        <v>477</v>
      </c>
      <c r="CO531" s="46">
        <v>0</v>
      </c>
      <c r="CP531" s="46" t="s">
        <v>477</v>
      </c>
      <c r="CQ531" s="46" t="s">
        <v>477</v>
      </c>
      <c r="CR531" s="46" t="s">
        <v>477</v>
      </c>
      <c r="CS531" s="46">
        <v>0</v>
      </c>
      <c r="CT531">
        <v>0</v>
      </c>
      <c r="CU531">
        <v>0</v>
      </c>
      <c r="CV531" s="47">
        <v>0</v>
      </c>
      <c r="CW531">
        <v>0</v>
      </c>
      <c r="CX531" s="48">
        <v>0</v>
      </c>
      <c r="CY531" s="48">
        <v>0</v>
      </c>
      <c r="CZ531">
        <v>0</v>
      </c>
      <c r="DA531" s="37">
        <v>44196</v>
      </c>
      <c r="DB531" t="s">
        <v>477</v>
      </c>
      <c r="DC531">
        <v>1</v>
      </c>
      <c r="DD531" s="52" t="s">
        <v>477</v>
      </c>
      <c r="DE531" t="s">
        <v>477</v>
      </c>
      <c r="DF531" s="52" t="s">
        <v>477</v>
      </c>
      <c r="DG531" s="52" t="s">
        <v>477</v>
      </c>
      <c r="DH531" s="52" t="s">
        <v>477</v>
      </c>
      <c r="DI531" s="52" t="s">
        <v>477</v>
      </c>
      <c r="DJ531" s="52" t="s">
        <v>477</v>
      </c>
      <c r="DK531" s="52" t="s">
        <v>477</v>
      </c>
      <c r="DL531" s="52" t="s">
        <v>477</v>
      </c>
      <c r="DM531" s="52" t="s">
        <v>477</v>
      </c>
      <c r="DN531" s="52" t="s">
        <v>477</v>
      </c>
      <c r="DO531" s="33" t="s">
        <v>477</v>
      </c>
      <c r="DP531" s="33" t="s">
        <v>477</v>
      </c>
      <c r="DQ531" s="32" t="s">
        <v>477</v>
      </c>
      <c r="DR531" s="33" t="s">
        <v>477</v>
      </c>
      <c r="DS531" s="58" t="s">
        <v>477</v>
      </c>
      <c r="DT531" s="58" t="s">
        <v>477</v>
      </c>
      <c r="DU531" s="58" t="s">
        <v>477</v>
      </c>
    </row>
    <row r="532" spans="1:125" x14ac:dyDescent="0.25">
      <c r="A532" s="31">
        <v>44196</v>
      </c>
      <c r="B532" t="s">
        <v>2009</v>
      </c>
      <c r="C532" t="s">
        <v>2010</v>
      </c>
      <c r="D532" t="s">
        <v>848</v>
      </c>
      <c r="E532">
        <v>9000200</v>
      </c>
      <c r="F532">
        <v>-1</v>
      </c>
      <c r="G532" t="s">
        <v>2016</v>
      </c>
      <c r="H532" t="s">
        <v>293</v>
      </c>
      <c r="I532">
        <v>0</v>
      </c>
      <c r="J532">
        <v>0</v>
      </c>
      <c r="K532" s="43">
        <v>-367.91</v>
      </c>
      <c r="L532" s="43">
        <v>-367.91</v>
      </c>
      <c r="M532" s="43">
        <v>-4.2593648000000001E-3</v>
      </c>
      <c r="N532" s="43">
        <v>1</v>
      </c>
      <c r="O532" t="s">
        <v>848</v>
      </c>
      <c r="P532" t="s">
        <v>479</v>
      </c>
      <c r="Q532" t="s">
        <v>850</v>
      </c>
      <c r="R532" t="s">
        <v>475</v>
      </c>
      <c r="S532" t="s">
        <v>2009</v>
      </c>
      <c r="T532" t="s">
        <v>850</v>
      </c>
      <c r="U532" t="s">
        <v>479</v>
      </c>
      <c r="V532" t="s">
        <v>479</v>
      </c>
      <c r="W532" t="s">
        <v>479</v>
      </c>
      <c r="X532" t="s">
        <v>479</v>
      </c>
      <c r="Y532" s="32" t="s">
        <v>479</v>
      </c>
      <c r="Z532" t="s">
        <v>479</v>
      </c>
      <c r="AA532" s="32" t="s">
        <v>366</v>
      </c>
      <c r="AB532" s="32" t="s">
        <v>479</v>
      </c>
      <c r="AC532" s="33" t="s">
        <v>477</v>
      </c>
      <c r="AD532" s="33" t="s">
        <v>477</v>
      </c>
      <c r="AE532" t="s">
        <v>477</v>
      </c>
      <c r="AF532" s="33" t="s">
        <v>477</v>
      </c>
      <c r="AG532" s="33" t="s">
        <v>477</v>
      </c>
      <c r="AH532" t="s">
        <v>477</v>
      </c>
      <c r="AI532" s="33" t="s">
        <v>477</v>
      </c>
      <c r="AJ532" s="33" t="s">
        <v>477</v>
      </c>
      <c r="AK532" t="s">
        <v>477</v>
      </c>
      <c r="AL532" s="33" t="s">
        <v>477</v>
      </c>
      <c r="AM532" t="s">
        <v>477</v>
      </c>
      <c r="AN532" s="33" t="s">
        <v>477</v>
      </c>
      <c r="AO532" s="33" t="s">
        <v>477</v>
      </c>
      <c r="AP532" s="33" t="s">
        <v>477</v>
      </c>
      <c r="AQ532" s="33" t="s">
        <v>477</v>
      </c>
      <c r="AR532" s="33" t="s">
        <v>477</v>
      </c>
      <c r="AS532" s="34" t="s">
        <v>477</v>
      </c>
      <c r="AT532" s="34" t="s">
        <v>477</v>
      </c>
      <c r="AU532" s="35" t="s">
        <v>477</v>
      </c>
      <c r="AV532" s="35" t="s">
        <v>477</v>
      </c>
      <c r="AW532" s="34" t="s">
        <v>477</v>
      </c>
      <c r="AX532" t="s">
        <v>479</v>
      </c>
      <c r="AY532" s="32" t="s">
        <v>477</v>
      </c>
      <c r="AZ532" s="32" t="s">
        <v>477</v>
      </c>
      <c r="BA532" s="32" t="s">
        <v>477</v>
      </c>
      <c r="BB532" s="32" t="s">
        <v>477</v>
      </c>
      <c r="BC532" s="32" t="s">
        <v>366</v>
      </c>
      <c r="BD532">
        <v>8637672.9399999995</v>
      </c>
      <c r="BE532">
        <v>-4.2593648000000001E-3</v>
      </c>
      <c r="BF532" s="32" t="s">
        <v>293</v>
      </c>
      <c r="BG532" s="32" t="s">
        <v>477</v>
      </c>
      <c r="BH532" s="32" t="s">
        <v>479</v>
      </c>
      <c r="BI532" s="32">
        <v>0</v>
      </c>
      <c r="BJ532" s="36" t="s">
        <v>477</v>
      </c>
      <c r="BK532" s="32">
        <v>0</v>
      </c>
      <c r="BL532" s="36" t="s">
        <v>477</v>
      </c>
      <c r="BM532" s="32">
        <v>6</v>
      </c>
      <c r="BN532" s="36">
        <v>-4.6823611302158099E-5</v>
      </c>
      <c r="BO532" s="33" t="s">
        <v>477</v>
      </c>
      <c r="BP532" s="33" t="s">
        <v>477</v>
      </c>
      <c r="BQ532" t="s">
        <v>477</v>
      </c>
      <c r="BR532" t="s">
        <v>477</v>
      </c>
      <c r="BS532" t="s">
        <v>479</v>
      </c>
      <c r="BT532" s="37">
        <v>44196</v>
      </c>
      <c r="BU532" s="32" t="s">
        <v>477</v>
      </c>
      <c r="BV532" s="38" t="s">
        <v>477</v>
      </c>
      <c r="BW532" t="s">
        <v>477</v>
      </c>
      <c r="BX532" s="39" t="s">
        <v>477</v>
      </c>
      <c r="BY532" s="39"/>
      <c r="BZ532" s="39"/>
      <c r="CA532" s="39"/>
      <c r="CB532" s="39"/>
      <c r="CC532" s="39"/>
      <c r="CD532" s="39"/>
      <c r="CE532" s="39"/>
      <c r="CF532" s="39"/>
      <c r="CG532">
        <v>21</v>
      </c>
      <c r="CH532" s="39"/>
      <c r="CI532" s="39"/>
      <c r="CJ532" s="39"/>
      <c r="CK532" s="39"/>
      <c r="CL532" t="s">
        <v>477</v>
      </c>
      <c r="CM532" t="s">
        <v>477</v>
      </c>
      <c r="CN532" s="46" t="s">
        <v>477</v>
      </c>
      <c r="CO532" s="46">
        <v>0</v>
      </c>
      <c r="CP532" s="46" t="s">
        <v>477</v>
      </c>
      <c r="CQ532" s="46" t="s">
        <v>477</v>
      </c>
      <c r="CR532" s="46" t="s">
        <v>477</v>
      </c>
      <c r="CS532" s="46">
        <v>0</v>
      </c>
      <c r="CT532">
        <v>0</v>
      </c>
      <c r="CU532">
        <v>0</v>
      </c>
      <c r="CV532" s="47">
        <v>0</v>
      </c>
      <c r="CW532">
        <v>0</v>
      </c>
      <c r="CX532" s="48">
        <v>0</v>
      </c>
      <c r="CY532" s="48">
        <v>0</v>
      </c>
      <c r="CZ532">
        <v>0</v>
      </c>
      <c r="DA532" s="37">
        <v>44196</v>
      </c>
      <c r="DB532" t="s">
        <v>477</v>
      </c>
      <c r="DC532">
        <v>1</v>
      </c>
      <c r="DD532" s="52" t="s">
        <v>477</v>
      </c>
      <c r="DE532" t="s">
        <v>477</v>
      </c>
      <c r="DF532" s="52" t="s">
        <v>477</v>
      </c>
      <c r="DG532" s="52" t="s">
        <v>477</v>
      </c>
      <c r="DH532" s="52" t="s">
        <v>477</v>
      </c>
      <c r="DI532" s="52" t="s">
        <v>477</v>
      </c>
      <c r="DJ532" s="52" t="s">
        <v>477</v>
      </c>
      <c r="DK532" s="52" t="s">
        <v>477</v>
      </c>
      <c r="DL532" s="52" t="s">
        <v>477</v>
      </c>
      <c r="DM532" s="52" t="s">
        <v>477</v>
      </c>
      <c r="DN532" s="52" t="s">
        <v>477</v>
      </c>
      <c r="DO532" s="33" t="s">
        <v>477</v>
      </c>
      <c r="DP532" s="33" t="s">
        <v>477</v>
      </c>
      <c r="DQ532" s="32" t="s">
        <v>477</v>
      </c>
      <c r="DR532" s="33" t="s">
        <v>477</v>
      </c>
      <c r="DS532" s="58" t="s">
        <v>477</v>
      </c>
      <c r="DT532" s="58" t="s">
        <v>477</v>
      </c>
      <c r="DU532" s="58" t="s">
        <v>477</v>
      </c>
    </row>
    <row r="533" spans="1:125" x14ac:dyDescent="0.25">
      <c r="A533" s="31">
        <v>44196</v>
      </c>
      <c r="B533" t="s">
        <v>2009</v>
      </c>
      <c r="C533" t="s">
        <v>2010</v>
      </c>
      <c r="D533" t="s">
        <v>848</v>
      </c>
      <c r="E533">
        <v>9000200</v>
      </c>
      <c r="F533">
        <v>-1</v>
      </c>
      <c r="G533" t="s">
        <v>2017</v>
      </c>
      <c r="H533" t="s">
        <v>293</v>
      </c>
      <c r="I533">
        <v>0</v>
      </c>
      <c r="J533">
        <v>0</v>
      </c>
      <c r="K533" s="43">
        <v>-1001.26</v>
      </c>
      <c r="L533" s="43">
        <v>-1001.26</v>
      </c>
      <c r="M533" s="43">
        <v>-1.15917795E-2</v>
      </c>
      <c r="N533" s="43">
        <v>1</v>
      </c>
      <c r="O533" t="s">
        <v>848</v>
      </c>
      <c r="P533" t="s">
        <v>479</v>
      </c>
      <c r="Q533" t="s">
        <v>850</v>
      </c>
      <c r="R533" t="s">
        <v>475</v>
      </c>
      <c r="S533" t="s">
        <v>2009</v>
      </c>
      <c r="T533" t="s">
        <v>850</v>
      </c>
      <c r="U533" t="s">
        <v>479</v>
      </c>
      <c r="V533" t="s">
        <v>479</v>
      </c>
      <c r="W533" t="s">
        <v>479</v>
      </c>
      <c r="X533" t="s">
        <v>479</v>
      </c>
      <c r="Y533" s="32" t="s">
        <v>479</v>
      </c>
      <c r="Z533" t="s">
        <v>479</v>
      </c>
      <c r="AA533" s="32" t="s">
        <v>366</v>
      </c>
      <c r="AB533" s="32" t="s">
        <v>479</v>
      </c>
      <c r="AC533" s="33" t="s">
        <v>477</v>
      </c>
      <c r="AD533" s="33" t="s">
        <v>477</v>
      </c>
      <c r="AE533" t="s">
        <v>477</v>
      </c>
      <c r="AF533" s="33" t="s">
        <v>477</v>
      </c>
      <c r="AG533" s="33" t="s">
        <v>477</v>
      </c>
      <c r="AH533" t="s">
        <v>477</v>
      </c>
      <c r="AI533" s="33" t="s">
        <v>477</v>
      </c>
      <c r="AJ533" s="33" t="s">
        <v>477</v>
      </c>
      <c r="AK533" t="s">
        <v>477</v>
      </c>
      <c r="AL533" s="33" t="s">
        <v>477</v>
      </c>
      <c r="AM533" t="s">
        <v>477</v>
      </c>
      <c r="AN533" s="33" t="s">
        <v>477</v>
      </c>
      <c r="AO533" s="33" t="s">
        <v>477</v>
      </c>
      <c r="AP533" s="33" t="s">
        <v>477</v>
      </c>
      <c r="AQ533" s="33" t="s">
        <v>477</v>
      </c>
      <c r="AR533" s="33" t="s">
        <v>477</v>
      </c>
      <c r="AS533" s="34" t="s">
        <v>477</v>
      </c>
      <c r="AT533" s="34" t="s">
        <v>477</v>
      </c>
      <c r="AU533" s="35" t="s">
        <v>477</v>
      </c>
      <c r="AV533" s="35" t="s">
        <v>477</v>
      </c>
      <c r="AW533" s="34" t="s">
        <v>477</v>
      </c>
      <c r="AX533" t="s">
        <v>479</v>
      </c>
      <c r="AY533" s="32" t="s">
        <v>477</v>
      </c>
      <c r="AZ533" s="32" t="s">
        <v>477</v>
      </c>
      <c r="BA533" s="32" t="s">
        <v>477</v>
      </c>
      <c r="BB533" s="32" t="s">
        <v>477</v>
      </c>
      <c r="BC533" s="32" t="s">
        <v>366</v>
      </c>
      <c r="BD533">
        <v>8637672.9399999995</v>
      </c>
      <c r="BE533">
        <v>-1.15917795E-2</v>
      </c>
      <c r="BF533" s="32" t="s">
        <v>293</v>
      </c>
      <c r="BG533" s="32" t="s">
        <v>477</v>
      </c>
      <c r="BH533" s="32" t="s">
        <v>479</v>
      </c>
      <c r="BI533" s="32">
        <v>0</v>
      </c>
      <c r="BJ533" s="36" t="s">
        <v>477</v>
      </c>
      <c r="BK533" s="32">
        <v>0</v>
      </c>
      <c r="BL533" s="36" t="s">
        <v>477</v>
      </c>
      <c r="BM533" s="32">
        <v>6</v>
      </c>
      <c r="BN533" s="36">
        <v>-1.2742955900192659E-4</v>
      </c>
      <c r="BO533" s="33" t="s">
        <v>477</v>
      </c>
      <c r="BP533" s="33" t="s">
        <v>477</v>
      </c>
      <c r="BQ533" t="s">
        <v>477</v>
      </c>
      <c r="BR533" t="s">
        <v>477</v>
      </c>
      <c r="BS533" t="s">
        <v>479</v>
      </c>
      <c r="BT533" s="37">
        <v>44196</v>
      </c>
      <c r="BU533" s="32" t="s">
        <v>477</v>
      </c>
      <c r="BV533" s="38" t="s">
        <v>477</v>
      </c>
      <c r="BW533" t="s">
        <v>477</v>
      </c>
      <c r="BX533" s="39" t="s">
        <v>477</v>
      </c>
      <c r="BY533" s="39"/>
      <c r="BZ533" s="39"/>
      <c r="CA533" s="39"/>
      <c r="CB533" s="39"/>
      <c r="CC533" s="39"/>
      <c r="CD533" s="39"/>
      <c r="CE533" s="39"/>
      <c r="CF533" s="39"/>
      <c r="CG533">
        <v>21</v>
      </c>
      <c r="CH533" s="39"/>
      <c r="CI533" s="39"/>
      <c r="CJ533" s="39"/>
      <c r="CK533" s="39"/>
      <c r="CL533" t="s">
        <v>477</v>
      </c>
      <c r="CM533" t="s">
        <v>477</v>
      </c>
      <c r="CN533" s="46" t="s">
        <v>477</v>
      </c>
      <c r="CO533" s="46">
        <v>0</v>
      </c>
      <c r="CP533" s="46" t="s">
        <v>477</v>
      </c>
      <c r="CQ533" s="46" t="s">
        <v>477</v>
      </c>
      <c r="CR533" s="46" t="s">
        <v>477</v>
      </c>
      <c r="CS533" s="46">
        <v>0</v>
      </c>
      <c r="CT533">
        <v>0</v>
      </c>
      <c r="CU533">
        <v>0</v>
      </c>
      <c r="CV533" s="47">
        <v>0</v>
      </c>
      <c r="CW533">
        <v>0</v>
      </c>
      <c r="CX533" s="48">
        <v>0</v>
      </c>
      <c r="CY533" s="48">
        <v>0</v>
      </c>
      <c r="CZ533">
        <v>0</v>
      </c>
      <c r="DA533" s="37">
        <v>44196</v>
      </c>
      <c r="DB533" t="s">
        <v>477</v>
      </c>
      <c r="DC533">
        <v>1</v>
      </c>
      <c r="DD533" s="52" t="s">
        <v>477</v>
      </c>
      <c r="DE533" t="s">
        <v>477</v>
      </c>
      <c r="DF533" s="52" t="s">
        <v>477</v>
      </c>
      <c r="DG533" s="52" t="s">
        <v>477</v>
      </c>
      <c r="DH533" s="52" t="s">
        <v>477</v>
      </c>
      <c r="DI533" s="52" t="s">
        <v>477</v>
      </c>
      <c r="DJ533" s="52" t="s">
        <v>477</v>
      </c>
      <c r="DK533" s="52" t="s">
        <v>477</v>
      </c>
      <c r="DL533" s="52" t="s">
        <v>477</v>
      </c>
      <c r="DM533" s="52" t="s">
        <v>477</v>
      </c>
      <c r="DN533" s="52" t="s">
        <v>477</v>
      </c>
      <c r="DO533" s="33" t="s">
        <v>477</v>
      </c>
      <c r="DP533" s="33" t="s">
        <v>477</v>
      </c>
      <c r="DQ533" s="32" t="s">
        <v>477</v>
      </c>
      <c r="DR533" s="33" t="s">
        <v>477</v>
      </c>
      <c r="DS533" s="58" t="s">
        <v>477</v>
      </c>
      <c r="DT533" s="58" t="s">
        <v>477</v>
      </c>
      <c r="DU533" s="58" t="s">
        <v>477</v>
      </c>
    </row>
    <row r="534" spans="1:125" x14ac:dyDescent="0.25">
      <c r="A534" s="31">
        <v>44196</v>
      </c>
      <c r="B534" t="s">
        <v>2009</v>
      </c>
      <c r="C534" t="s">
        <v>2010</v>
      </c>
      <c r="D534" t="s">
        <v>848</v>
      </c>
      <c r="E534">
        <v>9000200</v>
      </c>
      <c r="F534">
        <v>-1</v>
      </c>
      <c r="G534" t="s">
        <v>2018</v>
      </c>
      <c r="H534" t="s">
        <v>293</v>
      </c>
      <c r="I534">
        <v>0</v>
      </c>
      <c r="J534">
        <v>0</v>
      </c>
      <c r="K534" s="43">
        <v>-1600</v>
      </c>
      <c r="L534" s="43">
        <v>-1600</v>
      </c>
      <c r="M534" s="43">
        <v>-1.8523507599999999E-2</v>
      </c>
      <c r="N534" s="43">
        <v>1</v>
      </c>
      <c r="O534" t="s">
        <v>848</v>
      </c>
      <c r="P534" t="s">
        <v>479</v>
      </c>
      <c r="Q534" t="s">
        <v>850</v>
      </c>
      <c r="R534" t="s">
        <v>475</v>
      </c>
      <c r="S534" t="s">
        <v>2009</v>
      </c>
      <c r="T534" t="s">
        <v>850</v>
      </c>
      <c r="U534" t="s">
        <v>479</v>
      </c>
      <c r="V534" t="s">
        <v>479</v>
      </c>
      <c r="W534" t="s">
        <v>479</v>
      </c>
      <c r="X534" t="s">
        <v>479</v>
      </c>
      <c r="Y534" s="32" t="s">
        <v>479</v>
      </c>
      <c r="Z534" t="s">
        <v>479</v>
      </c>
      <c r="AA534" s="32" t="s">
        <v>366</v>
      </c>
      <c r="AB534" s="32" t="s">
        <v>479</v>
      </c>
      <c r="AC534" s="33" t="s">
        <v>477</v>
      </c>
      <c r="AD534" s="33" t="s">
        <v>477</v>
      </c>
      <c r="AE534" t="s">
        <v>477</v>
      </c>
      <c r="AF534" s="33" t="s">
        <v>477</v>
      </c>
      <c r="AG534" s="33" t="s">
        <v>477</v>
      </c>
      <c r="AH534" t="s">
        <v>477</v>
      </c>
      <c r="AI534" s="33" t="s">
        <v>477</v>
      </c>
      <c r="AJ534" s="33" t="s">
        <v>477</v>
      </c>
      <c r="AK534" t="s">
        <v>477</v>
      </c>
      <c r="AL534" s="33" t="s">
        <v>477</v>
      </c>
      <c r="AM534" t="s">
        <v>477</v>
      </c>
      <c r="AN534" s="33" t="s">
        <v>477</v>
      </c>
      <c r="AO534" s="33" t="s">
        <v>477</v>
      </c>
      <c r="AP534" s="33" t="s">
        <v>477</v>
      </c>
      <c r="AQ534" s="33" t="s">
        <v>477</v>
      </c>
      <c r="AR534" s="33" t="s">
        <v>477</v>
      </c>
      <c r="AS534" s="34" t="s">
        <v>477</v>
      </c>
      <c r="AT534" s="34" t="s">
        <v>477</v>
      </c>
      <c r="AU534" s="35" t="s">
        <v>477</v>
      </c>
      <c r="AV534" s="35" t="s">
        <v>477</v>
      </c>
      <c r="AW534" s="34" t="s">
        <v>477</v>
      </c>
      <c r="AX534" t="s">
        <v>479</v>
      </c>
      <c r="AY534" s="32" t="s">
        <v>477</v>
      </c>
      <c r="AZ534" s="32" t="s">
        <v>477</v>
      </c>
      <c r="BA534" s="32" t="s">
        <v>477</v>
      </c>
      <c r="BB534" s="32" t="s">
        <v>477</v>
      </c>
      <c r="BC534" s="32" t="s">
        <v>366</v>
      </c>
      <c r="BD534">
        <v>8637672.9399999995</v>
      </c>
      <c r="BE534">
        <v>-1.8523507599999999E-2</v>
      </c>
      <c r="BF534" s="32" t="s">
        <v>293</v>
      </c>
      <c r="BG534" s="32" t="s">
        <v>477</v>
      </c>
      <c r="BH534" s="32" t="s">
        <v>479</v>
      </c>
      <c r="BI534" s="32">
        <v>0</v>
      </c>
      <c r="BJ534" s="36" t="s">
        <v>477</v>
      </c>
      <c r="BK534" s="32">
        <v>0</v>
      </c>
      <c r="BL534" s="36" t="s">
        <v>477</v>
      </c>
      <c r="BM534" s="32">
        <v>6</v>
      </c>
      <c r="BN534" s="36">
        <v>-2.0363071969626526E-4</v>
      </c>
      <c r="BO534" s="33" t="s">
        <v>477</v>
      </c>
      <c r="BP534" s="33" t="s">
        <v>477</v>
      </c>
      <c r="BQ534" t="s">
        <v>477</v>
      </c>
      <c r="BR534" t="s">
        <v>477</v>
      </c>
      <c r="BS534" t="s">
        <v>479</v>
      </c>
      <c r="BT534" s="37">
        <v>44196</v>
      </c>
      <c r="BU534" s="32" t="s">
        <v>477</v>
      </c>
      <c r="BV534" s="38" t="s">
        <v>477</v>
      </c>
      <c r="BW534" t="s">
        <v>477</v>
      </c>
      <c r="BX534" s="39" t="s">
        <v>477</v>
      </c>
      <c r="BY534" s="39"/>
      <c r="BZ534" s="39"/>
      <c r="CA534" s="39"/>
      <c r="CB534" s="39"/>
      <c r="CC534" s="39"/>
      <c r="CD534" s="39"/>
      <c r="CE534" s="39"/>
      <c r="CF534" s="39"/>
      <c r="CG534">
        <v>21</v>
      </c>
      <c r="CH534" s="39"/>
      <c r="CI534" s="39"/>
      <c r="CJ534" s="39"/>
      <c r="CK534" s="39"/>
      <c r="CL534" t="s">
        <v>477</v>
      </c>
      <c r="CM534" t="s">
        <v>477</v>
      </c>
      <c r="CN534" s="46" t="s">
        <v>477</v>
      </c>
      <c r="CO534" s="46">
        <v>0</v>
      </c>
      <c r="CP534" s="46" t="s">
        <v>477</v>
      </c>
      <c r="CQ534" s="46" t="s">
        <v>477</v>
      </c>
      <c r="CR534" s="46" t="s">
        <v>477</v>
      </c>
      <c r="CS534" s="46">
        <v>0</v>
      </c>
      <c r="CT534">
        <v>0</v>
      </c>
      <c r="CU534">
        <v>0</v>
      </c>
      <c r="CV534" s="47">
        <v>0</v>
      </c>
      <c r="CW534">
        <v>0</v>
      </c>
      <c r="CX534" s="48">
        <v>0</v>
      </c>
      <c r="CY534" s="48">
        <v>0</v>
      </c>
      <c r="CZ534">
        <v>0</v>
      </c>
      <c r="DA534" s="37">
        <v>44196</v>
      </c>
      <c r="DB534" t="s">
        <v>477</v>
      </c>
      <c r="DC534">
        <v>1</v>
      </c>
      <c r="DD534" s="52" t="s">
        <v>477</v>
      </c>
      <c r="DE534" t="s">
        <v>477</v>
      </c>
      <c r="DF534" s="52" t="s">
        <v>477</v>
      </c>
      <c r="DG534" s="52" t="s">
        <v>477</v>
      </c>
      <c r="DH534" s="52" t="s">
        <v>477</v>
      </c>
      <c r="DI534" s="52" t="s">
        <v>477</v>
      </c>
      <c r="DJ534" s="52" t="s">
        <v>477</v>
      </c>
      <c r="DK534" s="52" t="s">
        <v>477</v>
      </c>
      <c r="DL534" s="52" t="s">
        <v>477</v>
      </c>
      <c r="DM534" s="52" t="s">
        <v>477</v>
      </c>
      <c r="DN534" s="52" t="s">
        <v>477</v>
      </c>
      <c r="DO534" s="33" t="s">
        <v>477</v>
      </c>
      <c r="DP534" s="33" t="s">
        <v>477</v>
      </c>
      <c r="DQ534" s="32" t="s">
        <v>477</v>
      </c>
      <c r="DR534" s="33" t="s">
        <v>477</v>
      </c>
      <c r="DS534" s="58" t="s">
        <v>477</v>
      </c>
      <c r="DT534" s="58" t="s">
        <v>477</v>
      </c>
      <c r="DU534" s="58" t="s">
        <v>477</v>
      </c>
    </row>
    <row r="535" spans="1:125" x14ac:dyDescent="0.25">
      <c r="A535" s="31">
        <v>44196</v>
      </c>
      <c r="B535" t="s">
        <v>2009</v>
      </c>
      <c r="C535" t="s">
        <v>2010</v>
      </c>
      <c r="D535" t="s">
        <v>848</v>
      </c>
      <c r="E535">
        <v>9000200</v>
      </c>
      <c r="F535">
        <v>-1</v>
      </c>
      <c r="G535" t="s">
        <v>2019</v>
      </c>
      <c r="H535" t="s">
        <v>293</v>
      </c>
      <c r="I535">
        <v>0</v>
      </c>
      <c r="J535">
        <v>0</v>
      </c>
      <c r="K535" s="43">
        <v>-14.78</v>
      </c>
      <c r="L535" s="43">
        <v>-14.78</v>
      </c>
      <c r="M535" s="43">
        <v>-1.7111089999999999E-4</v>
      </c>
      <c r="N535" s="43">
        <v>1</v>
      </c>
      <c r="O535" t="s">
        <v>848</v>
      </c>
      <c r="P535" t="s">
        <v>479</v>
      </c>
      <c r="Q535" t="s">
        <v>850</v>
      </c>
      <c r="R535" t="s">
        <v>475</v>
      </c>
      <c r="S535" t="s">
        <v>2009</v>
      </c>
      <c r="T535" t="s">
        <v>850</v>
      </c>
      <c r="U535" t="s">
        <v>479</v>
      </c>
      <c r="V535" t="s">
        <v>479</v>
      </c>
      <c r="W535" t="s">
        <v>479</v>
      </c>
      <c r="X535" t="s">
        <v>479</v>
      </c>
      <c r="Y535" s="32" t="s">
        <v>479</v>
      </c>
      <c r="Z535" t="s">
        <v>479</v>
      </c>
      <c r="AA535" s="32" t="s">
        <v>366</v>
      </c>
      <c r="AB535" s="32" t="s">
        <v>479</v>
      </c>
      <c r="AC535" s="33" t="s">
        <v>477</v>
      </c>
      <c r="AD535" s="33" t="s">
        <v>477</v>
      </c>
      <c r="AE535" t="s">
        <v>477</v>
      </c>
      <c r="AF535" s="33" t="s">
        <v>477</v>
      </c>
      <c r="AG535" s="33" t="s">
        <v>477</v>
      </c>
      <c r="AH535" t="s">
        <v>477</v>
      </c>
      <c r="AI535" s="33" t="s">
        <v>477</v>
      </c>
      <c r="AJ535" s="33" t="s">
        <v>477</v>
      </c>
      <c r="AK535" t="s">
        <v>477</v>
      </c>
      <c r="AL535" s="33" t="s">
        <v>477</v>
      </c>
      <c r="AM535" t="s">
        <v>477</v>
      </c>
      <c r="AN535" s="33" t="s">
        <v>477</v>
      </c>
      <c r="AO535" s="33" t="s">
        <v>477</v>
      </c>
      <c r="AP535" s="33" t="s">
        <v>477</v>
      </c>
      <c r="AQ535" s="33" t="s">
        <v>477</v>
      </c>
      <c r="AR535" s="33" t="s">
        <v>477</v>
      </c>
      <c r="AS535" s="34" t="s">
        <v>477</v>
      </c>
      <c r="AT535" s="34" t="s">
        <v>477</v>
      </c>
      <c r="AU535" s="35" t="s">
        <v>477</v>
      </c>
      <c r="AV535" s="35" t="s">
        <v>477</v>
      </c>
      <c r="AW535" s="34" t="s">
        <v>477</v>
      </c>
      <c r="AX535" t="s">
        <v>479</v>
      </c>
      <c r="AY535" s="32" t="s">
        <v>477</v>
      </c>
      <c r="AZ535" s="32" t="s">
        <v>477</v>
      </c>
      <c r="BA535" s="32" t="s">
        <v>477</v>
      </c>
      <c r="BB535" s="32" t="s">
        <v>477</v>
      </c>
      <c r="BC535" s="32" t="s">
        <v>366</v>
      </c>
      <c r="BD535">
        <v>8637672.9399999995</v>
      </c>
      <c r="BE535">
        <v>-1.7111089999999999E-4</v>
      </c>
      <c r="BF535" s="32" t="s">
        <v>293</v>
      </c>
      <c r="BG535" s="32" t="s">
        <v>477</v>
      </c>
      <c r="BH535" s="32" t="s">
        <v>479</v>
      </c>
      <c r="BI535" s="32">
        <v>0</v>
      </c>
      <c r="BJ535" s="36" t="s">
        <v>477</v>
      </c>
      <c r="BK535" s="32">
        <v>0</v>
      </c>
      <c r="BL535" s="36" t="s">
        <v>477</v>
      </c>
      <c r="BM535" s="32">
        <v>6</v>
      </c>
      <c r="BN535" s="36">
        <v>-1.8810387731942503E-6</v>
      </c>
      <c r="BO535" s="33" t="s">
        <v>477</v>
      </c>
      <c r="BP535" s="33" t="s">
        <v>477</v>
      </c>
      <c r="BQ535" t="s">
        <v>477</v>
      </c>
      <c r="BR535" t="s">
        <v>477</v>
      </c>
      <c r="BS535" t="s">
        <v>479</v>
      </c>
      <c r="BT535" s="37">
        <v>44196</v>
      </c>
      <c r="BU535" s="32" t="s">
        <v>477</v>
      </c>
      <c r="BV535" s="38" t="s">
        <v>477</v>
      </c>
      <c r="BW535" t="s">
        <v>477</v>
      </c>
      <c r="BX535" s="39" t="s">
        <v>477</v>
      </c>
      <c r="BY535" s="39"/>
      <c r="BZ535" s="39"/>
      <c r="CA535" s="39"/>
      <c r="CB535" s="39"/>
      <c r="CC535" s="39"/>
      <c r="CD535" s="39"/>
      <c r="CE535" s="39"/>
      <c r="CF535" s="39"/>
      <c r="CG535">
        <v>21</v>
      </c>
      <c r="CH535" s="39"/>
      <c r="CI535" s="39"/>
      <c r="CJ535" s="39"/>
      <c r="CK535" s="39"/>
      <c r="CL535" t="s">
        <v>477</v>
      </c>
      <c r="CM535" t="s">
        <v>477</v>
      </c>
      <c r="CN535" s="46" t="s">
        <v>477</v>
      </c>
      <c r="CO535" s="46">
        <v>0</v>
      </c>
      <c r="CP535" s="46" t="s">
        <v>477</v>
      </c>
      <c r="CQ535" s="46" t="s">
        <v>477</v>
      </c>
      <c r="CR535" s="46" t="s">
        <v>477</v>
      </c>
      <c r="CS535" s="46">
        <v>0</v>
      </c>
      <c r="CT535">
        <v>0</v>
      </c>
      <c r="CU535">
        <v>0</v>
      </c>
      <c r="CV535" s="47">
        <v>0</v>
      </c>
      <c r="CW535">
        <v>0</v>
      </c>
      <c r="CX535" s="48">
        <v>0</v>
      </c>
      <c r="CY535" s="48">
        <v>0</v>
      </c>
      <c r="CZ535">
        <v>0</v>
      </c>
      <c r="DA535" s="37">
        <v>44196</v>
      </c>
      <c r="DB535" t="s">
        <v>477</v>
      </c>
      <c r="DC535">
        <v>1</v>
      </c>
      <c r="DD535" s="52" t="s">
        <v>477</v>
      </c>
      <c r="DE535" t="s">
        <v>477</v>
      </c>
      <c r="DF535" s="52" t="s">
        <v>477</v>
      </c>
      <c r="DG535" s="52" t="s">
        <v>477</v>
      </c>
      <c r="DH535" s="52" t="s">
        <v>477</v>
      </c>
      <c r="DI535" s="52" t="s">
        <v>477</v>
      </c>
      <c r="DJ535" s="52" t="s">
        <v>477</v>
      </c>
      <c r="DK535" s="52" t="s">
        <v>477</v>
      </c>
      <c r="DL535" s="52" t="s">
        <v>477</v>
      </c>
      <c r="DM535" s="52" t="s">
        <v>477</v>
      </c>
      <c r="DN535" s="52" t="s">
        <v>477</v>
      </c>
      <c r="DO535" s="33" t="s">
        <v>477</v>
      </c>
      <c r="DP535" s="33" t="s">
        <v>477</v>
      </c>
      <c r="DQ535" s="32" t="s">
        <v>477</v>
      </c>
      <c r="DR535" s="33" t="s">
        <v>477</v>
      </c>
      <c r="DS535" s="58" t="s">
        <v>477</v>
      </c>
      <c r="DT535" s="58" t="s">
        <v>477</v>
      </c>
      <c r="DU535" s="58" t="s">
        <v>477</v>
      </c>
    </row>
    <row r="536" spans="1:125" x14ac:dyDescent="0.25">
      <c r="A536" s="31">
        <v>44196</v>
      </c>
      <c r="B536" t="s">
        <v>2009</v>
      </c>
      <c r="C536" t="s">
        <v>2010</v>
      </c>
      <c r="D536" t="s">
        <v>848</v>
      </c>
      <c r="E536">
        <v>9000200</v>
      </c>
      <c r="F536">
        <v>-1</v>
      </c>
      <c r="G536" t="s">
        <v>2020</v>
      </c>
      <c r="H536" t="s">
        <v>293</v>
      </c>
      <c r="I536">
        <v>0</v>
      </c>
      <c r="J536">
        <v>0</v>
      </c>
      <c r="K536" s="43">
        <v>-3360.39</v>
      </c>
      <c r="L536" s="43">
        <v>-3360.39</v>
      </c>
      <c r="M536" s="43">
        <v>-3.8903881000000001E-2</v>
      </c>
      <c r="N536" s="43">
        <v>2</v>
      </c>
      <c r="O536" t="s">
        <v>848</v>
      </c>
      <c r="P536" t="s">
        <v>479</v>
      </c>
      <c r="Q536" t="s">
        <v>850</v>
      </c>
      <c r="R536" t="s">
        <v>475</v>
      </c>
      <c r="S536" t="s">
        <v>2009</v>
      </c>
      <c r="T536" t="s">
        <v>850</v>
      </c>
      <c r="U536" t="s">
        <v>479</v>
      </c>
      <c r="V536" t="s">
        <v>479</v>
      </c>
      <c r="W536" t="s">
        <v>479</v>
      </c>
      <c r="X536" t="s">
        <v>479</v>
      </c>
      <c r="Y536" s="32" t="s">
        <v>479</v>
      </c>
      <c r="Z536" t="s">
        <v>479</v>
      </c>
      <c r="AA536" s="32" t="s">
        <v>366</v>
      </c>
      <c r="AB536" s="32" t="s">
        <v>479</v>
      </c>
      <c r="AC536" s="33" t="s">
        <v>477</v>
      </c>
      <c r="AD536" s="33" t="s">
        <v>477</v>
      </c>
      <c r="AE536" t="s">
        <v>477</v>
      </c>
      <c r="AF536" s="33" t="s">
        <v>477</v>
      </c>
      <c r="AG536" s="33" t="s">
        <v>477</v>
      </c>
      <c r="AH536" t="s">
        <v>477</v>
      </c>
      <c r="AI536" s="33" t="s">
        <v>477</v>
      </c>
      <c r="AJ536" s="33" t="s">
        <v>477</v>
      </c>
      <c r="AK536" t="s">
        <v>477</v>
      </c>
      <c r="AL536" s="33" t="s">
        <v>477</v>
      </c>
      <c r="AM536" t="s">
        <v>477</v>
      </c>
      <c r="AN536" s="33" t="s">
        <v>477</v>
      </c>
      <c r="AO536" s="33" t="s">
        <v>477</v>
      </c>
      <c r="AP536" s="33" t="s">
        <v>477</v>
      </c>
      <c r="AQ536" s="33" t="s">
        <v>477</v>
      </c>
      <c r="AR536" s="33" t="s">
        <v>477</v>
      </c>
      <c r="AS536" s="34" t="s">
        <v>477</v>
      </c>
      <c r="AT536" s="34" t="s">
        <v>477</v>
      </c>
      <c r="AU536" s="35" t="s">
        <v>477</v>
      </c>
      <c r="AV536" s="35" t="s">
        <v>477</v>
      </c>
      <c r="AW536" s="34" t="s">
        <v>477</v>
      </c>
      <c r="AX536" t="s">
        <v>479</v>
      </c>
      <c r="AY536" s="32" t="s">
        <v>477</v>
      </c>
      <c r="AZ536" s="32" t="s">
        <v>477</v>
      </c>
      <c r="BA536" s="32" t="s">
        <v>477</v>
      </c>
      <c r="BB536" s="32" t="s">
        <v>477</v>
      </c>
      <c r="BC536" s="32" t="s">
        <v>366</v>
      </c>
      <c r="BD536">
        <v>8637672.9399999995</v>
      </c>
      <c r="BE536">
        <v>-3.8903881000000001E-2</v>
      </c>
      <c r="BF536" s="32" t="s">
        <v>293</v>
      </c>
      <c r="BG536" s="32" t="s">
        <v>477</v>
      </c>
      <c r="BH536" s="32" t="s">
        <v>479</v>
      </c>
      <c r="BI536" s="32">
        <v>0</v>
      </c>
      <c r="BJ536" s="36" t="s">
        <v>477</v>
      </c>
      <c r="BK536" s="32">
        <v>0</v>
      </c>
      <c r="BL536" s="36" t="s">
        <v>477</v>
      </c>
      <c r="BM536" s="32">
        <v>6</v>
      </c>
      <c r="BN536" s="36">
        <v>-4.27674146350083E-4</v>
      </c>
      <c r="BO536" s="33" t="s">
        <v>477</v>
      </c>
      <c r="BP536" s="33" t="s">
        <v>477</v>
      </c>
      <c r="BQ536" t="s">
        <v>477</v>
      </c>
      <c r="BR536" t="s">
        <v>477</v>
      </c>
      <c r="BS536" t="s">
        <v>479</v>
      </c>
      <c r="BT536" s="37">
        <v>44196</v>
      </c>
      <c r="BU536" s="32" t="s">
        <v>477</v>
      </c>
      <c r="BV536" s="38" t="s">
        <v>477</v>
      </c>
      <c r="BW536" t="s">
        <v>477</v>
      </c>
      <c r="BX536" s="39" t="s">
        <v>477</v>
      </c>
      <c r="BY536" s="39"/>
      <c r="BZ536" s="39"/>
      <c r="CA536" s="39"/>
      <c r="CB536" s="39"/>
      <c r="CC536" s="39"/>
      <c r="CD536" s="39"/>
      <c r="CE536" s="39"/>
      <c r="CF536" s="39"/>
      <c r="CG536">
        <v>21</v>
      </c>
      <c r="CH536" s="39"/>
      <c r="CI536" s="39"/>
      <c r="CJ536" s="39"/>
      <c r="CK536" s="39"/>
      <c r="CL536" t="s">
        <v>477</v>
      </c>
      <c r="CM536" t="s">
        <v>477</v>
      </c>
      <c r="CN536" s="46" t="s">
        <v>477</v>
      </c>
      <c r="CO536" s="46">
        <v>0</v>
      </c>
      <c r="CP536" s="46" t="s">
        <v>477</v>
      </c>
      <c r="CQ536" s="46" t="s">
        <v>477</v>
      </c>
      <c r="CR536" s="46" t="s">
        <v>477</v>
      </c>
      <c r="CS536" s="46">
        <v>0</v>
      </c>
      <c r="CT536">
        <v>0</v>
      </c>
      <c r="CU536">
        <v>0</v>
      </c>
      <c r="CV536" s="47">
        <v>0</v>
      </c>
      <c r="CW536">
        <v>0</v>
      </c>
      <c r="CX536" s="48">
        <v>0</v>
      </c>
      <c r="CY536" s="48">
        <v>0</v>
      </c>
      <c r="CZ536">
        <v>0</v>
      </c>
      <c r="DA536" s="37">
        <v>44196</v>
      </c>
      <c r="DB536" t="s">
        <v>477</v>
      </c>
      <c r="DC536">
        <v>1</v>
      </c>
      <c r="DD536" s="52" t="s">
        <v>477</v>
      </c>
      <c r="DE536" t="s">
        <v>477</v>
      </c>
      <c r="DF536" s="52" t="s">
        <v>477</v>
      </c>
      <c r="DG536" s="52" t="s">
        <v>477</v>
      </c>
      <c r="DH536" s="52" t="s">
        <v>477</v>
      </c>
      <c r="DI536" s="52" t="s">
        <v>477</v>
      </c>
      <c r="DJ536" s="52" t="s">
        <v>477</v>
      </c>
      <c r="DK536" s="52" t="s">
        <v>477</v>
      </c>
      <c r="DL536" s="52" t="s">
        <v>477</v>
      </c>
      <c r="DM536" s="52" t="s">
        <v>477</v>
      </c>
      <c r="DN536" s="52" t="s">
        <v>477</v>
      </c>
      <c r="DO536" s="33" t="s">
        <v>477</v>
      </c>
      <c r="DP536" s="33" t="s">
        <v>477</v>
      </c>
      <c r="DQ536" s="32" t="s">
        <v>477</v>
      </c>
      <c r="DR536" s="33" t="s">
        <v>477</v>
      </c>
      <c r="DS536" s="58" t="s">
        <v>477</v>
      </c>
      <c r="DT536" s="58" t="s">
        <v>477</v>
      </c>
      <c r="DU536" s="58" t="s">
        <v>477</v>
      </c>
    </row>
    <row r="537" spans="1:125" x14ac:dyDescent="0.25">
      <c r="A537" s="31">
        <v>44196</v>
      </c>
      <c r="B537" t="s">
        <v>2009</v>
      </c>
      <c r="C537" t="s">
        <v>2010</v>
      </c>
      <c r="D537" t="s">
        <v>848</v>
      </c>
      <c r="E537">
        <v>9000200</v>
      </c>
      <c r="F537">
        <v>-1</v>
      </c>
      <c r="G537" t="s">
        <v>2021</v>
      </c>
      <c r="H537" t="s">
        <v>293</v>
      </c>
      <c r="I537">
        <v>0</v>
      </c>
      <c r="J537">
        <v>0</v>
      </c>
      <c r="K537" s="43">
        <v>-919.03</v>
      </c>
      <c r="L537" s="43">
        <v>-919.03</v>
      </c>
      <c r="M537" s="43">
        <v>-1.0639787E-2</v>
      </c>
      <c r="N537" s="43">
        <v>1</v>
      </c>
      <c r="O537" t="s">
        <v>848</v>
      </c>
      <c r="P537" t="s">
        <v>479</v>
      </c>
      <c r="Q537" t="s">
        <v>850</v>
      </c>
      <c r="R537" t="s">
        <v>475</v>
      </c>
      <c r="S537" t="s">
        <v>2009</v>
      </c>
      <c r="T537" t="s">
        <v>850</v>
      </c>
      <c r="U537" t="s">
        <v>479</v>
      </c>
      <c r="V537" t="s">
        <v>479</v>
      </c>
      <c r="W537" t="s">
        <v>479</v>
      </c>
      <c r="X537" t="s">
        <v>479</v>
      </c>
      <c r="Y537" s="32" t="s">
        <v>479</v>
      </c>
      <c r="Z537" t="s">
        <v>479</v>
      </c>
      <c r="AA537" s="32" t="s">
        <v>366</v>
      </c>
      <c r="AB537" s="32" t="s">
        <v>479</v>
      </c>
      <c r="AC537" s="33" t="s">
        <v>477</v>
      </c>
      <c r="AD537" s="33" t="s">
        <v>477</v>
      </c>
      <c r="AE537" t="s">
        <v>477</v>
      </c>
      <c r="AF537" s="33" t="s">
        <v>477</v>
      </c>
      <c r="AG537" s="33" t="s">
        <v>477</v>
      </c>
      <c r="AH537" t="s">
        <v>477</v>
      </c>
      <c r="AI537" s="33" t="s">
        <v>477</v>
      </c>
      <c r="AJ537" s="33" t="s">
        <v>477</v>
      </c>
      <c r="AK537" t="s">
        <v>477</v>
      </c>
      <c r="AL537" s="33" t="s">
        <v>477</v>
      </c>
      <c r="AM537" t="s">
        <v>477</v>
      </c>
      <c r="AN537" s="33" t="s">
        <v>477</v>
      </c>
      <c r="AO537" s="33" t="s">
        <v>477</v>
      </c>
      <c r="AP537" s="33" t="s">
        <v>477</v>
      </c>
      <c r="AQ537" s="33" t="s">
        <v>477</v>
      </c>
      <c r="AR537" s="33" t="s">
        <v>477</v>
      </c>
      <c r="AS537" s="34" t="s">
        <v>477</v>
      </c>
      <c r="AT537" s="34" t="s">
        <v>477</v>
      </c>
      <c r="AU537" s="35" t="s">
        <v>477</v>
      </c>
      <c r="AV537" s="35" t="s">
        <v>477</v>
      </c>
      <c r="AW537" s="34" t="s">
        <v>477</v>
      </c>
      <c r="AX537" t="s">
        <v>479</v>
      </c>
      <c r="AY537" s="32" t="s">
        <v>477</v>
      </c>
      <c r="AZ537" s="32" t="s">
        <v>477</v>
      </c>
      <c r="BA537" s="32" t="s">
        <v>477</v>
      </c>
      <c r="BB537" s="32" t="s">
        <v>477</v>
      </c>
      <c r="BC537" s="32" t="s">
        <v>366</v>
      </c>
      <c r="BD537">
        <v>8637672.9399999995</v>
      </c>
      <c r="BE537">
        <v>-1.0639787E-2</v>
      </c>
      <c r="BF537" s="32" t="s">
        <v>293</v>
      </c>
      <c r="BG537" s="32" t="s">
        <v>477</v>
      </c>
      <c r="BH537" s="32" t="s">
        <v>479</v>
      </c>
      <c r="BI537" s="32">
        <v>0</v>
      </c>
      <c r="BJ537" s="36" t="s">
        <v>477</v>
      </c>
      <c r="BK537" s="32">
        <v>0</v>
      </c>
      <c r="BL537" s="36" t="s">
        <v>477</v>
      </c>
      <c r="BM537" s="32">
        <v>6</v>
      </c>
      <c r="BN537" s="36">
        <v>-1.1696421270153665E-4</v>
      </c>
      <c r="BO537" s="33" t="s">
        <v>477</v>
      </c>
      <c r="BP537" s="33" t="s">
        <v>477</v>
      </c>
      <c r="BQ537" t="s">
        <v>477</v>
      </c>
      <c r="BR537" t="s">
        <v>477</v>
      </c>
      <c r="BS537" t="s">
        <v>479</v>
      </c>
      <c r="BT537" s="37">
        <v>44196</v>
      </c>
      <c r="BU537" s="32" t="s">
        <v>477</v>
      </c>
      <c r="BV537" s="38" t="s">
        <v>477</v>
      </c>
      <c r="BW537" t="s">
        <v>477</v>
      </c>
      <c r="BX537" s="39" t="s">
        <v>477</v>
      </c>
      <c r="BY537" s="39"/>
      <c r="BZ537" s="39"/>
      <c r="CA537" s="39"/>
      <c r="CB537" s="39"/>
      <c r="CC537" s="39"/>
      <c r="CD537" s="39"/>
      <c r="CE537" s="39"/>
      <c r="CF537" s="39"/>
      <c r="CG537">
        <v>21</v>
      </c>
      <c r="CH537" s="39"/>
      <c r="CI537" s="39"/>
      <c r="CJ537" s="39"/>
      <c r="CK537" s="39"/>
      <c r="CL537" t="s">
        <v>477</v>
      </c>
      <c r="CM537" t="s">
        <v>477</v>
      </c>
      <c r="CN537" s="46" t="s">
        <v>477</v>
      </c>
      <c r="CO537" s="46">
        <v>0</v>
      </c>
      <c r="CP537" s="46" t="s">
        <v>477</v>
      </c>
      <c r="CQ537" s="46" t="s">
        <v>477</v>
      </c>
      <c r="CR537" s="46" t="s">
        <v>477</v>
      </c>
      <c r="CS537" s="46">
        <v>0</v>
      </c>
      <c r="CT537">
        <v>0</v>
      </c>
      <c r="CU537">
        <v>0</v>
      </c>
      <c r="CV537" s="47">
        <v>0</v>
      </c>
      <c r="CW537">
        <v>0</v>
      </c>
      <c r="CX537" s="48">
        <v>0</v>
      </c>
      <c r="CY537" s="48">
        <v>0</v>
      </c>
      <c r="CZ537">
        <v>0</v>
      </c>
      <c r="DA537" s="37">
        <v>44196</v>
      </c>
      <c r="DB537" t="s">
        <v>477</v>
      </c>
      <c r="DC537">
        <v>1</v>
      </c>
      <c r="DD537" s="52" t="s">
        <v>477</v>
      </c>
      <c r="DE537" t="s">
        <v>477</v>
      </c>
      <c r="DF537" s="52" t="s">
        <v>477</v>
      </c>
      <c r="DG537" s="52" t="s">
        <v>477</v>
      </c>
      <c r="DH537" s="52" t="s">
        <v>477</v>
      </c>
      <c r="DI537" s="52" t="s">
        <v>477</v>
      </c>
      <c r="DJ537" s="52" t="s">
        <v>477</v>
      </c>
      <c r="DK537" s="52" t="s">
        <v>477</v>
      </c>
      <c r="DL537" s="52" t="s">
        <v>477</v>
      </c>
      <c r="DM537" s="52" t="s">
        <v>477</v>
      </c>
      <c r="DN537" s="52" t="s">
        <v>477</v>
      </c>
      <c r="DO537" s="33" t="s">
        <v>477</v>
      </c>
      <c r="DP537" s="33" t="s">
        <v>477</v>
      </c>
      <c r="DQ537" s="32" t="s">
        <v>477</v>
      </c>
      <c r="DR537" s="33" t="s">
        <v>477</v>
      </c>
      <c r="DS537" s="58" t="s">
        <v>477</v>
      </c>
      <c r="DT537" s="58" t="s">
        <v>477</v>
      </c>
      <c r="DU537" s="58" t="s">
        <v>477</v>
      </c>
    </row>
    <row r="538" spans="1:125" x14ac:dyDescent="0.25">
      <c r="A538" s="31">
        <v>44196</v>
      </c>
      <c r="B538" t="s">
        <v>2009</v>
      </c>
      <c r="C538" t="s">
        <v>2010</v>
      </c>
      <c r="D538" t="s">
        <v>848</v>
      </c>
      <c r="E538">
        <v>9000200</v>
      </c>
      <c r="F538">
        <v>-1</v>
      </c>
      <c r="G538" t="s">
        <v>2022</v>
      </c>
      <c r="H538" t="s">
        <v>293</v>
      </c>
      <c r="I538">
        <v>0</v>
      </c>
      <c r="J538">
        <v>0</v>
      </c>
      <c r="K538" s="43">
        <v>-3773.54</v>
      </c>
      <c r="L538" s="43">
        <v>-3773.54</v>
      </c>
      <c r="M538" s="43">
        <v>-4.3686997900000003E-2</v>
      </c>
      <c r="N538" s="43">
        <v>1</v>
      </c>
      <c r="O538" t="s">
        <v>848</v>
      </c>
      <c r="P538" t="s">
        <v>479</v>
      </c>
      <c r="Q538" t="s">
        <v>850</v>
      </c>
      <c r="R538" t="s">
        <v>475</v>
      </c>
      <c r="S538" t="s">
        <v>2009</v>
      </c>
      <c r="T538" t="s">
        <v>850</v>
      </c>
      <c r="U538" t="s">
        <v>479</v>
      </c>
      <c r="V538" t="s">
        <v>479</v>
      </c>
      <c r="W538" t="s">
        <v>479</v>
      </c>
      <c r="X538" t="s">
        <v>479</v>
      </c>
      <c r="Y538" s="32" t="s">
        <v>479</v>
      </c>
      <c r="Z538" t="s">
        <v>479</v>
      </c>
      <c r="AA538" s="32" t="s">
        <v>366</v>
      </c>
      <c r="AB538" s="32" t="s">
        <v>479</v>
      </c>
      <c r="AC538" s="33" t="s">
        <v>477</v>
      </c>
      <c r="AD538" s="33" t="s">
        <v>477</v>
      </c>
      <c r="AE538" t="s">
        <v>477</v>
      </c>
      <c r="AF538" s="33" t="s">
        <v>477</v>
      </c>
      <c r="AG538" s="33" t="s">
        <v>477</v>
      </c>
      <c r="AH538" t="s">
        <v>477</v>
      </c>
      <c r="AI538" s="33" t="s">
        <v>477</v>
      </c>
      <c r="AJ538" s="33" t="s">
        <v>477</v>
      </c>
      <c r="AK538" t="s">
        <v>477</v>
      </c>
      <c r="AL538" s="33" t="s">
        <v>477</v>
      </c>
      <c r="AM538" t="s">
        <v>477</v>
      </c>
      <c r="AN538" s="33" t="s">
        <v>477</v>
      </c>
      <c r="AO538" s="33" t="s">
        <v>477</v>
      </c>
      <c r="AP538" s="33" t="s">
        <v>477</v>
      </c>
      <c r="AQ538" s="33" t="s">
        <v>477</v>
      </c>
      <c r="AR538" s="33" t="s">
        <v>477</v>
      </c>
      <c r="AS538" s="34" t="s">
        <v>477</v>
      </c>
      <c r="AT538" s="34" t="s">
        <v>477</v>
      </c>
      <c r="AU538" s="35" t="s">
        <v>477</v>
      </c>
      <c r="AV538" s="35" t="s">
        <v>477</v>
      </c>
      <c r="AW538" s="34" t="s">
        <v>477</v>
      </c>
      <c r="AX538" t="s">
        <v>479</v>
      </c>
      <c r="AY538" s="32" t="s">
        <v>477</v>
      </c>
      <c r="AZ538" s="32" t="s">
        <v>477</v>
      </c>
      <c r="BA538" s="32" t="s">
        <v>477</v>
      </c>
      <c r="BB538" s="32" t="s">
        <v>477</v>
      </c>
      <c r="BC538" s="32" t="s">
        <v>366</v>
      </c>
      <c r="BD538">
        <v>8637672.9399999995</v>
      </c>
      <c r="BE538">
        <v>-4.3686997900000003E-2</v>
      </c>
      <c r="BF538" s="32" t="s">
        <v>293</v>
      </c>
      <c r="BG538" s="32" t="s">
        <v>477</v>
      </c>
      <c r="BH538" s="32" t="s">
        <v>479</v>
      </c>
      <c r="BI538" s="32">
        <v>0</v>
      </c>
      <c r="BJ538" s="36" t="s">
        <v>477</v>
      </c>
      <c r="BK538" s="32">
        <v>0</v>
      </c>
      <c r="BL538" s="36" t="s">
        <v>477</v>
      </c>
      <c r="BM538" s="32">
        <v>6</v>
      </c>
      <c r="BN538" s="36">
        <v>-4.8025541625165301E-4</v>
      </c>
      <c r="BO538" s="33" t="s">
        <v>477</v>
      </c>
      <c r="BP538" s="33" t="s">
        <v>477</v>
      </c>
      <c r="BQ538" t="s">
        <v>477</v>
      </c>
      <c r="BR538" t="s">
        <v>477</v>
      </c>
      <c r="BS538" t="s">
        <v>479</v>
      </c>
      <c r="BT538" s="37">
        <v>44196</v>
      </c>
      <c r="BU538" s="32" t="s">
        <v>477</v>
      </c>
      <c r="BV538" s="38" t="s">
        <v>477</v>
      </c>
      <c r="BW538" t="s">
        <v>477</v>
      </c>
      <c r="BX538" s="39" t="s">
        <v>477</v>
      </c>
      <c r="BY538" s="39"/>
      <c r="BZ538" s="39"/>
      <c r="CA538" s="39"/>
      <c r="CB538" s="39"/>
      <c r="CC538" s="39"/>
      <c r="CD538" s="39"/>
      <c r="CE538" s="39"/>
      <c r="CF538" s="39"/>
      <c r="CG538">
        <v>21</v>
      </c>
      <c r="CH538" s="39"/>
      <c r="CI538" s="39"/>
      <c r="CJ538" s="39"/>
      <c r="CK538" s="39"/>
      <c r="CL538" t="s">
        <v>477</v>
      </c>
      <c r="CM538" t="s">
        <v>477</v>
      </c>
      <c r="CN538" s="46" t="s">
        <v>477</v>
      </c>
      <c r="CO538" s="46">
        <v>0</v>
      </c>
      <c r="CP538" s="46" t="s">
        <v>477</v>
      </c>
      <c r="CQ538" s="46" t="s">
        <v>477</v>
      </c>
      <c r="CR538" s="46" t="s">
        <v>477</v>
      </c>
      <c r="CS538" s="46">
        <v>0</v>
      </c>
      <c r="CT538">
        <v>0</v>
      </c>
      <c r="CU538">
        <v>0</v>
      </c>
      <c r="CV538" s="47">
        <v>0</v>
      </c>
      <c r="CW538">
        <v>0</v>
      </c>
      <c r="CX538" s="48">
        <v>0</v>
      </c>
      <c r="CY538" s="48">
        <v>0</v>
      </c>
      <c r="CZ538">
        <v>0</v>
      </c>
      <c r="DA538" s="37">
        <v>44196</v>
      </c>
      <c r="DB538" t="s">
        <v>477</v>
      </c>
      <c r="DC538">
        <v>1</v>
      </c>
      <c r="DD538" s="52" t="s">
        <v>477</v>
      </c>
      <c r="DE538" t="s">
        <v>477</v>
      </c>
      <c r="DF538" s="52" t="s">
        <v>477</v>
      </c>
      <c r="DG538" s="52" t="s">
        <v>477</v>
      </c>
      <c r="DH538" s="52" t="s">
        <v>477</v>
      </c>
      <c r="DI538" s="52" t="s">
        <v>477</v>
      </c>
      <c r="DJ538" s="52" t="s">
        <v>477</v>
      </c>
      <c r="DK538" s="52" t="s">
        <v>477</v>
      </c>
      <c r="DL538" s="52" t="s">
        <v>477</v>
      </c>
      <c r="DM538" s="52" t="s">
        <v>477</v>
      </c>
      <c r="DN538" s="52" t="s">
        <v>477</v>
      </c>
      <c r="DO538" s="33" t="s">
        <v>477</v>
      </c>
      <c r="DP538" s="33" t="s">
        <v>477</v>
      </c>
      <c r="DQ538" s="32" t="s">
        <v>477</v>
      </c>
      <c r="DR538" s="33" t="s">
        <v>477</v>
      </c>
      <c r="DS538" s="58" t="s">
        <v>477</v>
      </c>
      <c r="DT538" s="58" t="s">
        <v>477</v>
      </c>
      <c r="DU538" s="58" t="s">
        <v>477</v>
      </c>
    </row>
    <row r="539" spans="1:125" x14ac:dyDescent="0.25">
      <c r="A539" s="31">
        <v>44196</v>
      </c>
      <c r="B539" t="s">
        <v>2009</v>
      </c>
      <c r="C539" t="s">
        <v>2010</v>
      </c>
      <c r="D539" t="s">
        <v>848</v>
      </c>
      <c r="E539">
        <v>9000200</v>
      </c>
      <c r="F539">
        <v>-1</v>
      </c>
      <c r="G539" t="s">
        <v>2023</v>
      </c>
      <c r="H539" t="s">
        <v>293</v>
      </c>
      <c r="I539">
        <v>0</v>
      </c>
      <c r="J539">
        <v>0</v>
      </c>
      <c r="K539" s="43">
        <v>-30095.5</v>
      </c>
      <c r="L539" s="43">
        <v>-30095.5</v>
      </c>
      <c r="M539" s="43">
        <v>-0.34842138859999999</v>
      </c>
      <c r="N539" s="43">
        <v>1</v>
      </c>
      <c r="O539" t="s">
        <v>848</v>
      </c>
      <c r="P539" t="s">
        <v>479</v>
      </c>
      <c r="Q539" t="s">
        <v>850</v>
      </c>
      <c r="R539" t="s">
        <v>475</v>
      </c>
      <c r="S539" t="s">
        <v>2009</v>
      </c>
      <c r="T539" t="s">
        <v>850</v>
      </c>
      <c r="U539" t="s">
        <v>479</v>
      </c>
      <c r="V539" t="s">
        <v>479</v>
      </c>
      <c r="W539" t="s">
        <v>479</v>
      </c>
      <c r="X539" t="s">
        <v>479</v>
      </c>
      <c r="Y539" s="32" t="s">
        <v>479</v>
      </c>
      <c r="Z539" t="s">
        <v>479</v>
      </c>
      <c r="AA539" s="32" t="s">
        <v>366</v>
      </c>
      <c r="AB539" s="32" t="s">
        <v>479</v>
      </c>
      <c r="AC539" s="33" t="s">
        <v>477</v>
      </c>
      <c r="AD539" s="33" t="s">
        <v>477</v>
      </c>
      <c r="AE539" t="s">
        <v>477</v>
      </c>
      <c r="AF539" s="33" t="s">
        <v>477</v>
      </c>
      <c r="AG539" s="33" t="s">
        <v>477</v>
      </c>
      <c r="AH539" t="s">
        <v>477</v>
      </c>
      <c r="AI539" s="33" t="s">
        <v>477</v>
      </c>
      <c r="AJ539" s="33" t="s">
        <v>477</v>
      </c>
      <c r="AK539" t="s">
        <v>477</v>
      </c>
      <c r="AL539" s="33" t="s">
        <v>477</v>
      </c>
      <c r="AM539" t="s">
        <v>477</v>
      </c>
      <c r="AN539" s="33" t="s">
        <v>477</v>
      </c>
      <c r="AO539" s="33" t="s">
        <v>477</v>
      </c>
      <c r="AP539" s="33" t="s">
        <v>477</v>
      </c>
      <c r="AQ539" s="33" t="s">
        <v>477</v>
      </c>
      <c r="AR539" s="33" t="s">
        <v>477</v>
      </c>
      <c r="AS539" s="34" t="s">
        <v>477</v>
      </c>
      <c r="AT539" s="34" t="s">
        <v>477</v>
      </c>
      <c r="AU539" s="35" t="s">
        <v>477</v>
      </c>
      <c r="AV539" s="35" t="s">
        <v>477</v>
      </c>
      <c r="AW539" s="34" t="s">
        <v>477</v>
      </c>
      <c r="AX539" t="s">
        <v>479</v>
      </c>
      <c r="AY539" s="32" t="s">
        <v>477</v>
      </c>
      <c r="AZ539" s="32" t="s">
        <v>477</v>
      </c>
      <c r="BA539" s="32" t="s">
        <v>477</v>
      </c>
      <c r="BB539" s="32" t="s">
        <v>477</v>
      </c>
      <c r="BC539" s="32" t="s">
        <v>366</v>
      </c>
      <c r="BD539">
        <v>8637672.9399999995</v>
      </c>
      <c r="BE539">
        <v>-0.34842138859999999</v>
      </c>
      <c r="BF539" s="32" t="s">
        <v>293</v>
      </c>
      <c r="BG539" s="32" t="s">
        <v>477</v>
      </c>
      <c r="BH539" s="32" t="s">
        <v>479</v>
      </c>
      <c r="BI539" s="32">
        <v>0</v>
      </c>
      <c r="BJ539" s="36" t="s">
        <v>477</v>
      </c>
      <c r="BK539" s="32">
        <v>0</v>
      </c>
      <c r="BL539" s="36" t="s">
        <v>477</v>
      </c>
      <c r="BM539" s="32">
        <v>6</v>
      </c>
      <c r="BN539" s="36">
        <v>-3.8302302028868445E-3</v>
      </c>
      <c r="BO539" s="33" t="s">
        <v>477</v>
      </c>
      <c r="BP539" s="33" t="s">
        <v>477</v>
      </c>
      <c r="BQ539" t="s">
        <v>477</v>
      </c>
      <c r="BR539" t="s">
        <v>477</v>
      </c>
      <c r="BS539" t="s">
        <v>479</v>
      </c>
      <c r="BT539" s="37">
        <v>44196</v>
      </c>
      <c r="BU539" s="32" t="s">
        <v>477</v>
      </c>
      <c r="BV539" s="38" t="s">
        <v>477</v>
      </c>
      <c r="BW539" t="s">
        <v>477</v>
      </c>
      <c r="BX539" s="39" t="s">
        <v>477</v>
      </c>
      <c r="BY539" s="39"/>
      <c r="BZ539" s="39"/>
      <c r="CA539" s="39"/>
      <c r="CB539" s="39"/>
      <c r="CC539" s="39"/>
      <c r="CD539" s="39"/>
      <c r="CE539" s="39"/>
      <c r="CF539" s="39"/>
      <c r="CG539">
        <v>21</v>
      </c>
      <c r="CH539" s="39"/>
      <c r="CI539" s="39"/>
      <c r="CJ539" s="39"/>
      <c r="CK539" s="39"/>
      <c r="CL539" t="s">
        <v>477</v>
      </c>
      <c r="CM539" t="s">
        <v>477</v>
      </c>
      <c r="CN539" s="46" t="s">
        <v>477</v>
      </c>
      <c r="CO539" s="46">
        <v>0</v>
      </c>
      <c r="CP539" s="46" t="s">
        <v>477</v>
      </c>
      <c r="CQ539" s="46" t="s">
        <v>477</v>
      </c>
      <c r="CR539" s="46" t="s">
        <v>477</v>
      </c>
      <c r="CS539" s="46">
        <v>0</v>
      </c>
      <c r="CT539">
        <v>0</v>
      </c>
      <c r="CU539">
        <v>0</v>
      </c>
      <c r="CV539" s="47">
        <v>0</v>
      </c>
      <c r="CW539">
        <v>0</v>
      </c>
      <c r="CX539" s="48">
        <v>0</v>
      </c>
      <c r="CY539" s="48">
        <v>0</v>
      </c>
      <c r="CZ539">
        <v>0</v>
      </c>
      <c r="DA539" s="37">
        <v>44196</v>
      </c>
      <c r="DB539" t="s">
        <v>477</v>
      </c>
      <c r="DC539">
        <v>1</v>
      </c>
      <c r="DD539" s="52" t="s">
        <v>477</v>
      </c>
      <c r="DE539" t="s">
        <v>477</v>
      </c>
      <c r="DF539" s="52" t="s">
        <v>477</v>
      </c>
      <c r="DG539" s="52" t="s">
        <v>477</v>
      </c>
      <c r="DH539" s="52" t="s">
        <v>477</v>
      </c>
      <c r="DI539" s="52" t="s">
        <v>477</v>
      </c>
      <c r="DJ539" s="52" t="s">
        <v>477</v>
      </c>
      <c r="DK539" s="52" t="s">
        <v>477</v>
      </c>
      <c r="DL539" s="52" t="s">
        <v>477</v>
      </c>
      <c r="DM539" s="52" t="s">
        <v>477</v>
      </c>
      <c r="DN539" s="52" t="s">
        <v>477</v>
      </c>
      <c r="DO539" s="33" t="s">
        <v>477</v>
      </c>
      <c r="DP539" s="33" t="s">
        <v>477</v>
      </c>
      <c r="DQ539" s="32" t="s">
        <v>477</v>
      </c>
      <c r="DR539" s="33" t="s">
        <v>477</v>
      </c>
      <c r="DS539" s="58" t="s">
        <v>477</v>
      </c>
      <c r="DT539" s="58" t="s">
        <v>477</v>
      </c>
      <c r="DU539" s="58" t="s">
        <v>477</v>
      </c>
    </row>
    <row r="540" spans="1:125" x14ac:dyDescent="0.25">
      <c r="A540" s="31">
        <v>44196</v>
      </c>
      <c r="B540" t="s">
        <v>2009</v>
      </c>
      <c r="C540" t="s">
        <v>2010</v>
      </c>
      <c r="D540" t="s">
        <v>848</v>
      </c>
      <c r="E540">
        <v>9000200</v>
      </c>
      <c r="F540">
        <v>-1</v>
      </c>
      <c r="G540" t="s">
        <v>2023</v>
      </c>
      <c r="H540" t="s">
        <v>294</v>
      </c>
      <c r="I540">
        <v>0</v>
      </c>
      <c r="J540">
        <v>0</v>
      </c>
      <c r="K540" s="43">
        <v>-256.81</v>
      </c>
      <c r="L540" s="43">
        <v>-208.76</v>
      </c>
      <c r="M540" s="43">
        <v>-2.4168546000000002E-3</v>
      </c>
      <c r="N540" s="43">
        <v>0.81290899000000005</v>
      </c>
      <c r="O540" t="s">
        <v>848</v>
      </c>
      <c r="P540" t="s">
        <v>479</v>
      </c>
      <c r="Q540" t="s">
        <v>851</v>
      </c>
      <c r="R540" t="s">
        <v>475</v>
      </c>
      <c r="S540" t="s">
        <v>2009</v>
      </c>
      <c r="T540" t="s">
        <v>851</v>
      </c>
      <c r="U540" t="s">
        <v>479</v>
      </c>
      <c r="V540" t="s">
        <v>479</v>
      </c>
      <c r="W540" t="s">
        <v>479</v>
      </c>
      <c r="X540" t="s">
        <v>479</v>
      </c>
      <c r="Y540" s="32" t="s">
        <v>479</v>
      </c>
      <c r="Z540" t="s">
        <v>479</v>
      </c>
      <c r="AA540" s="32" t="s">
        <v>366</v>
      </c>
      <c r="AB540" s="32" t="s">
        <v>479</v>
      </c>
      <c r="AC540" s="33" t="s">
        <v>477</v>
      </c>
      <c r="AD540" s="33" t="s">
        <v>477</v>
      </c>
      <c r="AE540" t="s">
        <v>477</v>
      </c>
      <c r="AF540" s="33" t="s">
        <v>477</v>
      </c>
      <c r="AG540" s="33" t="s">
        <v>477</v>
      </c>
      <c r="AH540" t="s">
        <v>477</v>
      </c>
      <c r="AI540" s="33" t="s">
        <v>477</v>
      </c>
      <c r="AJ540" s="33" t="s">
        <v>477</v>
      </c>
      <c r="AK540" t="s">
        <v>477</v>
      </c>
      <c r="AL540" s="33" t="s">
        <v>477</v>
      </c>
      <c r="AM540" t="s">
        <v>477</v>
      </c>
      <c r="AN540" s="33" t="s">
        <v>477</v>
      </c>
      <c r="AO540" s="33" t="s">
        <v>477</v>
      </c>
      <c r="AP540" s="33" t="s">
        <v>477</v>
      </c>
      <c r="AQ540" s="33" t="s">
        <v>477</v>
      </c>
      <c r="AR540" s="33" t="s">
        <v>477</v>
      </c>
      <c r="AS540" s="34" t="s">
        <v>477</v>
      </c>
      <c r="AT540" s="34" t="s">
        <v>477</v>
      </c>
      <c r="AU540" s="35" t="s">
        <v>477</v>
      </c>
      <c r="AV540" s="35" t="s">
        <v>477</v>
      </c>
      <c r="AW540" s="34" t="s">
        <v>477</v>
      </c>
      <c r="AX540" t="s">
        <v>479</v>
      </c>
      <c r="AY540" s="32" t="s">
        <v>477</v>
      </c>
      <c r="AZ540" s="32" t="s">
        <v>477</v>
      </c>
      <c r="BA540" s="32" t="s">
        <v>477</v>
      </c>
      <c r="BB540" s="32" t="s">
        <v>477</v>
      </c>
      <c r="BC540" s="32" t="s">
        <v>366</v>
      </c>
      <c r="BD540">
        <v>8637672.9399999995</v>
      </c>
      <c r="BE540">
        <v>-2.4168546000000002E-3</v>
      </c>
      <c r="BF540" s="32" t="s">
        <v>294</v>
      </c>
      <c r="BG540" s="32" t="s">
        <v>477</v>
      </c>
      <c r="BH540" s="32" t="s">
        <v>479</v>
      </c>
      <c r="BI540" s="32">
        <v>0</v>
      </c>
      <c r="BJ540" s="36" t="s">
        <v>477</v>
      </c>
      <c r="BK540" s="32">
        <v>0</v>
      </c>
      <c r="BL540" s="36" t="s">
        <v>477</v>
      </c>
      <c r="BM540" s="32">
        <v>6</v>
      </c>
      <c r="BN540" s="36">
        <v>-2.656871815237021E-5</v>
      </c>
      <c r="BO540" s="33" t="s">
        <v>477</v>
      </c>
      <c r="BP540" s="33" t="s">
        <v>477</v>
      </c>
      <c r="BQ540" t="s">
        <v>477</v>
      </c>
      <c r="BR540" t="s">
        <v>477</v>
      </c>
      <c r="BS540" t="s">
        <v>479</v>
      </c>
      <c r="BT540" s="37">
        <v>44196</v>
      </c>
      <c r="BU540" s="32" t="s">
        <v>477</v>
      </c>
      <c r="BV540" s="38" t="s">
        <v>477</v>
      </c>
      <c r="BW540" t="s">
        <v>477</v>
      </c>
      <c r="BX540" s="39" t="s">
        <v>477</v>
      </c>
      <c r="BY540" s="39"/>
      <c r="BZ540" s="39"/>
      <c r="CA540" s="39"/>
      <c r="CB540" s="39"/>
      <c r="CC540" s="39"/>
      <c r="CD540" s="39"/>
      <c r="CE540" s="39"/>
      <c r="CF540" s="39"/>
      <c r="CG540">
        <v>21</v>
      </c>
      <c r="CH540" s="39"/>
      <c r="CI540" s="39"/>
      <c r="CJ540" s="39"/>
      <c r="CK540" s="39"/>
      <c r="CL540" t="s">
        <v>477</v>
      </c>
      <c r="CM540" t="s">
        <v>477</v>
      </c>
      <c r="CN540" s="46" t="s">
        <v>477</v>
      </c>
      <c r="CO540" s="46">
        <v>0</v>
      </c>
      <c r="CP540" s="46" t="s">
        <v>477</v>
      </c>
      <c r="CQ540" s="46" t="s">
        <v>477</v>
      </c>
      <c r="CR540" s="46" t="s">
        <v>477</v>
      </c>
      <c r="CS540" s="46">
        <v>0</v>
      </c>
      <c r="CT540">
        <v>0</v>
      </c>
      <c r="CU540">
        <v>0</v>
      </c>
      <c r="CV540" s="47">
        <v>0</v>
      </c>
      <c r="CW540">
        <v>0</v>
      </c>
      <c r="CX540" s="48">
        <v>0</v>
      </c>
      <c r="CY540" s="48">
        <v>0</v>
      </c>
      <c r="CZ540">
        <v>0</v>
      </c>
      <c r="DA540" s="37">
        <v>44196</v>
      </c>
      <c r="DB540" t="s">
        <v>477</v>
      </c>
      <c r="DC540">
        <v>1</v>
      </c>
      <c r="DD540" s="52" t="s">
        <v>477</v>
      </c>
      <c r="DE540" t="s">
        <v>477</v>
      </c>
      <c r="DF540" s="52" t="s">
        <v>477</v>
      </c>
      <c r="DG540" s="52" t="s">
        <v>477</v>
      </c>
      <c r="DH540" s="52" t="s">
        <v>477</v>
      </c>
      <c r="DI540" s="52" t="s">
        <v>477</v>
      </c>
      <c r="DJ540" s="52" t="s">
        <v>477</v>
      </c>
      <c r="DK540" s="52" t="s">
        <v>477</v>
      </c>
      <c r="DL540" s="52" t="s">
        <v>477</v>
      </c>
      <c r="DM540" s="52" t="s">
        <v>477</v>
      </c>
      <c r="DN540" s="52" t="s">
        <v>477</v>
      </c>
      <c r="DO540" s="33" t="s">
        <v>477</v>
      </c>
      <c r="DP540" s="33" t="s">
        <v>477</v>
      </c>
      <c r="DQ540" s="32" t="s">
        <v>477</v>
      </c>
      <c r="DR540" s="33" t="s">
        <v>477</v>
      </c>
      <c r="DS540" s="58" t="s">
        <v>477</v>
      </c>
      <c r="DT540" s="58" t="s">
        <v>477</v>
      </c>
      <c r="DU540" s="58" t="s">
        <v>477</v>
      </c>
    </row>
    <row r="541" spans="1:125" x14ac:dyDescent="0.25">
      <c r="A541" s="31">
        <v>44196</v>
      </c>
      <c r="B541" t="s">
        <v>2009</v>
      </c>
      <c r="C541" t="s">
        <v>2010</v>
      </c>
      <c r="D541" t="s">
        <v>848</v>
      </c>
      <c r="E541">
        <v>9000200</v>
      </c>
      <c r="F541">
        <v>-1</v>
      </c>
      <c r="G541" t="s">
        <v>2024</v>
      </c>
      <c r="H541" t="s">
        <v>293</v>
      </c>
      <c r="I541">
        <v>0</v>
      </c>
      <c r="J541">
        <v>0</v>
      </c>
      <c r="K541" s="43">
        <v>-857.02</v>
      </c>
      <c r="L541" s="43">
        <v>-857.02</v>
      </c>
      <c r="M541" s="43">
        <v>-9.9218853000000006E-3</v>
      </c>
      <c r="N541" s="43">
        <v>1</v>
      </c>
      <c r="O541" t="s">
        <v>848</v>
      </c>
      <c r="P541" t="s">
        <v>479</v>
      </c>
      <c r="Q541" t="s">
        <v>850</v>
      </c>
      <c r="R541" t="s">
        <v>475</v>
      </c>
      <c r="S541" t="s">
        <v>2009</v>
      </c>
      <c r="T541" t="s">
        <v>850</v>
      </c>
      <c r="U541" t="s">
        <v>479</v>
      </c>
      <c r="V541" t="s">
        <v>479</v>
      </c>
      <c r="W541" t="s">
        <v>479</v>
      </c>
      <c r="X541" t="s">
        <v>479</v>
      </c>
      <c r="Y541" s="32" t="s">
        <v>479</v>
      </c>
      <c r="Z541" t="s">
        <v>479</v>
      </c>
      <c r="AA541" s="32" t="s">
        <v>366</v>
      </c>
      <c r="AB541" s="32" t="s">
        <v>479</v>
      </c>
      <c r="AC541" s="33" t="s">
        <v>477</v>
      </c>
      <c r="AD541" s="33" t="s">
        <v>477</v>
      </c>
      <c r="AE541" t="s">
        <v>477</v>
      </c>
      <c r="AF541" s="33" t="s">
        <v>477</v>
      </c>
      <c r="AG541" s="33" t="s">
        <v>477</v>
      </c>
      <c r="AH541" t="s">
        <v>477</v>
      </c>
      <c r="AI541" s="33" t="s">
        <v>477</v>
      </c>
      <c r="AJ541" s="33" t="s">
        <v>477</v>
      </c>
      <c r="AK541" t="s">
        <v>477</v>
      </c>
      <c r="AL541" s="33" t="s">
        <v>477</v>
      </c>
      <c r="AM541" t="s">
        <v>477</v>
      </c>
      <c r="AN541" s="33" t="s">
        <v>477</v>
      </c>
      <c r="AO541" s="33" t="s">
        <v>477</v>
      </c>
      <c r="AP541" s="33" t="s">
        <v>477</v>
      </c>
      <c r="AQ541" s="33" t="s">
        <v>477</v>
      </c>
      <c r="AR541" s="33" t="s">
        <v>477</v>
      </c>
      <c r="AS541" s="34" t="s">
        <v>477</v>
      </c>
      <c r="AT541" s="34" t="s">
        <v>477</v>
      </c>
      <c r="AU541" s="35" t="s">
        <v>477</v>
      </c>
      <c r="AV541" s="35" t="s">
        <v>477</v>
      </c>
      <c r="AW541" s="34" t="s">
        <v>477</v>
      </c>
      <c r="AX541" t="s">
        <v>479</v>
      </c>
      <c r="AY541" s="32" t="s">
        <v>477</v>
      </c>
      <c r="AZ541" s="32" t="s">
        <v>477</v>
      </c>
      <c r="BA541" s="32" t="s">
        <v>477</v>
      </c>
      <c r="BB541" s="32" t="s">
        <v>477</v>
      </c>
      <c r="BC541" s="32" t="s">
        <v>366</v>
      </c>
      <c r="BD541">
        <v>8637672.9399999995</v>
      </c>
      <c r="BE541">
        <v>-9.9218853000000006E-3</v>
      </c>
      <c r="BF541" s="32" t="s">
        <v>293</v>
      </c>
      <c r="BG541" s="32" t="s">
        <v>477</v>
      </c>
      <c r="BH541" s="32" t="s">
        <v>479</v>
      </c>
      <c r="BI541" s="32">
        <v>0</v>
      </c>
      <c r="BJ541" s="36" t="s">
        <v>477</v>
      </c>
      <c r="BK541" s="32">
        <v>0</v>
      </c>
      <c r="BL541" s="36" t="s">
        <v>477</v>
      </c>
      <c r="BM541" s="32">
        <v>6</v>
      </c>
      <c r="BN541" s="36">
        <v>-1.0907224962130829E-4</v>
      </c>
      <c r="BO541" s="33" t="s">
        <v>477</v>
      </c>
      <c r="BP541" s="33" t="s">
        <v>477</v>
      </c>
      <c r="BQ541" t="s">
        <v>477</v>
      </c>
      <c r="BR541" t="s">
        <v>477</v>
      </c>
      <c r="BS541" t="s">
        <v>479</v>
      </c>
      <c r="BT541" s="37">
        <v>44196</v>
      </c>
      <c r="BU541" s="32" t="s">
        <v>477</v>
      </c>
      <c r="BV541" s="38" t="s">
        <v>477</v>
      </c>
      <c r="BW541" t="s">
        <v>477</v>
      </c>
      <c r="BX541" s="39" t="s">
        <v>477</v>
      </c>
      <c r="BY541" s="39"/>
      <c r="BZ541" s="39"/>
      <c r="CA541" s="39"/>
      <c r="CB541" s="39"/>
      <c r="CC541" s="39"/>
      <c r="CD541" s="39"/>
      <c r="CE541" s="39"/>
      <c r="CF541" s="39"/>
      <c r="CG541">
        <v>21</v>
      </c>
      <c r="CH541" s="39"/>
      <c r="CI541" s="39"/>
      <c r="CJ541" s="39"/>
      <c r="CK541" s="39"/>
      <c r="CL541" t="s">
        <v>477</v>
      </c>
      <c r="CM541" t="s">
        <v>477</v>
      </c>
      <c r="CN541" s="46" t="s">
        <v>477</v>
      </c>
      <c r="CO541" s="46">
        <v>0</v>
      </c>
      <c r="CP541" s="46" t="s">
        <v>477</v>
      </c>
      <c r="CQ541" s="46" t="s">
        <v>477</v>
      </c>
      <c r="CR541" s="46" t="s">
        <v>477</v>
      </c>
      <c r="CS541" s="46">
        <v>0</v>
      </c>
      <c r="CT541">
        <v>0</v>
      </c>
      <c r="CU541">
        <v>0</v>
      </c>
      <c r="CV541" s="47">
        <v>0</v>
      </c>
      <c r="CW541">
        <v>0</v>
      </c>
      <c r="CX541" s="48">
        <v>0</v>
      </c>
      <c r="CY541" s="48">
        <v>0</v>
      </c>
      <c r="CZ541">
        <v>0</v>
      </c>
      <c r="DA541" s="37">
        <v>44196</v>
      </c>
      <c r="DB541" t="s">
        <v>477</v>
      </c>
      <c r="DC541">
        <v>1</v>
      </c>
      <c r="DD541" s="52" t="s">
        <v>477</v>
      </c>
      <c r="DE541" t="s">
        <v>477</v>
      </c>
      <c r="DF541" s="52" t="s">
        <v>477</v>
      </c>
      <c r="DG541" s="52" t="s">
        <v>477</v>
      </c>
      <c r="DH541" s="52" t="s">
        <v>477</v>
      </c>
      <c r="DI541" s="52" t="s">
        <v>477</v>
      </c>
      <c r="DJ541" s="52" t="s">
        <v>477</v>
      </c>
      <c r="DK541" s="52" t="s">
        <v>477</v>
      </c>
      <c r="DL541" s="52" t="s">
        <v>477</v>
      </c>
      <c r="DM541" s="52" t="s">
        <v>477</v>
      </c>
      <c r="DN541" s="52" t="s">
        <v>477</v>
      </c>
      <c r="DO541" s="33" t="s">
        <v>477</v>
      </c>
      <c r="DP541" s="33" t="s">
        <v>477</v>
      </c>
      <c r="DQ541" s="32" t="s">
        <v>477</v>
      </c>
      <c r="DR541" s="33" t="s">
        <v>477</v>
      </c>
      <c r="DS541" s="58" t="s">
        <v>477</v>
      </c>
      <c r="DT541" s="58" t="s">
        <v>477</v>
      </c>
      <c r="DU541" s="58" t="s">
        <v>477</v>
      </c>
    </row>
    <row r="542" spans="1:125" x14ac:dyDescent="0.25">
      <c r="A542" s="31">
        <v>44196</v>
      </c>
      <c r="B542" t="s">
        <v>2009</v>
      </c>
      <c r="C542" t="s">
        <v>2010</v>
      </c>
      <c r="D542" t="s">
        <v>848</v>
      </c>
      <c r="E542">
        <v>9000200</v>
      </c>
      <c r="F542">
        <v>-1</v>
      </c>
      <c r="G542" t="s">
        <v>2025</v>
      </c>
      <c r="H542" t="s">
        <v>293</v>
      </c>
      <c r="I542">
        <v>0</v>
      </c>
      <c r="J542">
        <v>0</v>
      </c>
      <c r="K542" s="43">
        <v>-36.42</v>
      </c>
      <c r="L542" s="43">
        <v>-36.42</v>
      </c>
      <c r="M542" s="43">
        <v>-4.2164129999999999E-4</v>
      </c>
      <c r="N542" s="43">
        <v>1</v>
      </c>
      <c r="O542" t="s">
        <v>848</v>
      </c>
      <c r="P542" t="s">
        <v>479</v>
      </c>
      <c r="Q542" t="s">
        <v>850</v>
      </c>
      <c r="R542" t="s">
        <v>475</v>
      </c>
      <c r="S542" t="s">
        <v>2009</v>
      </c>
      <c r="T542" t="s">
        <v>850</v>
      </c>
      <c r="U542" t="s">
        <v>479</v>
      </c>
      <c r="V542" t="s">
        <v>479</v>
      </c>
      <c r="W542" t="s">
        <v>479</v>
      </c>
      <c r="X542" t="s">
        <v>479</v>
      </c>
      <c r="Y542" s="32" t="s">
        <v>479</v>
      </c>
      <c r="Z542" t="s">
        <v>479</v>
      </c>
      <c r="AA542" s="32" t="s">
        <v>366</v>
      </c>
      <c r="AB542" s="32" t="s">
        <v>479</v>
      </c>
      <c r="AC542" s="33" t="s">
        <v>477</v>
      </c>
      <c r="AD542" s="33" t="s">
        <v>477</v>
      </c>
      <c r="AE542" t="s">
        <v>477</v>
      </c>
      <c r="AF542" s="33" t="s">
        <v>477</v>
      </c>
      <c r="AG542" s="33" t="s">
        <v>477</v>
      </c>
      <c r="AH542" t="s">
        <v>477</v>
      </c>
      <c r="AI542" s="33" t="s">
        <v>477</v>
      </c>
      <c r="AJ542" s="33" t="s">
        <v>477</v>
      </c>
      <c r="AK542" t="s">
        <v>477</v>
      </c>
      <c r="AL542" s="33" t="s">
        <v>477</v>
      </c>
      <c r="AM542" t="s">
        <v>477</v>
      </c>
      <c r="AN542" s="33" t="s">
        <v>477</v>
      </c>
      <c r="AO542" s="33" t="s">
        <v>477</v>
      </c>
      <c r="AP542" s="33" t="s">
        <v>477</v>
      </c>
      <c r="AQ542" s="33" t="s">
        <v>477</v>
      </c>
      <c r="AR542" s="33" t="s">
        <v>477</v>
      </c>
      <c r="AS542" s="34" t="s">
        <v>477</v>
      </c>
      <c r="AT542" s="34" t="s">
        <v>477</v>
      </c>
      <c r="AU542" s="35" t="s">
        <v>477</v>
      </c>
      <c r="AV542" s="35" t="s">
        <v>477</v>
      </c>
      <c r="AW542" s="34" t="s">
        <v>477</v>
      </c>
      <c r="AX542" t="s">
        <v>479</v>
      </c>
      <c r="AY542" s="32" t="s">
        <v>477</v>
      </c>
      <c r="AZ542" s="32" t="s">
        <v>477</v>
      </c>
      <c r="BA542" s="32" t="s">
        <v>477</v>
      </c>
      <c r="BB542" s="32" t="s">
        <v>477</v>
      </c>
      <c r="BC542" s="32" t="s">
        <v>366</v>
      </c>
      <c r="BD542">
        <v>8637672.9399999995</v>
      </c>
      <c r="BE542">
        <v>-4.2164129999999999E-4</v>
      </c>
      <c r="BF542" s="32" t="s">
        <v>293</v>
      </c>
      <c r="BG542" s="32" t="s">
        <v>477</v>
      </c>
      <c r="BH542" s="32" t="s">
        <v>479</v>
      </c>
      <c r="BI542" s="32">
        <v>0</v>
      </c>
      <c r="BJ542" s="36" t="s">
        <v>477</v>
      </c>
      <c r="BK542" s="32">
        <v>0</v>
      </c>
      <c r="BL542" s="36" t="s">
        <v>477</v>
      </c>
      <c r="BM542" s="32">
        <v>6</v>
      </c>
      <c r="BN542" s="36">
        <v>-4.6351442570862379E-6</v>
      </c>
      <c r="BO542" s="33" t="s">
        <v>477</v>
      </c>
      <c r="BP542" s="33" t="s">
        <v>477</v>
      </c>
      <c r="BQ542" t="s">
        <v>477</v>
      </c>
      <c r="BR542" t="s">
        <v>477</v>
      </c>
      <c r="BS542" t="s">
        <v>479</v>
      </c>
      <c r="BT542" s="37">
        <v>44196</v>
      </c>
      <c r="BU542" s="32" t="s">
        <v>477</v>
      </c>
      <c r="BV542" s="38" t="s">
        <v>477</v>
      </c>
      <c r="BW542" t="s">
        <v>477</v>
      </c>
      <c r="BX542" s="39" t="s">
        <v>477</v>
      </c>
      <c r="BY542" s="39"/>
      <c r="BZ542" s="39"/>
      <c r="CA542" s="39"/>
      <c r="CB542" s="39"/>
      <c r="CC542" s="39"/>
      <c r="CD542" s="39"/>
      <c r="CE542" s="39"/>
      <c r="CF542" s="39"/>
      <c r="CG542">
        <v>21</v>
      </c>
      <c r="CH542" s="39"/>
      <c r="CI542" s="39"/>
      <c r="CJ542" s="39"/>
      <c r="CK542" s="39"/>
      <c r="CL542" t="s">
        <v>477</v>
      </c>
      <c r="CM542" t="s">
        <v>477</v>
      </c>
      <c r="CN542" s="46" t="s">
        <v>477</v>
      </c>
      <c r="CO542" s="46">
        <v>0</v>
      </c>
      <c r="CP542" s="46" t="s">
        <v>477</v>
      </c>
      <c r="CQ542" s="46" t="s">
        <v>477</v>
      </c>
      <c r="CR542" s="46" t="s">
        <v>477</v>
      </c>
      <c r="CS542" s="46">
        <v>0</v>
      </c>
      <c r="CT542">
        <v>0</v>
      </c>
      <c r="CU542">
        <v>0</v>
      </c>
      <c r="CV542" s="47">
        <v>0</v>
      </c>
      <c r="CW542">
        <v>0</v>
      </c>
      <c r="CX542" s="48">
        <v>0</v>
      </c>
      <c r="CY542" s="48">
        <v>0</v>
      </c>
      <c r="CZ542">
        <v>0</v>
      </c>
      <c r="DA542" s="37">
        <v>44196</v>
      </c>
      <c r="DB542" t="s">
        <v>477</v>
      </c>
      <c r="DC542">
        <v>1</v>
      </c>
      <c r="DD542" s="52" t="s">
        <v>477</v>
      </c>
      <c r="DE542" t="s">
        <v>477</v>
      </c>
      <c r="DF542" s="52" t="s">
        <v>477</v>
      </c>
      <c r="DG542" s="52" t="s">
        <v>477</v>
      </c>
      <c r="DH542" s="52" t="s">
        <v>477</v>
      </c>
      <c r="DI542" s="52" t="s">
        <v>477</v>
      </c>
      <c r="DJ542" s="52" t="s">
        <v>477</v>
      </c>
      <c r="DK542" s="52" t="s">
        <v>477</v>
      </c>
      <c r="DL542" s="52" t="s">
        <v>477</v>
      </c>
      <c r="DM542" s="52" t="s">
        <v>477</v>
      </c>
      <c r="DN542" s="52" t="s">
        <v>477</v>
      </c>
      <c r="DO542" s="33" t="s">
        <v>477</v>
      </c>
      <c r="DP542" s="33" t="s">
        <v>477</v>
      </c>
      <c r="DQ542" s="32" t="s">
        <v>477</v>
      </c>
      <c r="DR542" s="33" t="s">
        <v>477</v>
      </c>
      <c r="DS542" s="58" t="s">
        <v>477</v>
      </c>
      <c r="DT542" s="58" t="s">
        <v>477</v>
      </c>
      <c r="DU542" s="58" t="s">
        <v>477</v>
      </c>
    </row>
    <row r="543" spans="1:125" x14ac:dyDescent="0.25">
      <c r="A543" s="31">
        <v>44196</v>
      </c>
      <c r="B543" t="s">
        <v>2009</v>
      </c>
      <c r="C543" t="s">
        <v>2010</v>
      </c>
      <c r="D543" t="s">
        <v>848</v>
      </c>
      <c r="E543">
        <v>9000200</v>
      </c>
      <c r="F543">
        <v>-1</v>
      </c>
      <c r="G543" t="s">
        <v>2026</v>
      </c>
      <c r="H543" t="s">
        <v>293</v>
      </c>
      <c r="I543">
        <v>0</v>
      </c>
      <c r="J543">
        <v>0</v>
      </c>
      <c r="K543" s="43">
        <v>-24.28</v>
      </c>
      <c r="L543" s="43">
        <v>-24.28</v>
      </c>
      <c r="M543" s="43">
        <v>-2.8109419999999998E-4</v>
      </c>
      <c r="N543" s="43">
        <v>1</v>
      </c>
      <c r="O543" t="s">
        <v>848</v>
      </c>
      <c r="P543" t="s">
        <v>479</v>
      </c>
      <c r="Q543" t="s">
        <v>850</v>
      </c>
      <c r="R543" t="s">
        <v>475</v>
      </c>
      <c r="S543" t="s">
        <v>2009</v>
      </c>
      <c r="T543" t="s">
        <v>850</v>
      </c>
      <c r="U543" t="s">
        <v>479</v>
      </c>
      <c r="V543" t="s">
        <v>479</v>
      </c>
      <c r="W543" t="s">
        <v>479</v>
      </c>
      <c r="X543" t="s">
        <v>479</v>
      </c>
      <c r="Y543" s="32" t="s">
        <v>479</v>
      </c>
      <c r="Z543" t="s">
        <v>479</v>
      </c>
      <c r="AA543" s="32" t="s">
        <v>366</v>
      </c>
      <c r="AB543" s="32" t="s">
        <v>479</v>
      </c>
      <c r="AC543" s="33" t="s">
        <v>477</v>
      </c>
      <c r="AD543" s="33" t="s">
        <v>477</v>
      </c>
      <c r="AE543" t="s">
        <v>477</v>
      </c>
      <c r="AF543" s="33" t="s">
        <v>477</v>
      </c>
      <c r="AG543" s="33" t="s">
        <v>477</v>
      </c>
      <c r="AH543" t="s">
        <v>477</v>
      </c>
      <c r="AI543" s="33" t="s">
        <v>477</v>
      </c>
      <c r="AJ543" s="33" t="s">
        <v>477</v>
      </c>
      <c r="AK543" t="s">
        <v>477</v>
      </c>
      <c r="AL543" s="33" t="s">
        <v>477</v>
      </c>
      <c r="AM543" t="s">
        <v>477</v>
      </c>
      <c r="AN543" s="33" t="s">
        <v>477</v>
      </c>
      <c r="AO543" s="33" t="s">
        <v>477</v>
      </c>
      <c r="AP543" s="33" t="s">
        <v>477</v>
      </c>
      <c r="AQ543" s="33" t="s">
        <v>477</v>
      </c>
      <c r="AR543" s="33" t="s">
        <v>477</v>
      </c>
      <c r="AS543" s="34" t="s">
        <v>477</v>
      </c>
      <c r="AT543" s="34" t="s">
        <v>477</v>
      </c>
      <c r="AU543" s="35" t="s">
        <v>477</v>
      </c>
      <c r="AV543" s="35" t="s">
        <v>477</v>
      </c>
      <c r="AW543" s="34" t="s">
        <v>477</v>
      </c>
      <c r="AX543" t="s">
        <v>479</v>
      </c>
      <c r="AY543" s="32" t="s">
        <v>477</v>
      </c>
      <c r="AZ543" s="32" t="s">
        <v>477</v>
      </c>
      <c r="BA543" s="32" t="s">
        <v>477</v>
      </c>
      <c r="BB543" s="32" t="s">
        <v>477</v>
      </c>
      <c r="BC543" s="32" t="s">
        <v>366</v>
      </c>
      <c r="BD543">
        <v>8637672.9399999995</v>
      </c>
      <c r="BE543">
        <v>-2.8109419999999998E-4</v>
      </c>
      <c r="BF543" s="32" t="s">
        <v>293</v>
      </c>
      <c r="BG543" s="32" t="s">
        <v>477</v>
      </c>
      <c r="BH543" s="32" t="s">
        <v>479</v>
      </c>
      <c r="BI543" s="32">
        <v>0</v>
      </c>
      <c r="BJ543" s="36" t="s">
        <v>477</v>
      </c>
      <c r="BK543" s="32">
        <v>0</v>
      </c>
      <c r="BL543" s="36" t="s">
        <v>477</v>
      </c>
      <c r="BM543" s="32">
        <v>6</v>
      </c>
      <c r="BN543" s="36">
        <v>-3.0900961713908253E-6</v>
      </c>
      <c r="BO543" s="33" t="s">
        <v>477</v>
      </c>
      <c r="BP543" s="33" t="s">
        <v>477</v>
      </c>
      <c r="BQ543" t="s">
        <v>477</v>
      </c>
      <c r="BR543" t="s">
        <v>477</v>
      </c>
      <c r="BS543" t="s">
        <v>479</v>
      </c>
      <c r="BT543" s="37">
        <v>44196</v>
      </c>
      <c r="BU543" s="32" t="s">
        <v>477</v>
      </c>
      <c r="BV543" s="38" t="s">
        <v>477</v>
      </c>
      <c r="BW543" t="s">
        <v>477</v>
      </c>
      <c r="BX543" s="39" t="s">
        <v>477</v>
      </c>
      <c r="BY543" s="39"/>
      <c r="BZ543" s="39"/>
      <c r="CA543" s="39"/>
      <c r="CB543" s="39"/>
      <c r="CC543" s="39"/>
      <c r="CD543" s="39"/>
      <c r="CE543" s="39"/>
      <c r="CF543" s="39"/>
      <c r="CG543">
        <v>21</v>
      </c>
      <c r="CH543" s="39"/>
      <c r="CI543" s="39"/>
      <c r="CJ543" s="39"/>
      <c r="CK543" s="39"/>
      <c r="CL543" t="s">
        <v>477</v>
      </c>
      <c r="CM543" t="s">
        <v>477</v>
      </c>
      <c r="CN543" s="46" t="s">
        <v>477</v>
      </c>
      <c r="CO543" s="46">
        <v>0</v>
      </c>
      <c r="CP543" s="46" t="s">
        <v>477</v>
      </c>
      <c r="CQ543" s="46" t="s">
        <v>477</v>
      </c>
      <c r="CR543" s="46" t="s">
        <v>477</v>
      </c>
      <c r="CS543" s="46">
        <v>0</v>
      </c>
      <c r="CT543">
        <v>0</v>
      </c>
      <c r="CU543">
        <v>0</v>
      </c>
      <c r="CV543" s="47">
        <v>0</v>
      </c>
      <c r="CW543">
        <v>0</v>
      </c>
      <c r="CX543" s="48">
        <v>0</v>
      </c>
      <c r="CY543" s="48">
        <v>0</v>
      </c>
      <c r="CZ543">
        <v>0</v>
      </c>
      <c r="DA543" s="37">
        <v>44196</v>
      </c>
      <c r="DB543" t="s">
        <v>477</v>
      </c>
      <c r="DC543">
        <v>1</v>
      </c>
      <c r="DD543" s="52" t="s">
        <v>477</v>
      </c>
      <c r="DE543" t="s">
        <v>477</v>
      </c>
      <c r="DF543" s="52" t="s">
        <v>477</v>
      </c>
      <c r="DG543" s="52" t="s">
        <v>477</v>
      </c>
      <c r="DH543" s="52" t="s">
        <v>477</v>
      </c>
      <c r="DI543" s="52" t="s">
        <v>477</v>
      </c>
      <c r="DJ543" s="52" t="s">
        <v>477</v>
      </c>
      <c r="DK543" s="52" t="s">
        <v>477</v>
      </c>
      <c r="DL543" s="52" t="s">
        <v>477</v>
      </c>
      <c r="DM543" s="52" t="s">
        <v>477</v>
      </c>
      <c r="DN543" s="52" t="s">
        <v>477</v>
      </c>
      <c r="DO543" s="33" t="s">
        <v>477</v>
      </c>
      <c r="DP543" s="33" t="s">
        <v>477</v>
      </c>
      <c r="DQ543" s="32" t="s">
        <v>477</v>
      </c>
      <c r="DR543" s="33" t="s">
        <v>477</v>
      </c>
      <c r="DS543" s="58" t="s">
        <v>477</v>
      </c>
      <c r="DT543" s="58" t="s">
        <v>477</v>
      </c>
      <c r="DU543" s="58" t="s">
        <v>477</v>
      </c>
    </row>
    <row r="544" spans="1:125" x14ac:dyDescent="0.25">
      <c r="A544" s="31">
        <v>44196</v>
      </c>
      <c r="B544" t="s">
        <v>2009</v>
      </c>
      <c r="C544" t="s">
        <v>2010</v>
      </c>
      <c r="D544" t="s">
        <v>848</v>
      </c>
      <c r="E544">
        <v>9000200</v>
      </c>
      <c r="F544">
        <v>-1</v>
      </c>
      <c r="G544" t="s">
        <v>2027</v>
      </c>
      <c r="H544" t="s">
        <v>293</v>
      </c>
      <c r="I544">
        <v>0</v>
      </c>
      <c r="J544">
        <v>0</v>
      </c>
      <c r="K544" s="43">
        <v>-2.4300000000000002</v>
      </c>
      <c r="L544" s="43">
        <v>-2.4300000000000002</v>
      </c>
      <c r="M544" s="43">
        <v>-2.8132599999999999E-5</v>
      </c>
      <c r="N544" s="43">
        <v>1</v>
      </c>
      <c r="O544" t="s">
        <v>848</v>
      </c>
      <c r="P544" t="s">
        <v>479</v>
      </c>
      <c r="Q544" t="s">
        <v>850</v>
      </c>
      <c r="R544" t="s">
        <v>475</v>
      </c>
      <c r="S544" t="s">
        <v>2009</v>
      </c>
      <c r="T544" t="s">
        <v>850</v>
      </c>
      <c r="U544" t="s">
        <v>479</v>
      </c>
      <c r="V544" t="s">
        <v>479</v>
      </c>
      <c r="W544" t="s">
        <v>479</v>
      </c>
      <c r="X544" t="s">
        <v>479</v>
      </c>
      <c r="Y544" s="32" t="s">
        <v>479</v>
      </c>
      <c r="Z544" t="s">
        <v>479</v>
      </c>
      <c r="AA544" s="32" t="s">
        <v>366</v>
      </c>
      <c r="AB544" s="32" t="s">
        <v>479</v>
      </c>
      <c r="AC544" s="33" t="s">
        <v>477</v>
      </c>
      <c r="AD544" s="33" t="s">
        <v>477</v>
      </c>
      <c r="AE544" t="s">
        <v>477</v>
      </c>
      <c r="AF544" s="33" t="s">
        <v>477</v>
      </c>
      <c r="AG544" s="33" t="s">
        <v>477</v>
      </c>
      <c r="AH544" t="s">
        <v>477</v>
      </c>
      <c r="AI544" s="33" t="s">
        <v>477</v>
      </c>
      <c r="AJ544" s="33" t="s">
        <v>477</v>
      </c>
      <c r="AK544" t="s">
        <v>477</v>
      </c>
      <c r="AL544" s="33" t="s">
        <v>477</v>
      </c>
      <c r="AM544" t="s">
        <v>477</v>
      </c>
      <c r="AN544" s="33" t="s">
        <v>477</v>
      </c>
      <c r="AO544" s="33" t="s">
        <v>477</v>
      </c>
      <c r="AP544" s="33" t="s">
        <v>477</v>
      </c>
      <c r="AQ544" s="33" t="s">
        <v>477</v>
      </c>
      <c r="AR544" s="33" t="s">
        <v>477</v>
      </c>
      <c r="AS544" s="34" t="s">
        <v>477</v>
      </c>
      <c r="AT544" s="34" t="s">
        <v>477</v>
      </c>
      <c r="AU544" s="35" t="s">
        <v>477</v>
      </c>
      <c r="AV544" s="35" t="s">
        <v>477</v>
      </c>
      <c r="AW544" s="34" t="s">
        <v>477</v>
      </c>
      <c r="AX544" t="s">
        <v>479</v>
      </c>
      <c r="AY544" s="32" t="s">
        <v>477</v>
      </c>
      <c r="AZ544" s="32" t="s">
        <v>477</v>
      </c>
      <c r="BA544" s="32" t="s">
        <v>477</v>
      </c>
      <c r="BB544" s="32" t="s">
        <v>477</v>
      </c>
      <c r="BC544" s="32" t="s">
        <v>366</v>
      </c>
      <c r="BD544">
        <v>8637672.9399999995</v>
      </c>
      <c r="BE544">
        <v>-2.8132599999999999E-5</v>
      </c>
      <c r="BF544" s="32" t="s">
        <v>293</v>
      </c>
      <c r="BG544" s="32" t="s">
        <v>477</v>
      </c>
      <c r="BH544" s="32" t="s">
        <v>479</v>
      </c>
      <c r="BI544" s="32">
        <v>0</v>
      </c>
      <c r="BJ544" s="36" t="s">
        <v>477</v>
      </c>
      <c r="BK544" s="32">
        <v>0</v>
      </c>
      <c r="BL544" s="36" t="s">
        <v>477</v>
      </c>
      <c r="BM544" s="32">
        <v>6</v>
      </c>
      <c r="BN544" s="36">
        <v>-3.0926415553870288E-7</v>
      </c>
      <c r="BO544" s="33" t="s">
        <v>477</v>
      </c>
      <c r="BP544" s="33" t="s">
        <v>477</v>
      </c>
      <c r="BQ544" t="s">
        <v>477</v>
      </c>
      <c r="BR544" t="s">
        <v>477</v>
      </c>
      <c r="BS544" t="s">
        <v>479</v>
      </c>
      <c r="BT544" s="37">
        <v>44196</v>
      </c>
      <c r="BU544" s="32" t="s">
        <v>477</v>
      </c>
      <c r="BV544" s="38" t="s">
        <v>477</v>
      </c>
      <c r="BW544" t="s">
        <v>477</v>
      </c>
      <c r="BX544" s="39" t="s">
        <v>477</v>
      </c>
      <c r="BY544" s="39"/>
      <c r="BZ544" s="39"/>
      <c r="CA544" s="39"/>
      <c r="CB544" s="39"/>
      <c r="CC544" s="39"/>
      <c r="CD544" s="39"/>
      <c r="CE544" s="39"/>
      <c r="CF544" s="39"/>
      <c r="CG544">
        <v>21</v>
      </c>
      <c r="CH544" s="39"/>
      <c r="CI544" s="39"/>
      <c r="CJ544" s="39"/>
      <c r="CK544" s="39"/>
      <c r="CL544" t="s">
        <v>477</v>
      </c>
      <c r="CM544" t="s">
        <v>477</v>
      </c>
      <c r="CN544" s="46" t="s">
        <v>477</v>
      </c>
      <c r="CO544" s="46">
        <v>0</v>
      </c>
      <c r="CP544" s="46" t="s">
        <v>477</v>
      </c>
      <c r="CQ544" s="46" t="s">
        <v>477</v>
      </c>
      <c r="CR544" s="46" t="s">
        <v>477</v>
      </c>
      <c r="CS544" s="46">
        <v>0</v>
      </c>
      <c r="CT544">
        <v>0</v>
      </c>
      <c r="CU544">
        <v>0</v>
      </c>
      <c r="CV544" s="47">
        <v>0</v>
      </c>
      <c r="CW544">
        <v>0</v>
      </c>
      <c r="CX544" s="48">
        <v>0</v>
      </c>
      <c r="CY544" s="48">
        <v>0</v>
      </c>
      <c r="CZ544">
        <v>0</v>
      </c>
      <c r="DA544" s="37">
        <v>44196</v>
      </c>
      <c r="DB544" t="s">
        <v>477</v>
      </c>
      <c r="DC544">
        <v>1</v>
      </c>
      <c r="DD544" s="52" t="s">
        <v>477</v>
      </c>
      <c r="DE544" t="s">
        <v>477</v>
      </c>
      <c r="DF544" s="52" t="s">
        <v>477</v>
      </c>
      <c r="DG544" s="52" t="s">
        <v>477</v>
      </c>
      <c r="DH544" s="52" t="s">
        <v>477</v>
      </c>
      <c r="DI544" s="52" t="s">
        <v>477</v>
      </c>
      <c r="DJ544" s="52" t="s">
        <v>477</v>
      </c>
      <c r="DK544" s="52" t="s">
        <v>477</v>
      </c>
      <c r="DL544" s="52" t="s">
        <v>477</v>
      </c>
      <c r="DM544" s="52" t="s">
        <v>477</v>
      </c>
      <c r="DN544" s="52" t="s">
        <v>477</v>
      </c>
      <c r="DO544" s="33" t="s">
        <v>477</v>
      </c>
      <c r="DP544" s="33" t="s">
        <v>477</v>
      </c>
      <c r="DQ544" s="32" t="s">
        <v>477</v>
      </c>
      <c r="DR544" s="33" t="s">
        <v>477</v>
      </c>
      <c r="DS544" s="58" t="s">
        <v>477</v>
      </c>
      <c r="DT544" s="58" t="s">
        <v>477</v>
      </c>
      <c r="DU544" s="58" t="s">
        <v>477</v>
      </c>
    </row>
    <row r="545" spans="1:125" x14ac:dyDescent="0.25">
      <c r="A545" s="31">
        <v>44196</v>
      </c>
      <c r="B545" t="s">
        <v>2009</v>
      </c>
      <c r="C545" t="s">
        <v>2010</v>
      </c>
      <c r="D545" t="s">
        <v>848</v>
      </c>
      <c r="E545">
        <v>9000200</v>
      </c>
      <c r="F545">
        <v>-1</v>
      </c>
      <c r="G545" t="s">
        <v>2028</v>
      </c>
      <c r="H545" t="s">
        <v>293</v>
      </c>
      <c r="I545">
        <v>0</v>
      </c>
      <c r="J545">
        <v>0</v>
      </c>
      <c r="K545" s="43">
        <v>51820</v>
      </c>
      <c r="L545" s="43">
        <v>51820</v>
      </c>
      <c r="M545" s="43">
        <v>0.5999301011</v>
      </c>
      <c r="N545" s="43">
        <v>1</v>
      </c>
      <c r="O545" t="s">
        <v>848</v>
      </c>
      <c r="P545" t="s">
        <v>479</v>
      </c>
      <c r="Q545" t="s">
        <v>850</v>
      </c>
      <c r="R545" t="s">
        <v>475</v>
      </c>
      <c r="S545" t="s">
        <v>2009</v>
      </c>
      <c r="T545" t="s">
        <v>850</v>
      </c>
      <c r="U545" t="s">
        <v>479</v>
      </c>
      <c r="V545" t="s">
        <v>479</v>
      </c>
      <c r="W545" t="s">
        <v>479</v>
      </c>
      <c r="X545" t="s">
        <v>479</v>
      </c>
      <c r="Y545" s="32" t="s">
        <v>479</v>
      </c>
      <c r="Z545" t="s">
        <v>479</v>
      </c>
      <c r="AA545" s="32" t="s">
        <v>366</v>
      </c>
      <c r="AB545" s="32" t="s">
        <v>479</v>
      </c>
      <c r="AC545" s="33" t="s">
        <v>477</v>
      </c>
      <c r="AD545" s="33" t="s">
        <v>477</v>
      </c>
      <c r="AE545" t="s">
        <v>477</v>
      </c>
      <c r="AF545" s="33" t="s">
        <v>477</v>
      </c>
      <c r="AG545" s="33" t="s">
        <v>477</v>
      </c>
      <c r="AH545" t="s">
        <v>477</v>
      </c>
      <c r="AI545" s="33" t="s">
        <v>477</v>
      </c>
      <c r="AJ545" s="33" t="s">
        <v>477</v>
      </c>
      <c r="AK545" t="s">
        <v>477</v>
      </c>
      <c r="AL545" s="33" t="s">
        <v>477</v>
      </c>
      <c r="AM545" t="s">
        <v>477</v>
      </c>
      <c r="AN545" s="33" t="s">
        <v>477</v>
      </c>
      <c r="AO545" s="33" t="s">
        <v>477</v>
      </c>
      <c r="AP545" s="33" t="s">
        <v>477</v>
      </c>
      <c r="AQ545" s="33" t="s">
        <v>477</v>
      </c>
      <c r="AR545" s="33" t="s">
        <v>477</v>
      </c>
      <c r="AS545" s="34" t="s">
        <v>477</v>
      </c>
      <c r="AT545" s="34" t="s">
        <v>477</v>
      </c>
      <c r="AU545" s="35" t="s">
        <v>477</v>
      </c>
      <c r="AV545" s="35" t="s">
        <v>477</v>
      </c>
      <c r="AW545" s="34" t="s">
        <v>477</v>
      </c>
      <c r="AX545" t="s">
        <v>479</v>
      </c>
      <c r="AY545" s="32" t="s">
        <v>477</v>
      </c>
      <c r="AZ545" s="32" t="s">
        <v>477</v>
      </c>
      <c r="BA545" s="32" t="s">
        <v>477</v>
      </c>
      <c r="BB545" s="32" t="s">
        <v>477</v>
      </c>
      <c r="BC545" s="32" t="s">
        <v>366</v>
      </c>
      <c r="BD545">
        <v>8637672.9399999995</v>
      </c>
      <c r="BE545">
        <v>0.5999301011</v>
      </c>
      <c r="BF545" s="32" t="s">
        <v>293</v>
      </c>
      <c r="BG545" s="32" t="s">
        <v>477</v>
      </c>
      <c r="BH545" s="32" t="s">
        <v>479</v>
      </c>
      <c r="BI545" s="32">
        <v>0</v>
      </c>
      <c r="BJ545" s="36" t="s">
        <v>477</v>
      </c>
      <c r="BK545" s="32">
        <v>0</v>
      </c>
      <c r="BL545" s="36" t="s">
        <v>477</v>
      </c>
      <c r="BM545" s="32">
        <v>6</v>
      </c>
      <c r="BN545" s="36">
        <v>6.5950899341627907E-3</v>
      </c>
      <c r="BO545" s="33" t="s">
        <v>477</v>
      </c>
      <c r="BP545" s="33" t="s">
        <v>477</v>
      </c>
      <c r="BQ545" t="s">
        <v>477</v>
      </c>
      <c r="BR545" t="s">
        <v>477</v>
      </c>
      <c r="BS545" t="s">
        <v>479</v>
      </c>
      <c r="BT545" s="37">
        <v>44196</v>
      </c>
      <c r="BU545" s="32" t="s">
        <v>477</v>
      </c>
      <c r="BV545" s="38" t="s">
        <v>477</v>
      </c>
      <c r="BW545" t="s">
        <v>477</v>
      </c>
      <c r="BX545" s="39" t="s">
        <v>477</v>
      </c>
      <c r="BY545" s="39"/>
      <c r="BZ545" s="39"/>
      <c r="CA545" s="39"/>
      <c r="CB545" s="39"/>
      <c r="CC545" s="39"/>
      <c r="CD545" s="39"/>
      <c r="CE545" s="39"/>
      <c r="CF545" s="39"/>
      <c r="CG545">
        <v>21</v>
      </c>
      <c r="CH545" s="39"/>
      <c r="CI545" s="39"/>
      <c r="CJ545" s="39"/>
      <c r="CK545" s="39"/>
      <c r="CL545" t="s">
        <v>477</v>
      </c>
      <c r="CM545" t="s">
        <v>477</v>
      </c>
      <c r="CN545" s="46" t="s">
        <v>477</v>
      </c>
      <c r="CO545" s="46">
        <v>0</v>
      </c>
      <c r="CP545" s="46" t="s">
        <v>477</v>
      </c>
      <c r="CQ545" s="46" t="s">
        <v>477</v>
      </c>
      <c r="CR545" s="46" t="s">
        <v>477</v>
      </c>
      <c r="CS545" s="46">
        <v>0</v>
      </c>
      <c r="CT545">
        <v>0</v>
      </c>
      <c r="CU545">
        <v>0</v>
      </c>
      <c r="CV545" s="47">
        <v>0</v>
      </c>
      <c r="CW545">
        <v>0</v>
      </c>
      <c r="CX545" s="48">
        <v>0</v>
      </c>
      <c r="CY545" s="48">
        <v>0</v>
      </c>
      <c r="CZ545">
        <v>0</v>
      </c>
      <c r="DA545" s="37">
        <v>44196</v>
      </c>
      <c r="DB545" t="s">
        <v>477</v>
      </c>
      <c r="DC545">
        <v>1</v>
      </c>
      <c r="DD545" s="52" t="s">
        <v>477</v>
      </c>
      <c r="DE545" t="s">
        <v>477</v>
      </c>
      <c r="DF545" s="52" t="s">
        <v>477</v>
      </c>
      <c r="DG545" s="52" t="s">
        <v>477</v>
      </c>
      <c r="DH545" s="52" t="s">
        <v>477</v>
      </c>
      <c r="DI545" s="52" t="s">
        <v>477</v>
      </c>
      <c r="DJ545" s="52" t="s">
        <v>477</v>
      </c>
      <c r="DK545" s="52" t="s">
        <v>477</v>
      </c>
      <c r="DL545" s="52" t="s">
        <v>477</v>
      </c>
      <c r="DM545" s="52" t="s">
        <v>477</v>
      </c>
      <c r="DN545" s="52" t="s">
        <v>477</v>
      </c>
      <c r="DO545" s="33" t="s">
        <v>477</v>
      </c>
      <c r="DP545" s="33" t="s">
        <v>477</v>
      </c>
      <c r="DQ545" s="32" t="s">
        <v>477</v>
      </c>
      <c r="DR545" s="33" t="s">
        <v>477</v>
      </c>
      <c r="DS545" s="58" t="s">
        <v>477</v>
      </c>
      <c r="DT545" s="58" t="s">
        <v>477</v>
      </c>
      <c r="DU545" s="58" t="s">
        <v>477</v>
      </c>
    </row>
    <row r="546" spans="1:125" x14ac:dyDescent="0.25">
      <c r="A546" s="31">
        <v>44196</v>
      </c>
      <c r="B546" t="s">
        <v>2009</v>
      </c>
      <c r="C546" t="s">
        <v>2010</v>
      </c>
      <c r="D546" t="s">
        <v>473</v>
      </c>
      <c r="E546">
        <v>9080501</v>
      </c>
      <c r="F546" t="s">
        <v>2029</v>
      </c>
      <c r="G546" t="s">
        <v>2030</v>
      </c>
      <c r="H546" t="s">
        <v>293</v>
      </c>
      <c r="I546">
        <v>43784</v>
      </c>
      <c r="J546">
        <v>0</v>
      </c>
      <c r="K546" s="43">
        <v>200000</v>
      </c>
      <c r="L546" s="43">
        <v>1938</v>
      </c>
      <c r="M546" s="43">
        <v>2.2436598499999998E-2</v>
      </c>
      <c r="N546" s="43">
        <v>0.96899999999999997</v>
      </c>
      <c r="O546" t="s">
        <v>473</v>
      </c>
      <c r="P546" t="s">
        <v>474</v>
      </c>
      <c r="Q546" t="s">
        <v>2031</v>
      </c>
      <c r="R546" t="s">
        <v>475</v>
      </c>
      <c r="S546" t="s">
        <v>2009</v>
      </c>
      <c r="T546" t="s">
        <v>2030</v>
      </c>
      <c r="U546" t="s">
        <v>381</v>
      </c>
      <c r="V546" t="s">
        <v>203</v>
      </c>
      <c r="W546" t="s">
        <v>2032</v>
      </c>
      <c r="X546" t="s">
        <v>2033</v>
      </c>
      <c r="Y546" s="32" t="s">
        <v>971</v>
      </c>
      <c r="Z546" t="s">
        <v>359</v>
      </c>
      <c r="AA546" s="32" t="s">
        <v>391</v>
      </c>
      <c r="AB546" s="32" t="s">
        <v>476</v>
      </c>
      <c r="AC546" s="33" t="s">
        <v>477</v>
      </c>
      <c r="AD546" s="33">
        <v>200000000</v>
      </c>
      <c r="AE546">
        <v>0.1</v>
      </c>
      <c r="AF546" s="33" t="s">
        <v>477</v>
      </c>
      <c r="AG546" s="33"/>
      <c r="AH546" t="s">
        <v>477</v>
      </c>
      <c r="AI546" s="33">
        <v>0</v>
      </c>
      <c r="AJ546" s="33" t="s">
        <v>477</v>
      </c>
      <c r="AK546" t="s">
        <v>477</v>
      </c>
      <c r="AL546" s="33" t="s">
        <v>477</v>
      </c>
      <c r="AM546" t="s">
        <v>477</v>
      </c>
      <c r="AN546" s="33" t="s">
        <v>477</v>
      </c>
      <c r="AO546" s="33" t="s">
        <v>477</v>
      </c>
      <c r="AP546" s="33" t="s">
        <v>477</v>
      </c>
      <c r="AQ546" s="33" t="s">
        <v>477</v>
      </c>
      <c r="AR546" s="33" t="s">
        <v>477</v>
      </c>
      <c r="AS546" s="34" t="s">
        <v>477</v>
      </c>
      <c r="AT546" s="34" t="s">
        <v>477</v>
      </c>
      <c r="AU546" s="35">
        <v>-412</v>
      </c>
      <c r="AV546" s="35">
        <v>-412</v>
      </c>
      <c r="AW546" s="34" t="s">
        <v>477</v>
      </c>
      <c r="AX546" t="s">
        <v>474</v>
      </c>
      <c r="AY546" s="32">
        <v>2019</v>
      </c>
      <c r="AZ546" s="32" t="s">
        <v>480</v>
      </c>
      <c r="BA546" s="32" t="s">
        <v>480</v>
      </c>
      <c r="BB546" s="32" t="s">
        <v>391</v>
      </c>
      <c r="BC546" s="32" t="s">
        <v>391</v>
      </c>
      <c r="BD546">
        <v>8637672.9399999995</v>
      </c>
      <c r="BE546">
        <v>2.2436598499999998E-2</v>
      </c>
      <c r="BF546" s="32" t="s">
        <v>293</v>
      </c>
      <c r="BG546" s="32" t="s">
        <v>477</v>
      </c>
      <c r="BH546" s="32" t="s">
        <v>477</v>
      </c>
      <c r="BI546" s="32" t="s">
        <v>480</v>
      </c>
      <c r="BJ546" s="36">
        <v>2.5969893895308368E-4</v>
      </c>
      <c r="BK546" s="32">
        <v>18</v>
      </c>
      <c r="BL546" s="36">
        <v>2.5969893895308368E-4</v>
      </c>
      <c r="BM546" s="32">
        <v>18</v>
      </c>
      <c r="BN546" s="36">
        <v>2.4664770923210128E-4</v>
      </c>
      <c r="BO546" s="33" t="s">
        <v>476</v>
      </c>
      <c r="BP546" s="33" t="s">
        <v>477</v>
      </c>
      <c r="BQ546">
        <v>0</v>
      </c>
      <c r="BR546" t="s">
        <v>477</v>
      </c>
      <c r="BS546" t="s">
        <v>474</v>
      </c>
      <c r="BT546" s="37">
        <v>44196</v>
      </c>
      <c r="BU546" s="32" t="s">
        <v>477</v>
      </c>
      <c r="BV546" s="38" t="s">
        <v>477</v>
      </c>
      <c r="BW546" t="s">
        <v>477</v>
      </c>
      <c r="BX546" s="39">
        <v>0</v>
      </c>
      <c r="BY546" s="39"/>
      <c r="BZ546" s="39"/>
      <c r="CA546" s="39"/>
      <c r="CB546" s="39"/>
      <c r="CC546" s="39"/>
      <c r="CD546" s="39"/>
      <c r="CE546" s="39"/>
      <c r="CF546" s="39"/>
      <c r="CG546">
        <v>21</v>
      </c>
      <c r="CH546" s="39"/>
      <c r="CI546" s="39">
        <v>0</v>
      </c>
      <c r="CJ546" s="39"/>
      <c r="CK546" s="39">
        <v>0</v>
      </c>
      <c r="CL546" t="s">
        <v>477</v>
      </c>
      <c r="CM546" t="s">
        <v>477</v>
      </c>
      <c r="CN546" s="46" t="s">
        <v>477</v>
      </c>
      <c r="CO546" s="46">
        <v>0</v>
      </c>
      <c r="CP546" s="46" t="s">
        <v>477</v>
      </c>
      <c r="CQ546" s="46" t="s">
        <v>477</v>
      </c>
      <c r="CR546" s="46" t="s">
        <v>477</v>
      </c>
      <c r="CS546" s="46">
        <v>0</v>
      </c>
      <c r="CT546">
        <v>0</v>
      </c>
      <c r="CU546">
        <v>0</v>
      </c>
      <c r="CV546" s="47">
        <v>0</v>
      </c>
      <c r="CW546">
        <v>0</v>
      </c>
      <c r="CX546" s="48">
        <v>0</v>
      </c>
      <c r="CY546" s="48">
        <v>0</v>
      </c>
      <c r="CZ546">
        <v>0</v>
      </c>
      <c r="DA546" s="37">
        <v>44196</v>
      </c>
      <c r="DB546" t="s">
        <v>477</v>
      </c>
      <c r="DC546">
        <v>1</v>
      </c>
      <c r="DD546" s="52" t="s">
        <v>477</v>
      </c>
      <c r="DE546" t="s">
        <v>477</v>
      </c>
      <c r="DF546" s="52" t="s">
        <v>477</v>
      </c>
      <c r="DG546" s="52" t="s">
        <v>477</v>
      </c>
      <c r="DH546" s="52" t="s">
        <v>477</v>
      </c>
      <c r="DI546" s="52" t="s">
        <v>477</v>
      </c>
      <c r="DJ546" s="52" t="s">
        <v>477</v>
      </c>
      <c r="DK546" s="52" t="s">
        <v>477</v>
      </c>
      <c r="DL546" s="52" t="s">
        <v>477</v>
      </c>
      <c r="DM546" s="52" t="s">
        <v>477</v>
      </c>
      <c r="DN546" s="52" t="s">
        <v>477</v>
      </c>
      <c r="DO546" s="33"/>
      <c r="DP546" s="33" t="s">
        <v>477</v>
      </c>
      <c r="DQ546" s="32" t="s">
        <v>699</v>
      </c>
      <c r="DR546" s="33" t="s">
        <v>477</v>
      </c>
      <c r="DS546" s="58" t="s">
        <v>477</v>
      </c>
      <c r="DT546" s="58" t="s">
        <v>477</v>
      </c>
      <c r="DU546" s="58" t="s">
        <v>477</v>
      </c>
    </row>
    <row r="547" spans="1:125" x14ac:dyDescent="0.25">
      <c r="A547" s="31">
        <v>44196</v>
      </c>
      <c r="B547" t="s">
        <v>2009</v>
      </c>
      <c r="C547" t="s">
        <v>2010</v>
      </c>
      <c r="D547" t="s">
        <v>473</v>
      </c>
      <c r="E547">
        <v>9080501</v>
      </c>
      <c r="F547" t="s">
        <v>2034</v>
      </c>
      <c r="G547" t="s">
        <v>2035</v>
      </c>
      <c r="H547" t="s">
        <v>293</v>
      </c>
      <c r="I547">
        <v>45626</v>
      </c>
      <c r="J547">
        <v>5.5</v>
      </c>
      <c r="K547" s="43">
        <v>200000</v>
      </c>
      <c r="L547" s="43">
        <v>210939.44</v>
      </c>
      <c r="M547" s="43">
        <v>2.4420864446000001</v>
      </c>
      <c r="N547" s="43">
        <v>102.735</v>
      </c>
      <c r="O547" t="s">
        <v>473</v>
      </c>
      <c r="P547" t="s">
        <v>474</v>
      </c>
      <c r="Q547" t="s">
        <v>2036</v>
      </c>
      <c r="R547" t="s">
        <v>475</v>
      </c>
      <c r="S547" t="s">
        <v>2009</v>
      </c>
      <c r="T547" t="s">
        <v>2035</v>
      </c>
      <c r="U547" t="s">
        <v>381</v>
      </c>
      <c r="V547" t="s">
        <v>203</v>
      </c>
      <c r="W547" t="s">
        <v>2037</v>
      </c>
      <c r="X547" t="s">
        <v>1088</v>
      </c>
      <c r="Y547" s="32" t="s">
        <v>651</v>
      </c>
      <c r="Z547" t="s">
        <v>374</v>
      </c>
      <c r="AA547" s="32" t="s">
        <v>1164</v>
      </c>
      <c r="AB547" s="32" t="s">
        <v>476</v>
      </c>
      <c r="AC547" s="33" t="s">
        <v>477</v>
      </c>
      <c r="AD547" s="33">
        <v>310000000</v>
      </c>
      <c r="AE547">
        <v>6.4516129032258063E-2</v>
      </c>
      <c r="AF547" s="33">
        <v>115.799512713585</v>
      </c>
      <c r="AG547" s="33">
        <v>524.64085206534901</v>
      </c>
      <c r="AH547">
        <v>524.64085206534901</v>
      </c>
      <c r="AI547" s="33">
        <v>0.84862256506886402</v>
      </c>
      <c r="AJ547" s="33">
        <v>4.7837680000000002</v>
      </c>
      <c r="AK547">
        <v>4.7837680000000002</v>
      </c>
      <c r="AL547" s="33">
        <v>3.963514</v>
      </c>
      <c r="AM547">
        <v>3.963514</v>
      </c>
      <c r="AN547" s="33" t="s">
        <v>477</v>
      </c>
      <c r="AO547" s="33" t="s">
        <v>477</v>
      </c>
      <c r="AP547" s="33" t="s">
        <v>477</v>
      </c>
      <c r="AQ547" s="33" t="s">
        <v>477</v>
      </c>
      <c r="AR547" s="33" t="s">
        <v>477</v>
      </c>
      <c r="AS547" s="34" t="s">
        <v>477</v>
      </c>
      <c r="AT547" s="34" t="s">
        <v>477</v>
      </c>
      <c r="AU547" s="35">
        <v>1430</v>
      </c>
      <c r="AV547" s="35">
        <v>1430</v>
      </c>
      <c r="AW547" s="34" t="s">
        <v>477</v>
      </c>
      <c r="AX547" t="s">
        <v>474</v>
      </c>
      <c r="AY547" s="32">
        <v>2024</v>
      </c>
      <c r="AZ547" s="32" t="s">
        <v>1164</v>
      </c>
      <c r="BA547" s="32" t="s">
        <v>391</v>
      </c>
      <c r="BB547" s="32" t="s">
        <v>391</v>
      </c>
      <c r="BC547" s="32" t="s">
        <v>391</v>
      </c>
      <c r="BD547">
        <v>8637672.9399999995</v>
      </c>
      <c r="BE547">
        <v>2.4420864446000001</v>
      </c>
      <c r="BF547" s="32" t="s">
        <v>293</v>
      </c>
      <c r="BG547" s="32" t="s">
        <v>477</v>
      </c>
      <c r="BH547" s="32" t="s">
        <v>477</v>
      </c>
      <c r="BI547" s="32">
        <v>17</v>
      </c>
      <c r="BJ547" s="36">
        <v>2.8266640222578767E-2</v>
      </c>
      <c r="BK547" s="32">
        <v>17</v>
      </c>
      <c r="BL547" s="36">
        <v>2.8266640222578767E-2</v>
      </c>
      <c r="BM547" s="32">
        <v>17</v>
      </c>
      <c r="BN547" s="36">
        <v>2.6846093737204479E-2</v>
      </c>
      <c r="BO547" s="33" t="s">
        <v>476</v>
      </c>
      <c r="BP547" s="33" t="s">
        <v>477</v>
      </c>
      <c r="BQ547">
        <v>0.84862256506886402</v>
      </c>
      <c r="BR547">
        <v>3.963514</v>
      </c>
      <c r="BS547" t="s">
        <v>474</v>
      </c>
      <c r="BT547" s="37">
        <v>45626</v>
      </c>
      <c r="BU547" s="32" t="s">
        <v>477</v>
      </c>
      <c r="BV547" s="38">
        <v>44204</v>
      </c>
      <c r="BW547" t="s">
        <v>1197</v>
      </c>
      <c r="BX547" s="39">
        <v>0.84862256506886402</v>
      </c>
      <c r="BY547" s="39">
        <v>4.7837680000000002</v>
      </c>
      <c r="BZ547" s="39">
        <v>4.7799889999999996</v>
      </c>
      <c r="CA547" s="39">
        <v>3.963514</v>
      </c>
      <c r="CB547" s="39">
        <v>3.9304549999999998</v>
      </c>
      <c r="CC547" s="39">
        <v>6.170337</v>
      </c>
      <c r="CD547" s="39">
        <v>6.0052519999999996</v>
      </c>
      <c r="CE547" s="39">
        <v>4.7837680000000002</v>
      </c>
      <c r="CF547" s="39">
        <v>4.7799889999999996</v>
      </c>
      <c r="CG547">
        <v>3.963514</v>
      </c>
      <c r="CH547" s="39">
        <v>0.84862256506886402</v>
      </c>
      <c r="CI547" s="39">
        <v>2.1587256860422E-2</v>
      </c>
      <c r="CJ547" s="39">
        <v>0.84862256506886402</v>
      </c>
      <c r="CK547" s="39">
        <v>2.1587256860422E-2</v>
      </c>
      <c r="CL547" t="s">
        <v>477</v>
      </c>
      <c r="CM547" t="s">
        <v>477</v>
      </c>
      <c r="CN547" s="46" t="s">
        <v>477</v>
      </c>
      <c r="CO547" s="46">
        <v>0</v>
      </c>
      <c r="CP547" s="46" t="s">
        <v>477</v>
      </c>
      <c r="CQ547" s="46" t="s">
        <v>477</v>
      </c>
      <c r="CR547" s="46" t="s">
        <v>477</v>
      </c>
      <c r="CS547" s="46">
        <v>0</v>
      </c>
      <c r="CT547">
        <v>0</v>
      </c>
      <c r="CU547">
        <v>0</v>
      </c>
      <c r="CV547" s="47">
        <v>210685.483882172</v>
      </c>
      <c r="CW547">
        <v>0</v>
      </c>
      <c r="CX547" s="48">
        <v>210685.483882172</v>
      </c>
      <c r="CY547" s="48">
        <v>210939.44</v>
      </c>
      <c r="CZ547">
        <v>210685.483882172</v>
      </c>
      <c r="DA547" s="37">
        <v>44204</v>
      </c>
      <c r="DB547">
        <v>6.170337</v>
      </c>
      <c r="DC547">
        <v>1</v>
      </c>
      <c r="DD547" s="52" t="s">
        <v>477</v>
      </c>
      <c r="DE547" t="s">
        <v>477</v>
      </c>
      <c r="DF547" s="52" t="s">
        <v>477</v>
      </c>
      <c r="DG547" s="52" t="s">
        <v>477</v>
      </c>
      <c r="DH547" s="52" t="s">
        <v>477</v>
      </c>
      <c r="DI547" s="52" t="s">
        <v>477</v>
      </c>
      <c r="DJ547" s="52" t="s">
        <v>477</v>
      </c>
      <c r="DK547" s="52" t="s">
        <v>477</v>
      </c>
      <c r="DL547" s="52" t="s">
        <v>477</v>
      </c>
      <c r="DM547" s="52" t="s">
        <v>477</v>
      </c>
      <c r="DN547" s="52" t="s">
        <v>477</v>
      </c>
      <c r="DO547" s="33">
        <v>2.6464223218170001E-2</v>
      </c>
      <c r="DP547" s="33" t="s">
        <v>477</v>
      </c>
      <c r="DQ547" s="32" t="s">
        <v>700</v>
      </c>
      <c r="DR547" s="33" t="s">
        <v>477</v>
      </c>
      <c r="DS547" s="58" t="s">
        <v>477</v>
      </c>
      <c r="DT547" s="58" t="s">
        <v>477</v>
      </c>
      <c r="DU547" s="58" t="s">
        <v>477</v>
      </c>
    </row>
    <row r="548" spans="1:125" x14ac:dyDescent="0.25">
      <c r="A548" s="31">
        <v>44196</v>
      </c>
      <c r="B548" t="s">
        <v>2009</v>
      </c>
      <c r="C548" t="s">
        <v>2010</v>
      </c>
      <c r="D548" t="s">
        <v>473</v>
      </c>
      <c r="E548">
        <v>9080501</v>
      </c>
      <c r="F548" t="s">
        <v>2038</v>
      </c>
      <c r="G548" t="s">
        <v>2039</v>
      </c>
      <c r="H548" t="s">
        <v>293</v>
      </c>
      <c r="I548">
        <v>45049</v>
      </c>
      <c r="J548">
        <v>3.5</v>
      </c>
      <c r="K548" s="43">
        <v>300000</v>
      </c>
      <c r="L548" s="43">
        <v>305726.5</v>
      </c>
      <c r="M548" s="43">
        <v>3.5394544586999999</v>
      </c>
      <c r="N548" s="43">
        <v>100.88800000000001</v>
      </c>
      <c r="O548" t="s">
        <v>473</v>
      </c>
      <c r="P548" t="s">
        <v>474</v>
      </c>
      <c r="Q548" t="s">
        <v>2040</v>
      </c>
      <c r="R548" t="s">
        <v>475</v>
      </c>
      <c r="S548" t="s">
        <v>2009</v>
      </c>
      <c r="T548" t="s">
        <v>2039</v>
      </c>
      <c r="U548" t="s">
        <v>381</v>
      </c>
      <c r="V548" t="s">
        <v>203</v>
      </c>
      <c r="W548" t="s">
        <v>1153</v>
      </c>
      <c r="X548" t="s">
        <v>1154</v>
      </c>
      <c r="Y548" s="32" t="s">
        <v>373</v>
      </c>
      <c r="Z548" t="s">
        <v>374</v>
      </c>
      <c r="AA548" s="32" t="s">
        <v>463</v>
      </c>
      <c r="AB548" s="32" t="s">
        <v>476</v>
      </c>
      <c r="AC548" s="33" t="s">
        <v>477</v>
      </c>
      <c r="AD548" s="33">
        <v>250000000</v>
      </c>
      <c r="AE548">
        <v>0.12</v>
      </c>
      <c r="AF548" s="33">
        <v>-465.969959360404</v>
      </c>
      <c r="AG548" s="33">
        <v>363.58961225981199</v>
      </c>
      <c r="AH548">
        <v>363.58961225981199</v>
      </c>
      <c r="AI548" s="33">
        <v>0.33637852928275902</v>
      </c>
      <c r="AJ548" s="33">
        <v>3.1276139999999999</v>
      </c>
      <c r="AK548">
        <v>3.1276139999999999</v>
      </c>
      <c r="AL548" s="33">
        <v>0.89266900000000005</v>
      </c>
      <c r="AM548">
        <v>0.89266900000000005</v>
      </c>
      <c r="AN548" s="33" t="s">
        <v>477</v>
      </c>
      <c r="AO548" s="33" t="s">
        <v>477</v>
      </c>
      <c r="AP548" s="33" t="s">
        <v>477</v>
      </c>
      <c r="AQ548" s="33" t="s">
        <v>477</v>
      </c>
      <c r="AR548" s="33" t="s">
        <v>477</v>
      </c>
      <c r="AS548" s="34" t="s">
        <v>477</v>
      </c>
      <c r="AT548" s="34" t="s">
        <v>477</v>
      </c>
      <c r="AU548" s="35">
        <v>853</v>
      </c>
      <c r="AV548" s="35">
        <v>853</v>
      </c>
      <c r="AW548" s="34" t="s">
        <v>477</v>
      </c>
      <c r="AX548" t="s">
        <v>474</v>
      </c>
      <c r="AY548" s="32">
        <v>2023</v>
      </c>
      <c r="AZ548" s="32" t="s">
        <v>463</v>
      </c>
      <c r="BA548" s="32" t="s">
        <v>463</v>
      </c>
      <c r="BB548" s="32" t="s">
        <v>463</v>
      </c>
      <c r="BC548" s="32" t="s">
        <v>463</v>
      </c>
      <c r="BD548">
        <v>8637672.9399999995</v>
      </c>
      <c r="BE548">
        <v>3.5394544586999999</v>
      </c>
      <c r="BF548" s="32" t="s">
        <v>293</v>
      </c>
      <c r="BG548" s="32" t="s">
        <v>477</v>
      </c>
      <c r="BH548" s="32" t="s">
        <v>477</v>
      </c>
      <c r="BI548" s="32">
        <v>15</v>
      </c>
      <c r="BJ548" s="36">
        <v>4.0968445644912248E-2</v>
      </c>
      <c r="BK548" s="32">
        <v>15</v>
      </c>
      <c r="BL548" s="36">
        <v>4.0968445644912248E-2</v>
      </c>
      <c r="BM548" s="32">
        <v>15</v>
      </c>
      <c r="BN548" s="36">
        <v>3.8909567015762647E-2</v>
      </c>
      <c r="BO548" s="33" t="s">
        <v>476</v>
      </c>
      <c r="BP548" s="33" t="s">
        <v>477</v>
      </c>
      <c r="BQ548">
        <v>0.33637852928275902</v>
      </c>
      <c r="BR548">
        <v>0.89266900000000005</v>
      </c>
      <c r="BS548" t="s">
        <v>474</v>
      </c>
      <c r="BT548" s="37">
        <v>45049</v>
      </c>
      <c r="BU548" s="32" t="s">
        <v>477</v>
      </c>
      <c r="BV548" s="38">
        <v>44204</v>
      </c>
      <c r="BW548" t="s">
        <v>1197</v>
      </c>
      <c r="BX548" s="39">
        <v>0.33637852928275902</v>
      </c>
      <c r="BY548" s="39">
        <v>3.1276139999999999</v>
      </c>
      <c r="BZ548" s="39">
        <v>3.1244299999999998</v>
      </c>
      <c r="CA548" s="39">
        <v>0.89266900000000005</v>
      </c>
      <c r="CB548" s="39">
        <v>0.73675900000000005</v>
      </c>
      <c r="CC548" s="39">
        <v>2.8603999999999998</v>
      </c>
      <c r="CD548" s="39">
        <v>2.8584909999999999</v>
      </c>
      <c r="CE548" s="39">
        <v>3.1276139999999999</v>
      </c>
      <c r="CF548" s="39">
        <v>3.1244299999999998</v>
      </c>
      <c r="CG548">
        <v>0.89266900000000005</v>
      </c>
      <c r="CH548" s="39">
        <v>0.33637852928275902</v>
      </c>
      <c r="CI548" s="39">
        <v>2.2244934465343098E-2</v>
      </c>
      <c r="CJ548" s="39">
        <v>0.33637852928275902</v>
      </c>
      <c r="CK548" s="39">
        <v>2.2244934465343098E-2</v>
      </c>
      <c r="CL548" t="s">
        <v>477</v>
      </c>
      <c r="CM548" t="s">
        <v>477</v>
      </c>
      <c r="CN548" s="46" t="s">
        <v>477</v>
      </c>
      <c r="CO548" s="46">
        <v>0</v>
      </c>
      <c r="CP548" s="46" t="s">
        <v>477</v>
      </c>
      <c r="CQ548" s="46" t="s">
        <v>477</v>
      </c>
      <c r="CR548" s="46" t="s">
        <v>477</v>
      </c>
      <c r="CS548" s="46">
        <v>0</v>
      </c>
      <c r="CT548">
        <v>0</v>
      </c>
      <c r="CU548">
        <v>0</v>
      </c>
      <c r="CV548" s="47">
        <v>305492.22041979973</v>
      </c>
      <c r="CW548">
        <v>0</v>
      </c>
      <c r="CX548" s="48">
        <v>305492.22041979973</v>
      </c>
      <c r="CY548" s="48">
        <v>305726.5</v>
      </c>
      <c r="CZ548">
        <v>305492.22041979973</v>
      </c>
      <c r="DA548" s="37">
        <v>44204</v>
      </c>
      <c r="DB548">
        <v>2.8603999999999998</v>
      </c>
      <c r="DC548">
        <v>1</v>
      </c>
      <c r="DD548" s="52" t="s">
        <v>477</v>
      </c>
      <c r="DE548" t="s">
        <v>477</v>
      </c>
      <c r="DF548" s="52" t="s">
        <v>477</v>
      </c>
      <c r="DG548" s="52" t="s">
        <v>477</v>
      </c>
      <c r="DH548" s="52" t="s">
        <v>477</v>
      </c>
      <c r="DI548" s="52" t="s">
        <v>477</v>
      </c>
      <c r="DJ548" s="52" t="s">
        <v>477</v>
      </c>
      <c r="DK548" s="52" t="s">
        <v>477</v>
      </c>
      <c r="DL548" s="52" t="s">
        <v>477</v>
      </c>
      <c r="DM548" s="52" t="s">
        <v>477</v>
      </c>
      <c r="DN548" s="52" t="s">
        <v>477</v>
      </c>
      <c r="DO548" s="33">
        <v>2.65990629692681E-2</v>
      </c>
      <c r="DP548" s="33" t="s">
        <v>477</v>
      </c>
      <c r="DQ548" s="32" t="s">
        <v>700</v>
      </c>
      <c r="DR548" s="33" t="s">
        <v>477</v>
      </c>
      <c r="DS548" s="58" t="s">
        <v>477</v>
      </c>
      <c r="DT548" s="58" t="s">
        <v>477</v>
      </c>
      <c r="DU548" s="58" t="s">
        <v>477</v>
      </c>
    </row>
    <row r="549" spans="1:125" x14ac:dyDescent="0.25">
      <c r="A549" s="31">
        <v>44196</v>
      </c>
      <c r="B549" t="s">
        <v>2009</v>
      </c>
      <c r="C549" t="s">
        <v>2010</v>
      </c>
      <c r="D549" t="s">
        <v>473</v>
      </c>
      <c r="E549">
        <v>9080501</v>
      </c>
      <c r="F549" t="s">
        <v>999</v>
      </c>
      <c r="G549" t="s">
        <v>2041</v>
      </c>
      <c r="H549" t="s">
        <v>293</v>
      </c>
      <c r="I549">
        <v>44953</v>
      </c>
      <c r="J549">
        <v>2.625</v>
      </c>
      <c r="K549" s="43">
        <v>300000</v>
      </c>
      <c r="L549" s="43">
        <v>317075.56</v>
      </c>
      <c r="M549" s="43">
        <v>3.6708447078000002</v>
      </c>
      <c r="N549" s="43">
        <v>103.26049999999999</v>
      </c>
      <c r="O549" t="s">
        <v>473</v>
      </c>
      <c r="P549" t="s">
        <v>474</v>
      </c>
      <c r="Q549" t="s">
        <v>1001</v>
      </c>
      <c r="R549" t="s">
        <v>475</v>
      </c>
      <c r="S549" t="s">
        <v>2009</v>
      </c>
      <c r="T549" t="s">
        <v>2041</v>
      </c>
      <c r="U549" t="s">
        <v>381</v>
      </c>
      <c r="V549" t="s">
        <v>203</v>
      </c>
      <c r="W549" t="s">
        <v>1002</v>
      </c>
      <c r="X549" t="s">
        <v>1002</v>
      </c>
      <c r="Y549" s="32" t="s">
        <v>1003</v>
      </c>
      <c r="Z549" t="s">
        <v>371</v>
      </c>
      <c r="AA549" s="32" t="s">
        <v>386</v>
      </c>
      <c r="AB549" s="32" t="s">
        <v>476</v>
      </c>
      <c r="AC549" s="33" t="s">
        <v>477</v>
      </c>
      <c r="AD549" s="33">
        <v>500000000</v>
      </c>
      <c r="AE549">
        <v>0.06</v>
      </c>
      <c r="AF549" s="33">
        <v>73.845163661600793</v>
      </c>
      <c r="AG549" s="33">
        <v>154.63725450074901</v>
      </c>
      <c r="AH549">
        <v>154.63725450074901</v>
      </c>
      <c r="AI549" s="33">
        <v>1.7456818253805</v>
      </c>
      <c r="AJ549" s="33">
        <v>1.0274220000000001</v>
      </c>
      <c r="AK549">
        <v>1.0274220000000001</v>
      </c>
      <c r="AL549" s="33">
        <v>0.81528900000000004</v>
      </c>
      <c r="AM549">
        <v>0.81528900000000004</v>
      </c>
      <c r="AN549" s="33" t="s">
        <v>477</v>
      </c>
      <c r="AO549" s="33" t="s">
        <v>477</v>
      </c>
      <c r="AP549" s="33" t="s">
        <v>477</v>
      </c>
      <c r="AQ549" s="33" t="s">
        <v>477</v>
      </c>
      <c r="AR549" s="33" t="s">
        <v>477</v>
      </c>
      <c r="AS549" s="34" t="s">
        <v>477</v>
      </c>
      <c r="AT549" s="34" t="s">
        <v>477</v>
      </c>
      <c r="AU549" s="35">
        <v>757</v>
      </c>
      <c r="AV549" s="35">
        <v>757</v>
      </c>
      <c r="AW549" s="34" t="s">
        <v>477</v>
      </c>
      <c r="AX549" t="s">
        <v>474</v>
      </c>
      <c r="AY549" s="32">
        <v>2023</v>
      </c>
      <c r="AZ549" s="32" t="s">
        <v>386</v>
      </c>
      <c r="BA549" s="32" t="s">
        <v>376</v>
      </c>
      <c r="BB549" s="32" t="s">
        <v>376</v>
      </c>
      <c r="BC549" s="32" t="s">
        <v>376</v>
      </c>
      <c r="BD549">
        <v>8637672.9399999995</v>
      </c>
      <c r="BE549">
        <v>3.6708447078000002</v>
      </c>
      <c r="BF549" s="32" t="s">
        <v>293</v>
      </c>
      <c r="BG549" s="32" t="s">
        <v>478</v>
      </c>
      <c r="BH549" s="32" t="s">
        <v>477</v>
      </c>
      <c r="BI549" s="32">
        <v>10</v>
      </c>
      <c r="BJ549" s="36">
        <v>4.2489260319894126E-2</v>
      </c>
      <c r="BK549" s="32">
        <v>10</v>
      </c>
      <c r="BL549" s="36">
        <v>4.2489260319894126E-2</v>
      </c>
      <c r="BM549" s="32">
        <v>10</v>
      </c>
      <c r="BN549" s="36">
        <v>4.0353952800560214E-2</v>
      </c>
      <c r="BO549" s="33" t="s">
        <v>476</v>
      </c>
      <c r="BP549" s="33" t="s">
        <v>477</v>
      </c>
      <c r="BQ549">
        <v>1.7456818253805</v>
      </c>
      <c r="BR549">
        <v>0.81528900000000004</v>
      </c>
      <c r="BS549" t="s">
        <v>474</v>
      </c>
      <c r="BT549" s="37">
        <v>44953</v>
      </c>
      <c r="BU549" s="32" t="s">
        <v>477</v>
      </c>
      <c r="BV549" s="38">
        <v>44861</v>
      </c>
      <c r="BW549" t="s">
        <v>911</v>
      </c>
      <c r="BX549" s="39">
        <v>1.7456818253805</v>
      </c>
      <c r="BY549" s="39">
        <v>1.0274220000000001</v>
      </c>
      <c r="BZ549" s="39">
        <v>1.0131699999999999</v>
      </c>
      <c r="CA549" s="39">
        <v>0.81528900000000004</v>
      </c>
      <c r="CB549" s="39">
        <v>0.79678099999999996</v>
      </c>
      <c r="CC549" s="39">
        <v>0.81528900000000004</v>
      </c>
      <c r="CD549" s="39">
        <v>0.79678099999999996</v>
      </c>
      <c r="CE549" s="39">
        <v>1.0274220000000001</v>
      </c>
      <c r="CF549" s="39">
        <v>1.0131699999999999</v>
      </c>
      <c r="CG549">
        <v>0.81528900000000004</v>
      </c>
      <c r="CH549" s="39">
        <v>1.7456818253805</v>
      </c>
      <c r="CI549" s="39">
        <v>1.74616897260286</v>
      </c>
      <c r="CJ549" s="39">
        <v>1.7456818253805</v>
      </c>
      <c r="CK549" s="39">
        <v>1.7462181734079201</v>
      </c>
      <c r="CL549" t="s">
        <v>477</v>
      </c>
      <c r="CM549" t="s">
        <v>477</v>
      </c>
      <c r="CN549" s="46" t="s">
        <v>477</v>
      </c>
      <c r="CO549" s="46">
        <v>0</v>
      </c>
      <c r="CP549" s="46" t="s">
        <v>477</v>
      </c>
      <c r="CQ549" s="46" t="s">
        <v>477</v>
      </c>
      <c r="CR549" s="46" t="s">
        <v>477</v>
      </c>
      <c r="CS549" s="46">
        <v>0</v>
      </c>
      <c r="CT549">
        <v>0</v>
      </c>
      <c r="CU549">
        <v>0</v>
      </c>
      <c r="CV549" s="47">
        <v>302278.11291422904</v>
      </c>
      <c r="CW549">
        <v>0</v>
      </c>
      <c r="CX549" s="48">
        <v>302278.11291422904</v>
      </c>
      <c r="CY549" s="48">
        <v>317075.56</v>
      </c>
      <c r="CZ549">
        <v>302278.11291422904</v>
      </c>
      <c r="DA549" s="37">
        <v>44861</v>
      </c>
      <c r="DB549">
        <v>0.81528900000000004</v>
      </c>
      <c r="DC549">
        <v>1</v>
      </c>
      <c r="DD549" s="52" t="s">
        <v>477</v>
      </c>
      <c r="DE549" t="s">
        <v>477</v>
      </c>
      <c r="DF549" s="52" t="s">
        <v>477</v>
      </c>
      <c r="DG549" s="52" t="s">
        <v>477</v>
      </c>
      <c r="DH549" s="52" t="s">
        <v>477</v>
      </c>
      <c r="DI549" s="52" t="s">
        <v>477</v>
      </c>
      <c r="DJ549" s="52" t="s">
        <v>477</v>
      </c>
      <c r="DK549" s="52" t="s">
        <v>477</v>
      </c>
      <c r="DL549" s="52" t="s">
        <v>477</v>
      </c>
      <c r="DM549" s="52" t="s">
        <v>477</v>
      </c>
      <c r="DN549" s="52" t="s">
        <v>477</v>
      </c>
      <c r="DO549" s="33">
        <v>1.85211066809856</v>
      </c>
      <c r="DP549" s="33" t="s">
        <v>477</v>
      </c>
      <c r="DQ549" s="32" t="s">
        <v>700</v>
      </c>
      <c r="DR549" s="33" t="s">
        <v>477</v>
      </c>
      <c r="DS549" s="58" t="s">
        <v>477</v>
      </c>
      <c r="DT549" s="58" t="s">
        <v>477</v>
      </c>
      <c r="DU549" s="58" t="s">
        <v>477</v>
      </c>
    </row>
    <row r="550" spans="1:125" x14ac:dyDescent="0.25">
      <c r="A550" s="31">
        <v>44196</v>
      </c>
      <c r="B550" t="s">
        <v>2009</v>
      </c>
      <c r="C550" t="s">
        <v>2010</v>
      </c>
      <c r="D550" t="s">
        <v>473</v>
      </c>
      <c r="E550">
        <v>9080501</v>
      </c>
      <c r="F550" t="s">
        <v>2042</v>
      </c>
      <c r="G550" t="s">
        <v>2043</v>
      </c>
      <c r="H550" t="s">
        <v>293</v>
      </c>
      <c r="I550">
        <v>44956</v>
      </c>
      <c r="J550">
        <v>3.375</v>
      </c>
      <c r="K550" s="43">
        <v>300000</v>
      </c>
      <c r="L550" s="43">
        <v>327971.58</v>
      </c>
      <c r="M550" s="43">
        <v>3.7969900259</v>
      </c>
      <c r="N550" s="43">
        <v>106.2255</v>
      </c>
      <c r="O550" t="s">
        <v>473</v>
      </c>
      <c r="P550" t="s">
        <v>474</v>
      </c>
      <c r="Q550" t="s">
        <v>2044</v>
      </c>
      <c r="R550" t="s">
        <v>475</v>
      </c>
      <c r="S550" t="s">
        <v>2009</v>
      </c>
      <c r="T550" t="s">
        <v>2043</v>
      </c>
      <c r="U550" t="s">
        <v>381</v>
      </c>
      <c r="V550" t="s">
        <v>203</v>
      </c>
      <c r="W550" t="s">
        <v>1026</v>
      </c>
      <c r="X550" t="s">
        <v>1027</v>
      </c>
      <c r="Y550" s="32" t="s">
        <v>651</v>
      </c>
      <c r="Z550" t="s">
        <v>374</v>
      </c>
      <c r="AA550" s="32" t="s">
        <v>386</v>
      </c>
      <c r="AB550" s="32" t="s">
        <v>476</v>
      </c>
      <c r="AC550" s="33" t="s">
        <v>477</v>
      </c>
      <c r="AD550" s="33">
        <v>353609000</v>
      </c>
      <c r="AE550">
        <v>8.4839469583636168E-2</v>
      </c>
      <c r="AF550" s="33">
        <v>-6.20363989134212</v>
      </c>
      <c r="AG550" s="33">
        <v>88.653377152830899</v>
      </c>
      <c r="AH550">
        <v>88.653377152830899</v>
      </c>
      <c r="AI550" s="33">
        <v>1.7533061360646001</v>
      </c>
      <c r="AJ550" s="33">
        <v>0.36762299999999998</v>
      </c>
      <c r="AK550">
        <v>0.36762299999999998</v>
      </c>
      <c r="AL550" s="33">
        <v>-2.5857999999999999E-2</v>
      </c>
      <c r="AM550">
        <v>-2.5857999999999999E-2</v>
      </c>
      <c r="AN550" s="33" t="s">
        <v>477</v>
      </c>
      <c r="AO550" s="33" t="s">
        <v>477</v>
      </c>
      <c r="AP550" s="33" t="s">
        <v>477</v>
      </c>
      <c r="AQ550" s="33" t="s">
        <v>477</v>
      </c>
      <c r="AR550" s="33" t="s">
        <v>477</v>
      </c>
      <c r="AS550" s="34" t="s">
        <v>477</v>
      </c>
      <c r="AT550" s="34" t="s">
        <v>477</v>
      </c>
      <c r="AU550" s="35">
        <v>760</v>
      </c>
      <c r="AV550" s="35">
        <v>760</v>
      </c>
      <c r="AW550" s="34" t="s">
        <v>477</v>
      </c>
      <c r="AX550" t="s">
        <v>474</v>
      </c>
      <c r="AY550" s="32">
        <v>2023</v>
      </c>
      <c r="AZ550" s="32" t="s">
        <v>386</v>
      </c>
      <c r="BA550" s="32" t="s">
        <v>376</v>
      </c>
      <c r="BB550" s="32" t="s">
        <v>376</v>
      </c>
      <c r="BC550" s="32" t="s">
        <v>376</v>
      </c>
      <c r="BD550">
        <v>8637672.9399999995</v>
      </c>
      <c r="BE550">
        <v>3.7969900259</v>
      </c>
      <c r="BF550" s="32" t="s">
        <v>293</v>
      </c>
      <c r="BG550" s="32" t="s">
        <v>478</v>
      </c>
      <c r="BH550" s="32" t="s">
        <v>477</v>
      </c>
      <c r="BI550" s="32">
        <v>10</v>
      </c>
      <c r="BJ550" s="36">
        <v>4.3949366012779358E-2</v>
      </c>
      <c r="BK550" s="32">
        <v>10</v>
      </c>
      <c r="BL550" s="36">
        <v>4.3949366012779358E-2</v>
      </c>
      <c r="BM550" s="32">
        <v>10</v>
      </c>
      <c r="BN550" s="36">
        <v>4.1740680547075776E-2</v>
      </c>
      <c r="BO550" s="33" t="s">
        <v>476</v>
      </c>
      <c r="BP550" s="33" t="s">
        <v>477</v>
      </c>
      <c r="BQ550">
        <v>1.7533061360646001</v>
      </c>
      <c r="BR550">
        <v>-2.5857999999999999E-2</v>
      </c>
      <c r="BS550" t="s">
        <v>474</v>
      </c>
      <c r="BT550" s="37">
        <v>44956</v>
      </c>
      <c r="BU550" s="32" t="s">
        <v>477</v>
      </c>
      <c r="BV550" s="38">
        <v>44864</v>
      </c>
      <c r="BW550" t="s">
        <v>911</v>
      </c>
      <c r="BX550" s="39">
        <v>1.7533061360646001</v>
      </c>
      <c r="BY550" s="39">
        <v>0.36762299999999998</v>
      </c>
      <c r="BZ550" s="39">
        <v>0.34113500000000002</v>
      </c>
      <c r="CA550" s="39">
        <v>-2.5857999999999999E-2</v>
      </c>
      <c r="CB550" s="39">
        <v>-6.0173999999999998E-2</v>
      </c>
      <c r="CC550" s="39">
        <v>-2.5857999999999999E-2</v>
      </c>
      <c r="CD550" s="39">
        <v>-6.0173999999999998E-2</v>
      </c>
      <c r="CE550" s="39">
        <v>0.36762299999999998</v>
      </c>
      <c r="CF550" s="39">
        <v>0.34113500000000002</v>
      </c>
      <c r="CG550">
        <v>-2.5857999999999999E-2</v>
      </c>
      <c r="CH550" s="39">
        <v>1.7533061360646001</v>
      </c>
      <c r="CI550" s="39">
        <v>1.7530830011518099</v>
      </c>
      <c r="CJ550" s="39">
        <v>1.7533061360646001</v>
      </c>
      <c r="CK550" s="39">
        <v>1.75305874664871</v>
      </c>
      <c r="CL550" t="s">
        <v>477</v>
      </c>
      <c r="CM550" t="s">
        <v>477</v>
      </c>
      <c r="CN550" s="46" t="s">
        <v>477</v>
      </c>
      <c r="CO550" s="46">
        <v>0</v>
      </c>
      <c r="CP550" s="46" t="s">
        <v>477</v>
      </c>
      <c r="CQ550" s="46" t="s">
        <v>477</v>
      </c>
      <c r="CR550" s="46" t="s">
        <v>477</v>
      </c>
      <c r="CS550" s="46">
        <v>0</v>
      </c>
      <c r="CT550">
        <v>0</v>
      </c>
      <c r="CU550">
        <v>0</v>
      </c>
      <c r="CV550" s="47">
        <v>308339.70462910156</v>
      </c>
      <c r="CW550">
        <v>0</v>
      </c>
      <c r="CX550" s="48">
        <v>308339.70462910156</v>
      </c>
      <c r="CY550" s="48">
        <v>327971.58</v>
      </c>
      <c r="CZ550">
        <v>308339.70462910156</v>
      </c>
      <c r="DA550" s="37">
        <v>44864</v>
      </c>
      <c r="DB550">
        <v>-2.5857999999999999E-2</v>
      </c>
      <c r="DC550">
        <v>1</v>
      </c>
      <c r="DD550" s="52" t="s">
        <v>477</v>
      </c>
      <c r="DE550" t="s">
        <v>477</v>
      </c>
      <c r="DF550" s="52" t="s">
        <v>477</v>
      </c>
      <c r="DG550" s="52" t="s">
        <v>477</v>
      </c>
      <c r="DH550" s="52" t="s">
        <v>477</v>
      </c>
      <c r="DI550" s="52" t="s">
        <v>477</v>
      </c>
      <c r="DJ550" s="52" t="s">
        <v>477</v>
      </c>
      <c r="DK550" s="52" t="s">
        <v>477</v>
      </c>
      <c r="DL550" s="52" t="s">
        <v>477</v>
      </c>
      <c r="DM550" s="52" t="s">
        <v>477</v>
      </c>
      <c r="DN550" s="52" t="s">
        <v>477</v>
      </c>
      <c r="DO550" s="33">
        <v>1.92603344785951</v>
      </c>
      <c r="DP550" s="33" t="s">
        <v>477</v>
      </c>
      <c r="DQ550" s="32" t="s">
        <v>700</v>
      </c>
      <c r="DR550" s="33" t="s">
        <v>477</v>
      </c>
      <c r="DS550" s="58" t="s">
        <v>477</v>
      </c>
      <c r="DT550" s="58" t="s">
        <v>477</v>
      </c>
      <c r="DU550" s="58" t="s">
        <v>477</v>
      </c>
    </row>
    <row r="551" spans="1:125" x14ac:dyDescent="0.25">
      <c r="A551" s="31">
        <v>44196</v>
      </c>
      <c r="B551" t="s">
        <v>2009</v>
      </c>
      <c r="C551" t="s">
        <v>2010</v>
      </c>
      <c r="D551" t="s">
        <v>473</v>
      </c>
      <c r="E551">
        <v>9080501</v>
      </c>
      <c r="F551" t="s">
        <v>2045</v>
      </c>
      <c r="G551" t="s">
        <v>2046</v>
      </c>
      <c r="H551" t="s">
        <v>293</v>
      </c>
      <c r="I551">
        <v>45565</v>
      </c>
      <c r="J551">
        <v>2.625</v>
      </c>
      <c r="K551" s="43">
        <v>300000</v>
      </c>
      <c r="L551" s="43">
        <v>317777.25</v>
      </c>
      <c r="M551" s="43">
        <v>3.6789683079</v>
      </c>
      <c r="N551" s="43">
        <v>105.26949999999999</v>
      </c>
      <c r="O551" t="s">
        <v>473</v>
      </c>
      <c r="P551" t="s">
        <v>474</v>
      </c>
      <c r="Q551" t="s">
        <v>2047</v>
      </c>
      <c r="R551" t="s">
        <v>475</v>
      </c>
      <c r="S551" t="s">
        <v>2009</v>
      </c>
      <c r="T551" t="s">
        <v>2046</v>
      </c>
      <c r="U551" t="s">
        <v>381</v>
      </c>
      <c r="V551" t="s">
        <v>203</v>
      </c>
      <c r="W551" t="s">
        <v>997</v>
      </c>
      <c r="X551" t="s">
        <v>998</v>
      </c>
      <c r="Y551" s="32" t="s">
        <v>390</v>
      </c>
      <c r="Z551" t="s">
        <v>359</v>
      </c>
      <c r="AA551" s="32" t="s">
        <v>372</v>
      </c>
      <c r="AB551" s="32" t="s">
        <v>476</v>
      </c>
      <c r="AC551" s="33" t="s">
        <v>477</v>
      </c>
      <c r="AD551" s="33">
        <v>600000000</v>
      </c>
      <c r="AE551">
        <v>0.05</v>
      </c>
      <c r="AF551" s="33">
        <v>90.616540359368599</v>
      </c>
      <c r="AG551" s="33">
        <v>168.41412077978501</v>
      </c>
      <c r="AH551">
        <v>168.41412077978501</v>
      </c>
      <c r="AI551" s="33">
        <v>3.09108645687285</v>
      </c>
      <c r="AJ551" s="33">
        <v>1.18746</v>
      </c>
      <c r="AK551">
        <v>1.18746</v>
      </c>
      <c r="AL551" s="33">
        <v>0.97600399999999998</v>
      </c>
      <c r="AM551">
        <v>0.97600399999999998</v>
      </c>
      <c r="AN551" s="33" t="s">
        <v>477</v>
      </c>
      <c r="AO551" s="33" t="s">
        <v>477</v>
      </c>
      <c r="AP551" s="33" t="s">
        <v>477</v>
      </c>
      <c r="AQ551" s="33" t="s">
        <v>477</v>
      </c>
      <c r="AR551" s="33" t="s">
        <v>477</v>
      </c>
      <c r="AS551" s="34" t="s">
        <v>477</v>
      </c>
      <c r="AT551" s="34" t="s">
        <v>477</v>
      </c>
      <c r="AU551" s="35">
        <v>1369</v>
      </c>
      <c r="AV551" s="35">
        <v>1369</v>
      </c>
      <c r="AW551" s="34" t="s">
        <v>477</v>
      </c>
      <c r="AX551" t="s">
        <v>474</v>
      </c>
      <c r="AY551" s="32">
        <v>2024</v>
      </c>
      <c r="AZ551" s="32" t="s">
        <v>372</v>
      </c>
      <c r="BA551" s="32" t="s">
        <v>372</v>
      </c>
      <c r="BB551" s="32" t="s">
        <v>372</v>
      </c>
      <c r="BC551" s="32" t="s">
        <v>372</v>
      </c>
      <c r="BD551">
        <v>8637672.9399999995</v>
      </c>
      <c r="BE551">
        <v>3.6789683079</v>
      </c>
      <c r="BF551" s="32" t="s">
        <v>293</v>
      </c>
      <c r="BG551" s="32" t="s">
        <v>477</v>
      </c>
      <c r="BH551" s="32" t="s">
        <v>477</v>
      </c>
      <c r="BI551" s="32">
        <v>12</v>
      </c>
      <c r="BJ551" s="36">
        <v>4.2583289292274923E-2</v>
      </c>
      <c r="BK551" s="32">
        <v>12</v>
      </c>
      <c r="BL551" s="36">
        <v>4.2583289292274923E-2</v>
      </c>
      <c r="BM551" s="32">
        <v>12</v>
      </c>
      <c r="BN551" s="36">
        <v>4.0443256325375009E-2</v>
      </c>
      <c r="BO551" s="33" t="s">
        <v>476</v>
      </c>
      <c r="BP551" s="33" t="s">
        <v>477</v>
      </c>
      <c r="BQ551">
        <v>3.09108645687285</v>
      </c>
      <c r="BR551">
        <v>0.97600399999999998</v>
      </c>
      <c r="BS551" t="s">
        <v>474</v>
      </c>
      <c r="BT551" s="37">
        <v>45565</v>
      </c>
      <c r="BU551" s="32" t="s">
        <v>477</v>
      </c>
      <c r="BV551" s="38">
        <v>45382</v>
      </c>
      <c r="BW551" t="s">
        <v>920</v>
      </c>
      <c r="BX551" s="39">
        <v>3.09108645687285</v>
      </c>
      <c r="BY551" s="39">
        <v>1.18746</v>
      </c>
      <c r="BZ551" s="39">
        <v>1.180291</v>
      </c>
      <c r="CA551" s="39">
        <v>0.97600399999999998</v>
      </c>
      <c r="CB551" s="39">
        <v>0.96647000000000005</v>
      </c>
      <c r="CC551" s="39">
        <v>0.97600399999999998</v>
      </c>
      <c r="CD551" s="39">
        <v>0.96647000000000005</v>
      </c>
      <c r="CE551" s="39">
        <v>1.18746</v>
      </c>
      <c r="CF551" s="39">
        <v>1.180291</v>
      </c>
      <c r="CG551">
        <v>0.97600399999999998</v>
      </c>
      <c r="CH551" s="39">
        <v>3.09108645687285</v>
      </c>
      <c r="CI551" s="39">
        <v>3.1064663774226502</v>
      </c>
      <c r="CJ551" s="39">
        <v>3.09108645687285</v>
      </c>
      <c r="CK551" s="39">
        <v>3.1064746067754299</v>
      </c>
      <c r="CL551" t="s">
        <v>477</v>
      </c>
      <c r="CM551" t="s">
        <v>477</v>
      </c>
      <c r="CN551" s="46" t="s">
        <v>477</v>
      </c>
      <c r="CO551" s="46">
        <v>0</v>
      </c>
      <c r="CP551" s="46" t="s">
        <v>477</v>
      </c>
      <c r="CQ551" s="46" t="s">
        <v>477</v>
      </c>
      <c r="CR551" s="46" t="s">
        <v>477</v>
      </c>
      <c r="CS551" s="46">
        <v>0</v>
      </c>
      <c r="CT551">
        <v>0</v>
      </c>
      <c r="CU551">
        <v>0</v>
      </c>
      <c r="CV551" s="47">
        <v>291813.39098534419</v>
      </c>
      <c r="CW551">
        <v>0</v>
      </c>
      <c r="CX551" s="48">
        <v>291813.39098534419</v>
      </c>
      <c r="CY551" s="48">
        <v>317777.25</v>
      </c>
      <c r="CZ551">
        <v>291813.39098534419</v>
      </c>
      <c r="DA551" s="37">
        <v>45382</v>
      </c>
      <c r="DB551">
        <v>0.97600399999999998</v>
      </c>
      <c r="DC551">
        <v>1</v>
      </c>
      <c r="DD551" s="52" t="s">
        <v>477</v>
      </c>
      <c r="DE551" t="s">
        <v>477</v>
      </c>
      <c r="DF551" s="52" t="s">
        <v>477</v>
      </c>
      <c r="DG551" s="52" t="s">
        <v>477</v>
      </c>
      <c r="DH551" s="52" t="s">
        <v>477</v>
      </c>
      <c r="DI551" s="52" t="s">
        <v>477</v>
      </c>
      <c r="DJ551" s="52" t="s">
        <v>477</v>
      </c>
      <c r="DK551" s="52" t="s">
        <v>477</v>
      </c>
      <c r="DL551" s="52" t="s">
        <v>477</v>
      </c>
      <c r="DM551" s="52" t="s">
        <v>477</v>
      </c>
      <c r="DN551" s="52" t="s">
        <v>477</v>
      </c>
      <c r="DO551" s="33">
        <v>3.2896962084123502</v>
      </c>
      <c r="DP551" s="33" t="s">
        <v>477</v>
      </c>
      <c r="DQ551" s="32" t="s">
        <v>700</v>
      </c>
      <c r="DR551" s="33" t="s">
        <v>477</v>
      </c>
      <c r="DS551" s="58" t="s">
        <v>477</v>
      </c>
      <c r="DT551" s="58" t="s">
        <v>477</v>
      </c>
      <c r="DU551" s="58" t="s">
        <v>477</v>
      </c>
    </row>
    <row r="552" spans="1:125" x14ac:dyDescent="0.25">
      <c r="A552" s="31">
        <v>44196</v>
      </c>
      <c r="B552" t="s">
        <v>2009</v>
      </c>
      <c r="C552" t="s">
        <v>2010</v>
      </c>
      <c r="D552" t="s">
        <v>473</v>
      </c>
      <c r="E552">
        <v>9080501</v>
      </c>
      <c r="F552" t="s">
        <v>2048</v>
      </c>
      <c r="G552" t="s">
        <v>2049</v>
      </c>
      <c r="H552" t="s">
        <v>293</v>
      </c>
      <c r="I552">
        <v>45579</v>
      </c>
      <c r="J552">
        <v>1.5</v>
      </c>
      <c r="K552" s="43">
        <v>200000</v>
      </c>
      <c r="L552" s="43">
        <v>203301.1</v>
      </c>
      <c r="M552" s="43">
        <v>2.3536559141</v>
      </c>
      <c r="N552" s="43">
        <v>101.33</v>
      </c>
      <c r="O552" t="s">
        <v>473</v>
      </c>
      <c r="P552" t="s">
        <v>474</v>
      </c>
      <c r="Q552" t="s">
        <v>2050</v>
      </c>
      <c r="R552" t="s">
        <v>475</v>
      </c>
      <c r="S552" t="s">
        <v>2009</v>
      </c>
      <c r="T552" t="s">
        <v>2049</v>
      </c>
      <c r="U552" t="s">
        <v>381</v>
      </c>
      <c r="V552" t="s">
        <v>203</v>
      </c>
      <c r="W552" t="s">
        <v>982</v>
      </c>
      <c r="X552" t="s">
        <v>983</v>
      </c>
      <c r="Y552" s="32" t="s">
        <v>373</v>
      </c>
      <c r="Z552" t="s">
        <v>382</v>
      </c>
      <c r="AA552" s="32" t="s">
        <v>372</v>
      </c>
      <c r="AB552" s="32" t="s">
        <v>476</v>
      </c>
      <c r="AC552" s="33" t="s">
        <v>477</v>
      </c>
      <c r="AD552" s="33">
        <v>650000000</v>
      </c>
      <c r="AE552">
        <v>3.0769230769230771E-2</v>
      </c>
      <c r="AF552" s="33">
        <v>101.355782435392</v>
      </c>
      <c r="AG552" s="33">
        <v>163.18183349256799</v>
      </c>
      <c r="AH552">
        <v>163.18183349256799</v>
      </c>
      <c r="AI552" s="33">
        <v>3.4206043661442598</v>
      </c>
      <c r="AJ552" s="33">
        <v>1.1387240000000001</v>
      </c>
      <c r="AK552">
        <v>1.1387240000000001</v>
      </c>
      <c r="AL552" s="33">
        <v>1.1142369999999999</v>
      </c>
      <c r="AM552">
        <v>1.1142369999999999</v>
      </c>
      <c r="AN552" s="33" t="s">
        <v>477</v>
      </c>
      <c r="AO552" s="33" t="s">
        <v>477</v>
      </c>
      <c r="AP552" s="33" t="s">
        <v>477</v>
      </c>
      <c r="AQ552" s="33" t="s">
        <v>477</v>
      </c>
      <c r="AR552" s="33" t="s">
        <v>477</v>
      </c>
      <c r="AS552" s="34" t="s">
        <v>477</v>
      </c>
      <c r="AT552" s="34" t="s">
        <v>477</v>
      </c>
      <c r="AU552" s="35">
        <v>1383</v>
      </c>
      <c r="AV552" s="35">
        <v>1383</v>
      </c>
      <c r="AW552" s="34" t="s">
        <v>477</v>
      </c>
      <c r="AX552" t="s">
        <v>474</v>
      </c>
      <c r="AY552" s="32">
        <v>2024</v>
      </c>
      <c r="AZ552" s="32" t="s">
        <v>480</v>
      </c>
      <c r="BA552" s="32" t="s">
        <v>480</v>
      </c>
      <c r="BB552" s="32" t="s">
        <v>372</v>
      </c>
      <c r="BC552" s="32" t="s">
        <v>372</v>
      </c>
      <c r="BD552">
        <v>8637672.9399999995</v>
      </c>
      <c r="BE552">
        <v>2.3536559141</v>
      </c>
      <c r="BF552" s="32" t="s">
        <v>293</v>
      </c>
      <c r="BG552" s="32" t="s">
        <v>477</v>
      </c>
      <c r="BH552" s="32" t="s">
        <v>477</v>
      </c>
      <c r="BI552" s="32" t="s">
        <v>480</v>
      </c>
      <c r="BJ552" s="36">
        <v>2.7243075313722786E-2</v>
      </c>
      <c r="BK552" s="32">
        <v>12</v>
      </c>
      <c r="BL552" s="36">
        <v>2.7243075313722786E-2</v>
      </c>
      <c r="BM552" s="32">
        <v>12</v>
      </c>
      <c r="BN552" s="36">
        <v>2.5873968317526495E-2</v>
      </c>
      <c r="BO552" s="33" t="s">
        <v>476</v>
      </c>
      <c r="BP552" s="33" t="s">
        <v>477</v>
      </c>
      <c r="BQ552">
        <v>3.4206043661442598</v>
      </c>
      <c r="BR552">
        <v>1.1142369999999999</v>
      </c>
      <c r="BS552" t="s">
        <v>474</v>
      </c>
      <c r="BT552" s="37">
        <v>45579</v>
      </c>
      <c r="BU552" s="32" t="s">
        <v>477</v>
      </c>
      <c r="BV552" s="38">
        <v>45487</v>
      </c>
      <c r="BW552" t="s">
        <v>1232</v>
      </c>
      <c r="BX552" s="39">
        <v>3.4206043661442598</v>
      </c>
      <c r="BY552" s="39">
        <v>1.1387240000000001</v>
      </c>
      <c r="BZ552" s="39">
        <v>1.136916</v>
      </c>
      <c r="CA552" s="39">
        <v>1.1142369999999999</v>
      </c>
      <c r="CB552" s="39">
        <v>1.112166</v>
      </c>
      <c r="CC552" s="39">
        <v>1.1142369999999999</v>
      </c>
      <c r="CD552" s="39">
        <v>1.112166</v>
      </c>
      <c r="CE552" s="39">
        <v>1.1387240000000001</v>
      </c>
      <c r="CF552" s="39">
        <v>1.136916</v>
      </c>
      <c r="CG552">
        <v>1.1142369999999999</v>
      </c>
      <c r="CH552" s="39">
        <v>3.4206043661442598</v>
      </c>
      <c r="CI552" s="39">
        <v>3.4223069302896501</v>
      </c>
      <c r="CJ552" s="39">
        <v>3.4206043661442598</v>
      </c>
      <c r="CK552" s="39">
        <v>3.4223120094718098</v>
      </c>
      <c r="CL552" t="s">
        <v>477</v>
      </c>
      <c r="CM552" t="s">
        <v>477</v>
      </c>
      <c r="CN552" s="46" t="s">
        <v>477</v>
      </c>
      <c r="CO552" s="46">
        <v>0</v>
      </c>
      <c r="CP552" s="46" t="s">
        <v>477</v>
      </c>
      <c r="CQ552" s="46" t="s">
        <v>477</v>
      </c>
      <c r="CR552" s="46" t="s">
        <v>477</v>
      </c>
      <c r="CS552" s="46">
        <v>0</v>
      </c>
      <c r="CT552">
        <v>0</v>
      </c>
      <c r="CU552">
        <v>0</v>
      </c>
      <c r="CV552" s="47">
        <v>192803.13662576009</v>
      </c>
      <c r="CW552">
        <v>0</v>
      </c>
      <c r="CX552" s="48">
        <v>192803.13662576009</v>
      </c>
      <c r="CY552" s="48">
        <v>203301.1</v>
      </c>
      <c r="CZ552">
        <v>192803.13662576009</v>
      </c>
      <c r="DA552" s="37">
        <v>45487</v>
      </c>
      <c r="DB552">
        <v>1.1142369999999999</v>
      </c>
      <c r="DC552">
        <v>1</v>
      </c>
      <c r="DD552" s="52" t="s">
        <v>477</v>
      </c>
      <c r="DE552" t="s">
        <v>477</v>
      </c>
      <c r="DF552" s="52" t="s">
        <v>477</v>
      </c>
      <c r="DG552" s="52" t="s">
        <v>477</v>
      </c>
      <c r="DH552" s="52" t="s">
        <v>477</v>
      </c>
      <c r="DI552" s="52" t="s">
        <v>477</v>
      </c>
      <c r="DJ552" s="52" t="s">
        <v>477</v>
      </c>
      <c r="DK552" s="52" t="s">
        <v>477</v>
      </c>
      <c r="DL552" s="52" t="s">
        <v>477</v>
      </c>
      <c r="DM552" s="52" t="s">
        <v>477</v>
      </c>
      <c r="DN552" s="52" t="s">
        <v>477</v>
      </c>
      <c r="DO552" s="33">
        <v>3.49498038755058</v>
      </c>
      <c r="DP552" s="33" t="s">
        <v>477</v>
      </c>
      <c r="DQ552" s="32" t="s">
        <v>700</v>
      </c>
      <c r="DR552" s="33" t="s">
        <v>477</v>
      </c>
      <c r="DS552" s="58" t="s">
        <v>477</v>
      </c>
      <c r="DT552" s="58" t="s">
        <v>477</v>
      </c>
      <c r="DU552" s="58" t="s">
        <v>477</v>
      </c>
    </row>
    <row r="553" spans="1:125" x14ac:dyDescent="0.25">
      <c r="A553" s="31">
        <v>44196</v>
      </c>
      <c r="B553" t="s">
        <v>2009</v>
      </c>
      <c r="C553" t="s">
        <v>2010</v>
      </c>
      <c r="D553" t="s">
        <v>473</v>
      </c>
      <c r="E553">
        <v>9080501</v>
      </c>
      <c r="F553" t="s">
        <v>1913</v>
      </c>
      <c r="G553" t="s">
        <v>2051</v>
      </c>
      <c r="H553" t="s">
        <v>293</v>
      </c>
      <c r="I553">
        <v>45505</v>
      </c>
      <c r="J553">
        <v>5.375</v>
      </c>
      <c r="K553" s="43">
        <v>200000</v>
      </c>
      <c r="L553" s="43">
        <v>207387.31</v>
      </c>
      <c r="M553" s="43">
        <v>2.4009627527999999</v>
      </c>
      <c r="N553" s="43">
        <v>101.46899999999999</v>
      </c>
      <c r="O553" t="s">
        <v>473</v>
      </c>
      <c r="P553" t="s">
        <v>474</v>
      </c>
      <c r="Q553" t="s">
        <v>1915</v>
      </c>
      <c r="R553" t="s">
        <v>475</v>
      </c>
      <c r="S553" t="s">
        <v>2009</v>
      </c>
      <c r="T553" t="s">
        <v>2051</v>
      </c>
      <c r="U553" t="s">
        <v>381</v>
      </c>
      <c r="V553" t="s">
        <v>203</v>
      </c>
      <c r="W553" t="s">
        <v>1916</v>
      </c>
      <c r="X553" t="s">
        <v>1252</v>
      </c>
      <c r="Y553" s="32" t="s">
        <v>651</v>
      </c>
      <c r="Z553" t="s">
        <v>363</v>
      </c>
      <c r="AA553" s="32" t="s">
        <v>385</v>
      </c>
      <c r="AB553" s="32" t="s">
        <v>476</v>
      </c>
      <c r="AC553" s="33" t="s">
        <v>477</v>
      </c>
      <c r="AD553" s="33">
        <v>650000000</v>
      </c>
      <c r="AE553">
        <v>3.0769230769230771E-2</v>
      </c>
      <c r="AF553" s="33">
        <v>-317.53875973186501</v>
      </c>
      <c r="AG553" s="33">
        <v>544.50567121749305</v>
      </c>
      <c r="AH553">
        <v>544.50567121749305</v>
      </c>
      <c r="AI553" s="33">
        <v>2.2250234988198302E-2</v>
      </c>
      <c r="AJ553" s="33">
        <v>4.9822660000000001</v>
      </c>
      <c r="AK553">
        <v>4.9822660000000001</v>
      </c>
      <c r="AL553" s="33">
        <v>-0.240811</v>
      </c>
      <c r="AM553">
        <v>-0.240811</v>
      </c>
      <c r="AN553" s="33" t="s">
        <v>477</v>
      </c>
      <c r="AO553" s="33" t="s">
        <v>477</v>
      </c>
      <c r="AP553" s="33" t="s">
        <v>477</v>
      </c>
      <c r="AQ553" s="33" t="s">
        <v>477</v>
      </c>
      <c r="AR553" s="33" t="s">
        <v>477</v>
      </c>
      <c r="AS553" s="34" t="s">
        <v>477</v>
      </c>
      <c r="AT553" s="34" t="s">
        <v>477</v>
      </c>
      <c r="AU553" s="35">
        <v>1309</v>
      </c>
      <c r="AV553" s="35">
        <v>1309</v>
      </c>
      <c r="AW553" s="34" t="s">
        <v>477</v>
      </c>
      <c r="AX553" t="s">
        <v>474</v>
      </c>
      <c r="AY553" s="32">
        <v>2024</v>
      </c>
      <c r="AZ553" s="32" t="s">
        <v>385</v>
      </c>
      <c r="BA553" s="32" t="s">
        <v>463</v>
      </c>
      <c r="BB553" s="32" t="s">
        <v>463</v>
      </c>
      <c r="BC553" s="32" t="s">
        <v>463</v>
      </c>
      <c r="BD553">
        <v>8637672.9399999995</v>
      </c>
      <c r="BE553">
        <v>2.4009627527999999</v>
      </c>
      <c r="BF553" s="32" t="s">
        <v>293</v>
      </c>
      <c r="BG553" s="32" t="s">
        <v>477</v>
      </c>
      <c r="BH553" s="32" t="s">
        <v>477</v>
      </c>
      <c r="BI553" s="32">
        <v>14</v>
      </c>
      <c r="BJ553" s="36">
        <v>2.7790642084279792E-2</v>
      </c>
      <c r="BK553" s="32">
        <v>14</v>
      </c>
      <c r="BL553" s="36">
        <v>2.7790642084279792E-2</v>
      </c>
      <c r="BM553" s="32">
        <v>14</v>
      </c>
      <c r="BN553" s="36">
        <v>2.6394016994482794E-2</v>
      </c>
      <c r="BO553" s="33" t="s">
        <v>476</v>
      </c>
      <c r="BP553" s="33" t="s">
        <v>477</v>
      </c>
      <c r="BQ553">
        <v>2.2250234988198302E-2</v>
      </c>
      <c r="BR553">
        <v>-0.240811</v>
      </c>
      <c r="BS553" t="s">
        <v>474</v>
      </c>
      <c r="BT553" s="37">
        <v>45505</v>
      </c>
      <c r="BU553" s="32" t="s">
        <v>477</v>
      </c>
      <c r="BV553" s="38">
        <v>44204</v>
      </c>
      <c r="BW553" t="s">
        <v>1197</v>
      </c>
      <c r="BX553" s="39">
        <v>2.2250234988198302E-2</v>
      </c>
      <c r="BY553" s="39">
        <v>4.9822660000000001</v>
      </c>
      <c r="BZ553" s="39">
        <v>4.9802460000000002</v>
      </c>
      <c r="CA553" s="39">
        <v>-0.240811</v>
      </c>
      <c r="CB553" s="39">
        <v>-0.24056900000000001</v>
      </c>
      <c r="CC553" s="39">
        <v>-0.241095</v>
      </c>
      <c r="CD553" s="39">
        <v>-0.24085200000000001</v>
      </c>
      <c r="CE553" s="39">
        <v>4.9822660000000001</v>
      </c>
      <c r="CF553" s="39">
        <v>4.9802460000000002</v>
      </c>
      <c r="CG553">
        <v>-0.240811</v>
      </c>
      <c r="CH553" s="39">
        <v>2.2250234988198302E-2</v>
      </c>
      <c r="CI553" s="39">
        <v>2.2237557863269902E-2</v>
      </c>
      <c r="CJ553" s="39">
        <v>2.2250234988198302E-2</v>
      </c>
      <c r="CK553" s="39">
        <v>2.2235093205683801E-2</v>
      </c>
      <c r="CL553" t="s">
        <v>477</v>
      </c>
      <c r="CM553" t="s">
        <v>477</v>
      </c>
      <c r="CN553" s="46" t="s">
        <v>477</v>
      </c>
      <c r="CO553" s="46">
        <v>0</v>
      </c>
      <c r="CP553" s="46" t="s">
        <v>477</v>
      </c>
      <c r="CQ553" s="46" t="s">
        <v>477</v>
      </c>
      <c r="CR553" s="46" t="s">
        <v>477</v>
      </c>
      <c r="CS553" s="46">
        <v>0</v>
      </c>
      <c r="CT553">
        <v>0</v>
      </c>
      <c r="CU553">
        <v>0</v>
      </c>
      <c r="CV553" s="47">
        <v>207143.30159151676</v>
      </c>
      <c r="CW553">
        <v>0</v>
      </c>
      <c r="CX553" s="48">
        <v>207143.30159151676</v>
      </c>
      <c r="CY553" s="48">
        <v>207387.31</v>
      </c>
      <c r="CZ553">
        <v>207143.30159151676</v>
      </c>
      <c r="DA553" s="37">
        <v>44204</v>
      </c>
      <c r="DB553">
        <v>-0.241095</v>
      </c>
      <c r="DC553">
        <v>1</v>
      </c>
      <c r="DD553" s="52" t="s">
        <v>477</v>
      </c>
      <c r="DE553" t="s">
        <v>477</v>
      </c>
      <c r="DF553" s="52" t="s">
        <v>477</v>
      </c>
      <c r="DG553" s="52" t="s">
        <v>477</v>
      </c>
      <c r="DH553" s="52" t="s">
        <v>477</v>
      </c>
      <c r="DI553" s="52" t="s">
        <v>477</v>
      </c>
      <c r="DJ553" s="52" t="s">
        <v>477</v>
      </c>
      <c r="DK553" s="52" t="s">
        <v>477</v>
      </c>
      <c r="DL553" s="52" t="s">
        <v>477</v>
      </c>
      <c r="DM553" s="52" t="s">
        <v>477</v>
      </c>
      <c r="DN553" s="52" t="s">
        <v>477</v>
      </c>
      <c r="DO553" s="33">
        <v>2.56762950783695E-2</v>
      </c>
      <c r="DP553" s="33" t="s">
        <v>477</v>
      </c>
      <c r="DQ553" s="32" t="s">
        <v>700</v>
      </c>
      <c r="DR553" s="33" t="s">
        <v>477</v>
      </c>
      <c r="DS553" s="58" t="s">
        <v>477</v>
      </c>
      <c r="DT553" s="58" t="s">
        <v>477</v>
      </c>
      <c r="DU553" s="58" t="s">
        <v>477</v>
      </c>
    </row>
    <row r="554" spans="1:125" x14ac:dyDescent="0.25">
      <c r="A554" s="31">
        <v>44196</v>
      </c>
      <c r="B554" t="s">
        <v>2009</v>
      </c>
      <c r="C554" t="s">
        <v>2010</v>
      </c>
      <c r="D554" t="s">
        <v>473</v>
      </c>
      <c r="E554">
        <v>9080501</v>
      </c>
      <c r="F554" t="s">
        <v>1969</v>
      </c>
      <c r="G554" t="s">
        <v>2052</v>
      </c>
      <c r="H554" t="s">
        <v>293</v>
      </c>
      <c r="I554">
        <v>45413</v>
      </c>
      <c r="J554">
        <v>6</v>
      </c>
      <c r="K554" s="43">
        <v>200000</v>
      </c>
      <c r="L554" s="43">
        <v>207225.67</v>
      </c>
      <c r="M554" s="43">
        <v>2.3990914154</v>
      </c>
      <c r="N554" s="43">
        <v>102.62949999999999</v>
      </c>
      <c r="O554" t="s">
        <v>473</v>
      </c>
      <c r="P554" t="s">
        <v>474</v>
      </c>
      <c r="Q554" t="s">
        <v>1971</v>
      </c>
      <c r="R554" t="s">
        <v>475</v>
      </c>
      <c r="S554" t="s">
        <v>2009</v>
      </c>
      <c r="T554" t="s">
        <v>2052</v>
      </c>
      <c r="U554" t="s">
        <v>381</v>
      </c>
      <c r="V554" t="s">
        <v>203</v>
      </c>
      <c r="W554" t="s">
        <v>1972</v>
      </c>
      <c r="X554" t="s">
        <v>1973</v>
      </c>
      <c r="Y554" s="32" t="s">
        <v>373</v>
      </c>
      <c r="Z554" t="s">
        <v>369</v>
      </c>
      <c r="AA554" s="32" t="s">
        <v>389</v>
      </c>
      <c r="AB554" s="32" t="s">
        <v>476</v>
      </c>
      <c r="AC554" s="33" t="s">
        <v>477</v>
      </c>
      <c r="AD554" s="33">
        <v>315000000</v>
      </c>
      <c r="AE554">
        <v>6.3492063492063489E-2</v>
      </c>
      <c r="AF554" s="33">
        <v>289.636733752071</v>
      </c>
      <c r="AG554" s="33">
        <v>564.40231925751596</v>
      </c>
      <c r="AH554">
        <v>564.40231925751596</v>
      </c>
      <c r="AI554" s="33">
        <v>0.33325765144241698</v>
      </c>
      <c r="AJ554" s="33">
        <v>5.1954269999999996</v>
      </c>
      <c r="AK554">
        <v>5.1954269999999996</v>
      </c>
      <c r="AL554" s="33">
        <v>2.5474679999999998</v>
      </c>
      <c r="AM554">
        <v>2.5474679999999998</v>
      </c>
      <c r="AN554" s="33" t="s">
        <v>477</v>
      </c>
      <c r="AO554" s="33" t="s">
        <v>477</v>
      </c>
      <c r="AP554" s="33" t="s">
        <v>477</v>
      </c>
      <c r="AQ554" s="33" t="s">
        <v>477</v>
      </c>
      <c r="AR554" s="33" t="s">
        <v>477</v>
      </c>
      <c r="AS554" s="34" t="s">
        <v>477</v>
      </c>
      <c r="AT554" s="34" t="s">
        <v>477</v>
      </c>
      <c r="AU554" s="35">
        <v>1217</v>
      </c>
      <c r="AV554" s="35">
        <v>1217</v>
      </c>
      <c r="AW554" s="34" t="s">
        <v>477</v>
      </c>
      <c r="AX554" t="s">
        <v>474</v>
      </c>
      <c r="AY554" s="32">
        <v>2024</v>
      </c>
      <c r="AZ554" s="32" t="s">
        <v>389</v>
      </c>
      <c r="BA554" s="32" t="s">
        <v>463</v>
      </c>
      <c r="BB554" s="32" t="s">
        <v>463</v>
      </c>
      <c r="BC554" s="32" t="s">
        <v>463</v>
      </c>
      <c r="BD554">
        <v>8637672.9399999995</v>
      </c>
      <c r="BE554">
        <v>2.3990914154</v>
      </c>
      <c r="BF554" s="32" t="s">
        <v>293</v>
      </c>
      <c r="BG554" s="32" t="s">
        <v>477</v>
      </c>
      <c r="BH554" s="32" t="s">
        <v>477</v>
      </c>
      <c r="BI554" s="32">
        <v>16</v>
      </c>
      <c r="BJ554" s="36">
        <v>2.7768981745532436E-2</v>
      </c>
      <c r="BK554" s="32">
        <v>16</v>
      </c>
      <c r="BL554" s="36">
        <v>2.7768981745532436E-2</v>
      </c>
      <c r="BM554" s="32">
        <v>16</v>
      </c>
      <c r="BN554" s="36">
        <v>2.637344520102548E-2</v>
      </c>
      <c r="BO554" s="33" t="s">
        <v>476</v>
      </c>
      <c r="BP554" s="33" t="s">
        <v>477</v>
      </c>
      <c r="BQ554">
        <v>0.33325765144241698</v>
      </c>
      <c r="BR554">
        <v>2.5474679999999998</v>
      </c>
      <c r="BS554" t="s">
        <v>474</v>
      </c>
      <c r="BT554" s="37">
        <v>45413</v>
      </c>
      <c r="BU554" s="32" t="s">
        <v>477</v>
      </c>
      <c r="BV554" s="38">
        <v>44204</v>
      </c>
      <c r="BW554" t="s">
        <v>1197</v>
      </c>
      <c r="BX554" s="39">
        <v>0.33325765144241698</v>
      </c>
      <c r="BY554" s="39">
        <v>5.1954269999999996</v>
      </c>
      <c r="BZ554" s="39">
        <v>5.1905489999999999</v>
      </c>
      <c r="CA554" s="39">
        <v>2.5474679999999998</v>
      </c>
      <c r="CB554" s="39">
        <v>2.3456760000000001</v>
      </c>
      <c r="CC554" s="39">
        <v>21.881941999999999</v>
      </c>
      <c r="CD554" s="39">
        <v>21.857330999999999</v>
      </c>
      <c r="CE554" s="39">
        <v>5.1954269999999996</v>
      </c>
      <c r="CF554" s="39">
        <v>5.1905489999999999</v>
      </c>
      <c r="CG554">
        <v>2.5474679999999998</v>
      </c>
      <c r="CH554" s="39">
        <v>0.33325765144241698</v>
      </c>
      <c r="CI554" s="39">
        <v>0.33287007834157301</v>
      </c>
      <c r="CJ554" s="39">
        <v>0.33325765144241698</v>
      </c>
      <c r="CK554" s="39">
        <v>0.33296335319686998</v>
      </c>
      <c r="CL554" t="s">
        <v>477</v>
      </c>
      <c r="CM554" t="s">
        <v>477</v>
      </c>
      <c r="CN554" s="46" t="s">
        <v>477</v>
      </c>
      <c r="CO554" s="46">
        <v>0</v>
      </c>
      <c r="CP554" s="46" t="s">
        <v>477</v>
      </c>
      <c r="CQ554" s="46" t="s">
        <v>477</v>
      </c>
      <c r="CR554" s="46" t="s">
        <v>477</v>
      </c>
      <c r="CS554" s="46">
        <v>0</v>
      </c>
      <c r="CT554">
        <v>0</v>
      </c>
      <c r="CU554">
        <v>0</v>
      </c>
      <c r="CV554" s="47">
        <v>206953.51944240902</v>
      </c>
      <c r="CW554">
        <v>0</v>
      </c>
      <c r="CX554" s="48">
        <v>206953.51944240902</v>
      </c>
      <c r="CY554" s="48">
        <v>207225.67</v>
      </c>
      <c r="CZ554">
        <v>206953.51944240902</v>
      </c>
      <c r="DA554" s="37">
        <v>44204</v>
      </c>
      <c r="DB554">
        <v>21</v>
      </c>
      <c r="DC554">
        <v>1</v>
      </c>
      <c r="DD554" s="52" t="s">
        <v>477</v>
      </c>
      <c r="DE554" t="s">
        <v>477</v>
      </c>
      <c r="DF554" s="52" t="s">
        <v>477</v>
      </c>
      <c r="DG554" s="52" t="s">
        <v>477</v>
      </c>
      <c r="DH554" s="52" t="s">
        <v>477</v>
      </c>
      <c r="DI554" s="52" t="s">
        <v>477</v>
      </c>
      <c r="DJ554" s="52" t="s">
        <v>477</v>
      </c>
      <c r="DK554" s="52" t="s">
        <v>477</v>
      </c>
      <c r="DL554" s="52" t="s">
        <v>477</v>
      </c>
      <c r="DM554" s="52" t="s">
        <v>477</v>
      </c>
      <c r="DN554" s="52" t="s">
        <v>477</v>
      </c>
      <c r="DO554" s="33">
        <v>2.3299556843170401E-2</v>
      </c>
      <c r="DP554" s="33" t="s">
        <v>477</v>
      </c>
      <c r="DQ554" s="32" t="s">
        <v>700</v>
      </c>
      <c r="DR554" s="33" t="s">
        <v>477</v>
      </c>
      <c r="DS554" s="58" t="s">
        <v>477</v>
      </c>
      <c r="DT554" s="58" t="s">
        <v>477</v>
      </c>
      <c r="DU554" s="58" t="s">
        <v>477</v>
      </c>
    </row>
    <row r="555" spans="1:125" x14ac:dyDescent="0.25">
      <c r="A555" s="31">
        <v>44196</v>
      </c>
      <c r="B555" t="s">
        <v>2009</v>
      </c>
      <c r="C555" t="s">
        <v>2010</v>
      </c>
      <c r="D555" t="s">
        <v>473</v>
      </c>
      <c r="E555">
        <v>9080501</v>
      </c>
      <c r="F555" t="s">
        <v>2053</v>
      </c>
      <c r="G555" t="s">
        <v>2054</v>
      </c>
      <c r="H555" t="s">
        <v>293</v>
      </c>
      <c r="I555">
        <v>45383</v>
      </c>
      <c r="J555">
        <v>3.875</v>
      </c>
      <c r="K555" s="43">
        <v>200000</v>
      </c>
      <c r="L555" s="43">
        <v>218610.97</v>
      </c>
      <c r="M555" s="43">
        <v>2.5309012220999998</v>
      </c>
      <c r="N555" s="43">
        <v>108.3475</v>
      </c>
      <c r="O555" t="s">
        <v>473</v>
      </c>
      <c r="P555" t="s">
        <v>474</v>
      </c>
      <c r="Q555" t="s">
        <v>2055</v>
      </c>
      <c r="R555" t="s">
        <v>475</v>
      </c>
      <c r="S555" t="s">
        <v>2009</v>
      </c>
      <c r="T555" t="s">
        <v>2054</v>
      </c>
      <c r="U555" t="s">
        <v>381</v>
      </c>
      <c r="V555" t="s">
        <v>203</v>
      </c>
      <c r="W555" t="s">
        <v>2056</v>
      </c>
      <c r="X555" t="s">
        <v>1237</v>
      </c>
      <c r="Y555" s="32" t="s">
        <v>390</v>
      </c>
      <c r="Z555" t="s">
        <v>369</v>
      </c>
      <c r="AA555" s="32" t="s">
        <v>462</v>
      </c>
      <c r="AB555" s="32" t="s">
        <v>476</v>
      </c>
      <c r="AC555" s="33" t="s">
        <v>477</v>
      </c>
      <c r="AD555" s="33">
        <v>500000000</v>
      </c>
      <c r="AE555">
        <v>0.04</v>
      </c>
      <c r="AF555" s="33">
        <v>98.3525746055806</v>
      </c>
      <c r="AG555" s="33">
        <v>175.37300369100501</v>
      </c>
      <c r="AH555">
        <v>175.37300369100501</v>
      </c>
      <c r="AI555" s="33">
        <v>2.8154533167218698</v>
      </c>
      <c r="AJ555" s="33">
        <v>1.2517210000000001</v>
      </c>
      <c r="AK555">
        <v>1.2517210000000001</v>
      </c>
      <c r="AL555" s="33">
        <v>1.046735</v>
      </c>
      <c r="AM555">
        <v>1.046735</v>
      </c>
      <c r="AN555" s="33" t="s">
        <v>477</v>
      </c>
      <c r="AO555" s="33" t="s">
        <v>477</v>
      </c>
      <c r="AP555" s="33" t="s">
        <v>477</v>
      </c>
      <c r="AQ555" s="33" t="s">
        <v>477</v>
      </c>
      <c r="AR555" s="33" t="s">
        <v>477</v>
      </c>
      <c r="AS555" s="34" t="s">
        <v>477</v>
      </c>
      <c r="AT555" s="34" t="s">
        <v>477</v>
      </c>
      <c r="AU555" s="35">
        <v>1187</v>
      </c>
      <c r="AV555" s="35">
        <v>1187</v>
      </c>
      <c r="AW555" s="34" t="s">
        <v>477</v>
      </c>
      <c r="AX555" t="s">
        <v>474</v>
      </c>
      <c r="AY555" s="32">
        <v>2024</v>
      </c>
      <c r="AZ555" s="32" t="s">
        <v>462</v>
      </c>
      <c r="BA555" s="32" t="s">
        <v>372</v>
      </c>
      <c r="BB555" s="32" t="s">
        <v>372</v>
      </c>
      <c r="BC555" s="32" t="s">
        <v>372</v>
      </c>
      <c r="BD555">
        <v>8637672.9399999995</v>
      </c>
      <c r="BE555">
        <v>2.5309012220999998</v>
      </c>
      <c r="BF555" s="32" t="s">
        <v>293</v>
      </c>
      <c r="BG555" s="32" t="s">
        <v>477</v>
      </c>
      <c r="BH555" s="32" t="s">
        <v>477</v>
      </c>
      <c r="BI555" s="32">
        <v>13</v>
      </c>
      <c r="BJ555" s="36">
        <v>2.929465271027059E-2</v>
      </c>
      <c r="BK555" s="32">
        <v>13</v>
      </c>
      <c r="BL555" s="36">
        <v>2.929465271027059E-2</v>
      </c>
      <c r="BM555" s="32">
        <v>13</v>
      </c>
      <c r="BN555" s="36">
        <v>2.7822443221624159E-2</v>
      </c>
      <c r="BO555" s="33" t="s">
        <v>476</v>
      </c>
      <c r="BP555" s="33" t="s">
        <v>477</v>
      </c>
      <c r="BQ555">
        <v>2.8154533167218698</v>
      </c>
      <c r="BR555">
        <v>1.046735</v>
      </c>
      <c r="BS555" t="s">
        <v>474</v>
      </c>
      <c r="BT555" s="37">
        <v>45383</v>
      </c>
      <c r="BU555" s="32" t="s">
        <v>477</v>
      </c>
      <c r="BV555" s="38">
        <v>45292</v>
      </c>
      <c r="BW555" t="s">
        <v>1197</v>
      </c>
      <c r="BX555" s="39">
        <v>2.8154533167218698</v>
      </c>
      <c r="BY555" s="39">
        <v>1.2517210000000001</v>
      </c>
      <c r="BZ555" s="39">
        <v>1.236874</v>
      </c>
      <c r="CA555" s="39">
        <v>1.046735</v>
      </c>
      <c r="CB555" s="39">
        <v>1.029334</v>
      </c>
      <c r="CC555" s="39">
        <v>1.046735</v>
      </c>
      <c r="CD555" s="39">
        <v>1.029334</v>
      </c>
      <c r="CE555" s="39">
        <v>1.2517210000000001</v>
      </c>
      <c r="CF555" s="39">
        <v>1.236874</v>
      </c>
      <c r="CG555">
        <v>1.046735</v>
      </c>
      <c r="CH555" s="39">
        <v>2.8154533167218698</v>
      </c>
      <c r="CI555" s="39">
        <v>2.8303417437570499</v>
      </c>
      <c r="CJ555" s="39">
        <v>2.8154533167218698</v>
      </c>
      <c r="CK555" s="39">
        <v>2.8303773286950902</v>
      </c>
      <c r="CL555" t="s">
        <v>477</v>
      </c>
      <c r="CM555" t="s">
        <v>477</v>
      </c>
      <c r="CN555" s="46" t="s">
        <v>477</v>
      </c>
      <c r="CO555" s="46">
        <v>0</v>
      </c>
      <c r="CP555" s="46" t="s">
        <v>477</v>
      </c>
      <c r="CQ555" s="46" t="s">
        <v>477</v>
      </c>
      <c r="CR555" s="46" t="s">
        <v>477</v>
      </c>
      <c r="CS555" s="46">
        <v>0</v>
      </c>
      <c r="CT555">
        <v>0</v>
      </c>
      <c r="CU555">
        <v>0</v>
      </c>
      <c r="CV555" s="47">
        <v>194613.82969846524</v>
      </c>
      <c r="CW555">
        <v>0</v>
      </c>
      <c r="CX555" s="48">
        <v>194613.82969846524</v>
      </c>
      <c r="CY555" s="48">
        <v>218610.97</v>
      </c>
      <c r="CZ555">
        <v>194613.82969846524</v>
      </c>
      <c r="DA555" s="37">
        <v>45292</v>
      </c>
      <c r="DB555">
        <v>1.046735</v>
      </c>
      <c r="DC555">
        <v>1</v>
      </c>
      <c r="DD555" s="52" t="s">
        <v>477</v>
      </c>
      <c r="DE555" t="s">
        <v>477</v>
      </c>
      <c r="DF555" s="52" t="s">
        <v>477</v>
      </c>
      <c r="DG555" s="52" t="s">
        <v>477</v>
      </c>
      <c r="DH555" s="52" t="s">
        <v>477</v>
      </c>
      <c r="DI555" s="52" t="s">
        <v>477</v>
      </c>
      <c r="DJ555" s="52" t="s">
        <v>477</v>
      </c>
      <c r="DK555" s="52" t="s">
        <v>477</v>
      </c>
      <c r="DL555" s="52" t="s">
        <v>477</v>
      </c>
      <c r="DM555" s="52" t="s">
        <v>477</v>
      </c>
      <c r="DN555" s="52" t="s">
        <v>477</v>
      </c>
      <c r="DO555" s="33">
        <v>3.0941537955818901</v>
      </c>
      <c r="DP555" s="33" t="s">
        <v>477</v>
      </c>
      <c r="DQ555" s="32" t="s">
        <v>700</v>
      </c>
      <c r="DR555" s="33" t="s">
        <v>477</v>
      </c>
      <c r="DS555" s="58" t="s">
        <v>477</v>
      </c>
      <c r="DT555" s="58" t="s">
        <v>477</v>
      </c>
      <c r="DU555" s="58" t="s">
        <v>477</v>
      </c>
    </row>
    <row r="556" spans="1:125" x14ac:dyDescent="0.25">
      <c r="A556" s="31">
        <v>44196</v>
      </c>
      <c r="B556" t="s">
        <v>2009</v>
      </c>
      <c r="C556" t="s">
        <v>2010</v>
      </c>
      <c r="D556" t="s">
        <v>473</v>
      </c>
      <c r="E556">
        <v>9080501</v>
      </c>
      <c r="F556" t="s">
        <v>2057</v>
      </c>
      <c r="G556" t="s">
        <v>2058</v>
      </c>
      <c r="H556" t="s">
        <v>293</v>
      </c>
      <c r="I556">
        <v>45442</v>
      </c>
      <c r="J556">
        <v>1.875</v>
      </c>
      <c r="K556" s="43">
        <v>300000</v>
      </c>
      <c r="L556" s="43">
        <v>304943.25</v>
      </c>
      <c r="M556" s="43">
        <v>3.5303866229</v>
      </c>
      <c r="N556" s="43">
        <v>101.4915</v>
      </c>
      <c r="O556" t="s">
        <v>473</v>
      </c>
      <c r="P556" t="s">
        <v>474</v>
      </c>
      <c r="Q556" t="s">
        <v>2059</v>
      </c>
      <c r="R556" t="s">
        <v>475</v>
      </c>
      <c r="S556" t="s">
        <v>2009</v>
      </c>
      <c r="T556" t="s">
        <v>2058</v>
      </c>
      <c r="U556" t="s">
        <v>381</v>
      </c>
      <c r="V556" t="s">
        <v>203</v>
      </c>
      <c r="W556" t="s">
        <v>1987</v>
      </c>
      <c r="X556" t="s">
        <v>1988</v>
      </c>
      <c r="Y556" s="32" t="s">
        <v>373</v>
      </c>
      <c r="Z556" t="s">
        <v>369</v>
      </c>
      <c r="AA556" s="32" t="s">
        <v>372</v>
      </c>
      <c r="AB556" s="32" t="s">
        <v>476</v>
      </c>
      <c r="AC556" s="33" t="s">
        <v>477</v>
      </c>
      <c r="AD556" s="33">
        <v>300000000</v>
      </c>
      <c r="AE556">
        <v>0.1</v>
      </c>
      <c r="AF556" s="33">
        <v>38.9542287505977</v>
      </c>
      <c r="AG556" s="33">
        <v>193.801820960355</v>
      </c>
      <c r="AH556">
        <v>193.801820960355</v>
      </c>
      <c r="AI556" s="33">
        <v>0.41462486768508899</v>
      </c>
      <c r="AJ556" s="33">
        <v>1.431133</v>
      </c>
      <c r="AK556">
        <v>1.431133</v>
      </c>
      <c r="AL556" s="33">
        <v>0.53739899999999996</v>
      </c>
      <c r="AM556">
        <v>0.53739899999999996</v>
      </c>
      <c r="AN556" s="33" t="s">
        <v>477</v>
      </c>
      <c r="AO556" s="33" t="s">
        <v>477</v>
      </c>
      <c r="AP556" s="33" t="s">
        <v>477</v>
      </c>
      <c r="AQ556" s="33" t="s">
        <v>477</v>
      </c>
      <c r="AR556" s="33" t="s">
        <v>477</v>
      </c>
      <c r="AS556" s="34" t="s">
        <v>477</v>
      </c>
      <c r="AT556" s="34" t="s">
        <v>477</v>
      </c>
      <c r="AU556" s="35">
        <v>1246</v>
      </c>
      <c r="AV556" s="35">
        <v>1246</v>
      </c>
      <c r="AW556" s="34" t="s">
        <v>477</v>
      </c>
      <c r="AX556" t="s">
        <v>474</v>
      </c>
      <c r="AY556" s="32">
        <v>2024</v>
      </c>
      <c r="AZ556" s="32" t="s">
        <v>372</v>
      </c>
      <c r="BA556" s="32" t="s">
        <v>372</v>
      </c>
      <c r="BB556" s="32" t="s">
        <v>372</v>
      </c>
      <c r="BC556" s="32" t="s">
        <v>372</v>
      </c>
      <c r="BD556">
        <v>8637672.9399999995</v>
      </c>
      <c r="BE556">
        <v>3.5303866229</v>
      </c>
      <c r="BF556" s="32" t="s">
        <v>293</v>
      </c>
      <c r="BG556" s="32" t="s">
        <v>477</v>
      </c>
      <c r="BH556" s="32" t="s">
        <v>477</v>
      </c>
      <c r="BI556" s="32">
        <v>12</v>
      </c>
      <c r="BJ556" s="36">
        <v>4.0863487340508216E-2</v>
      </c>
      <c r="BK556" s="32">
        <v>12</v>
      </c>
      <c r="BL556" s="36">
        <v>4.0863487340508216E-2</v>
      </c>
      <c r="BM556" s="32">
        <v>12</v>
      </c>
      <c r="BN556" s="36">
        <v>3.8809883415011341E-2</v>
      </c>
      <c r="BO556" s="33" t="s">
        <v>476</v>
      </c>
      <c r="BP556" s="33" t="s">
        <v>477</v>
      </c>
      <c r="BQ556">
        <v>0.41462486768508899</v>
      </c>
      <c r="BR556">
        <v>0.53739899999999996</v>
      </c>
      <c r="BS556" t="s">
        <v>474</v>
      </c>
      <c r="BT556" s="37">
        <v>45442</v>
      </c>
      <c r="BU556" s="32" t="s">
        <v>477</v>
      </c>
      <c r="BV556" s="38">
        <v>44346</v>
      </c>
      <c r="BW556" t="s">
        <v>1078</v>
      </c>
      <c r="BX556" s="39">
        <v>0.41462486768508899</v>
      </c>
      <c r="BY556" s="39">
        <v>1.431133</v>
      </c>
      <c r="BZ556" s="39">
        <v>1.4286049999999999</v>
      </c>
      <c r="CA556" s="39">
        <v>0.53739899999999996</v>
      </c>
      <c r="CB556" s="39">
        <v>0.47303200000000001</v>
      </c>
      <c r="CC556" s="39">
        <v>0.53655900000000001</v>
      </c>
      <c r="CD556" s="39">
        <v>0.47235899999999997</v>
      </c>
      <c r="CE556" s="39">
        <v>1.431133</v>
      </c>
      <c r="CF556" s="39">
        <v>1.4286049999999999</v>
      </c>
      <c r="CG556">
        <v>0.53739899999999996</v>
      </c>
      <c r="CH556" s="39">
        <v>0.41462486768508899</v>
      </c>
      <c r="CI556" s="39">
        <v>0.41591104366446102</v>
      </c>
      <c r="CJ556" s="39">
        <v>0.41462486768508899</v>
      </c>
      <c r="CK556" s="39">
        <v>0.41597648333679599</v>
      </c>
      <c r="CL556" t="s">
        <v>477</v>
      </c>
      <c r="CM556" t="s">
        <v>477</v>
      </c>
      <c r="CN556" s="46" t="s">
        <v>477</v>
      </c>
      <c r="CO556" s="46">
        <v>0</v>
      </c>
      <c r="CP556" s="46" t="s">
        <v>477</v>
      </c>
      <c r="CQ556" s="46" t="s">
        <v>477</v>
      </c>
      <c r="CR556" s="46" t="s">
        <v>477</v>
      </c>
      <c r="CS556" s="46">
        <v>0</v>
      </c>
      <c r="CT556">
        <v>0</v>
      </c>
      <c r="CU556">
        <v>0</v>
      </c>
      <c r="CV556" s="47">
        <v>302604.1417230863</v>
      </c>
      <c r="CW556">
        <v>0</v>
      </c>
      <c r="CX556" s="48">
        <v>302604.1417230863</v>
      </c>
      <c r="CY556" s="48">
        <v>304943.25</v>
      </c>
      <c r="CZ556">
        <v>302604.1417230863</v>
      </c>
      <c r="DA556" s="37">
        <v>44346</v>
      </c>
      <c r="DB556">
        <v>0.53655900000000001</v>
      </c>
      <c r="DC556">
        <v>1</v>
      </c>
      <c r="DD556" s="52" t="s">
        <v>477</v>
      </c>
      <c r="DE556" t="s">
        <v>477</v>
      </c>
      <c r="DF556" s="52" t="s">
        <v>477</v>
      </c>
      <c r="DG556" s="52" t="s">
        <v>477</v>
      </c>
      <c r="DH556" s="52" t="s">
        <v>477</v>
      </c>
      <c r="DI556" s="52" t="s">
        <v>477</v>
      </c>
      <c r="DJ556" s="52" t="s">
        <v>477</v>
      </c>
      <c r="DK556" s="52" t="s">
        <v>477</v>
      </c>
      <c r="DL556" s="52" t="s">
        <v>477</v>
      </c>
      <c r="DM556" s="52" t="s">
        <v>477</v>
      </c>
      <c r="DN556" s="52" t="s">
        <v>477</v>
      </c>
      <c r="DO556" s="33">
        <v>0.428200710195625</v>
      </c>
      <c r="DP556" s="33" t="s">
        <v>477</v>
      </c>
      <c r="DQ556" s="32" t="s">
        <v>700</v>
      </c>
      <c r="DR556" s="33" t="s">
        <v>477</v>
      </c>
      <c r="DS556" s="58" t="s">
        <v>477</v>
      </c>
      <c r="DT556" s="58" t="s">
        <v>477</v>
      </c>
      <c r="DU556" s="58" t="s">
        <v>477</v>
      </c>
    </row>
    <row r="557" spans="1:125" x14ac:dyDescent="0.25">
      <c r="A557" s="31">
        <v>44196</v>
      </c>
      <c r="B557" t="s">
        <v>2009</v>
      </c>
      <c r="C557" t="s">
        <v>2010</v>
      </c>
      <c r="D557" t="s">
        <v>473</v>
      </c>
      <c r="E557">
        <v>9080501</v>
      </c>
      <c r="F557" t="s">
        <v>2060</v>
      </c>
      <c r="G557" t="s">
        <v>2061</v>
      </c>
      <c r="H557" t="s">
        <v>293</v>
      </c>
      <c r="I557">
        <v>45505</v>
      </c>
      <c r="J557">
        <v>6.75</v>
      </c>
      <c r="K557" s="43">
        <v>300000</v>
      </c>
      <c r="L557" s="43">
        <v>321377.25</v>
      </c>
      <c r="M557" s="43">
        <v>3.7206461998</v>
      </c>
      <c r="N557" s="43">
        <v>104.33199999999999</v>
      </c>
      <c r="O557" t="s">
        <v>473</v>
      </c>
      <c r="P557" t="s">
        <v>474</v>
      </c>
      <c r="Q557" t="s">
        <v>2062</v>
      </c>
      <c r="R557" t="s">
        <v>475</v>
      </c>
      <c r="S557" t="s">
        <v>2009</v>
      </c>
      <c r="T557" t="s">
        <v>2061</v>
      </c>
      <c r="U557" t="s">
        <v>381</v>
      </c>
      <c r="V557" t="s">
        <v>203</v>
      </c>
      <c r="W557" t="s">
        <v>2063</v>
      </c>
      <c r="X557" t="s">
        <v>2064</v>
      </c>
      <c r="Y557" s="32" t="s">
        <v>398</v>
      </c>
      <c r="Z557" t="s">
        <v>374</v>
      </c>
      <c r="AA557" s="32" t="s">
        <v>463</v>
      </c>
      <c r="AB557" s="32" t="s">
        <v>476</v>
      </c>
      <c r="AC557" s="33" t="s">
        <v>477</v>
      </c>
      <c r="AD557" s="33">
        <v>475000000</v>
      </c>
      <c r="AE557">
        <v>6.3157894736842107E-2</v>
      </c>
      <c r="AF557" s="33">
        <v>467.23559700407299</v>
      </c>
      <c r="AG557" s="33">
        <v>591.39029585311198</v>
      </c>
      <c r="AH557">
        <v>591.39029585311198</v>
      </c>
      <c r="AI557" s="33">
        <v>0.54347748406590501</v>
      </c>
      <c r="AJ557" s="33">
        <v>5.4759900000000004</v>
      </c>
      <c r="AK557">
        <v>5.4759900000000004</v>
      </c>
      <c r="AL557" s="33">
        <v>4.9581850000000003</v>
      </c>
      <c r="AM557">
        <v>4.9581850000000003</v>
      </c>
      <c r="AN557" s="33" t="s">
        <v>477</v>
      </c>
      <c r="AO557" s="33" t="s">
        <v>477</v>
      </c>
      <c r="AP557" s="33" t="s">
        <v>477</v>
      </c>
      <c r="AQ557" s="33" t="s">
        <v>477</v>
      </c>
      <c r="AR557" s="33" t="s">
        <v>477</v>
      </c>
      <c r="AS557" s="34" t="s">
        <v>477</v>
      </c>
      <c r="AT557" s="34" t="s">
        <v>477</v>
      </c>
      <c r="AU557" s="35">
        <v>1309</v>
      </c>
      <c r="AV557" s="35">
        <v>1309</v>
      </c>
      <c r="AW557" s="34" t="s">
        <v>477</v>
      </c>
      <c r="AX557" t="s">
        <v>474</v>
      </c>
      <c r="AY557" s="32">
        <v>2024</v>
      </c>
      <c r="AZ557" s="32" t="s">
        <v>463</v>
      </c>
      <c r="BA557" s="32" t="s">
        <v>463</v>
      </c>
      <c r="BB557" s="32" t="s">
        <v>463</v>
      </c>
      <c r="BC557" s="32" t="s">
        <v>463</v>
      </c>
      <c r="BD557">
        <v>8637672.9399999995</v>
      </c>
      <c r="BE557">
        <v>3.7206461998</v>
      </c>
      <c r="BF557" s="32" t="s">
        <v>293</v>
      </c>
      <c r="BG557" s="32" t="s">
        <v>477</v>
      </c>
      <c r="BH557" s="32" t="s">
        <v>477</v>
      </c>
      <c r="BI557" s="32">
        <v>15</v>
      </c>
      <c r="BJ557" s="36">
        <v>4.3065702181971054E-2</v>
      </c>
      <c r="BK557" s="32">
        <v>15</v>
      </c>
      <c r="BL557" s="36">
        <v>4.3065702181971054E-2</v>
      </c>
      <c r="BM557" s="32">
        <v>15</v>
      </c>
      <c r="BN557" s="36">
        <v>4.0901425444691601E-2</v>
      </c>
      <c r="BO557" s="33" t="s">
        <v>476</v>
      </c>
      <c r="BP557" s="33" t="s">
        <v>477</v>
      </c>
      <c r="BQ557">
        <v>0.54347748406590501</v>
      </c>
      <c r="BR557">
        <v>4.9581850000000003</v>
      </c>
      <c r="BS557" t="s">
        <v>474</v>
      </c>
      <c r="BT557" s="37">
        <v>45505</v>
      </c>
      <c r="BU557" s="32" t="s">
        <v>477</v>
      </c>
      <c r="BV557" s="38">
        <v>44409</v>
      </c>
      <c r="BW557" t="s">
        <v>1017</v>
      </c>
      <c r="BX557" s="39">
        <v>0.54347748406590501</v>
      </c>
      <c r="BY557" s="39">
        <v>5.4759900000000004</v>
      </c>
      <c r="BZ557" s="39">
        <v>5.4697019999999998</v>
      </c>
      <c r="CA557" s="39">
        <v>4.9581850000000003</v>
      </c>
      <c r="CB557" s="39">
        <v>4.9041959999999998</v>
      </c>
      <c r="CC557" s="39">
        <v>4.9581850000000003</v>
      </c>
      <c r="CD557" s="39">
        <v>4.9041959999999998</v>
      </c>
      <c r="CE557" s="39">
        <v>5.4759900000000004</v>
      </c>
      <c r="CF557" s="39">
        <v>5.4697019999999998</v>
      </c>
      <c r="CG557">
        <v>4.9581850000000003</v>
      </c>
      <c r="CH557" s="39">
        <v>0.54347748406590501</v>
      </c>
      <c r="CI557" s="39">
        <v>0.55734434183633297</v>
      </c>
      <c r="CJ557" s="39">
        <v>0.54347748406590501</v>
      </c>
      <c r="CK557" s="39">
        <v>0.55752204188216103</v>
      </c>
      <c r="CL557" t="s">
        <v>477</v>
      </c>
      <c r="CM557" t="s">
        <v>477</v>
      </c>
      <c r="CN557" s="46" t="s">
        <v>477</v>
      </c>
      <c r="CO557" s="46">
        <v>0</v>
      </c>
      <c r="CP557" s="46" t="s">
        <v>477</v>
      </c>
      <c r="CQ557" s="46" t="s">
        <v>477</v>
      </c>
      <c r="CR557" s="46" t="s">
        <v>477</v>
      </c>
      <c r="CS557" s="46">
        <v>0</v>
      </c>
      <c r="CT557">
        <v>0</v>
      </c>
      <c r="CU557">
        <v>0</v>
      </c>
      <c r="CV557" s="47">
        <v>308972.48172825377</v>
      </c>
      <c r="CW557">
        <v>0</v>
      </c>
      <c r="CX557" s="48">
        <v>308972.48172825377</v>
      </c>
      <c r="CY557" s="48">
        <v>321377.25</v>
      </c>
      <c r="CZ557">
        <v>308972.48172825377</v>
      </c>
      <c r="DA557" s="37">
        <v>44409</v>
      </c>
      <c r="DB557">
        <v>4.9581850000000003</v>
      </c>
      <c r="DC557">
        <v>1</v>
      </c>
      <c r="DD557" s="52" t="s">
        <v>477</v>
      </c>
      <c r="DE557" t="s">
        <v>477</v>
      </c>
      <c r="DF557" s="52" t="s">
        <v>477</v>
      </c>
      <c r="DG557" s="52" t="s">
        <v>477</v>
      </c>
      <c r="DH557" s="52" t="s">
        <v>477</v>
      </c>
      <c r="DI557" s="52" t="s">
        <v>477</v>
      </c>
      <c r="DJ557" s="52" t="s">
        <v>477</v>
      </c>
      <c r="DK557" s="52" t="s">
        <v>477</v>
      </c>
      <c r="DL557" s="52" t="s">
        <v>477</v>
      </c>
      <c r="DM557" s="52" t="s">
        <v>477</v>
      </c>
      <c r="DN557" s="52" t="s">
        <v>477</v>
      </c>
      <c r="DO557" s="33">
        <v>0.59102819679921503</v>
      </c>
      <c r="DP557" s="33" t="s">
        <v>477</v>
      </c>
      <c r="DQ557" s="32" t="s">
        <v>700</v>
      </c>
      <c r="DR557" s="33" t="s">
        <v>477</v>
      </c>
      <c r="DS557" s="58" t="s">
        <v>477</v>
      </c>
      <c r="DT557" s="58" t="s">
        <v>477</v>
      </c>
      <c r="DU557" s="58" t="s">
        <v>477</v>
      </c>
    </row>
    <row r="558" spans="1:125" x14ac:dyDescent="0.25">
      <c r="A558" s="31">
        <v>44196</v>
      </c>
      <c r="B558" t="s">
        <v>2009</v>
      </c>
      <c r="C558" t="s">
        <v>2010</v>
      </c>
      <c r="D558" t="s">
        <v>473</v>
      </c>
      <c r="E558">
        <v>9080501</v>
      </c>
      <c r="F558" t="s">
        <v>1033</v>
      </c>
      <c r="G558" t="s">
        <v>2065</v>
      </c>
      <c r="H558" t="s">
        <v>293</v>
      </c>
      <c r="I558">
        <v>45306</v>
      </c>
      <c r="J558">
        <v>5.875</v>
      </c>
      <c r="K558" s="43">
        <v>200000</v>
      </c>
      <c r="L558" s="43">
        <v>209610.75</v>
      </c>
      <c r="M558" s="43">
        <v>2.4267039450999999</v>
      </c>
      <c r="N558" s="43">
        <v>104.071</v>
      </c>
      <c r="O558" t="s">
        <v>473</v>
      </c>
      <c r="P558" t="s">
        <v>474</v>
      </c>
      <c r="Q558" t="s">
        <v>1035</v>
      </c>
      <c r="R558" t="s">
        <v>475</v>
      </c>
      <c r="S558" t="s">
        <v>2009</v>
      </c>
      <c r="T558" t="s">
        <v>2065</v>
      </c>
      <c r="U558" t="s">
        <v>381</v>
      </c>
      <c r="V558" t="s">
        <v>203</v>
      </c>
      <c r="W558" t="s">
        <v>1007</v>
      </c>
      <c r="X558" t="s">
        <v>1008</v>
      </c>
      <c r="Y558" s="32" t="s">
        <v>373</v>
      </c>
      <c r="Z558" t="s">
        <v>374</v>
      </c>
      <c r="AA558" s="32" t="s">
        <v>463</v>
      </c>
      <c r="AB558" s="32" t="s">
        <v>476</v>
      </c>
      <c r="AC558" s="33" t="s">
        <v>477</v>
      </c>
      <c r="AD558" s="33">
        <v>800000000</v>
      </c>
      <c r="AE558">
        <v>2.5000000000000001E-2</v>
      </c>
      <c r="AF558" s="33">
        <v>403.04612350570198</v>
      </c>
      <c r="AG558" s="33">
        <v>493.72950078516499</v>
      </c>
      <c r="AH558">
        <v>493.72950078516499</v>
      </c>
      <c r="AI558" s="33">
        <v>1.7179257166350499</v>
      </c>
      <c r="AJ558" s="33">
        <v>4.4787889999999999</v>
      </c>
      <c r="AK558">
        <v>4.4787889999999999</v>
      </c>
      <c r="AL558" s="33">
        <v>4.394984</v>
      </c>
      <c r="AM558">
        <v>4.394984</v>
      </c>
      <c r="AN558" s="33" t="s">
        <v>477</v>
      </c>
      <c r="AO558" s="33" t="s">
        <v>477</v>
      </c>
      <c r="AP558" s="33" t="s">
        <v>477</v>
      </c>
      <c r="AQ558" s="33" t="s">
        <v>477</v>
      </c>
      <c r="AR558" s="33" t="s">
        <v>477</v>
      </c>
      <c r="AS558" s="34" t="s">
        <v>477</v>
      </c>
      <c r="AT558" s="34" t="s">
        <v>477</v>
      </c>
      <c r="AU558" s="35">
        <v>1110</v>
      </c>
      <c r="AV558" s="35">
        <v>1110</v>
      </c>
      <c r="AW558" s="34" t="s">
        <v>477</v>
      </c>
      <c r="AX558" t="s">
        <v>474</v>
      </c>
      <c r="AY558" s="32">
        <v>2024</v>
      </c>
      <c r="AZ558" s="32" t="s">
        <v>463</v>
      </c>
      <c r="BA558" s="32" t="s">
        <v>463</v>
      </c>
      <c r="BB558" s="32" t="s">
        <v>463</v>
      </c>
      <c r="BC558" s="32" t="s">
        <v>463</v>
      </c>
      <c r="BD558">
        <v>8637672.9399999995</v>
      </c>
      <c r="BE558">
        <v>2.4267039450999999</v>
      </c>
      <c r="BF558" s="32" t="s">
        <v>293</v>
      </c>
      <c r="BG558" s="32" t="s">
        <v>477</v>
      </c>
      <c r="BH558" s="32" t="s">
        <v>477</v>
      </c>
      <c r="BI558" s="32">
        <v>15</v>
      </c>
      <c r="BJ558" s="36">
        <v>2.8088591005242559E-2</v>
      </c>
      <c r="BK558" s="32">
        <v>15</v>
      </c>
      <c r="BL558" s="36">
        <v>2.8088591005242559E-2</v>
      </c>
      <c r="BM558" s="32">
        <v>15</v>
      </c>
      <c r="BN558" s="36">
        <v>2.667699242410871E-2</v>
      </c>
      <c r="BO558" s="33" t="s">
        <v>476</v>
      </c>
      <c r="BP558" s="33" t="s">
        <v>477</v>
      </c>
      <c r="BQ558">
        <v>1.7179257166350499</v>
      </c>
      <c r="BR558">
        <v>4.394984</v>
      </c>
      <c r="BS558" t="s">
        <v>474</v>
      </c>
      <c r="BT558" s="37">
        <v>45306</v>
      </c>
      <c r="BU558" s="32" t="s">
        <v>477</v>
      </c>
      <c r="BV558" s="38">
        <v>44515</v>
      </c>
      <c r="BW558" t="s">
        <v>921</v>
      </c>
      <c r="BX558" s="39">
        <v>1.7179257166350499</v>
      </c>
      <c r="BY558" s="39">
        <v>4.4787889999999999</v>
      </c>
      <c r="BZ558" s="39">
        <v>4.4699140000000002</v>
      </c>
      <c r="CA558" s="39">
        <v>4.394984</v>
      </c>
      <c r="CB558" s="39">
        <v>4.3800939999999997</v>
      </c>
      <c r="CC558" s="39">
        <v>4.4528720000000002</v>
      </c>
      <c r="CD558" s="39">
        <v>4.4228129999999997</v>
      </c>
      <c r="CE558" s="39">
        <v>4.4787889999999999</v>
      </c>
      <c r="CF558" s="39">
        <v>4.4699140000000002</v>
      </c>
      <c r="CG558">
        <v>4.394984</v>
      </c>
      <c r="CH558" s="39">
        <v>1.7179257166350499</v>
      </c>
      <c r="CI558" s="39">
        <v>0.84404905578562595</v>
      </c>
      <c r="CJ558" s="39">
        <v>1.7179257166350499</v>
      </c>
      <c r="CK558" s="39">
        <v>0.84401354320609301</v>
      </c>
      <c r="CL558" t="s">
        <v>477</v>
      </c>
      <c r="CM558" t="s">
        <v>477</v>
      </c>
      <c r="CN558" s="46" t="s">
        <v>477</v>
      </c>
      <c r="CO558" s="46">
        <v>0</v>
      </c>
      <c r="CP558" s="46" t="s">
        <v>477</v>
      </c>
      <c r="CQ558" s="46" t="s">
        <v>477</v>
      </c>
      <c r="CR558" s="46" t="s">
        <v>477</v>
      </c>
      <c r="CS558" s="46">
        <v>0</v>
      </c>
      <c r="CT558">
        <v>0</v>
      </c>
      <c r="CU558">
        <v>0</v>
      </c>
      <c r="CV558" s="47">
        <v>199126.73737421603</v>
      </c>
      <c r="CW558">
        <v>0</v>
      </c>
      <c r="CX558" s="48">
        <v>199126.73737421603</v>
      </c>
      <c r="CY558" s="48">
        <v>209610.75</v>
      </c>
      <c r="CZ558">
        <v>199126.73737421603</v>
      </c>
      <c r="DA558" s="37">
        <v>44515</v>
      </c>
      <c r="DB558">
        <v>4.4528720000000002</v>
      </c>
      <c r="DC558">
        <v>1</v>
      </c>
      <c r="DD558" s="52" t="s">
        <v>477</v>
      </c>
      <c r="DE558" t="s">
        <v>477</v>
      </c>
      <c r="DF558" s="52" t="s">
        <v>477</v>
      </c>
      <c r="DG558" s="52" t="s">
        <v>477</v>
      </c>
      <c r="DH558" s="52" t="s">
        <v>477</v>
      </c>
      <c r="DI558" s="52" t="s">
        <v>477</v>
      </c>
      <c r="DJ558" s="52" t="s">
        <v>477</v>
      </c>
      <c r="DK558" s="52" t="s">
        <v>477</v>
      </c>
      <c r="DL558" s="52" t="s">
        <v>477</v>
      </c>
      <c r="DM558" s="52" t="s">
        <v>477</v>
      </c>
      <c r="DN558" s="52" t="s">
        <v>477</v>
      </c>
      <c r="DO558" s="33">
        <v>0.87059179421089505</v>
      </c>
      <c r="DP558" s="33" t="s">
        <v>477</v>
      </c>
      <c r="DQ558" s="32" t="s">
        <v>700</v>
      </c>
      <c r="DR558" s="33" t="s">
        <v>477</v>
      </c>
      <c r="DS558" s="58" t="s">
        <v>477</v>
      </c>
      <c r="DT558" s="58" t="s">
        <v>477</v>
      </c>
      <c r="DU558" s="58" t="s">
        <v>477</v>
      </c>
    </row>
    <row r="559" spans="1:125" x14ac:dyDescent="0.25">
      <c r="A559" s="31">
        <v>44196</v>
      </c>
      <c r="B559" t="s">
        <v>2009</v>
      </c>
      <c r="C559" t="s">
        <v>2010</v>
      </c>
      <c r="D559" t="s">
        <v>473</v>
      </c>
      <c r="E559">
        <v>9080501</v>
      </c>
      <c r="F559" t="s">
        <v>2066</v>
      </c>
      <c r="G559" t="s">
        <v>2067</v>
      </c>
      <c r="H559" t="s">
        <v>293</v>
      </c>
      <c r="I559">
        <v>45043</v>
      </c>
      <c r="J559">
        <v>1.875</v>
      </c>
      <c r="K559" s="43">
        <v>300000</v>
      </c>
      <c r="L559" s="43">
        <v>305768.92</v>
      </c>
      <c r="M559" s="43">
        <v>3.5399455631999999</v>
      </c>
      <c r="N559" s="43">
        <v>100.649</v>
      </c>
      <c r="O559" t="s">
        <v>473</v>
      </c>
      <c r="P559" t="s">
        <v>474</v>
      </c>
      <c r="Q559" t="s">
        <v>2068</v>
      </c>
      <c r="R559" t="s">
        <v>475</v>
      </c>
      <c r="S559" t="s">
        <v>2009</v>
      </c>
      <c r="T559" t="s">
        <v>2067</v>
      </c>
      <c r="U559" t="s">
        <v>381</v>
      </c>
      <c r="V559" t="s">
        <v>203</v>
      </c>
      <c r="W559" t="s">
        <v>2069</v>
      </c>
      <c r="X559" t="s">
        <v>1132</v>
      </c>
      <c r="Y559" s="32" t="s">
        <v>362</v>
      </c>
      <c r="Z559" t="s">
        <v>371</v>
      </c>
      <c r="AA559" s="32" t="s">
        <v>370</v>
      </c>
      <c r="AB559" s="32" t="s">
        <v>476</v>
      </c>
      <c r="AC559" s="33" t="s">
        <v>477</v>
      </c>
      <c r="AD559" s="33">
        <v>500000000</v>
      </c>
      <c r="AE559">
        <v>0.06</v>
      </c>
      <c r="AF559" s="33">
        <v>147.413985993799</v>
      </c>
      <c r="AG559" s="33">
        <v>210.12377268429501</v>
      </c>
      <c r="AH559">
        <v>210.12377268429501</v>
      </c>
      <c r="AI559" s="33">
        <v>2.1501793456846299</v>
      </c>
      <c r="AJ559" s="33">
        <v>1.5865089999999999</v>
      </c>
      <c r="AK559">
        <v>1.5865089999999999</v>
      </c>
      <c r="AL559" s="33">
        <v>1.5763119999999999</v>
      </c>
      <c r="AM559">
        <v>1.5763119999999999</v>
      </c>
      <c r="AN559" s="33" t="s">
        <v>477</v>
      </c>
      <c r="AO559" s="33" t="s">
        <v>477</v>
      </c>
      <c r="AP559" s="33" t="s">
        <v>477</v>
      </c>
      <c r="AQ559" s="33" t="s">
        <v>477</v>
      </c>
      <c r="AR559" s="33" t="s">
        <v>477</v>
      </c>
      <c r="AS559" s="34" t="s">
        <v>477</v>
      </c>
      <c r="AT559" s="34" t="s">
        <v>477</v>
      </c>
      <c r="AU559" s="35">
        <v>847</v>
      </c>
      <c r="AV559" s="35">
        <v>847</v>
      </c>
      <c r="AW559" s="34" t="s">
        <v>477</v>
      </c>
      <c r="AX559" t="s">
        <v>474</v>
      </c>
      <c r="AY559" s="32">
        <v>2023</v>
      </c>
      <c r="AZ559" s="32" t="s">
        <v>370</v>
      </c>
      <c r="BA559" s="32" t="s">
        <v>372</v>
      </c>
      <c r="BB559" s="32" t="s">
        <v>372</v>
      </c>
      <c r="BC559" s="32" t="s">
        <v>372</v>
      </c>
      <c r="BD559">
        <v>8637672.9399999995</v>
      </c>
      <c r="BE559">
        <v>3.5399455631999999</v>
      </c>
      <c r="BF559" s="32" t="s">
        <v>293</v>
      </c>
      <c r="BG559" s="32" t="s">
        <v>477</v>
      </c>
      <c r="BH559" s="32" t="s">
        <v>477</v>
      </c>
      <c r="BI559" s="32">
        <v>11</v>
      </c>
      <c r="BJ559" s="36">
        <v>4.0974130076795831E-2</v>
      </c>
      <c r="BK559" s="32">
        <v>11</v>
      </c>
      <c r="BL559" s="36">
        <v>4.0974130076795831E-2</v>
      </c>
      <c r="BM559" s="32">
        <v>11</v>
      </c>
      <c r="BN559" s="36">
        <v>3.8914965775218593E-2</v>
      </c>
      <c r="BO559" s="33" t="s">
        <v>476</v>
      </c>
      <c r="BP559" s="33" t="s">
        <v>477</v>
      </c>
      <c r="BQ559">
        <v>2.1501793456846299</v>
      </c>
      <c r="BR559">
        <v>1.5763119999999999</v>
      </c>
      <c r="BS559" t="s">
        <v>474</v>
      </c>
      <c r="BT559" s="37">
        <v>45043</v>
      </c>
      <c r="BU559" s="32" t="s">
        <v>477</v>
      </c>
      <c r="BV559" s="38">
        <v>45012</v>
      </c>
      <c r="BW559" t="s">
        <v>920</v>
      </c>
      <c r="BX559" s="39">
        <v>2.1501793456846299</v>
      </c>
      <c r="BY559" s="39">
        <v>1.5865089999999999</v>
      </c>
      <c r="BZ559" s="39">
        <v>1.584209</v>
      </c>
      <c r="CA559" s="39">
        <v>1.5763119999999999</v>
      </c>
      <c r="CB559" s="39">
        <v>1.5738350000000001</v>
      </c>
      <c r="CC559" s="39">
        <v>1.5763119999999999</v>
      </c>
      <c r="CD559" s="39">
        <v>1.5738350000000001</v>
      </c>
      <c r="CE559" s="39">
        <v>1.5865089999999999</v>
      </c>
      <c r="CF559" s="39">
        <v>1.584209</v>
      </c>
      <c r="CG559">
        <v>1.5763119999999999</v>
      </c>
      <c r="CH559" s="39">
        <v>2.1501793456846299</v>
      </c>
      <c r="CI559" s="39">
        <v>2.1512201816122798</v>
      </c>
      <c r="CJ559" s="39">
        <v>2.1501793456846299</v>
      </c>
      <c r="CK559" s="39">
        <v>2.1510801042586198</v>
      </c>
      <c r="CL559" t="s">
        <v>477</v>
      </c>
      <c r="CM559" t="s">
        <v>477</v>
      </c>
      <c r="CN559" s="46" t="s">
        <v>477</v>
      </c>
      <c r="CO559" s="46">
        <v>0</v>
      </c>
      <c r="CP559" s="46" t="s">
        <v>477</v>
      </c>
      <c r="CQ559" s="46" t="s">
        <v>477</v>
      </c>
      <c r="CR559" s="46" t="s">
        <v>477</v>
      </c>
      <c r="CS559" s="46">
        <v>0</v>
      </c>
      <c r="CT559">
        <v>0</v>
      </c>
      <c r="CU559">
        <v>0</v>
      </c>
      <c r="CV559" s="47">
        <v>293225.08908865578</v>
      </c>
      <c r="CW559">
        <v>0</v>
      </c>
      <c r="CX559" s="48">
        <v>293225.08908865578</v>
      </c>
      <c r="CY559" s="48">
        <v>305768.92</v>
      </c>
      <c r="CZ559">
        <v>293225.08908865578</v>
      </c>
      <c r="DA559" s="37">
        <v>45012</v>
      </c>
      <c r="DB559">
        <v>1.5763119999999999</v>
      </c>
      <c r="DC559">
        <v>1</v>
      </c>
      <c r="DD559" s="52" t="s">
        <v>477</v>
      </c>
      <c r="DE559" t="s">
        <v>477</v>
      </c>
      <c r="DF559" s="52" t="s">
        <v>477</v>
      </c>
      <c r="DG559" s="52" t="s">
        <v>477</v>
      </c>
      <c r="DH559" s="52" t="s">
        <v>477</v>
      </c>
      <c r="DI559" s="52" t="s">
        <v>477</v>
      </c>
      <c r="DJ559" s="52" t="s">
        <v>477</v>
      </c>
      <c r="DK559" s="52" t="s">
        <v>477</v>
      </c>
      <c r="DL559" s="52" t="s">
        <v>477</v>
      </c>
      <c r="DM559" s="52" t="s">
        <v>477</v>
      </c>
      <c r="DN559" s="52" t="s">
        <v>477</v>
      </c>
      <c r="DO559" s="33">
        <v>2.2042520174650799</v>
      </c>
      <c r="DP559" s="33" t="s">
        <v>477</v>
      </c>
      <c r="DQ559" s="32" t="s">
        <v>700</v>
      </c>
      <c r="DR559" s="33" t="s">
        <v>477</v>
      </c>
      <c r="DS559" s="58" t="s">
        <v>477</v>
      </c>
      <c r="DT559" s="58" t="s">
        <v>477</v>
      </c>
      <c r="DU559" s="58" t="s">
        <v>477</v>
      </c>
    </row>
    <row r="560" spans="1:125" x14ac:dyDescent="0.25">
      <c r="A560" s="31">
        <v>44196</v>
      </c>
      <c r="B560" t="s">
        <v>2009</v>
      </c>
      <c r="C560" t="s">
        <v>2010</v>
      </c>
      <c r="D560" t="s">
        <v>473</v>
      </c>
      <c r="E560">
        <v>9080501</v>
      </c>
      <c r="F560" t="s">
        <v>2070</v>
      </c>
      <c r="G560" t="s">
        <v>2071</v>
      </c>
      <c r="H560" t="s">
        <v>293</v>
      </c>
      <c r="I560">
        <v>45016</v>
      </c>
      <c r="J560">
        <v>1.25</v>
      </c>
      <c r="K560" s="43">
        <v>100000</v>
      </c>
      <c r="L560" s="43">
        <v>97858.28</v>
      </c>
      <c r="M560" s="43">
        <v>1.1329241183000001</v>
      </c>
      <c r="N560" s="43">
        <v>96.916499999999999</v>
      </c>
      <c r="O560" t="s">
        <v>473</v>
      </c>
      <c r="P560" t="s">
        <v>474</v>
      </c>
      <c r="Q560" t="s">
        <v>2072</v>
      </c>
      <c r="R560" t="s">
        <v>475</v>
      </c>
      <c r="S560" t="s">
        <v>2009</v>
      </c>
      <c r="T560" t="s">
        <v>2071</v>
      </c>
      <c r="U560" t="s">
        <v>381</v>
      </c>
      <c r="V560" t="s">
        <v>203</v>
      </c>
      <c r="W560" t="s">
        <v>2073</v>
      </c>
      <c r="X560" t="s">
        <v>2074</v>
      </c>
      <c r="Y560" s="32" t="s">
        <v>430</v>
      </c>
      <c r="Z560" t="s">
        <v>374</v>
      </c>
      <c r="AA560" s="32" t="s">
        <v>372</v>
      </c>
      <c r="AB560" s="32" t="s">
        <v>476</v>
      </c>
      <c r="AC560" s="33" t="s">
        <v>477</v>
      </c>
      <c r="AD560" s="33">
        <v>1300000000</v>
      </c>
      <c r="AE560">
        <v>7.6923076923076927E-3</v>
      </c>
      <c r="AF560" s="33">
        <v>251.89912977047899</v>
      </c>
      <c r="AG560" s="33">
        <v>319.57144010850902</v>
      </c>
      <c r="AH560">
        <v>319.57144010850902</v>
      </c>
      <c r="AI560" s="33">
        <v>2.1511590351069598</v>
      </c>
      <c r="AJ560" s="33">
        <v>2.681168</v>
      </c>
      <c r="AK560">
        <v>2.681168</v>
      </c>
      <c r="AL560" s="33">
        <v>2.681168</v>
      </c>
      <c r="AM560">
        <v>2.681168</v>
      </c>
      <c r="AN560" s="33" t="s">
        <v>477</v>
      </c>
      <c r="AO560" s="33" t="s">
        <v>477</v>
      </c>
      <c r="AP560" s="33" t="s">
        <v>477</v>
      </c>
      <c r="AQ560" s="33" t="s">
        <v>477</v>
      </c>
      <c r="AR560" s="33" t="s">
        <v>477</v>
      </c>
      <c r="AS560" s="34" t="s">
        <v>477</v>
      </c>
      <c r="AT560" s="34" t="s">
        <v>477</v>
      </c>
      <c r="AU560" s="35">
        <v>820</v>
      </c>
      <c r="AV560" s="35">
        <v>820</v>
      </c>
      <c r="AW560" s="34" t="s">
        <v>477</v>
      </c>
      <c r="AX560" t="s">
        <v>474</v>
      </c>
      <c r="AY560" s="32">
        <v>2023</v>
      </c>
      <c r="AZ560" s="32" t="s">
        <v>372</v>
      </c>
      <c r="BA560" s="32" t="s">
        <v>372</v>
      </c>
      <c r="BB560" s="32" t="s">
        <v>372</v>
      </c>
      <c r="BC560" s="32" t="s">
        <v>372</v>
      </c>
      <c r="BD560">
        <v>8637672.9399999995</v>
      </c>
      <c r="BE560">
        <v>1.1329241183000001</v>
      </c>
      <c r="BF560" s="32" t="s">
        <v>293</v>
      </c>
      <c r="BG560" s="32" t="s">
        <v>477</v>
      </c>
      <c r="BH560" s="32" t="s">
        <v>477</v>
      </c>
      <c r="BI560" s="32">
        <v>12</v>
      </c>
      <c r="BJ560" s="36">
        <v>1.3113359898748074E-2</v>
      </c>
      <c r="BK560" s="32">
        <v>12</v>
      </c>
      <c r="BL560" s="36">
        <v>1.3113359898748074E-2</v>
      </c>
      <c r="BM560" s="32">
        <v>12</v>
      </c>
      <c r="BN560" s="36">
        <v>1.2454344990399151E-2</v>
      </c>
      <c r="BO560" s="33" t="s">
        <v>476</v>
      </c>
      <c r="BP560" s="33" t="s">
        <v>477</v>
      </c>
      <c r="BQ560">
        <v>2.1511590351069598</v>
      </c>
      <c r="BR560">
        <v>2.681168</v>
      </c>
      <c r="BS560" t="s">
        <v>474</v>
      </c>
      <c r="BT560" s="37">
        <v>45016</v>
      </c>
      <c r="BU560" s="32" t="s">
        <v>477</v>
      </c>
      <c r="BV560" s="38">
        <v>44926</v>
      </c>
      <c r="BW560" t="s">
        <v>940</v>
      </c>
      <c r="BX560" s="39">
        <v>2.1511590351069598</v>
      </c>
      <c r="BY560" s="39">
        <v>2.681168</v>
      </c>
      <c r="BZ560" s="39">
        <v>2.6934779999999998</v>
      </c>
      <c r="CA560" s="39">
        <v>2.681168</v>
      </c>
      <c r="CB560" s="39">
        <v>2.6934779999999998</v>
      </c>
      <c r="CC560" s="39">
        <v>2.858063</v>
      </c>
      <c r="CD560" s="39">
        <v>2.873656</v>
      </c>
      <c r="CE560" s="39">
        <v>2.681168</v>
      </c>
      <c r="CF560" s="39">
        <v>2.6934779999999998</v>
      </c>
      <c r="CG560">
        <v>2.681168</v>
      </c>
      <c r="CH560" s="39">
        <v>2.1511590351069598</v>
      </c>
      <c r="CI560" s="39">
        <v>2.153275373959</v>
      </c>
      <c r="CJ560" s="39">
        <v>2.1511590351069598</v>
      </c>
      <c r="CK560" s="39">
        <v>2.1532600473164898</v>
      </c>
      <c r="CL560" t="s">
        <v>477</v>
      </c>
      <c r="CM560" t="s">
        <v>477</v>
      </c>
      <c r="CN560" s="46" t="s">
        <v>477</v>
      </c>
      <c r="CO560" s="46">
        <v>0</v>
      </c>
      <c r="CP560" s="46" t="s">
        <v>477</v>
      </c>
      <c r="CQ560" s="46" t="s">
        <v>477</v>
      </c>
      <c r="CR560" s="46" t="s">
        <v>477</v>
      </c>
      <c r="CS560" s="46">
        <v>0</v>
      </c>
      <c r="CT560">
        <v>0</v>
      </c>
      <c r="CU560">
        <v>0</v>
      </c>
      <c r="CV560" s="47">
        <v>95443.783636809269</v>
      </c>
      <c r="CW560">
        <v>0</v>
      </c>
      <c r="CX560" s="48">
        <v>95443.783636809269</v>
      </c>
      <c r="CY560" s="48">
        <v>97858.28</v>
      </c>
      <c r="CZ560">
        <v>95443.783636809269</v>
      </c>
      <c r="DA560" s="37">
        <v>44926</v>
      </c>
      <c r="DB560">
        <v>2.858063</v>
      </c>
      <c r="DC560">
        <v>1</v>
      </c>
      <c r="DD560" s="52" t="s">
        <v>477</v>
      </c>
      <c r="DE560" t="s">
        <v>477</v>
      </c>
      <c r="DF560" s="52" t="s">
        <v>477</v>
      </c>
      <c r="DG560" s="52" t="s">
        <v>477</v>
      </c>
      <c r="DH560" s="52" t="s">
        <v>477</v>
      </c>
      <c r="DI560" s="52" t="s">
        <v>477</v>
      </c>
      <c r="DJ560" s="52" t="s">
        <v>477</v>
      </c>
      <c r="DK560" s="52" t="s">
        <v>477</v>
      </c>
      <c r="DL560" s="52" t="s">
        <v>477</v>
      </c>
      <c r="DM560" s="52" t="s">
        <v>477</v>
      </c>
      <c r="DN560" s="52" t="s">
        <v>477</v>
      </c>
      <c r="DO560" s="33">
        <v>2.1176605812939902</v>
      </c>
      <c r="DP560" s="33" t="s">
        <v>477</v>
      </c>
      <c r="DQ560" s="32" t="s">
        <v>700</v>
      </c>
      <c r="DR560" s="33" t="s">
        <v>477</v>
      </c>
      <c r="DS560" s="58" t="s">
        <v>477</v>
      </c>
      <c r="DT560" s="58" t="s">
        <v>477</v>
      </c>
      <c r="DU560" s="58" t="s">
        <v>477</v>
      </c>
    </row>
    <row r="561" spans="1:125" x14ac:dyDescent="0.25">
      <c r="A561" s="31">
        <v>44196</v>
      </c>
      <c r="B561" t="s">
        <v>2009</v>
      </c>
      <c r="C561" t="s">
        <v>2010</v>
      </c>
      <c r="D561" t="s">
        <v>473</v>
      </c>
      <c r="E561">
        <v>9080502</v>
      </c>
      <c r="F561" t="s">
        <v>31</v>
      </c>
      <c r="G561" t="s">
        <v>2075</v>
      </c>
      <c r="H561" t="s">
        <v>293</v>
      </c>
      <c r="I561">
        <v>44356</v>
      </c>
      <c r="J561">
        <v>0</v>
      </c>
      <c r="K561" s="43">
        <v>300000</v>
      </c>
      <c r="L561" s="43">
        <v>298501.5</v>
      </c>
      <c r="M561" s="43">
        <v>3.4558092448000002</v>
      </c>
      <c r="N561" s="43">
        <v>99.500500000000002</v>
      </c>
      <c r="O561" t="s">
        <v>473</v>
      </c>
      <c r="P561" t="s">
        <v>484</v>
      </c>
      <c r="Q561" t="s">
        <v>488</v>
      </c>
      <c r="R561" t="s">
        <v>475</v>
      </c>
      <c r="S561" t="s">
        <v>2009</v>
      </c>
      <c r="T561" t="s">
        <v>2075</v>
      </c>
      <c r="U561" t="s">
        <v>357</v>
      </c>
      <c r="V561" t="s">
        <v>361</v>
      </c>
      <c r="W561" t="s">
        <v>489</v>
      </c>
      <c r="X561" t="s">
        <v>360</v>
      </c>
      <c r="Y561" s="32" t="s">
        <v>358</v>
      </c>
      <c r="Z561" t="s">
        <v>359</v>
      </c>
      <c r="AA561" s="32" t="s">
        <v>372</v>
      </c>
      <c r="AB561" s="32" t="s">
        <v>476</v>
      </c>
      <c r="AC561" s="33" t="s">
        <v>477</v>
      </c>
      <c r="AD561" s="33">
        <v>380000000</v>
      </c>
      <c r="AE561">
        <v>7.8947368421052627E-2</v>
      </c>
      <c r="AF561" s="33" t="s">
        <v>477</v>
      </c>
      <c r="AG561" s="33">
        <v>168.18920836613299</v>
      </c>
      <c r="AH561">
        <v>168.18920836613299</v>
      </c>
      <c r="AI561" s="33">
        <v>0.43616657617230398</v>
      </c>
      <c r="AJ561" s="33">
        <v>1.145205</v>
      </c>
      <c r="AK561">
        <v>1.145205</v>
      </c>
      <c r="AL561" s="33">
        <v>1.145205</v>
      </c>
      <c r="AM561">
        <v>1.145205</v>
      </c>
      <c r="AN561" s="33">
        <v>-6.5917027103389397E-2</v>
      </c>
      <c r="AO561" s="33">
        <v>5.8720094462867099E-2</v>
      </c>
      <c r="AP561" s="33">
        <v>85.775786266835979</v>
      </c>
      <c r="AQ561" s="33">
        <v>53.559455728576005</v>
      </c>
      <c r="AR561" s="33">
        <v>85.775786266835979</v>
      </c>
      <c r="AS561" s="34" t="s">
        <v>477</v>
      </c>
      <c r="AT561" s="34" t="s">
        <v>477</v>
      </c>
      <c r="AU561" s="35">
        <v>160</v>
      </c>
      <c r="AV561" s="35">
        <v>160</v>
      </c>
      <c r="AW561" s="34" t="s">
        <v>477</v>
      </c>
      <c r="AX561" t="s">
        <v>484</v>
      </c>
      <c r="AY561" s="32">
        <v>2021</v>
      </c>
      <c r="AZ561" s="32" t="s">
        <v>480</v>
      </c>
      <c r="BA561" s="32" t="s">
        <v>480</v>
      </c>
      <c r="BB561" s="32" t="s">
        <v>372</v>
      </c>
      <c r="BC561" s="32" t="s">
        <v>372</v>
      </c>
      <c r="BD561">
        <v>8637672.9399999995</v>
      </c>
      <c r="BE561">
        <v>3.4558092448000002</v>
      </c>
      <c r="BF561" s="32" t="s">
        <v>293</v>
      </c>
      <c r="BG561" s="32" t="s">
        <v>477</v>
      </c>
      <c r="BH561" s="32" t="s">
        <v>477</v>
      </c>
      <c r="BI561" s="32" t="s">
        <v>480</v>
      </c>
      <c r="BJ561" s="36">
        <v>4.0000269776008207E-2</v>
      </c>
      <c r="BK561" s="32">
        <v>12</v>
      </c>
      <c r="BL561" s="36">
        <v>4.0000269776008207E-2</v>
      </c>
      <c r="BM561" s="32">
        <v>12</v>
      </c>
      <c r="BN561" s="36">
        <v>3.7990047047134205E-2</v>
      </c>
      <c r="BO561" s="33" t="s">
        <v>476</v>
      </c>
      <c r="BP561" s="33" t="s">
        <v>477</v>
      </c>
      <c r="BQ561">
        <v>0.4359104587467601</v>
      </c>
      <c r="BR561">
        <v>1.145205</v>
      </c>
      <c r="BS561" t="s">
        <v>474</v>
      </c>
      <c r="BT561" s="37">
        <v>44356</v>
      </c>
      <c r="BU561" s="32" t="s">
        <v>477</v>
      </c>
      <c r="BV561" s="38" t="s">
        <v>477</v>
      </c>
      <c r="BW561" t="s">
        <v>477</v>
      </c>
      <c r="BX561" s="39">
        <v>0.43616657617230398</v>
      </c>
      <c r="BY561" s="39">
        <v>1.145205</v>
      </c>
      <c r="BZ561" s="39">
        <v>1.1976</v>
      </c>
      <c r="CA561" s="39">
        <v>1.145205</v>
      </c>
      <c r="CB561" s="39">
        <v>1.1976</v>
      </c>
      <c r="CC561" s="39">
        <v>1.145205</v>
      </c>
      <c r="CD561" s="39">
        <v>1.1976</v>
      </c>
      <c r="CE561" s="39">
        <v>1.145205</v>
      </c>
      <c r="CF561" s="39">
        <v>1.1976</v>
      </c>
      <c r="CG561">
        <v>1.145205</v>
      </c>
      <c r="CH561" s="39">
        <v>0.43616657617230398</v>
      </c>
      <c r="CI561" s="39">
        <v>0.4357698638402</v>
      </c>
      <c r="CJ561" s="39">
        <v>0.43616657617230398</v>
      </c>
      <c r="CK561" s="39">
        <v>0.4357698638402</v>
      </c>
      <c r="CL561" t="s">
        <v>477</v>
      </c>
      <c r="CM561" t="s">
        <v>477</v>
      </c>
      <c r="CN561" s="46" t="s">
        <v>477</v>
      </c>
      <c r="CO561" s="46">
        <v>27.459999084472656</v>
      </c>
      <c r="CP561" s="46" t="s">
        <v>293</v>
      </c>
      <c r="CQ561" s="46" t="s">
        <v>477</v>
      </c>
      <c r="CR561" s="46" t="s">
        <v>477</v>
      </c>
      <c r="CS561" s="46">
        <v>5915.9929007999999</v>
      </c>
      <c r="CT561">
        <v>0</v>
      </c>
      <c r="CU561">
        <v>5.8720094462867104E-4</v>
      </c>
      <c r="CV561" s="47">
        <v>95.392648798352781</v>
      </c>
      <c r="CW561">
        <v>0</v>
      </c>
      <c r="CX561" s="48">
        <v>95.392648798352781</v>
      </c>
      <c r="CY561" s="48">
        <v>162453.15963971472</v>
      </c>
      <c r="CZ561">
        <v>95.392648798352781</v>
      </c>
      <c r="DA561" s="37">
        <v>44356</v>
      </c>
      <c r="DB561">
        <v>1.145205</v>
      </c>
      <c r="DC561">
        <v>0.99941279905537128</v>
      </c>
      <c r="DD561" s="52">
        <v>0.8461321445833011</v>
      </c>
      <c r="DE561">
        <v>3.160804518330794E-2</v>
      </c>
      <c r="DF561" s="52">
        <v>6.0330675442883501E-2</v>
      </c>
      <c r="DG561" s="52">
        <v>1</v>
      </c>
      <c r="DH561" s="52">
        <v>29.684060203672601</v>
      </c>
      <c r="DI561" s="52">
        <v>170</v>
      </c>
      <c r="DJ561" s="52">
        <v>38.058219999999999</v>
      </c>
      <c r="DK561" s="52">
        <v>5.8720094462867099E-2</v>
      </c>
      <c r="DL561" s="52">
        <v>5.7536513077880602E-2</v>
      </c>
      <c r="DM561" s="52">
        <v>2.2083580108774399</v>
      </c>
      <c r="DN561" s="52" t="s">
        <v>477</v>
      </c>
      <c r="DO561" s="33">
        <v>0.43885603367641601</v>
      </c>
      <c r="DP561" s="33">
        <v>7.1708471356396301E-4</v>
      </c>
      <c r="DQ561" s="32" t="s">
        <v>700</v>
      </c>
      <c r="DR561" s="33"/>
      <c r="DS561" s="58">
        <v>1</v>
      </c>
      <c r="DT561" s="58">
        <v>190</v>
      </c>
      <c r="DU561" s="58">
        <v>5.88118893133667E-2</v>
      </c>
    </row>
    <row r="562" spans="1:125" x14ac:dyDescent="0.25">
      <c r="A562" s="31">
        <v>44196</v>
      </c>
      <c r="B562" t="s">
        <v>2009</v>
      </c>
      <c r="C562" t="s">
        <v>2010</v>
      </c>
      <c r="D562" t="s">
        <v>473</v>
      </c>
      <c r="E562">
        <v>9080502</v>
      </c>
      <c r="F562" t="s">
        <v>2076</v>
      </c>
      <c r="G562" t="s">
        <v>2077</v>
      </c>
      <c r="H562" t="s">
        <v>293</v>
      </c>
      <c r="I562">
        <v>45206</v>
      </c>
      <c r="J562">
        <v>1.25</v>
      </c>
      <c r="K562" s="43">
        <v>300000</v>
      </c>
      <c r="L562" s="43">
        <v>301882.19</v>
      </c>
      <c r="M562" s="43">
        <v>3.4949481429000002</v>
      </c>
      <c r="N562" s="43">
        <v>100.3355</v>
      </c>
      <c r="O562" t="s">
        <v>473</v>
      </c>
      <c r="P562" t="s">
        <v>484</v>
      </c>
      <c r="Q562" t="s">
        <v>2078</v>
      </c>
      <c r="R562" t="s">
        <v>475</v>
      </c>
      <c r="S562" t="s">
        <v>2009</v>
      </c>
      <c r="T562" t="s">
        <v>2077</v>
      </c>
      <c r="U562" t="s">
        <v>378</v>
      </c>
      <c r="V562" t="s">
        <v>2079</v>
      </c>
      <c r="W562" t="s">
        <v>2080</v>
      </c>
      <c r="X562" t="s">
        <v>2081</v>
      </c>
      <c r="Y562" s="32" t="s">
        <v>652</v>
      </c>
      <c r="Z562" t="s">
        <v>375</v>
      </c>
      <c r="AA562" s="32" t="s">
        <v>372</v>
      </c>
      <c r="AB562" s="32" t="s">
        <v>476</v>
      </c>
      <c r="AC562" s="33" t="s">
        <v>477</v>
      </c>
      <c r="AD562" s="33">
        <v>250000000</v>
      </c>
      <c r="AE562">
        <v>0.12</v>
      </c>
      <c r="AF562" s="33" t="s">
        <v>477</v>
      </c>
      <c r="AG562" s="33">
        <v>163.47402979008299</v>
      </c>
      <c r="AH562">
        <v>163.47402979008299</v>
      </c>
      <c r="AI562" s="33">
        <v>2.6900019024635302</v>
      </c>
      <c r="AJ562" s="33">
        <v>1.129497</v>
      </c>
      <c r="AK562">
        <v>1.129497</v>
      </c>
      <c r="AL562" s="33">
        <v>1.129497</v>
      </c>
      <c r="AM562">
        <v>1.129497</v>
      </c>
      <c r="AN562" s="33">
        <v>0.84440457130111601</v>
      </c>
      <c r="AO562" s="33">
        <v>11.0795121392556</v>
      </c>
      <c r="AP562" s="33">
        <v>110.28768344052789</v>
      </c>
      <c r="AQ562" s="33">
        <v>47.713445865400004</v>
      </c>
      <c r="AR562" s="33">
        <v>110.28768344052789</v>
      </c>
      <c r="AS562" s="34">
        <v>44476</v>
      </c>
      <c r="AT562" s="34" t="s">
        <v>477</v>
      </c>
      <c r="AU562" s="35">
        <v>280</v>
      </c>
      <c r="AV562" s="35">
        <v>280</v>
      </c>
      <c r="AW562" s="34" t="s">
        <v>477</v>
      </c>
      <c r="AX562" t="s">
        <v>484</v>
      </c>
      <c r="AY562" s="32">
        <v>2023</v>
      </c>
      <c r="AZ562" s="32" t="s">
        <v>480</v>
      </c>
      <c r="BA562" s="32" t="s">
        <v>480</v>
      </c>
      <c r="BB562" s="32" t="s">
        <v>372</v>
      </c>
      <c r="BC562" s="32" t="s">
        <v>372</v>
      </c>
      <c r="BD562">
        <v>8637672.9399999995</v>
      </c>
      <c r="BE562">
        <v>3.4949481429000002</v>
      </c>
      <c r="BF562" s="32" t="s">
        <v>293</v>
      </c>
      <c r="BG562" s="32" t="s">
        <v>477</v>
      </c>
      <c r="BH562" s="32" t="s">
        <v>477</v>
      </c>
      <c r="BI562" s="32" t="s">
        <v>480</v>
      </c>
      <c r="BJ562" s="36">
        <v>4.0453294340471208E-2</v>
      </c>
      <c r="BK562" s="32">
        <v>12</v>
      </c>
      <c r="BL562" s="36">
        <v>4.0453294340471208E-2</v>
      </c>
      <c r="BM562" s="32">
        <v>12</v>
      </c>
      <c r="BN562" s="36">
        <v>3.8420304758240431E-2</v>
      </c>
      <c r="BO562" s="33" t="s">
        <v>476</v>
      </c>
      <c r="BP562" s="33" t="s">
        <v>477</v>
      </c>
      <c r="BQ562">
        <v>2.3919628151338768</v>
      </c>
      <c r="BR562">
        <v>1.129497</v>
      </c>
      <c r="BS562" t="s">
        <v>474</v>
      </c>
      <c r="BT562" s="37">
        <v>44476</v>
      </c>
      <c r="BU562" s="32" t="s">
        <v>477</v>
      </c>
      <c r="BV562" s="38" t="s">
        <v>477</v>
      </c>
      <c r="BW562" t="s">
        <v>477</v>
      </c>
      <c r="BX562" s="39">
        <v>2.6900019024635302</v>
      </c>
      <c r="BY562" s="39">
        <v>1.129497</v>
      </c>
      <c r="BZ562" s="39">
        <v>1.128641</v>
      </c>
      <c r="CA562" s="39">
        <v>1.129497</v>
      </c>
      <c r="CB562" s="39">
        <v>1.128641</v>
      </c>
      <c r="CC562" s="39">
        <v>1.129497</v>
      </c>
      <c r="CD562" s="39">
        <v>1.128641</v>
      </c>
      <c r="CE562" s="39">
        <v>1.129497</v>
      </c>
      <c r="CF562" s="39">
        <v>1.128641</v>
      </c>
      <c r="CG562">
        <v>1.129497</v>
      </c>
      <c r="CH562" s="39">
        <v>2.6900019024635302</v>
      </c>
      <c r="CI562" s="39">
        <v>2.70489672861093</v>
      </c>
      <c r="CJ562" s="39">
        <v>2.6900019024635302</v>
      </c>
      <c r="CK562" s="39">
        <v>2.70489672861093</v>
      </c>
      <c r="CL562" t="s">
        <v>477</v>
      </c>
      <c r="CM562" t="s">
        <v>477</v>
      </c>
      <c r="CN562" s="46" t="s">
        <v>477</v>
      </c>
      <c r="CO562" s="46">
        <v>6.8899998664855957</v>
      </c>
      <c r="CP562" s="46" t="s">
        <v>293</v>
      </c>
      <c r="CQ562" s="46" t="s">
        <v>477</v>
      </c>
      <c r="CR562" s="46" t="s">
        <v>477</v>
      </c>
      <c r="CS562" s="46">
        <v>20507.211690000004</v>
      </c>
      <c r="CT562">
        <v>0</v>
      </c>
      <c r="CU562">
        <v>0.110795121392556</v>
      </c>
      <c r="CV562" s="47">
        <v>15654.761866009008</v>
      </c>
      <c r="CW562">
        <v>0</v>
      </c>
      <c r="CX562" s="48">
        <v>15654.761866009008</v>
      </c>
      <c r="CY562" s="48">
        <v>141294.68580609187</v>
      </c>
      <c r="CZ562">
        <v>15654.761866009008</v>
      </c>
      <c r="DA562" s="37">
        <v>44476</v>
      </c>
      <c r="DB562">
        <v>1.129497</v>
      </c>
      <c r="DC562">
        <v>0.88920487860744402</v>
      </c>
      <c r="DD562" s="52">
        <v>1.1418808020389</v>
      </c>
      <c r="DE562">
        <v>5.2687404026632079</v>
      </c>
      <c r="DF562" s="52">
        <v>12.346991347338699</v>
      </c>
      <c r="DG562" s="52">
        <v>0.4</v>
      </c>
      <c r="DH562" s="52">
        <v>31.127442858134501</v>
      </c>
      <c r="DI562" s="52">
        <v>123</v>
      </c>
      <c r="DJ562" s="52">
        <v>38.785089999999997</v>
      </c>
      <c r="DK562" s="52">
        <v>11.0795121392556</v>
      </c>
      <c r="DL562" s="52">
        <v>9.4420735270863592</v>
      </c>
      <c r="DM562" s="52"/>
      <c r="DN562" s="52" t="s">
        <v>477</v>
      </c>
      <c r="DO562" s="33">
        <v>2.7213351697646702</v>
      </c>
      <c r="DP562" s="33">
        <v>0.15334778107801</v>
      </c>
      <c r="DQ562" s="32" t="s">
        <v>700</v>
      </c>
      <c r="DR562" s="33"/>
      <c r="DS562" s="58">
        <v>0.4</v>
      </c>
      <c r="DT562" s="58">
        <v>130</v>
      </c>
      <c r="DU562" s="58">
        <v>11.105755156848501</v>
      </c>
    </row>
    <row r="563" spans="1:125" x14ac:dyDescent="0.25">
      <c r="A563" s="31">
        <v>44196</v>
      </c>
      <c r="B563" t="s">
        <v>2009</v>
      </c>
      <c r="C563" t="s">
        <v>2010</v>
      </c>
      <c r="D563" t="s">
        <v>473</v>
      </c>
      <c r="E563">
        <v>9080502</v>
      </c>
      <c r="F563" t="s">
        <v>2082</v>
      </c>
      <c r="G563" t="s">
        <v>2083</v>
      </c>
      <c r="H563" t="s">
        <v>294</v>
      </c>
      <c r="I563">
        <v>45240</v>
      </c>
      <c r="J563">
        <v>0</v>
      </c>
      <c r="K563" s="43">
        <v>200000</v>
      </c>
      <c r="L563" s="43">
        <v>159344.79999999999</v>
      </c>
      <c r="M563" s="43">
        <v>1.8447653796000001</v>
      </c>
      <c r="N563" s="43">
        <v>98.009</v>
      </c>
      <c r="O563" t="s">
        <v>473</v>
      </c>
      <c r="P563" t="s">
        <v>484</v>
      </c>
      <c r="Q563" t="s">
        <v>2084</v>
      </c>
      <c r="R563" t="s">
        <v>475</v>
      </c>
      <c r="S563" t="s">
        <v>2009</v>
      </c>
      <c r="T563" t="s">
        <v>2083</v>
      </c>
      <c r="U563" t="s">
        <v>357</v>
      </c>
      <c r="V563" t="s">
        <v>2085</v>
      </c>
      <c r="W563" t="s">
        <v>2086</v>
      </c>
      <c r="X563" t="s">
        <v>2087</v>
      </c>
      <c r="Y563" s="32" t="s">
        <v>373</v>
      </c>
      <c r="Z563" t="s">
        <v>369</v>
      </c>
      <c r="AA563" s="32" t="s">
        <v>367</v>
      </c>
      <c r="AB563" s="32" t="s">
        <v>476</v>
      </c>
      <c r="AC563" s="33" t="s">
        <v>477</v>
      </c>
      <c r="AD563" s="33">
        <v>600000000</v>
      </c>
      <c r="AE563">
        <v>3.3333333333333333E-2</v>
      </c>
      <c r="AF563" s="33" t="s">
        <v>477</v>
      </c>
      <c r="AG563" s="33">
        <v>45.847128764037002</v>
      </c>
      <c r="AH563">
        <v>45.847128764037002</v>
      </c>
      <c r="AI563" s="33">
        <v>2.8510733842978602</v>
      </c>
      <c r="AJ563" s="33">
        <v>0.70414100000000002</v>
      </c>
      <c r="AK563">
        <v>0.70414100000000002</v>
      </c>
      <c r="AL563" s="33">
        <v>0.70414100000000002</v>
      </c>
      <c r="AM563">
        <v>0.70414100000000002</v>
      </c>
      <c r="AN563" s="33">
        <v>0.55735798690312899</v>
      </c>
      <c r="AO563" s="33">
        <v>18.004158926363001</v>
      </c>
      <c r="AP563" s="33">
        <v>56.186121966164947</v>
      </c>
      <c r="AQ563" s="33">
        <v>62.751413996457366</v>
      </c>
      <c r="AR563" s="33">
        <v>56.186121966164947</v>
      </c>
      <c r="AS563" s="34" t="s">
        <v>477</v>
      </c>
      <c r="AT563" s="34" t="s">
        <v>477</v>
      </c>
      <c r="AU563" s="35">
        <v>1044</v>
      </c>
      <c r="AV563" s="35">
        <v>1044</v>
      </c>
      <c r="AW563" s="34" t="s">
        <v>477</v>
      </c>
      <c r="AX563" t="s">
        <v>484</v>
      </c>
      <c r="AY563" s="32">
        <v>2023</v>
      </c>
      <c r="AZ563" s="32" t="s">
        <v>367</v>
      </c>
      <c r="BA563" s="32" t="s">
        <v>366</v>
      </c>
      <c r="BB563" s="32" t="s">
        <v>366</v>
      </c>
      <c r="BC563" s="32" t="s">
        <v>366</v>
      </c>
      <c r="BD563">
        <v>8637672.9399999995</v>
      </c>
      <c r="BE563">
        <v>1.8447653796000001</v>
      </c>
      <c r="BF563" s="32" t="s">
        <v>294</v>
      </c>
      <c r="BG563" s="32" t="s">
        <v>478</v>
      </c>
      <c r="BH563" s="32" t="s">
        <v>477</v>
      </c>
      <c r="BI563" s="32">
        <v>7</v>
      </c>
      <c r="BJ563" s="36">
        <v>2.1352773729458888E-2</v>
      </c>
      <c r="BK563" s="32">
        <v>7</v>
      </c>
      <c r="BL563" s="36">
        <v>2.1352773729458888E-2</v>
      </c>
      <c r="BM563" s="32">
        <v>7</v>
      </c>
      <c r="BN563" s="36">
        <v>2.0279685189910905E-2</v>
      </c>
      <c r="BO563" s="33" t="s">
        <v>476</v>
      </c>
      <c r="BP563" s="33" t="s">
        <v>477</v>
      </c>
      <c r="BQ563">
        <v>2.3377616010816373</v>
      </c>
      <c r="BR563">
        <v>0.70414100000000002</v>
      </c>
      <c r="BS563" t="s">
        <v>474</v>
      </c>
      <c r="BT563" s="37">
        <v>45240</v>
      </c>
      <c r="BU563" s="32" t="s">
        <v>477</v>
      </c>
      <c r="BV563" s="38" t="s">
        <v>477</v>
      </c>
      <c r="BW563" t="s">
        <v>477</v>
      </c>
      <c r="BX563" s="39">
        <v>2.8510733842978602</v>
      </c>
      <c r="BY563" s="39">
        <v>0.70414100000000002</v>
      </c>
      <c r="BZ563" s="39">
        <v>0.70896800000000004</v>
      </c>
      <c r="CA563" s="39">
        <v>0.70414100000000002</v>
      </c>
      <c r="CB563" s="39">
        <v>0.70896800000000004</v>
      </c>
      <c r="CC563" s="39">
        <v>0.70414100000000002</v>
      </c>
      <c r="CD563" s="39">
        <v>0.70896800000000004</v>
      </c>
      <c r="CE563" s="39">
        <v>0.70414100000000002</v>
      </c>
      <c r="CF563" s="39">
        <v>0.70896800000000004</v>
      </c>
      <c r="CG563">
        <v>0.70414100000000002</v>
      </c>
      <c r="CH563" s="39">
        <v>2.8510733842978602</v>
      </c>
      <c r="CI563" s="39">
        <v>2.84211910752457</v>
      </c>
      <c r="CJ563" s="39">
        <v>2.8510733842978602</v>
      </c>
      <c r="CK563" s="39">
        <v>2.84211910752457</v>
      </c>
      <c r="CL563" t="s">
        <v>477</v>
      </c>
      <c r="CM563" t="s">
        <v>477</v>
      </c>
      <c r="CN563" s="46" t="s">
        <v>477</v>
      </c>
      <c r="CO563" s="46">
        <v>104.40000152587891</v>
      </c>
      <c r="CP563" s="46" t="s">
        <v>293</v>
      </c>
      <c r="CQ563" s="46" t="s">
        <v>477</v>
      </c>
      <c r="CR563" s="46" t="s">
        <v>482</v>
      </c>
      <c r="CS563" s="46">
        <v>978.91010000000006</v>
      </c>
      <c r="CT563">
        <v>0</v>
      </c>
      <c r="CU563">
        <v>0.18004158926363001</v>
      </c>
      <c r="CV563" s="47">
        <v>18399.929216610672</v>
      </c>
      <c r="CW563">
        <v>0</v>
      </c>
      <c r="CX563" s="48">
        <v>18399.929216610672</v>
      </c>
      <c r="CY563" s="48">
        <v>102198.21593369827</v>
      </c>
      <c r="CZ563">
        <v>18399.929216610672</v>
      </c>
      <c r="DA563" s="37">
        <v>45240</v>
      </c>
      <c r="DB563">
        <v>0.70414100000000002</v>
      </c>
      <c r="DC563">
        <v>0.81995841073636999</v>
      </c>
      <c r="DD563" s="52">
        <v>0.56946349537117302</v>
      </c>
      <c r="DE563">
        <v>11.527374327319103</v>
      </c>
      <c r="DF563" s="52">
        <v>19.386488452421698</v>
      </c>
      <c r="DG563" s="52">
        <v>0.4</v>
      </c>
      <c r="DH563" s="52">
        <v>25.395595801286198</v>
      </c>
      <c r="DI563" s="52">
        <v>23</v>
      </c>
      <c r="DJ563" s="52">
        <v>30.503399999999999</v>
      </c>
      <c r="DK563" s="52">
        <v>18.004158926363001</v>
      </c>
      <c r="DL563" s="52">
        <v>19.9227074533372</v>
      </c>
      <c r="DM563" s="52"/>
      <c r="DN563" s="52" t="s">
        <v>477</v>
      </c>
      <c r="DO563" s="33">
        <v>2.8053310026571401</v>
      </c>
      <c r="DP563" s="33">
        <v>0.25519601070688802</v>
      </c>
      <c r="DQ563" s="32" t="s">
        <v>700</v>
      </c>
      <c r="DR563" s="33"/>
      <c r="DS563" s="58">
        <v>0.4</v>
      </c>
      <c r="DT563" s="58">
        <v>23</v>
      </c>
      <c r="DU563" s="58">
        <v>18.004158926363001</v>
      </c>
    </row>
    <row r="564" spans="1:125" x14ac:dyDescent="0.25">
      <c r="A564" s="31">
        <v>44196</v>
      </c>
      <c r="B564" t="s">
        <v>2009</v>
      </c>
      <c r="C564" t="s">
        <v>2010</v>
      </c>
      <c r="D564" t="s">
        <v>473</v>
      </c>
      <c r="E564">
        <v>9080502</v>
      </c>
      <c r="F564" t="s">
        <v>315</v>
      </c>
      <c r="G564" t="s">
        <v>2088</v>
      </c>
      <c r="H564" t="s">
        <v>293</v>
      </c>
      <c r="I564">
        <v>45189</v>
      </c>
      <c r="J564">
        <v>3</v>
      </c>
      <c r="K564" s="43">
        <v>300000</v>
      </c>
      <c r="L564" s="43">
        <v>258961</v>
      </c>
      <c r="M564" s="43">
        <v>2.9980412756999999</v>
      </c>
      <c r="N564" s="43">
        <v>85.486999999999995</v>
      </c>
      <c r="O564" t="s">
        <v>473</v>
      </c>
      <c r="P564" t="s">
        <v>484</v>
      </c>
      <c r="Q564" t="s">
        <v>541</v>
      </c>
      <c r="R564" t="s">
        <v>475</v>
      </c>
      <c r="S564" t="s">
        <v>2009</v>
      </c>
      <c r="T564" t="s">
        <v>2088</v>
      </c>
      <c r="U564" t="s">
        <v>357</v>
      </c>
      <c r="V564" t="s">
        <v>365</v>
      </c>
      <c r="W564" t="s">
        <v>487</v>
      </c>
      <c r="X564" t="s">
        <v>364</v>
      </c>
      <c r="Y564" s="32" t="s">
        <v>362</v>
      </c>
      <c r="Z564" t="s">
        <v>363</v>
      </c>
      <c r="AA564" s="32" t="s">
        <v>389</v>
      </c>
      <c r="AB564" s="32" t="s">
        <v>476</v>
      </c>
      <c r="AC564" s="33" t="s">
        <v>477</v>
      </c>
      <c r="AD564" s="33">
        <v>159300000</v>
      </c>
      <c r="AE564">
        <v>0.18832391713747645</v>
      </c>
      <c r="AF564" s="33" t="s">
        <v>477</v>
      </c>
      <c r="AG564" s="33">
        <v>964.93083513696604</v>
      </c>
      <c r="AH564">
        <v>964.93083513696604</v>
      </c>
      <c r="AI564" s="33">
        <v>2.3753948314787801</v>
      </c>
      <c r="AJ564" s="33">
        <v>9.3566710000000004</v>
      </c>
      <c r="AK564">
        <v>9.3566710000000004</v>
      </c>
      <c r="AL564" s="33">
        <v>9.3566710000000004</v>
      </c>
      <c r="AM564">
        <v>9.3566710000000004</v>
      </c>
      <c r="AN564" s="33">
        <v>10.7589234222763</v>
      </c>
      <c r="AO564" s="33">
        <v>4.9564565409238099</v>
      </c>
      <c r="AP564" s="33">
        <v>209.65555325434528</v>
      </c>
      <c r="AQ564" s="33">
        <v>27.607126402729996</v>
      </c>
      <c r="AR564" s="33">
        <v>209.65555325434528</v>
      </c>
      <c r="AS564" s="34" t="s">
        <v>477</v>
      </c>
      <c r="AT564" s="34" t="s">
        <v>477</v>
      </c>
      <c r="AU564" s="35">
        <v>993</v>
      </c>
      <c r="AV564" s="35">
        <v>993</v>
      </c>
      <c r="AW564" s="34" t="s">
        <v>477</v>
      </c>
      <c r="AX564" t="s">
        <v>484</v>
      </c>
      <c r="AY564" s="32">
        <v>2023</v>
      </c>
      <c r="AZ564" s="32" t="s">
        <v>480</v>
      </c>
      <c r="BA564" s="32" t="s">
        <v>480</v>
      </c>
      <c r="BB564" s="32" t="s">
        <v>463</v>
      </c>
      <c r="BC564" s="32" t="s">
        <v>463</v>
      </c>
      <c r="BD564">
        <v>8637672.9399999995</v>
      </c>
      <c r="BE564">
        <v>2.9980412756999999</v>
      </c>
      <c r="BF564" s="32" t="s">
        <v>293</v>
      </c>
      <c r="BG564" s="32" t="s">
        <v>477</v>
      </c>
      <c r="BH564" s="32" t="s">
        <v>477</v>
      </c>
      <c r="BI564" s="32" t="s">
        <v>480</v>
      </c>
      <c r="BJ564" s="36">
        <v>3.4701701202388802E-2</v>
      </c>
      <c r="BK564" s="32">
        <v>16</v>
      </c>
      <c r="BL564" s="36">
        <v>3.4701701202388802E-2</v>
      </c>
      <c r="BM564" s="32">
        <v>16</v>
      </c>
      <c r="BN564" s="36">
        <v>3.2957759252040343E-2</v>
      </c>
      <c r="BO564" s="33" t="s">
        <v>476</v>
      </c>
      <c r="BP564" s="33" t="s">
        <v>477</v>
      </c>
      <c r="BQ564">
        <v>2.2576594189811838</v>
      </c>
      <c r="BR564">
        <v>9.3566710000000004</v>
      </c>
      <c r="BS564" t="s">
        <v>474</v>
      </c>
      <c r="BT564" s="37">
        <v>45189</v>
      </c>
      <c r="BU564" s="32" t="s">
        <v>477</v>
      </c>
      <c r="BV564" s="38" t="s">
        <v>477</v>
      </c>
      <c r="BW564" t="s">
        <v>477</v>
      </c>
      <c r="BX564" s="39">
        <v>2.3753948314787801</v>
      </c>
      <c r="BY564" s="39">
        <v>9.3566710000000004</v>
      </c>
      <c r="BZ564" s="39">
        <v>9.4015489999999993</v>
      </c>
      <c r="CA564" s="39">
        <v>9.3566710000000004</v>
      </c>
      <c r="CB564" s="39">
        <v>9.4015489999999993</v>
      </c>
      <c r="CC564" s="39">
        <v>26.166124</v>
      </c>
      <c r="CD564" s="39">
        <v>26.813586000000001</v>
      </c>
      <c r="CE564" s="39">
        <v>9.3566710000000004</v>
      </c>
      <c r="CF564" s="39">
        <v>9.4015489999999993</v>
      </c>
      <c r="CG564">
        <v>9.3566710000000004</v>
      </c>
      <c r="CH564" s="39">
        <v>2.3753948314787801</v>
      </c>
      <c r="CI564" s="39">
        <v>2.4926671947240102</v>
      </c>
      <c r="CJ564" s="39">
        <v>2.3753948314787801</v>
      </c>
      <c r="CK564" s="39">
        <v>2.4926671947240102</v>
      </c>
      <c r="CL564" t="s">
        <v>477</v>
      </c>
      <c r="CM564" t="s">
        <v>477</v>
      </c>
      <c r="CN564" s="46" t="s">
        <v>477</v>
      </c>
      <c r="CO564" s="46">
        <v>3.8550000190734863</v>
      </c>
      <c r="CP564" s="46" t="s">
        <v>293</v>
      </c>
      <c r="CQ564" s="46" t="s">
        <v>477</v>
      </c>
      <c r="CR564" s="46" t="s">
        <v>477</v>
      </c>
      <c r="CS564" s="46">
        <v>23037.935801999996</v>
      </c>
      <c r="CT564">
        <v>0</v>
      </c>
      <c r="CU564">
        <v>4.95645654092381E-2</v>
      </c>
      <c r="CV564" s="47">
        <v>4401.8906605745315</v>
      </c>
      <c r="CW564">
        <v>0</v>
      </c>
      <c r="CX564" s="48">
        <v>4401.8906605745315</v>
      </c>
      <c r="CY564" s="48">
        <v>88811.242956123737</v>
      </c>
      <c r="CZ564">
        <v>4401.8906605745315</v>
      </c>
      <c r="DA564" s="37">
        <v>45189</v>
      </c>
      <c r="DB564">
        <v>21</v>
      </c>
      <c r="DC564">
        <v>0.95043543459076185</v>
      </c>
      <c r="DD564" s="52">
        <v>2.00647745839919</v>
      </c>
      <c r="DE564">
        <v>1.6006354443941362</v>
      </c>
      <c r="DF564" s="52">
        <v>16.5003391511095</v>
      </c>
      <c r="DG564" s="52">
        <v>1.5</v>
      </c>
      <c r="DH564" s="52">
        <v>40</v>
      </c>
      <c r="DI564" s="52">
        <v>450</v>
      </c>
      <c r="DJ564" s="52">
        <v>52.624400000000001</v>
      </c>
      <c r="DK564" s="52">
        <v>4.9564565409238099</v>
      </c>
      <c r="DL564" s="52">
        <v>7.5524404591635896</v>
      </c>
      <c r="DM564" s="52"/>
      <c r="DN564" s="52" t="s">
        <v>477</v>
      </c>
      <c r="DO564" s="33">
        <v>7.6070496013436205E-7</v>
      </c>
      <c r="DP564" s="33">
        <v>0.10670012390572101</v>
      </c>
      <c r="DQ564" s="32" t="s">
        <v>700</v>
      </c>
      <c r="DR564" s="33"/>
      <c r="DS564" s="58">
        <v>1.5</v>
      </c>
      <c r="DT564" s="58">
        <v>485</v>
      </c>
      <c r="DU564" s="58">
        <v>4.9925665670923598</v>
      </c>
    </row>
    <row r="565" spans="1:125" x14ac:dyDescent="0.25">
      <c r="A565" s="31">
        <v>44196</v>
      </c>
      <c r="B565" t="s">
        <v>2009</v>
      </c>
      <c r="C565" t="s">
        <v>2010</v>
      </c>
      <c r="D565" t="s">
        <v>473</v>
      </c>
      <c r="E565">
        <v>9080502</v>
      </c>
      <c r="F565" t="s">
        <v>2089</v>
      </c>
      <c r="G565" t="s">
        <v>2090</v>
      </c>
      <c r="H565" t="s">
        <v>293</v>
      </c>
      <c r="I565">
        <v>45407</v>
      </c>
      <c r="J565">
        <v>3.75</v>
      </c>
      <c r="K565" s="43">
        <v>300000</v>
      </c>
      <c r="L565" s="43">
        <v>304302.73</v>
      </c>
      <c r="M565" s="43">
        <v>3.5229711997000002</v>
      </c>
      <c r="N565" s="43">
        <v>100.75149999999999</v>
      </c>
      <c r="O565" t="s">
        <v>473</v>
      </c>
      <c r="P565" t="s">
        <v>484</v>
      </c>
      <c r="Q565" t="s">
        <v>2091</v>
      </c>
      <c r="R565" t="s">
        <v>475</v>
      </c>
      <c r="S565" t="s">
        <v>2009</v>
      </c>
      <c r="T565" t="s">
        <v>2090</v>
      </c>
      <c r="U565" t="s">
        <v>378</v>
      </c>
      <c r="V565" t="s">
        <v>2092</v>
      </c>
      <c r="W565" t="s">
        <v>2093</v>
      </c>
      <c r="X565" t="s">
        <v>2094</v>
      </c>
      <c r="Y565" s="32" t="s">
        <v>652</v>
      </c>
      <c r="Z565" t="s">
        <v>359</v>
      </c>
      <c r="AA565" s="32" t="s">
        <v>389</v>
      </c>
      <c r="AB565" s="32" t="s">
        <v>476</v>
      </c>
      <c r="AC565" s="33" t="s">
        <v>477</v>
      </c>
      <c r="AD565" s="33">
        <v>175000000</v>
      </c>
      <c r="AE565">
        <v>0.17142857142857143</v>
      </c>
      <c r="AF565" s="33" t="s">
        <v>477</v>
      </c>
      <c r="AG565" s="33">
        <v>400.953699527769</v>
      </c>
      <c r="AH565">
        <v>400.953699527769</v>
      </c>
      <c r="AI565" s="33">
        <v>3.0083386096011102</v>
      </c>
      <c r="AJ565" s="33">
        <v>3.555253</v>
      </c>
      <c r="AK565">
        <v>3.555253</v>
      </c>
      <c r="AL565" s="33">
        <v>3.555253</v>
      </c>
      <c r="AM565">
        <v>3.555253</v>
      </c>
      <c r="AN565" s="33">
        <v>3.3683695063649499</v>
      </c>
      <c r="AO565" s="33">
        <v>32.202774854761401</v>
      </c>
      <c r="AP565" s="33">
        <v>34.48330170809438</v>
      </c>
      <c r="AQ565" s="33">
        <v>74.917479508860012</v>
      </c>
      <c r="AR565" s="33">
        <v>34.48330170809438</v>
      </c>
      <c r="AS565" s="34">
        <v>44676</v>
      </c>
      <c r="AT565" s="34" t="s">
        <v>477</v>
      </c>
      <c r="AU565" s="35">
        <v>480</v>
      </c>
      <c r="AV565" s="35">
        <v>480</v>
      </c>
      <c r="AW565" s="34" t="s">
        <v>477</v>
      </c>
      <c r="AX565" t="s">
        <v>484</v>
      </c>
      <c r="AY565" s="32">
        <v>2024</v>
      </c>
      <c r="AZ565" s="32" t="s">
        <v>480</v>
      </c>
      <c r="BA565" s="32" t="s">
        <v>480</v>
      </c>
      <c r="BB565" s="32" t="s">
        <v>463</v>
      </c>
      <c r="BC565" s="32" t="s">
        <v>463</v>
      </c>
      <c r="BD565">
        <v>8637672.9399999995</v>
      </c>
      <c r="BE565">
        <v>3.5229711997000002</v>
      </c>
      <c r="BF565" s="32" t="s">
        <v>293</v>
      </c>
      <c r="BG565" s="32" t="s">
        <v>477</v>
      </c>
      <c r="BH565" s="32" t="s">
        <v>477</v>
      </c>
      <c r="BI565" s="32" t="s">
        <v>480</v>
      </c>
      <c r="BJ565" s="36">
        <v>4.0777655367144838E-2</v>
      </c>
      <c r="BK565" s="32">
        <v>16</v>
      </c>
      <c r="BL565" s="36">
        <v>4.0777655367144838E-2</v>
      </c>
      <c r="BM565" s="32">
        <v>16</v>
      </c>
      <c r="BN565" s="36">
        <v>3.872836494714893E-2</v>
      </c>
      <c r="BO565" s="33" t="s">
        <v>476</v>
      </c>
      <c r="BP565" s="33" t="s">
        <v>477</v>
      </c>
      <c r="BQ565">
        <v>2.0395701002824054</v>
      </c>
      <c r="BR565">
        <v>3.555253</v>
      </c>
      <c r="BS565" t="s">
        <v>474</v>
      </c>
      <c r="BT565" s="37">
        <v>44676</v>
      </c>
      <c r="BU565" s="32" t="s">
        <v>477</v>
      </c>
      <c r="BV565" s="38" t="s">
        <v>477</v>
      </c>
      <c r="BW565" t="s">
        <v>477</v>
      </c>
      <c r="BX565" s="39">
        <v>3.0083386096011102</v>
      </c>
      <c r="BY565" s="39">
        <v>3.555253</v>
      </c>
      <c r="BZ565" s="39">
        <v>3.553966</v>
      </c>
      <c r="CA565" s="39">
        <v>3.555253</v>
      </c>
      <c r="CB565" s="39">
        <v>3.553966</v>
      </c>
      <c r="CC565" s="39">
        <v>3.555253</v>
      </c>
      <c r="CD565" s="39">
        <v>3.553966</v>
      </c>
      <c r="CE565" s="39">
        <v>3.555253</v>
      </c>
      <c r="CF565" s="39">
        <v>3.553966</v>
      </c>
      <c r="CG565">
        <v>3.555253</v>
      </c>
      <c r="CH565" s="39">
        <v>3.0083386096011102</v>
      </c>
      <c r="CI565" s="39">
        <v>1.2690380526147</v>
      </c>
      <c r="CJ565" s="39">
        <v>3.0083386096011102</v>
      </c>
      <c r="CK565" s="39">
        <v>1.2690380526147</v>
      </c>
      <c r="CL565" t="s">
        <v>477</v>
      </c>
      <c r="CM565" t="s">
        <v>477</v>
      </c>
      <c r="CN565" s="46" t="s">
        <v>477</v>
      </c>
      <c r="CO565" s="46">
        <v>1.9589999914169312</v>
      </c>
      <c r="CP565" s="46" t="s">
        <v>293</v>
      </c>
      <c r="CQ565" s="46" t="s">
        <v>477</v>
      </c>
      <c r="CR565" s="46" t="s">
        <v>477</v>
      </c>
      <c r="CS565" s="46">
        <v>111263.58342900001</v>
      </c>
      <c r="CT565">
        <v>0</v>
      </c>
      <c r="CU565">
        <v>0.32202774854761401</v>
      </c>
      <c r="CV565" s="47">
        <v>70190.893814483745</v>
      </c>
      <c r="CW565">
        <v>0</v>
      </c>
      <c r="CX565" s="48">
        <v>70190.893814483745</v>
      </c>
      <c r="CY565" s="48">
        <v>217965.35898242801</v>
      </c>
      <c r="CZ565">
        <v>70190.893814483745</v>
      </c>
      <c r="DA565" s="37">
        <v>44676</v>
      </c>
      <c r="DB565">
        <v>3.555253</v>
      </c>
      <c r="DC565">
        <v>0.67797225145238604</v>
      </c>
      <c r="DD565" s="52">
        <v>0.37719131792956095</v>
      </c>
      <c r="DE565">
        <v>23.945556396778407</v>
      </c>
      <c r="DF565" s="52">
        <v>39.794311422583696</v>
      </c>
      <c r="DG565" s="52">
        <v>1</v>
      </c>
      <c r="DH565" s="52">
        <v>24.579604168784101</v>
      </c>
      <c r="DI565" s="52">
        <v>210</v>
      </c>
      <c r="DJ565" s="52">
        <v>47.729190000000003</v>
      </c>
      <c r="DK565" s="52">
        <v>32.202774854761401</v>
      </c>
      <c r="DL565" s="52">
        <v>38.755613095435798</v>
      </c>
      <c r="DM565" s="52"/>
      <c r="DN565" s="52" t="s">
        <v>477</v>
      </c>
      <c r="DO565" s="33">
        <v>3.07471477275385</v>
      </c>
      <c r="DP565" s="33">
        <v>0.39461352737977001</v>
      </c>
      <c r="DQ565" s="32" t="s">
        <v>700</v>
      </c>
      <c r="DR565" s="33"/>
      <c r="DS565" s="58">
        <v>1</v>
      </c>
      <c r="DT565" s="58">
        <v>225</v>
      </c>
      <c r="DU565" s="58">
        <v>32.592418022499103</v>
      </c>
    </row>
    <row r="566" spans="1:125" x14ac:dyDescent="0.25">
      <c r="A566" s="31">
        <v>44196</v>
      </c>
      <c r="B566" t="s">
        <v>2009</v>
      </c>
      <c r="C566" t="s">
        <v>2010</v>
      </c>
      <c r="D566" t="s">
        <v>473</v>
      </c>
      <c r="E566">
        <v>9080502</v>
      </c>
      <c r="F566" t="s">
        <v>50</v>
      </c>
      <c r="G566" t="s">
        <v>2095</v>
      </c>
      <c r="H566" t="s">
        <v>293</v>
      </c>
      <c r="I566">
        <v>44852</v>
      </c>
      <c r="J566">
        <v>1.125</v>
      </c>
      <c r="K566" s="43">
        <v>11858</v>
      </c>
      <c r="L566" s="43">
        <v>259690.2</v>
      </c>
      <c r="M566" s="43">
        <v>3.0064833643000002</v>
      </c>
      <c r="N566" s="43">
        <v>21.9</v>
      </c>
      <c r="O566" t="s">
        <v>473</v>
      </c>
      <c r="P566" t="s">
        <v>484</v>
      </c>
      <c r="Q566" t="s">
        <v>485</v>
      </c>
      <c r="R566" t="s">
        <v>475</v>
      </c>
      <c r="S566" t="s">
        <v>2009</v>
      </c>
      <c r="T566" t="s">
        <v>2095</v>
      </c>
      <c r="U566" t="s">
        <v>357</v>
      </c>
      <c r="V566" t="s">
        <v>380</v>
      </c>
      <c r="W566" t="s">
        <v>486</v>
      </c>
      <c r="X566" t="s">
        <v>379</v>
      </c>
      <c r="Y566" s="32" t="s">
        <v>373</v>
      </c>
      <c r="Z566" t="s">
        <v>359</v>
      </c>
      <c r="AA566" s="32" t="s">
        <v>463</v>
      </c>
      <c r="AB566" s="32" t="s">
        <v>482</v>
      </c>
      <c r="AC566" s="33" t="s">
        <v>477</v>
      </c>
      <c r="AD566" s="33">
        <v>100000003</v>
      </c>
      <c r="AE566">
        <v>1.1857999644260011E-2</v>
      </c>
      <c r="AF566" s="33" t="s">
        <v>477</v>
      </c>
      <c r="AG566" s="33">
        <v>1110.3881493732799</v>
      </c>
      <c r="AH566">
        <v>1110.3881493732799</v>
      </c>
      <c r="AI566" s="33">
        <v>1.60428631982968</v>
      </c>
      <c r="AJ566" s="33">
        <v>10.83527</v>
      </c>
      <c r="AK566">
        <v>10.83527</v>
      </c>
      <c r="AL566" s="33">
        <v>10.83527</v>
      </c>
      <c r="AM566">
        <v>10.83527</v>
      </c>
      <c r="AN566" s="33">
        <v>9.6299995907133198</v>
      </c>
      <c r="AO566" s="33">
        <v>8.0835407486050503E-2</v>
      </c>
      <c r="AP566" s="33">
        <v>399.42987457240594</v>
      </c>
      <c r="AQ566" s="33">
        <v>4.3849999999999998</v>
      </c>
      <c r="AR566" s="33">
        <v>399.42987457240594</v>
      </c>
      <c r="AS566" s="34" t="s">
        <v>477</v>
      </c>
      <c r="AT566" s="34" t="s">
        <v>477</v>
      </c>
      <c r="AU566" s="35">
        <v>656</v>
      </c>
      <c r="AV566" s="35">
        <v>656</v>
      </c>
      <c r="AW566" s="34" t="s">
        <v>477</v>
      </c>
      <c r="AX566" t="s">
        <v>484</v>
      </c>
      <c r="AY566" s="32">
        <v>2022</v>
      </c>
      <c r="AZ566" s="32" t="s">
        <v>480</v>
      </c>
      <c r="BA566" s="32" t="s">
        <v>480</v>
      </c>
      <c r="BB566" s="32" t="s">
        <v>463</v>
      </c>
      <c r="BC566" s="32" t="s">
        <v>463</v>
      </c>
      <c r="BD566">
        <v>8637672.9399999995</v>
      </c>
      <c r="BE566">
        <v>3.0064833643000002</v>
      </c>
      <c r="BF566" s="32" t="s">
        <v>293</v>
      </c>
      <c r="BG566" s="32" t="s">
        <v>477</v>
      </c>
      <c r="BH566" s="32" t="s">
        <v>477</v>
      </c>
      <c r="BI566" s="32" t="s">
        <v>480</v>
      </c>
      <c r="BJ566" s="36">
        <v>3.4799416613268366E-2</v>
      </c>
      <c r="BK566" s="32">
        <v>15</v>
      </c>
      <c r="BL566" s="36">
        <v>3.4799416613268366E-2</v>
      </c>
      <c r="BM566" s="32">
        <v>15</v>
      </c>
      <c r="BN566" s="36">
        <v>3.3050563952541918E-2</v>
      </c>
      <c r="BO566" s="33" t="s">
        <v>476</v>
      </c>
      <c r="BP566" s="33" t="s">
        <v>477</v>
      </c>
      <c r="BQ566">
        <v>1.6029894884458027</v>
      </c>
      <c r="BR566">
        <v>10.83527</v>
      </c>
      <c r="BS566" t="s">
        <v>474</v>
      </c>
      <c r="BT566" s="37">
        <v>44852</v>
      </c>
      <c r="BU566" s="32" t="s">
        <v>477</v>
      </c>
      <c r="BV566" s="38" t="s">
        <v>477</v>
      </c>
      <c r="BW566" t="s">
        <v>477</v>
      </c>
      <c r="BX566" s="39">
        <v>1.60428631982968</v>
      </c>
      <c r="BY566" s="39">
        <v>10.83527</v>
      </c>
      <c r="BZ566" s="39">
        <v>10.960006999999999</v>
      </c>
      <c r="CA566" s="39">
        <v>10.83527</v>
      </c>
      <c r="CB566" s="39">
        <v>10.960006999999999</v>
      </c>
      <c r="CC566" s="39">
        <v>10.83527</v>
      </c>
      <c r="CD566" s="39">
        <v>10.960006999999999</v>
      </c>
      <c r="CE566" s="39">
        <v>10.83527</v>
      </c>
      <c r="CF566" s="39">
        <v>10.960006999999999</v>
      </c>
      <c r="CG566">
        <v>10.83527</v>
      </c>
      <c r="CH566" s="39">
        <v>1.60428631982968</v>
      </c>
      <c r="CI566" s="39">
        <v>1.6874870163299101</v>
      </c>
      <c r="CJ566" s="39">
        <v>1.60428631982968</v>
      </c>
      <c r="CK566" s="39">
        <v>1.6874870163299101</v>
      </c>
      <c r="CL566" t="s">
        <v>477</v>
      </c>
      <c r="CM566" t="s">
        <v>477</v>
      </c>
      <c r="CN566" s="46" t="s">
        <v>477</v>
      </c>
      <c r="CO566" s="46">
        <v>4.3649997711181641</v>
      </c>
      <c r="CP566" s="46" t="s">
        <v>293</v>
      </c>
      <c r="CQ566" s="46" t="s">
        <v>477</v>
      </c>
      <c r="CR566" s="46" t="s">
        <v>477</v>
      </c>
      <c r="CS566" s="46">
        <v>461.04199066874031</v>
      </c>
      <c r="CT566">
        <v>0</v>
      </c>
      <c r="CU566">
        <v>8.0835407486050501E-4</v>
      </c>
      <c r="CV566" s="47">
        <v>1.6267706897758236</v>
      </c>
      <c r="CW566">
        <v>0</v>
      </c>
      <c r="CX566" s="48">
        <v>1.6267706897758236</v>
      </c>
      <c r="CY566" s="48">
        <v>2012.4481837449141</v>
      </c>
      <c r="CZ566">
        <v>1.6267706897758236</v>
      </c>
      <c r="DA566" s="37">
        <v>44852</v>
      </c>
      <c r="DB566">
        <v>10.83527</v>
      </c>
      <c r="DC566">
        <v>0.99919164592513954</v>
      </c>
      <c r="DD566" s="52">
        <v>4.1079040479052598</v>
      </c>
      <c r="DE566">
        <v>1.6185537069695503E-2</v>
      </c>
      <c r="DF566" s="52">
        <v>10.922641717593899</v>
      </c>
      <c r="DG566" s="52">
        <v>2</v>
      </c>
      <c r="DH566" s="52">
        <v>40</v>
      </c>
      <c r="DI566" s="52">
        <v>350</v>
      </c>
      <c r="DJ566" s="52">
        <v>51.933549999999997</v>
      </c>
      <c r="DK566" s="52">
        <v>8.0835407486050503E-2</v>
      </c>
      <c r="DL566" s="52">
        <v>0.18479632825065501</v>
      </c>
      <c r="DM566" s="52"/>
      <c r="DN566" s="52" t="s">
        <v>477</v>
      </c>
      <c r="DO566" s="33">
        <v>0.36082472556841999</v>
      </c>
      <c r="DP566" s="33">
        <v>1.0280329206002701E-2</v>
      </c>
      <c r="DQ566" s="32" t="s">
        <v>700</v>
      </c>
      <c r="DR566" s="33"/>
      <c r="DS566" s="58">
        <v>2</v>
      </c>
      <c r="DT566" s="58">
        <v>360</v>
      </c>
      <c r="DU566" s="58">
        <v>8.0920623210596704E-2</v>
      </c>
    </row>
    <row r="567" spans="1:125" x14ac:dyDescent="0.25">
      <c r="A567" s="31">
        <v>44196</v>
      </c>
      <c r="B567" t="s">
        <v>2009</v>
      </c>
      <c r="C567" t="s">
        <v>2010</v>
      </c>
      <c r="D567" t="s">
        <v>473</v>
      </c>
      <c r="E567">
        <v>9080502</v>
      </c>
      <c r="F567" t="s">
        <v>1105</v>
      </c>
      <c r="G567" t="s">
        <v>2096</v>
      </c>
      <c r="H567" t="s">
        <v>293</v>
      </c>
      <c r="I567">
        <v>44360</v>
      </c>
      <c r="J567">
        <v>3.5</v>
      </c>
      <c r="K567" s="43">
        <v>400000</v>
      </c>
      <c r="L567" s="43">
        <v>388796.31</v>
      </c>
      <c r="M567" s="43">
        <v>4.5011696171000004</v>
      </c>
      <c r="N567" s="43">
        <v>97.025999999999996</v>
      </c>
      <c r="O567" t="s">
        <v>473</v>
      </c>
      <c r="P567" t="s">
        <v>484</v>
      </c>
      <c r="Q567" t="s">
        <v>1107</v>
      </c>
      <c r="R567" t="s">
        <v>475</v>
      </c>
      <c r="S567" t="s">
        <v>2009</v>
      </c>
      <c r="T567" t="s">
        <v>2096</v>
      </c>
      <c r="U567" t="s">
        <v>357</v>
      </c>
      <c r="V567" t="s">
        <v>1108</v>
      </c>
      <c r="W567" t="s">
        <v>1109</v>
      </c>
      <c r="X567" t="s">
        <v>1110</v>
      </c>
      <c r="Y567" s="32" t="s">
        <v>396</v>
      </c>
      <c r="Z567" t="s">
        <v>359</v>
      </c>
      <c r="AA567" s="32" t="s">
        <v>385</v>
      </c>
      <c r="AB567" s="32" t="s">
        <v>476</v>
      </c>
      <c r="AC567" s="33" t="s">
        <v>477</v>
      </c>
      <c r="AD567" s="33">
        <v>125000000</v>
      </c>
      <c r="AE567">
        <v>0.32</v>
      </c>
      <c r="AF567" s="33" t="s">
        <v>477</v>
      </c>
      <c r="AG567" s="33">
        <v>1098.08129663759</v>
      </c>
      <c r="AH567">
        <v>1098.08129663759</v>
      </c>
      <c r="AI567" s="33">
        <v>0.43039794381124502</v>
      </c>
      <c r="AJ567" s="33">
        <v>10.391897999999999</v>
      </c>
      <c r="AK567">
        <v>10.391897999999999</v>
      </c>
      <c r="AL567" s="33">
        <v>10.391897999999999</v>
      </c>
      <c r="AM567">
        <v>10.391897999999999</v>
      </c>
      <c r="AN567" s="33">
        <v>8.4278980351246595</v>
      </c>
      <c r="AO567" s="33">
        <v>1.4029490595883301E-3</v>
      </c>
      <c r="AP567" s="33">
        <v>175.05306066903583</v>
      </c>
      <c r="AQ567" s="33">
        <v>35.275375509000007</v>
      </c>
      <c r="AR567" s="33">
        <v>175.05306066903583</v>
      </c>
      <c r="AS567" s="34" t="s">
        <v>477</v>
      </c>
      <c r="AT567" s="34" t="s">
        <v>477</v>
      </c>
      <c r="AU567" s="35">
        <v>164</v>
      </c>
      <c r="AV567" s="35">
        <v>164</v>
      </c>
      <c r="AW567" s="34" t="s">
        <v>477</v>
      </c>
      <c r="AX567" t="s">
        <v>484</v>
      </c>
      <c r="AY567" s="32">
        <v>2021</v>
      </c>
      <c r="AZ567" s="32" t="s">
        <v>480</v>
      </c>
      <c r="BA567" s="32" t="s">
        <v>480</v>
      </c>
      <c r="BB567" s="32" t="s">
        <v>463</v>
      </c>
      <c r="BC567" s="32" t="s">
        <v>463</v>
      </c>
      <c r="BD567">
        <v>8637672.9399999995</v>
      </c>
      <c r="BE567">
        <v>4.5011696171000004</v>
      </c>
      <c r="BF567" s="32" t="s">
        <v>293</v>
      </c>
      <c r="BG567" s="32" t="s">
        <v>477</v>
      </c>
      <c r="BH567" s="32" t="s">
        <v>477</v>
      </c>
      <c r="BI567" s="32" t="s">
        <v>480</v>
      </c>
      <c r="BJ567" s="36">
        <v>5.2100097613970171E-2</v>
      </c>
      <c r="BK567" s="32">
        <v>14</v>
      </c>
      <c r="BL567" s="36">
        <v>5.2100097613970171E-2</v>
      </c>
      <c r="BM567" s="32">
        <v>14</v>
      </c>
      <c r="BN567" s="36">
        <v>4.9481795262845157E-2</v>
      </c>
      <c r="BO567" s="33" t="s">
        <v>476</v>
      </c>
      <c r="BP567" s="33" t="s">
        <v>477</v>
      </c>
      <c r="BQ567">
        <v>0.4303919055473398</v>
      </c>
      <c r="BR567">
        <v>10.391897999999999</v>
      </c>
      <c r="BS567" t="s">
        <v>474</v>
      </c>
      <c r="BT567" s="37">
        <v>44360</v>
      </c>
      <c r="BU567" s="32" t="s">
        <v>477</v>
      </c>
      <c r="BV567" s="38" t="s">
        <v>477</v>
      </c>
      <c r="BW567" t="s">
        <v>477</v>
      </c>
      <c r="BX567" s="39">
        <v>0.43039794381124502</v>
      </c>
      <c r="BY567" s="39">
        <v>10.391897999999999</v>
      </c>
      <c r="BZ567" s="39">
        <v>10.687283000000001</v>
      </c>
      <c r="CA567" s="39">
        <v>10.391897999999999</v>
      </c>
      <c r="CB567" s="39">
        <v>10.687283000000001</v>
      </c>
      <c r="CC567" s="39">
        <v>10.391897999999999</v>
      </c>
      <c r="CD567" s="39">
        <v>10.687283000000001</v>
      </c>
      <c r="CE567" s="39">
        <v>10.391897999999999</v>
      </c>
      <c r="CF567" s="39">
        <v>10.687283000000001</v>
      </c>
      <c r="CG567">
        <v>10.391897999999999</v>
      </c>
      <c r="CH567" s="39">
        <v>0.43039794381124502</v>
      </c>
      <c r="CI567" s="39">
        <v>0.43030052771324601</v>
      </c>
      <c r="CJ567" s="39">
        <v>0.43039794381124502</v>
      </c>
      <c r="CK567" s="39">
        <v>0.43030052771324601</v>
      </c>
      <c r="CL567" t="s">
        <v>477</v>
      </c>
      <c r="CM567" t="s">
        <v>477</v>
      </c>
      <c r="CN567" s="46" t="s">
        <v>477</v>
      </c>
      <c r="CO567" s="46">
        <v>1.6690000295639038</v>
      </c>
      <c r="CP567" s="46" t="s">
        <v>293</v>
      </c>
      <c r="CQ567" s="46" t="s">
        <v>477</v>
      </c>
      <c r="CR567" s="46" t="s">
        <v>477</v>
      </c>
      <c r="CS567" s="46">
        <v>82757.479200000002</v>
      </c>
      <c r="CT567">
        <v>0</v>
      </c>
      <c r="CU567">
        <v>1.40294905958833E-5</v>
      </c>
      <c r="CV567" s="47">
        <v>1.9377846002617867</v>
      </c>
      <c r="CW567">
        <v>0</v>
      </c>
      <c r="CX567" s="48">
        <v>1.9377846002617867</v>
      </c>
      <c r="CY567" s="48">
        <v>138122.23523143417</v>
      </c>
      <c r="CZ567">
        <v>1.9377846002617867</v>
      </c>
      <c r="DA567" s="37">
        <v>44360</v>
      </c>
      <c r="DB567">
        <v>10.391897999999999</v>
      </c>
      <c r="DC567">
        <v>0.99998597050940408</v>
      </c>
      <c r="DD567" s="52">
        <v>1.8298702185428102</v>
      </c>
      <c r="DE567">
        <v>5.1006487845501995E-4</v>
      </c>
      <c r="DF567" s="52">
        <v>0.268259445624009</v>
      </c>
      <c r="DG567" s="52">
        <v>2</v>
      </c>
      <c r="DH567" s="52">
        <v>40</v>
      </c>
      <c r="DI567" s="52">
        <v>350</v>
      </c>
      <c r="DJ567" s="52">
        <v>52.938279999999999</v>
      </c>
      <c r="DK567" s="52">
        <v>1.4029490595883301E-3</v>
      </c>
      <c r="DL567" s="52">
        <v>2.8701871307894298E-3</v>
      </c>
      <c r="DM567" s="52"/>
      <c r="DN567" s="52" t="s">
        <v>477</v>
      </c>
      <c r="DO567" s="33">
        <v>0.42857119263714999</v>
      </c>
      <c r="DP567" s="33">
        <v>1.85709305089404E-3</v>
      </c>
      <c r="DQ567" s="32" t="s">
        <v>700</v>
      </c>
      <c r="DR567" s="33"/>
      <c r="DS567" s="58">
        <v>2</v>
      </c>
      <c r="DT567" s="58">
        <v>400</v>
      </c>
      <c r="DU567" s="58">
        <v>1.43664556927553E-3</v>
      </c>
    </row>
    <row r="568" spans="1:125" x14ac:dyDescent="0.25">
      <c r="A568" s="31">
        <v>44196</v>
      </c>
      <c r="B568" t="s">
        <v>2009</v>
      </c>
      <c r="C568" t="s">
        <v>2010</v>
      </c>
      <c r="D568" t="s">
        <v>473</v>
      </c>
      <c r="E568">
        <v>9080502</v>
      </c>
      <c r="F568" t="s">
        <v>1307</v>
      </c>
      <c r="G568" t="s">
        <v>2097</v>
      </c>
      <c r="H568" t="s">
        <v>293</v>
      </c>
      <c r="I568">
        <v>46106</v>
      </c>
      <c r="J568">
        <v>0.125</v>
      </c>
      <c r="K568" s="43">
        <v>25000</v>
      </c>
      <c r="L568" s="43">
        <v>362887.5</v>
      </c>
      <c r="M568" s="43">
        <v>4.2012183433999999</v>
      </c>
      <c r="N568" s="43">
        <v>14.515499999999999</v>
      </c>
      <c r="O568" t="s">
        <v>473</v>
      </c>
      <c r="P568" t="s">
        <v>484</v>
      </c>
      <c r="Q568" t="s">
        <v>1309</v>
      </c>
      <c r="R568" t="s">
        <v>475</v>
      </c>
      <c r="S568" t="s">
        <v>2009</v>
      </c>
      <c r="T568" t="s">
        <v>2097</v>
      </c>
      <c r="U568" t="s">
        <v>378</v>
      </c>
      <c r="V568" t="s">
        <v>1310</v>
      </c>
      <c r="W568" t="s">
        <v>1311</v>
      </c>
      <c r="X568" t="s">
        <v>1312</v>
      </c>
      <c r="Y568" s="32" t="s">
        <v>373</v>
      </c>
      <c r="Z568" t="s">
        <v>369</v>
      </c>
      <c r="AA568" s="32" t="s">
        <v>463</v>
      </c>
      <c r="AB568" s="32" t="s">
        <v>482</v>
      </c>
      <c r="AC568" s="33" t="s">
        <v>477</v>
      </c>
      <c r="AD568" s="33">
        <v>499999987.19999999</v>
      </c>
      <c r="AE568">
        <v>5.0000001280000031E-3</v>
      </c>
      <c r="AF568" s="33" t="s">
        <v>477</v>
      </c>
      <c r="AG568" s="33">
        <v>480.26889426593499</v>
      </c>
      <c r="AH568">
        <v>480.26889426593499</v>
      </c>
      <c r="AI568" s="33">
        <v>3.0128218319972802</v>
      </c>
      <c r="AJ568" s="33">
        <v>4.2764680000000004</v>
      </c>
      <c r="AK568">
        <v>4.2764680000000004</v>
      </c>
      <c r="AL568" s="33">
        <v>6.9232420000000001</v>
      </c>
      <c r="AM568">
        <v>4.2764680000000004</v>
      </c>
      <c r="AN568" s="33">
        <v>6.3534148571969</v>
      </c>
      <c r="AO568" s="33">
        <v>10.1281449656202</v>
      </c>
      <c r="AP568" s="33">
        <v>183.50585937499997</v>
      </c>
      <c r="AQ568" s="33">
        <v>5.12</v>
      </c>
      <c r="AR568" s="33">
        <v>183.50585937499997</v>
      </c>
      <c r="AS568" s="34">
        <v>45376</v>
      </c>
      <c r="AT568" s="34" t="s">
        <v>477</v>
      </c>
      <c r="AU568" s="35">
        <v>1180</v>
      </c>
      <c r="AV568" s="35">
        <v>1180</v>
      </c>
      <c r="AW568" s="34" t="s">
        <v>477</v>
      </c>
      <c r="AX568" t="s">
        <v>484</v>
      </c>
      <c r="AY568" s="32">
        <v>2024</v>
      </c>
      <c r="AZ568" s="32" t="s">
        <v>480</v>
      </c>
      <c r="BA568" s="32" t="s">
        <v>480</v>
      </c>
      <c r="BB568" s="32" t="s">
        <v>463</v>
      </c>
      <c r="BC568" s="32" t="s">
        <v>463</v>
      </c>
      <c r="BD568">
        <v>8637672.9399999995</v>
      </c>
      <c r="BE568">
        <v>4.2012183433999999</v>
      </c>
      <c r="BF568" s="32" t="s">
        <v>293</v>
      </c>
      <c r="BG568" s="32" t="s">
        <v>477</v>
      </c>
      <c r="BH568" s="32" t="s">
        <v>477</v>
      </c>
      <c r="BI568" s="32" t="s">
        <v>480</v>
      </c>
      <c r="BJ568" s="36">
        <v>4.86282243082235E-2</v>
      </c>
      <c r="BK568" s="32">
        <v>15</v>
      </c>
      <c r="BL568" s="36">
        <v>4.86282243082235E-2</v>
      </c>
      <c r="BM568" s="32">
        <v>15</v>
      </c>
      <c r="BN568" s="36">
        <v>4.6184401746111541E-2</v>
      </c>
      <c r="BO568" s="33" t="s">
        <v>476</v>
      </c>
      <c r="BP568" s="33" t="s">
        <v>477</v>
      </c>
      <c r="BQ568">
        <v>2.7076788692967413</v>
      </c>
      <c r="BR568">
        <v>4.2764680000000004</v>
      </c>
      <c r="BS568" t="s">
        <v>474</v>
      </c>
      <c r="BT568" s="37">
        <v>45376</v>
      </c>
      <c r="BU568" s="32" t="s">
        <v>477</v>
      </c>
      <c r="BV568" s="38" t="s">
        <v>477</v>
      </c>
      <c r="BW568" t="s">
        <v>477</v>
      </c>
      <c r="BX568" s="39">
        <v>3.0128218319972802</v>
      </c>
      <c r="BY568" s="39">
        <v>4.2764680000000004</v>
      </c>
      <c r="BZ568" s="39">
        <v>4.2926070000000003</v>
      </c>
      <c r="CA568" s="39">
        <v>6.9232420000000001</v>
      </c>
      <c r="CB568" s="39">
        <v>6.9661169999999997</v>
      </c>
      <c r="CC568" s="39">
        <v>4.2764680000000004</v>
      </c>
      <c r="CD568" s="39">
        <v>4.2926070000000003</v>
      </c>
      <c r="CE568" s="39">
        <v>4.2764680000000004</v>
      </c>
      <c r="CF568" s="39">
        <v>4.2926070000000003</v>
      </c>
      <c r="CG568">
        <v>4.2764680000000004</v>
      </c>
      <c r="CH568" s="39">
        <v>3.0128218319972802</v>
      </c>
      <c r="CI568" s="39">
        <v>3.0154130914749602</v>
      </c>
      <c r="CJ568" s="39">
        <v>3.0128218319972802</v>
      </c>
      <c r="CK568" s="39">
        <v>3.0154130914749602</v>
      </c>
      <c r="CL568" t="s">
        <v>477</v>
      </c>
      <c r="CM568" t="s">
        <v>477</v>
      </c>
      <c r="CN568" s="46" t="s">
        <v>477</v>
      </c>
      <c r="CO568" s="46">
        <v>4.8020000457763672</v>
      </c>
      <c r="CP568" s="46" t="s">
        <v>293</v>
      </c>
      <c r="CQ568" s="46" t="s">
        <v>477</v>
      </c>
      <c r="CR568" s="46" t="s">
        <v>477</v>
      </c>
      <c r="CS568" s="46">
        <v>1395.0892857142856</v>
      </c>
      <c r="CT568">
        <v>0</v>
      </c>
      <c r="CU568">
        <v>0.10128144965620199</v>
      </c>
      <c r="CV568" s="47">
        <v>678.50659303205737</v>
      </c>
      <c r="CW568">
        <v>0</v>
      </c>
      <c r="CX568" s="48">
        <v>678.50659303205737</v>
      </c>
      <c r="CY568" s="48">
        <v>6699.2188138621186</v>
      </c>
      <c r="CZ568">
        <v>678.50659303205737</v>
      </c>
      <c r="DA568" s="37">
        <v>45376</v>
      </c>
      <c r="DB568">
        <v>4.2764680000000004</v>
      </c>
      <c r="DC568">
        <v>0.89871855034379799</v>
      </c>
      <c r="DD568" s="52">
        <v>2.0955760782172201</v>
      </c>
      <c r="DE568">
        <v>3.5724640710947209</v>
      </c>
      <c r="DF568" s="52">
        <v>23.5575215565703</v>
      </c>
      <c r="DG568" s="52">
        <v>1</v>
      </c>
      <c r="DH568" s="52">
        <v>40</v>
      </c>
      <c r="DI568" s="52">
        <v>547</v>
      </c>
      <c r="DJ568" s="52">
        <v>55.655149999999999</v>
      </c>
      <c r="DK568" s="52">
        <v>10.1281449656202</v>
      </c>
      <c r="DL568" s="52">
        <v>11.1915498733966</v>
      </c>
      <c r="DM568" s="52"/>
      <c r="DN568" s="52" t="s">
        <v>477</v>
      </c>
      <c r="DO568" s="33">
        <v>0.447257517223143</v>
      </c>
      <c r="DP568" s="33">
        <v>2.5727670903720901E-2</v>
      </c>
      <c r="DQ568" s="32" t="s">
        <v>700</v>
      </c>
      <c r="DR568" s="33"/>
      <c r="DS568" s="58">
        <v>1</v>
      </c>
      <c r="DT568" s="58">
        <v>570</v>
      </c>
      <c r="DU568" s="58">
        <v>10.092706463804101</v>
      </c>
    </row>
    <row r="569" spans="1:125" x14ac:dyDescent="0.25">
      <c r="A569" s="31">
        <v>44196</v>
      </c>
      <c r="B569" t="s">
        <v>2009</v>
      </c>
      <c r="C569" t="s">
        <v>2010</v>
      </c>
      <c r="D569" t="s">
        <v>473</v>
      </c>
      <c r="E569">
        <v>9080502</v>
      </c>
      <c r="F569" t="s">
        <v>45</v>
      </c>
      <c r="G569" t="s">
        <v>2098</v>
      </c>
      <c r="H569" t="s">
        <v>293</v>
      </c>
      <c r="I569">
        <v>44927</v>
      </c>
      <c r="J569">
        <v>0.125</v>
      </c>
      <c r="K569" s="43">
        <v>5400</v>
      </c>
      <c r="L569" s="43">
        <v>339090.3</v>
      </c>
      <c r="M569" s="43">
        <v>3.9257135846</v>
      </c>
      <c r="N569" s="43">
        <v>62.794499999999999</v>
      </c>
      <c r="O569" t="s">
        <v>473</v>
      </c>
      <c r="P569" t="s">
        <v>484</v>
      </c>
      <c r="Q569" t="s">
        <v>1123</v>
      </c>
      <c r="R569" t="s">
        <v>475</v>
      </c>
      <c r="S569" t="s">
        <v>2009</v>
      </c>
      <c r="T569" t="s">
        <v>2098</v>
      </c>
      <c r="U569" t="s">
        <v>357</v>
      </c>
      <c r="V569" t="s">
        <v>1124</v>
      </c>
      <c r="W569" t="s">
        <v>1125</v>
      </c>
      <c r="X569" t="s">
        <v>1126</v>
      </c>
      <c r="Y569" s="32" t="s">
        <v>373</v>
      </c>
      <c r="Z569" t="s">
        <v>371</v>
      </c>
      <c r="AA569" s="32" t="s">
        <v>372</v>
      </c>
      <c r="AB569" s="32" t="s">
        <v>482</v>
      </c>
      <c r="AC569" s="33" t="s">
        <v>477</v>
      </c>
      <c r="AD569" s="33">
        <v>269999943.80000001</v>
      </c>
      <c r="AE569">
        <v>2.0000004162963828E-3</v>
      </c>
      <c r="AF569" s="33" t="s">
        <v>477</v>
      </c>
      <c r="AG569" s="33">
        <v>189.01348259120201</v>
      </c>
      <c r="AH569">
        <v>189.01348259120201</v>
      </c>
      <c r="AI569" s="33">
        <v>1.9729060507529299</v>
      </c>
      <c r="AJ569" s="33">
        <v>1.3499319999999999</v>
      </c>
      <c r="AK569">
        <v>1.3499319999999999</v>
      </c>
      <c r="AL569" s="33">
        <v>1.3499319999999999</v>
      </c>
      <c r="AM569">
        <v>1.3499319999999999</v>
      </c>
      <c r="AN569" s="33">
        <v>0.87106609690318504</v>
      </c>
      <c r="AO569" s="33">
        <v>30.677753694572498</v>
      </c>
      <c r="AP569" s="33">
        <v>40.099247146008686</v>
      </c>
      <c r="AQ569" s="33">
        <v>44.821440000000003</v>
      </c>
      <c r="AR569" s="33">
        <v>40.099247146008686</v>
      </c>
      <c r="AS569" s="34" t="s">
        <v>477</v>
      </c>
      <c r="AT569" s="34" t="s">
        <v>477</v>
      </c>
      <c r="AU569" s="35">
        <v>731</v>
      </c>
      <c r="AV569" s="35">
        <v>731</v>
      </c>
      <c r="AW569" s="34" t="s">
        <v>477</v>
      </c>
      <c r="AX569" t="s">
        <v>484</v>
      </c>
      <c r="AY569" s="32">
        <v>2023</v>
      </c>
      <c r="AZ569" s="32" t="s">
        <v>480</v>
      </c>
      <c r="BA569" s="32" t="s">
        <v>480</v>
      </c>
      <c r="BB569" s="32" t="s">
        <v>372</v>
      </c>
      <c r="BC569" s="32" t="s">
        <v>372</v>
      </c>
      <c r="BD569">
        <v>8637672.9399999995</v>
      </c>
      <c r="BE569">
        <v>3.9257135846</v>
      </c>
      <c r="BF569" s="32" t="s">
        <v>293</v>
      </c>
      <c r="BG569" s="32" t="s">
        <v>477</v>
      </c>
      <c r="BH569" s="32" t="s">
        <v>477</v>
      </c>
      <c r="BI569" s="32" t="s">
        <v>480</v>
      </c>
      <c r="BJ569" s="36">
        <v>4.5439314303035508E-2</v>
      </c>
      <c r="BK569" s="32">
        <v>12</v>
      </c>
      <c r="BL569" s="36">
        <v>4.5439314303035508E-2</v>
      </c>
      <c r="BM569" s="32">
        <v>12</v>
      </c>
      <c r="BN569" s="36">
        <v>4.3155751144389055E-2</v>
      </c>
      <c r="BO569" s="33" t="s">
        <v>476</v>
      </c>
      <c r="BP569" s="33" t="s">
        <v>477</v>
      </c>
      <c r="BQ569">
        <v>1.3676627918776287</v>
      </c>
      <c r="BR569">
        <v>1.3499319999999999</v>
      </c>
      <c r="BS569" t="s">
        <v>474</v>
      </c>
      <c r="BT569" s="37">
        <v>44927</v>
      </c>
      <c r="BU569" s="32" t="s">
        <v>477</v>
      </c>
      <c r="BV569" s="38" t="s">
        <v>477</v>
      </c>
      <c r="BW569" t="s">
        <v>477</v>
      </c>
      <c r="BX569" s="39">
        <v>1.9729060507529299</v>
      </c>
      <c r="BY569" s="39">
        <v>1.3499319999999999</v>
      </c>
      <c r="BZ569" s="39">
        <v>1.330422</v>
      </c>
      <c r="CA569" s="39">
        <v>1.3499319999999999</v>
      </c>
      <c r="CB569" s="39">
        <v>1.330422</v>
      </c>
      <c r="CC569" s="39">
        <v>1.3499319999999999</v>
      </c>
      <c r="CD569" s="39">
        <v>1.330422</v>
      </c>
      <c r="CE569" s="39">
        <v>1.3499319999999999</v>
      </c>
      <c r="CF569" s="39">
        <v>1.330422</v>
      </c>
      <c r="CG569">
        <v>1.3499319999999999</v>
      </c>
      <c r="CH569" s="39">
        <v>1.9729060507529299</v>
      </c>
      <c r="CI569" s="39">
        <v>1.99362194706177</v>
      </c>
      <c r="CJ569" s="39">
        <v>1.9729060507529299</v>
      </c>
      <c r="CK569" s="39">
        <v>1.99362194706177</v>
      </c>
      <c r="CL569" t="s">
        <v>477</v>
      </c>
      <c r="CM569" t="s">
        <v>477</v>
      </c>
      <c r="CN569" s="46" t="s">
        <v>477</v>
      </c>
      <c r="CO569" s="46">
        <v>37.759998321533203</v>
      </c>
      <c r="CP569" s="46" t="s">
        <v>293</v>
      </c>
      <c r="CQ569" s="46" t="s">
        <v>477</v>
      </c>
      <c r="CR569" s="46" t="s">
        <v>477</v>
      </c>
      <c r="CS569" s="46">
        <v>106.15241057542769</v>
      </c>
      <c r="CT569">
        <v>0</v>
      </c>
      <c r="CU569">
        <v>0.30677753694572496</v>
      </c>
      <c r="CV569" s="47">
        <v>1229.6609554995907</v>
      </c>
      <c r="CW569">
        <v>0</v>
      </c>
      <c r="CX569" s="48">
        <v>1229.6609554995907</v>
      </c>
      <c r="CY569" s="48">
        <v>4008.3148451548532</v>
      </c>
      <c r="CZ569">
        <v>1229.6609554995907</v>
      </c>
      <c r="DA569" s="37">
        <v>44927</v>
      </c>
      <c r="DB569">
        <v>1.3499319999999999</v>
      </c>
      <c r="DC569">
        <v>0.69322246305427504</v>
      </c>
      <c r="DD569" s="52">
        <v>0.34931569101243903</v>
      </c>
      <c r="DE569">
        <v>21.897158135761249</v>
      </c>
      <c r="DF569" s="52">
        <v>38.893670637651098</v>
      </c>
      <c r="DG569" s="52">
        <v>0.5</v>
      </c>
      <c r="DH569" s="52">
        <v>40</v>
      </c>
      <c r="DI569" s="52">
        <v>165</v>
      </c>
      <c r="DJ569" s="52">
        <v>39.141370000000002</v>
      </c>
      <c r="DK569" s="52">
        <v>30.677753694572498</v>
      </c>
      <c r="DL569" s="52">
        <v>35.821050735909402</v>
      </c>
      <c r="DM569" s="52">
        <v>3.1904024844798</v>
      </c>
      <c r="DN569" s="52" t="s">
        <v>477</v>
      </c>
      <c r="DO569" s="33">
        <v>1.25459299155999</v>
      </c>
      <c r="DP569" s="33">
        <v>0.21285586310472801</v>
      </c>
      <c r="DQ569" s="32" t="s">
        <v>700</v>
      </c>
      <c r="DR569" s="33"/>
      <c r="DS569" s="58">
        <v>0.5</v>
      </c>
      <c r="DT569" s="58">
        <v>170</v>
      </c>
      <c r="DU569" s="58">
        <v>30.726115880604802</v>
      </c>
    </row>
    <row r="570" spans="1:125" x14ac:dyDescent="0.25">
      <c r="A570" s="31">
        <v>44196</v>
      </c>
      <c r="B570" t="s">
        <v>2009</v>
      </c>
      <c r="C570" t="s">
        <v>2010</v>
      </c>
      <c r="D570" t="s">
        <v>473</v>
      </c>
      <c r="E570">
        <v>9080502</v>
      </c>
      <c r="F570" t="s">
        <v>946</v>
      </c>
      <c r="G570" t="s">
        <v>2099</v>
      </c>
      <c r="H570" t="s">
        <v>293</v>
      </c>
      <c r="I570">
        <v>45001</v>
      </c>
      <c r="J570">
        <v>0</v>
      </c>
      <c r="K570" s="43">
        <v>200000</v>
      </c>
      <c r="L570" s="43">
        <v>203275</v>
      </c>
      <c r="M570" s="43">
        <v>2.3533537495000001</v>
      </c>
      <c r="N570" s="43">
        <v>101.6375</v>
      </c>
      <c r="O570" t="s">
        <v>473</v>
      </c>
      <c r="P570" t="s">
        <v>484</v>
      </c>
      <c r="Q570" t="s">
        <v>948</v>
      </c>
      <c r="R570" t="s">
        <v>475</v>
      </c>
      <c r="S570" t="s">
        <v>2009</v>
      </c>
      <c r="T570" t="s">
        <v>2099</v>
      </c>
      <c r="U570" t="s">
        <v>357</v>
      </c>
      <c r="V570" t="s">
        <v>949</v>
      </c>
      <c r="W570" t="s">
        <v>950</v>
      </c>
      <c r="X570" t="s">
        <v>951</v>
      </c>
      <c r="Y570" s="32" t="s">
        <v>362</v>
      </c>
      <c r="Z570" t="s">
        <v>952</v>
      </c>
      <c r="AA570" s="32" t="s">
        <v>376</v>
      </c>
      <c r="AB570" s="32" t="s">
        <v>476</v>
      </c>
      <c r="AC570" s="33" t="s">
        <v>477</v>
      </c>
      <c r="AD570" s="33">
        <v>500000000</v>
      </c>
      <c r="AE570">
        <v>0.04</v>
      </c>
      <c r="AF570" s="33" t="s">
        <v>477</v>
      </c>
      <c r="AG570" s="33">
        <v>-21.871863367663</v>
      </c>
      <c r="AH570">
        <v>-21.871863367663</v>
      </c>
      <c r="AI570" s="33">
        <v>2.2217818342892399</v>
      </c>
      <c r="AJ570" s="33">
        <v>-0.73375000000000001</v>
      </c>
      <c r="AK570">
        <v>-0.73375000000000001</v>
      </c>
      <c r="AL570" s="33">
        <v>-0.73375000000000001</v>
      </c>
      <c r="AM570">
        <v>-0.73375000000000001</v>
      </c>
      <c r="AN570" s="33">
        <v>-0.891445540865343</v>
      </c>
      <c r="AO570" s="33">
        <v>30.662081351463101</v>
      </c>
      <c r="AP570" s="33">
        <v>22.888804096322612</v>
      </c>
      <c r="AQ570" s="33">
        <v>82.706883468680005</v>
      </c>
      <c r="AR570" s="33">
        <v>22.888804096322612</v>
      </c>
      <c r="AS570" s="34" t="s">
        <v>477</v>
      </c>
      <c r="AT570" s="34" t="s">
        <v>477</v>
      </c>
      <c r="AU570" s="35">
        <v>805</v>
      </c>
      <c r="AV570" s="35">
        <v>805</v>
      </c>
      <c r="AW570" s="34" t="s">
        <v>477</v>
      </c>
      <c r="AX570" t="s">
        <v>484</v>
      </c>
      <c r="AY570" s="32">
        <v>2023</v>
      </c>
      <c r="AZ570" s="32" t="s">
        <v>376</v>
      </c>
      <c r="BA570" s="32" t="s">
        <v>376</v>
      </c>
      <c r="BB570" s="32" t="s">
        <v>376</v>
      </c>
      <c r="BC570" s="32" t="s">
        <v>376</v>
      </c>
      <c r="BD570">
        <v>8637672.9399999995</v>
      </c>
      <c r="BE570">
        <v>2.3533537495000001</v>
      </c>
      <c r="BF570" s="32" t="s">
        <v>293</v>
      </c>
      <c r="BG570" s="32" t="s">
        <v>478</v>
      </c>
      <c r="BH570" s="32" t="s">
        <v>477</v>
      </c>
      <c r="BI570" s="32">
        <v>9</v>
      </c>
      <c r="BJ570" s="36">
        <v>2.7239577820272486E-2</v>
      </c>
      <c r="BK570" s="32">
        <v>9</v>
      </c>
      <c r="BL570" s="36">
        <v>2.7239577820272486E-2</v>
      </c>
      <c r="BM570" s="32">
        <v>9</v>
      </c>
      <c r="BN570" s="36">
        <v>2.5870646591411452E-2</v>
      </c>
      <c r="BO570" s="33" t="s">
        <v>476</v>
      </c>
      <c r="BP570" s="33" t="s">
        <v>477</v>
      </c>
      <c r="BQ570">
        <v>1.540537280807444</v>
      </c>
      <c r="BR570">
        <v>-0.73375000000000001</v>
      </c>
      <c r="BS570" t="s">
        <v>474</v>
      </c>
      <c r="BT570" s="37">
        <v>45001</v>
      </c>
      <c r="BU570" s="32" t="s">
        <v>477</v>
      </c>
      <c r="BV570" s="38" t="s">
        <v>477</v>
      </c>
      <c r="BW570" t="s">
        <v>477</v>
      </c>
      <c r="BX570" s="39">
        <v>2.2217818342892399</v>
      </c>
      <c r="BY570" s="39">
        <v>-0.73375000000000001</v>
      </c>
      <c r="BZ570" s="39">
        <v>-0.74016300000000002</v>
      </c>
      <c r="CA570" s="39">
        <v>-0.73375000000000001</v>
      </c>
      <c r="CB570" s="39">
        <v>-0.74016300000000002</v>
      </c>
      <c r="CC570" s="39">
        <v>-0.73375000000000001</v>
      </c>
      <c r="CD570" s="39">
        <v>-0.74016300000000002</v>
      </c>
      <c r="CE570" s="39">
        <v>-0.73375000000000001</v>
      </c>
      <c r="CF570" s="39">
        <v>-0.74016300000000002</v>
      </c>
      <c r="CG570">
        <v>-0.73375000000000001</v>
      </c>
      <c r="CH570" s="39">
        <v>2.2217818342892399</v>
      </c>
      <c r="CI570" s="39">
        <v>2.22387199986421</v>
      </c>
      <c r="CJ570" s="39">
        <v>2.2217818342892399</v>
      </c>
      <c r="CK570" s="39">
        <v>2.22387199986421</v>
      </c>
      <c r="CL570" t="s">
        <v>477</v>
      </c>
      <c r="CM570" t="s">
        <v>477</v>
      </c>
      <c r="CN570" s="46" t="s">
        <v>477</v>
      </c>
      <c r="CO570" s="46">
        <v>26.739999771118164</v>
      </c>
      <c r="CP570" s="46" t="s">
        <v>293</v>
      </c>
      <c r="CQ570" s="46" t="s">
        <v>477</v>
      </c>
      <c r="CR570" s="46" t="s">
        <v>477</v>
      </c>
      <c r="CS570" s="46">
        <v>6199.9163020000005</v>
      </c>
      <c r="CT570">
        <v>0</v>
      </c>
      <c r="CU570">
        <v>0.306620813514631</v>
      </c>
      <c r="CV570" s="47">
        <v>50833.364752557689</v>
      </c>
      <c r="CW570">
        <v>0</v>
      </c>
      <c r="CX570" s="48">
        <v>50833.364752557689</v>
      </c>
      <c r="CY570" s="48">
        <v>165785.76049643179</v>
      </c>
      <c r="CZ570">
        <v>50833.364752557689</v>
      </c>
      <c r="DA570" s="37">
        <v>45001</v>
      </c>
      <c r="DB570">
        <v>-0.73375000000000001</v>
      </c>
      <c r="DC570">
        <v>0.693379186485369</v>
      </c>
      <c r="DD570" s="52">
        <v>0.23350762687728799</v>
      </c>
      <c r="DE570">
        <v>24.951077990334721</v>
      </c>
      <c r="DF570" s="52">
        <v>31.2911813620963</v>
      </c>
      <c r="DG570" s="52">
        <v>0.4</v>
      </c>
      <c r="DH570" s="52">
        <v>23.160984153375399</v>
      </c>
      <c r="DI570" s="52">
        <v>45</v>
      </c>
      <c r="DJ570" s="52">
        <v>30.053039999999999</v>
      </c>
      <c r="DK570" s="52">
        <v>30.662081351463101</v>
      </c>
      <c r="DL570" s="52">
        <v>31.320634161871599</v>
      </c>
      <c r="DM570" s="52">
        <v>18.955516166370799</v>
      </c>
      <c r="DN570" s="52" t="s">
        <v>477</v>
      </c>
      <c r="DO570" s="33">
        <v>2.28043047416904</v>
      </c>
      <c r="DP570" s="33">
        <v>0.39430201527338099</v>
      </c>
      <c r="DQ570" s="32" t="s">
        <v>700</v>
      </c>
      <c r="DR570" s="33"/>
      <c r="DS570" s="58">
        <v>0.4</v>
      </c>
      <c r="DT570" s="58">
        <v>55</v>
      </c>
      <c r="DU570" s="58">
        <v>30.700487986189898</v>
      </c>
    </row>
    <row r="571" spans="1:125" x14ac:dyDescent="0.25">
      <c r="A571" s="31">
        <v>44196</v>
      </c>
      <c r="B571" t="s">
        <v>2009</v>
      </c>
      <c r="C571" t="s">
        <v>2010</v>
      </c>
      <c r="D571" t="s">
        <v>473</v>
      </c>
      <c r="E571">
        <v>9080502</v>
      </c>
      <c r="F571" t="s">
        <v>1133</v>
      </c>
      <c r="G571" t="s">
        <v>2100</v>
      </c>
      <c r="H571" t="s">
        <v>293</v>
      </c>
      <c r="I571">
        <v>44562</v>
      </c>
      <c r="J571">
        <v>0</v>
      </c>
      <c r="K571" s="43">
        <v>600</v>
      </c>
      <c r="L571" s="43">
        <v>207058.8</v>
      </c>
      <c r="M571" s="43">
        <v>2.3971595294000001</v>
      </c>
      <c r="N571" s="43">
        <v>345.09800000000001</v>
      </c>
      <c r="O571" t="s">
        <v>473</v>
      </c>
      <c r="P571" t="s">
        <v>484</v>
      </c>
      <c r="Q571" t="s">
        <v>1135</v>
      </c>
      <c r="R571" t="s">
        <v>475</v>
      </c>
      <c r="S571" t="s">
        <v>2009</v>
      </c>
      <c r="T571" t="s">
        <v>2100</v>
      </c>
      <c r="U571" t="s">
        <v>357</v>
      </c>
      <c r="V571" t="s">
        <v>1136</v>
      </c>
      <c r="W571" t="s">
        <v>1137</v>
      </c>
      <c r="X571" t="s">
        <v>1138</v>
      </c>
      <c r="Y571" s="32" t="s">
        <v>373</v>
      </c>
      <c r="Z571" t="s">
        <v>371</v>
      </c>
      <c r="AA571" s="32" t="s">
        <v>366</v>
      </c>
      <c r="AB571" s="32" t="s">
        <v>482</v>
      </c>
      <c r="AC571" s="33" t="s">
        <v>477</v>
      </c>
      <c r="AD571" s="33">
        <v>499999923.94</v>
      </c>
      <c r="AE571">
        <v>1.2000001825440278E-4</v>
      </c>
      <c r="AF571" s="33" t="s">
        <v>477</v>
      </c>
      <c r="AG571" s="33">
        <v>102.118275060846</v>
      </c>
      <c r="AH571">
        <v>102.118275060846</v>
      </c>
      <c r="AI571" s="33">
        <v>0.99766920936303805</v>
      </c>
      <c r="AJ571" s="33">
        <v>0.51205100000000003</v>
      </c>
      <c r="AK571">
        <v>0.51205100000000003</v>
      </c>
      <c r="AL571" s="33">
        <v>0.51205100000000003</v>
      </c>
      <c r="AM571">
        <v>0.51205100000000003</v>
      </c>
      <c r="AN571" s="33">
        <v>0.132237520542278</v>
      </c>
      <c r="AO571" s="33">
        <v>-2.1583310529016902E-12</v>
      </c>
      <c r="AP571" s="33">
        <v>456.63840714359452</v>
      </c>
      <c r="AQ571" s="33">
        <v>61.996799999999993</v>
      </c>
      <c r="AR571" s="33">
        <v>456.63840714359452</v>
      </c>
      <c r="AS571" s="34" t="s">
        <v>477</v>
      </c>
      <c r="AT571" s="34" t="s">
        <v>477</v>
      </c>
      <c r="AU571" s="35">
        <v>366</v>
      </c>
      <c r="AV571" s="35">
        <v>366</v>
      </c>
      <c r="AW571" s="34" t="s">
        <v>477</v>
      </c>
      <c r="AX571" t="s">
        <v>484</v>
      </c>
      <c r="AY571" s="32">
        <v>2022</v>
      </c>
      <c r="AZ571" s="32" t="s">
        <v>366</v>
      </c>
      <c r="BA571" s="32" t="s">
        <v>366</v>
      </c>
      <c r="BB571" s="32" t="s">
        <v>366</v>
      </c>
      <c r="BC571" s="32" t="s">
        <v>366</v>
      </c>
      <c r="BD571">
        <v>8637672.9399999995</v>
      </c>
      <c r="BE571">
        <v>2.3971595294000001</v>
      </c>
      <c r="BF571" s="32" t="s">
        <v>293</v>
      </c>
      <c r="BG571" s="32" t="s">
        <v>478</v>
      </c>
      <c r="BH571" s="32" t="s">
        <v>477</v>
      </c>
      <c r="BI571" s="32">
        <v>6</v>
      </c>
      <c r="BJ571" s="36">
        <v>2.7746620568059214E-2</v>
      </c>
      <c r="BK571" s="32">
        <v>6</v>
      </c>
      <c r="BL571" s="36">
        <v>2.7746620568059214E-2</v>
      </c>
      <c r="BM571" s="32">
        <v>6</v>
      </c>
      <c r="BN571" s="36">
        <v>2.6352207789653154E-2</v>
      </c>
      <c r="BO571" s="33" t="s">
        <v>476</v>
      </c>
      <c r="BP571" s="33" t="s">
        <v>477</v>
      </c>
      <c r="BQ571">
        <v>0.99766920936303805</v>
      </c>
      <c r="BR571">
        <v>0.51205100000000003</v>
      </c>
      <c r="BS571" t="s">
        <v>474</v>
      </c>
      <c r="BT571" s="37">
        <v>44562</v>
      </c>
      <c r="BU571" s="32" t="s">
        <v>477</v>
      </c>
      <c r="BV571" s="38" t="s">
        <v>477</v>
      </c>
      <c r="BW571" t="s">
        <v>477</v>
      </c>
      <c r="BX571" s="39">
        <v>0.99766920936303805</v>
      </c>
      <c r="BY571" s="39">
        <v>0.51205100000000003</v>
      </c>
      <c r="BZ571" s="39">
        <v>0.52220299999999997</v>
      </c>
      <c r="CA571" s="39">
        <v>0.51205100000000003</v>
      </c>
      <c r="CB571" s="39">
        <v>0.52220299999999997</v>
      </c>
      <c r="CC571" s="39">
        <v>0.51205100000000003</v>
      </c>
      <c r="CD571" s="39">
        <v>0.52220299999999997</v>
      </c>
      <c r="CE571" s="39">
        <v>0.51205100000000003</v>
      </c>
      <c r="CF571" s="39">
        <v>0.52220299999999997</v>
      </c>
      <c r="CG571">
        <v>0.51205100000000003</v>
      </c>
      <c r="CH571" s="39">
        <v>0.99766920936303805</v>
      </c>
      <c r="CI571" s="39">
        <v>0.99791137837648902</v>
      </c>
      <c r="CJ571" s="39">
        <v>0.99766920936303805</v>
      </c>
      <c r="CK571" s="39">
        <v>0.99791137837648902</v>
      </c>
      <c r="CL571" t="s">
        <v>477</v>
      </c>
      <c r="CM571" t="s">
        <v>477</v>
      </c>
      <c r="CN571" s="46" t="s">
        <v>477</v>
      </c>
      <c r="CO571" s="46">
        <v>62.740001678466797</v>
      </c>
      <c r="CP571" s="46" t="s">
        <v>293</v>
      </c>
      <c r="CQ571" s="46" t="s">
        <v>477</v>
      </c>
      <c r="CR571" s="46" t="s">
        <v>477</v>
      </c>
      <c r="CS571" s="46">
        <v>1.660564476605068</v>
      </c>
      <c r="CT571">
        <v>0</v>
      </c>
      <c r="CU571">
        <v>-2.1583310529016903E-14</v>
      </c>
      <c r="CV571" s="47">
        <v>-2.2486316970588891E-12</v>
      </c>
      <c r="CW571">
        <v>0</v>
      </c>
      <c r="CX571" s="48">
        <v>-2.2486316970588891E-12</v>
      </c>
      <c r="CY571" s="48">
        <v>104.18381804940431</v>
      </c>
      <c r="CZ571">
        <v>2.2486316970588891E-12</v>
      </c>
      <c r="DA571" s="37">
        <v>44562</v>
      </c>
      <c r="DB571">
        <v>0.51205100000000003</v>
      </c>
      <c r="DC571">
        <v>1.0000000000000215</v>
      </c>
      <c r="DD571" s="52">
        <v>4.7527260441649197</v>
      </c>
      <c r="DE571">
        <v>-3.8774382529175909E-13</v>
      </c>
      <c r="DF571" s="52">
        <v>0.109446501049993</v>
      </c>
      <c r="DG571" s="52">
        <v>1</v>
      </c>
      <c r="DH571" s="52">
        <v>40</v>
      </c>
      <c r="DI571" s="52">
        <v>40</v>
      </c>
      <c r="DJ571" s="52">
        <v>57.100700000000003</v>
      </c>
      <c r="DK571" s="52">
        <v>-2.1583310529016902E-12</v>
      </c>
      <c r="DL571" s="52">
        <v>-4.9634326099975099E-12</v>
      </c>
      <c r="DM571" s="52"/>
      <c r="DN571" s="52" t="s">
        <v>477</v>
      </c>
      <c r="DO571" s="33">
        <v>3.46466977007083</v>
      </c>
      <c r="DP571" s="33">
        <v>2.0401848813662599E-3</v>
      </c>
      <c r="DQ571" s="32" t="s">
        <v>700</v>
      </c>
      <c r="DR571" s="33"/>
      <c r="DS571" s="58">
        <v>1</v>
      </c>
      <c r="DT571" s="58">
        <v>40</v>
      </c>
      <c r="DU571" s="58">
        <v>-2.1583310529016902E-12</v>
      </c>
    </row>
    <row r="572" spans="1:125" x14ac:dyDescent="0.25">
      <c r="A572" s="31">
        <v>44196</v>
      </c>
      <c r="B572" t="s">
        <v>2009</v>
      </c>
      <c r="C572" t="s">
        <v>2010</v>
      </c>
      <c r="D572" t="s">
        <v>473</v>
      </c>
      <c r="E572">
        <v>9080503</v>
      </c>
      <c r="F572" t="s">
        <v>2101</v>
      </c>
      <c r="G572" t="s">
        <v>2102</v>
      </c>
      <c r="H572" t="s">
        <v>293</v>
      </c>
      <c r="I572">
        <v>44951</v>
      </c>
      <c r="J572">
        <v>0</v>
      </c>
      <c r="K572" s="43">
        <v>300000</v>
      </c>
      <c r="L572" s="43">
        <v>326372.87</v>
      </c>
      <c r="M572" s="43">
        <v>3.7784814528999999</v>
      </c>
      <c r="N572" s="43">
        <v>104.5415</v>
      </c>
      <c r="O572" t="s">
        <v>473</v>
      </c>
      <c r="P572" t="s">
        <v>474</v>
      </c>
      <c r="Q572" t="s">
        <v>2103</v>
      </c>
      <c r="R572" t="s">
        <v>475</v>
      </c>
      <c r="S572" t="s">
        <v>2009</v>
      </c>
      <c r="T572" t="s">
        <v>2102</v>
      </c>
      <c r="U572" t="s">
        <v>368</v>
      </c>
      <c r="V572" t="s">
        <v>203</v>
      </c>
      <c r="W572" t="s">
        <v>1007</v>
      </c>
      <c r="X572" t="s">
        <v>1008</v>
      </c>
      <c r="Y572" s="32" t="s">
        <v>373</v>
      </c>
      <c r="Z572" t="s">
        <v>374</v>
      </c>
      <c r="AA572" s="32" t="s">
        <v>389</v>
      </c>
      <c r="AB572" s="32" t="s">
        <v>476</v>
      </c>
      <c r="AC572" s="33" t="s">
        <v>477</v>
      </c>
      <c r="AD572" s="33">
        <v>271900000</v>
      </c>
      <c r="AE572">
        <v>0.11033468186833395</v>
      </c>
      <c r="AF572" s="33">
        <v>288.84899850540398</v>
      </c>
      <c r="AG572" s="33">
        <v>280.26208292799402</v>
      </c>
      <c r="AH572">
        <v>280.26208292799402</v>
      </c>
      <c r="AI572" s="33">
        <v>1.9002183231169401</v>
      </c>
      <c r="AJ572" s="33">
        <v>2.2862680000000002</v>
      </c>
      <c r="AK572">
        <v>2.2862680000000002</v>
      </c>
      <c r="AL572" s="33">
        <v>2.2862680000000002</v>
      </c>
      <c r="AM572">
        <v>2.2862680000000002</v>
      </c>
      <c r="AN572" s="33" t="s">
        <v>477</v>
      </c>
      <c r="AO572" s="33" t="s">
        <v>477</v>
      </c>
      <c r="AP572" s="33" t="s">
        <v>477</v>
      </c>
      <c r="AQ572" s="33" t="s">
        <v>477</v>
      </c>
      <c r="AR572" s="33" t="s">
        <v>477</v>
      </c>
      <c r="AS572" s="34" t="s">
        <v>477</v>
      </c>
      <c r="AT572" s="34" t="s">
        <v>477</v>
      </c>
      <c r="AU572" s="35">
        <v>755</v>
      </c>
      <c r="AV572" s="35">
        <v>755</v>
      </c>
      <c r="AW572" s="34" t="s">
        <v>477</v>
      </c>
      <c r="AX572" t="s">
        <v>474</v>
      </c>
      <c r="AY572" s="32">
        <v>2023</v>
      </c>
      <c r="AZ572" s="32" t="s">
        <v>389</v>
      </c>
      <c r="BA572" s="32" t="s">
        <v>463</v>
      </c>
      <c r="BB572" s="32" t="s">
        <v>463</v>
      </c>
      <c r="BC572" s="32" t="s">
        <v>463</v>
      </c>
      <c r="BD572">
        <v>8637672.9399999995</v>
      </c>
      <c r="BE572">
        <v>3.7784814528999999</v>
      </c>
      <c r="BF572" s="32" t="s">
        <v>293</v>
      </c>
      <c r="BG572" s="32" t="s">
        <v>477</v>
      </c>
      <c r="BH572" s="32" t="s">
        <v>477</v>
      </c>
      <c r="BI572" s="32">
        <v>16</v>
      </c>
      <c r="BJ572" s="36">
        <v>4.3735133148644328E-2</v>
      </c>
      <c r="BK572" s="32">
        <v>16</v>
      </c>
      <c r="BL572" s="36">
        <v>4.3735133148644328E-2</v>
      </c>
      <c r="BM572" s="32">
        <v>16</v>
      </c>
      <c r="BN572" s="36">
        <v>4.1537214004647265E-2</v>
      </c>
      <c r="BO572" s="33" t="s">
        <v>476</v>
      </c>
      <c r="BP572" s="33" t="s">
        <v>477</v>
      </c>
      <c r="BQ572">
        <v>1.9002183231169401</v>
      </c>
      <c r="BR572">
        <v>2.2862680000000002</v>
      </c>
      <c r="BS572" t="s">
        <v>474</v>
      </c>
      <c r="BT572" s="37">
        <v>44951</v>
      </c>
      <c r="BU572" s="32" t="s">
        <v>477</v>
      </c>
      <c r="BV572" s="38" t="s">
        <v>477</v>
      </c>
      <c r="BW572" t="s">
        <v>477</v>
      </c>
      <c r="BX572" s="39">
        <v>1.9002183231169401</v>
      </c>
      <c r="BY572" s="39">
        <v>2.2862680000000002</v>
      </c>
      <c r="BZ572" s="39">
        <v>2.2666499999999998</v>
      </c>
      <c r="CA572" s="39">
        <v>2.2862680000000002</v>
      </c>
      <c r="CB572" s="39">
        <v>2.2666499999999998</v>
      </c>
      <c r="CC572" s="39">
        <v>2.2862680000000002</v>
      </c>
      <c r="CD572" s="39">
        <v>2.2666499999999998</v>
      </c>
      <c r="CE572" s="39">
        <v>2.2862680000000002</v>
      </c>
      <c r="CF572" s="39">
        <v>2.2666499999999998</v>
      </c>
      <c r="CG572">
        <v>2.2862680000000002</v>
      </c>
      <c r="CH572" s="39">
        <v>1.9002183231169401</v>
      </c>
      <c r="CI572" s="39">
        <v>1.90210409341919</v>
      </c>
      <c r="CJ572" s="39">
        <v>1.9002183231169401</v>
      </c>
      <c r="CK572" s="39">
        <v>1.90210409341919</v>
      </c>
      <c r="CL572" t="s">
        <v>477</v>
      </c>
      <c r="CM572" t="s">
        <v>477</v>
      </c>
      <c r="CN572" s="46" t="s">
        <v>477</v>
      </c>
      <c r="CO572" s="46">
        <v>0</v>
      </c>
      <c r="CP572" s="46" t="s">
        <v>477</v>
      </c>
      <c r="CQ572" s="46" t="s">
        <v>477</v>
      </c>
      <c r="CR572" s="46" t="s">
        <v>477</v>
      </c>
      <c r="CS572" s="46">
        <v>0</v>
      </c>
      <c r="CT572">
        <v>0</v>
      </c>
      <c r="CU572">
        <v>0</v>
      </c>
      <c r="CV572" s="47">
        <v>0</v>
      </c>
      <c r="CW572">
        <v>0</v>
      </c>
      <c r="CX572" s="48">
        <v>0</v>
      </c>
      <c r="CY572" s="48">
        <v>0</v>
      </c>
      <c r="CZ572">
        <v>0</v>
      </c>
      <c r="DA572" s="37">
        <v>44951</v>
      </c>
      <c r="DB572">
        <v>2.2862680000000002</v>
      </c>
      <c r="DC572">
        <v>1</v>
      </c>
      <c r="DD572" s="52" t="s">
        <v>477</v>
      </c>
      <c r="DE572" t="s">
        <v>477</v>
      </c>
      <c r="DF572" s="52" t="s">
        <v>477</v>
      </c>
      <c r="DG572" s="52" t="s">
        <v>477</v>
      </c>
      <c r="DH572" s="52" t="s">
        <v>477</v>
      </c>
      <c r="DI572" s="52" t="s">
        <v>477</v>
      </c>
      <c r="DJ572" s="52" t="s">
        <v>477</v>
      </c>
      <c r="DK572" s="52" t="s">
        <v>477</v>
      </c>
      <c r="DL572" s="52" t="s">
        <v>477</v>
      </c>
      <c r="DM572" s="52" t="s">
        <v>477</v>
      </c>
      <c r="DN572" s="52" t="s">
        <v>477</v>
      </c>
      <c r="DO572" s="33">
        <v>2.0820235174284099</v>
      </c>
      <c r="DP572" s="33" t="s">
        <v>477</v>
      </c>
      <c r="DQ572" s="32" t="s">
        <v>699</v>
      </c>
      <c r="DR572" s="33" t="s">
        <v>477</v>
      </c>
      <c r="DS572" s="58" t="s">
        <v>477</v>
      </c>
      <c r="DT572" s="58" t="s">
        <v>477</v>
      </c>
      <c r="DU572" s="58" t="s">
        <v>477</v>
      </c>
    </row>
    <row r="573" spans="1:125" x14ac:dyDescent="0.25">
      <c r="A573" s="31">
        <v>44196</v>
      </c>
      <c r="B573" t="s">
        <v>2009</v>
      </c>
      <c r="C573" t="s">
        <v>2010</v>
      </c>
      <c r="D573" t="s">
        <v>473</v>
      </c>
      <c r="E573">
        <v>9080503</v>
      </c>
      <c r="F573" t="s">
        <v>2104</v>
      </c>
      <c r="G573" t="s">
        <v>2105</v>
      </c>
      <c r="H573" t="s">
        <v>293</v>
      </c>
      <c r="I573">
        <v>109574</v>
      </c>
      <c r="J573">
        <v>0</v>
      </c>
      <c r="K573" s="43">
        <v>200000</v>
      </c>
      <c r="L573" s="43">
        <v>189439.14</v>
      </c>
      <c r="M573" s="43">
        <v>2.1931733385999999</v>
      </c>
      <c r="N573" s="43">
        <v>94.329499999999996</v>
      </c>
      <c r="O573" t="s">
        <v>473</v>
      </c>
      <c r="P573" t="s">
        <v>474</v>
      </c>
      <c r="Q573" t="s">
        <v>2106</v>
      </c>
      <c r="R573" t="s">
        <v>475</v>
      </c>
      <c r="S573" t="s">
        <v>2009</v>
      </c>
      <c r="T573" t="s">
        <v>2105</v>
      </c>
      <c r="U573" t="s">
        <v>405</v>
      </c>
      <c r="V573" t="s">
        <v>203</v>
      </c>
      <c r="W573" t="s">
        <v>1279</v>
      </c>
      <c r="X573" t="s">
        <v>1280</v>
      </c>
      <c r="Y573" s="32" t="s">
        <v>373</v>
      </c>
      <c r="Z573" t="s">
        <v>394</v>
      </c>
      <c r="AA573" s="32" t="s">
        <v>386</v>
      </c>
      <c r="AB573" s="32" t="s">
        <v>476</v>
      </c>
      <c r="AC573" s="33" t="s">
        <v>477</v>
      </c>
      <c r="AD573" s="33">
        <v>1250000000</v>
      </c>
      <c r="AE573">
        <v>1.6E-2</v>
      </c>
      <c r="AF573" s="33" t="s">
        <v>477</v>
      </c>
      <c r="AG573" s="33">
        <v>182.40521819369599</v>
      </c>
      <c r="AH573">
        <v>182.40521819369599</v>
      </c>
      <c r="AI573" s="33">
        <v>2.40255620987999</v>
      </c>
      <c r="AJ573" s="33">
        <v>1.3134330000000001</v>
      </c>
      <c r="AK573">
        <v>1.3134330000000001</v>
      </c>
      <c r="AL573" s="33">
        <v>1.3134330000000001</v>
      </c>
      <c r="AM573">
        <v>1.3134330000000001</v>
      </c>
      <c r="AN573" s="33" t="s">
        <v>477</v>
      </c>
      <c r="AO573" s="33" t="s">
        <v>477</v>
      </c>
      <c r="AP573" s="33" t="s">
        <v>477</v>
      </c>
      <c r="AQ573" s="33" t="s">
        <v>477</v>
      </c>
      <c r="AR573" s="33" t="s">
        <v>477</v>
      </c>
      <c r="AS573" s="34" t="s">
        <v>477</v>
      </c>
      <c r="AT573" s="34" t="s">
        <v>477</v>
      </c>
      <c r="AU573" s="35">
        <v>14610</v>
      </c>
      <c r="AV573" s="35">
        <v>14610</v>
      </c>
      <c r="AW573" s="34" t="s">
        <v>477</v>
      </c>
      <c r="AX573" t="s">
        <v>474</v>
      </c>
      <c r="AY573" s="32">
        <v>2023</v>
      </c>
      <c r="AZ573" s="32" t="s">
        <v>386</v>
      </c>
      <c r="BA573" s="32" t="s">
        <v>376</v>
      </c>
      <c r="BB573" s="32" t="s">
        <v>376</v>
      </c>
      <c r="BC573" s="32" t="s">
        <v>376</v>
      </c>
      <c r="BD573">
        <v>8637672.9399999995</v>
      </c>
      <c r="BE573">
        <v>2.1931733385999999</v>
      </c>
      <c r="BF573" s="32" t="s">
        <v>293</v>
      </c>
      <c r="BG573" s="32" t="s">
        <v>478</v>
      </c>
      <c r="BH573" s="32" t="s">
        <v>477</v>
      </c>
      <c r="BI573" s="32">
        <v>10</v>
      </c>
      <c r="BJ573" s="36">
        <v>2.5385523041374959E-2</v>
      </c>
      <c r="BK573" s="32">
        <v>10</v>
      </c>
      <c r="BL573" s="36">
        <v>2.5385523041374959E-2</v>
      </c>
      <c r="BM573" s="32">
        <v>10</v>
      </c>
      <c r="BN573" s="36">
        <v>2.4109767760525973E-2</v>
      </c>
      <c r="BO573" s="33" t="s">
        <v>476</v>
      </c>
      <c r="BP573" s="33" t="s">
        <v>477</v>
      </c>
      <c r="BQ573">
        <v>2.40255620987999</v>
      </c>
      <c r="BR573">
        <v>1.3134330000000001</v>
      </c>
      <c r="BS573" t="s">
        <v>474</v>
      </c>
      <c r="BT573" s="37">
        <v>58806</v>
      </c>
      <c r="BU573" s="32" t="s">
        <v>477</v>
      </c>
      <c r="BV573" s="38">
        <v>45132</v>
      </c>
      <c r="BW573" t="s">
        <v>1232</v>
      </c>
      <c r="BX573" s="39">
        <v>2.40255620987999</v>
      </c>
      <c r="BY573" s="39">
        <v>1.3134330000000001</v>
      </c>
      <c r="BZ573" s="39">
        <v>1.313153</v>
      </c>
      <c r="CA573" s="39">
        <v>1.3134330000000001</v>
      </c>
      <c r="CB573" s="39">
        <v>1.313153</v>
      </c>
      <c r="CC573" s="39">
        <v>4.5166909999999998</v>
      </c>
      <c r="CD573" s="39">
        <v>4.5341849999999999</v>
      </c>
      <c r="CE573" s="39">
        <v>1.541339</v>
      </c>
      <c r="CF573" s="39">
        <v>1.540754</v>
      </c>
      <c r="CG573">
        <v>1.3134330000000001</v>
      </c>
      <c r="CH573" s="39">
        <v>2.40255620987999</v>
      </c>
      <c r="CI573" s="39">
        <v>2.40487424838929</v>
      </c>
      <c r="CJ573" s="39">
        <v>2.40255620987999</v>
      </c>
      <c r="CK573" s="39">
        <v>2.40485347380065</v>
      </c>
      <c r="CL573" t="s">
        <v>477</v>
      </c>
      <c r="CM573" t="s">
        <v>477</v>
      </c>
      <c r="CN573" s="46" t="s">
        <v>477</v>
      </c>
      <c r="CO573" s="46">
        <v>0</v>
      </c>
      <c r="CP573" s="46" t="s">
        <v>477</v>
      </c>
      <c r="CQ573" s="46" t="s">
        <v>477</v>
      </c>
      <c r="CR573" s="46" t="s">
        <v>477</v>
      </c>
      <c r="CS573" s="46">
        <v>0</v>
      </c>
      <c r="CT573">
        <v>0</v>
      </c>
      <c r="CU573">
        <v>0</v>
      </c>
      <c r="CV573" s="47">
        <v>189439.14</v>
      </c>
      <c r="CW573">
        <v>0</v>
      </c>
      <c r="CX573" s="48">
        <v>189439.14</v>
      </c>
      <c r="CY573" s="48">
        <v>189439.14</v>
      </c>
      <c r="CZ573">
        <v>189439.14</v>
      </c>
      <c r="DA573" s="37">
        <v>45132</v>
      </c>
      <c r="DB573">
        <v>4.5166909999999998</v>
      </c>
      <c r="DC573">
        <v>1</v>
      </c>
      <c r="DD573" s="52" t="s">
        <v>477</v>
      </c>
      <c r="DE573" t="s">
        <v>477</v>
      </c>
      <c r="DF573" s="52" t="s">
        <v>477</v>
      </c>
      <c r="DG573" s="52" t="s">
        <v>477</v>
      </c>
      <c r="DH573" s="52" t="s">
        <v>477</v>
      </c>
      <c r="DI573" s="52" t="s">
        <v>477</v>
      </c>
      <c r="DJ573" s="52" t="s">
        <v>477</v>
      </c>
      <c r="DK573" s="52" t="s">
        <v>477</v>
      </c>
      <c r="DL573" s="52" t="s">
        <v>477</v>
      </c>
      <c r="DM573" s="52" t="s">
        <v>477</v>
      </c>
      <c r="DN573" s="52" t="s">
        <v>477</v>
      </c>
      <c r="DO573" s="33">
        <v>2.2864545764399198</v>
      </c>
      <c r="DP573" s="33" t="s">
        <v>477</v>
      </c>
      <c r="DQ573" s="32" t="s">
        <v>700</v>
      </c>
      <c r="DR573" s="33" t="s">
        <v>477</v>
      </c>
      <c r="DS573" s="58" t="s">
        <v>477</v>
      </c>
      <c r="DT573" s="58" t="s">
        <v>477</v>
      </c>
      <c r="DU573" s="58" t="s">
        <v>477</v>
      </c>
    </row>
    <row r="574" spans="1:125" x14ac:dyDescent="0.25">
      <c r="A574" s="31">
        <v>44196</v>
      </c>
      <c r="B574" t="s">
        <v>2009</v>
      </c>
      <c r="C574" t="s">
        <v>2010</v>
      </c>
      <c r="D574" t="s">
        <v>473</v>
      </c>
      <c r="E574">
        <v>9080507</v>
      </c>
      <c r="F574" t="s">
        <v>1018</v>
      </c>
      <c r="G574" t="s">
        <v>2107</v>
      </c>
      <c r="H574" t="s">
        <v>293</v>
      </c>
      <c r="I574">
        <v>45611</v>
      </c>
      <c r="J574">
        <v>5.5</v>
      </c>
      <c r="K574" s="43">
        <v>300000</v>
      </c>
      <c r="L574" s="43">
        <v>305373</v>
      </c>
      <c r="M574" s="43">
        <v>3.5353619212999998</v>
      </c>
      <c r="N574" s="43">
        <v>101.1035</v>
      </c>
      <c r="O574" t="s">
        <v>473</v>
      </c>
      <c r="P574" t="s">
        <v>474</v>
      </c>
      <c r="Q574" t="s">
        <v>1020</v>
      </c>
      <c r="R574" t="s">
        <v>475</v>
      </c>
      <c r="S574" t="s">
        <v>2009</v>
      </c>
      <c r="T574" t="s">
        <v>2107</v>
      </c>
      <c r="U574" t="s">
        <v>381</v>
      </c>
      <c r="V574" t="s">
        <v>203</v>
      </c>
      <c r="W574" t="s">
        <v>1021</v>
      </c>
      <c r="X574" t="s">
        <v>1022</v>
      </c>
      <c r="Y574" s="32" t="s">
        <v>373</v>
      </c>
      <c r="Z574" t="s">
        <v>369</v>
      </c>
      <c r="AA574" s="32" t="s">
        <v>463</v>
      </c>
      <c r="AB574" s="32" t="s">
        <v>476</v>
      </c>
      <c r="AC574" s="33" t="s">
        <v>477</v>
      </c>
      <c r="AD574" s="33">
        <v>380000000</v>
      </c>
      <c r="AE574">
        <v>7.8947368421052627E-2</v>
      </c>
      <c r="AF574" s="33">
        <v>397.33689932221898</v>
      </c>
      <c r="AG574" s="33">
        <v>568.92443732940501</v>
      </c>
      <c r="AH574">
        <v>568.92443732940501</v>
      </c>
      <c r="AI574" s="33">
        <v>0.82664975939464203</v>
      </c>
      <c r="AJ574" s="33">
        <v>5.2472180000000002</v>
      </c>
      <c r="AK574">
        <v>5.2472180000000002</v>
      </c>
      <c r="AL574" s="33">
        <v>4.2401150000000003</v>
      </c>
      <c r="AM574">
        <v>4.2401150000000003</v>
      </c>
      <c r="AN574" s="33" t="s">
        <v>477</v>
      </c>
      <c r="AO574" s="33" t="s">
        <v>477</v>
      </c>
      <c r="AP574" s="33" t="s">
        <v>477</v>
      </c>
      <c r="AQ574" s="33" t="s">
        <v>477</v>
      </c>
      <c r="AR574" s="33" t="s">
        <v>477</v>
      </c>
      <c r="AS574" s="34" t="s">
        <v>477</v>
      </c>
      <c r="AT574" s="34" t="s">
        <v>477</v>
      </c>
      <c r="AU574" s="35">
        <v>1415</v>
      </c>
      <c r="AV574" s="35">
        <v>1415</v>
      </c>
      <c r="AW574" s="34" t="s">
        <v>477</v>
      </c>
      <c r="AX574" t="s">
        <v>474</v>
      </c>
      <c r="AY574" s="32">
        <v>2024</v>
      </c>
      <c r="AZ574" s="32" t="s">
        <v>463</v>
      </c>
      <c r="BA574" s="32" t="s">
        <v>463</v>
      </c>
      <c r="BB574" s="32" t="s">
        <v>463</v>
      </c>
      <c r="BC574" s="32" t="s">
        <v>463</v>
      </c>
      <c r="BD574">
        <v>8637672.9399999995</v>
      </c>
      <c r="BE574">
        <v>3.5353619212999998</v>
      </c>
      <c r="BF574" s="32" t="s">
        <v>293</v>
      </c>
      <c r="BG574" s="32" t="s">
        <v>477</v>
      </c>
      <c r="BH574" s="32" t="s">
        <v>477</v>
      </c>
      <c r="BI574" s="32">
        <v>15</v>
      </c>
      <c r="BJ574" s="36">
        <v>4.0921075379215695E-2</v>
      </c>
      <c r="BK574" s="32">
        <v>15</v>
      </c>
      <c r="BL574" s="36">
        <v>4.0921075379215695E-2</v>
      </c>
      <c r="BM574" s="32">
        <v>15</v>
      </c>
      <c r="BN574" s="36">
        <v>3.8864577353629755E-2</v>
      </c>
      <c r="BO574" s="33" t="s">
        <v>476</v>
      </c>
      <c r="BP574" s="33" t="s">
        <v>477</v>
      </c>
      <c r="BQ574">
        <v>0.82664975939464203</v>
      </c>
      <c r="BR574">
        <v>4.2401150000000003</v>
      </c>
      <c r="BS574" t="s">
        <v>474</v>
      </c>
      <c r="BT574" s="37">
        <v>45611</v>
      </c>
      <c r="BU574" s="32" t="s">
        <v>477</v>
      </c>
      <c r="BV574" s="38">
        <v>44204</v>
      </c>
      <c r="BW574" t="s">
        <v>1197</v>
      </c>
      <c r="BX574" s="39">
        <v>0.82664975939464203</v>
      </c>
      <c r="BY574" s="39">
        <v>5.2472180000000002</v>
      </c>
      <c r="BZ574" s="39">
        <v>5.245546</v>
      </c>
      <c r="CA574" s="39">
        <v>4.2401150000000003</v>
      </c>
      <c r="CB574" s="39">
        <v>4.2100939999999998</v>
      </c>
      <c r="CC574" s="39">
        <v>17.405763</v>
      </c>
      <c r="CD574" s="39">
        <v>17.387495000000001</v>
      </c>
      <c r="CE574" s="39">
        <v>5.2472180000000002</v>
      </c>
      <c r="CF574" s="39">
        <v>5.245546</v>
      </c>
      <c r="CG574">
        <v>4.2401150000000003</v>
      </c>
      <c r="CH574" s="39">
        <v>0.82664975939464203</v>
      </c>
      <c r="CI574" s="39">
        <v>0.84500124736524795</v>
      </c>
      <c r="CJ574" s="39">
        <v>0.82664975939464203</v>
      </c>
      <c r="CK574" s="39">
        <v>0.84500124736524795</v>
      </c>
      <c r="CL574" t="s">
        <v>477</v>
      </c>
      <c r="CM574" t="s">
        <v>477</v>
      </c>
      <c r="CN574" s="46" t="s">
        <v>477</v>
      </c>
      <c r="CO574" s="46">
        <v>0</v>
      </c>
      <c r="CP574" s="46" t="s">
        <v>477</v>
      </c>
      <c r="CQ574" s="46" t="s">
        <v>477</v>
      </c>
      <c r="CR574" s="46" t="s">
        <v>477</v>
      </c>
      <c r="CS574" s="46">
        <v>0</v>
      </c>
      <c r="CT574">
        <v>0</v>
      </c>
      <c r="CU574">
        <v>0</v>
      </c>
      <c r="CV574" s="47">
        <v>305005.35257678939</v>
      </c>
      <c r="CW574">
        <v>0</v>
      </c>
      <c r="CX574" s="48">
        <v>305005.35257678939</v>
      </c>
      <c r="CY574" s="48">
        <v>305373</v>
      </c>
      <c r="CZ574">
        <v>305005.35257678939</v>
      </c>
      <c r="DA574" s="37">
        <v>44204</v>
      </c>
      <c r="DB574">
        <v>17.405763</v>
      </c>
      <c r="DC574">
        <v>1</v>
      </c>
      <c r="DD574" s="52" t="s">
        <v>477</v>
      </c>
      <c r="DE574" t="s">
        <v>477</v>
      </c>
      <c r="DF574" s="52" t="s">
        <v>477</v>
      </c>
      <c r="DG574" s="52" t="s">
        <v>477</v>
      </c>
      <c r="DH574" s="52" t="s">
        <v>477</v>
      </c>
      <c r="DI574" s="52" t="s">
        <v>477</v>
      </c>
      <c r="DJ574" s="52" t="s">
        <v>477</v>
      </c>
      <c r="DK574" s="52" t="s">
        <v>477</v>
      </c>
      <c r="DL574" s="52" t="s">
        <v>477</v>
      </c>
      <c r="DM574" s="52" t="s">
        <v>477</v>
      </c>
      <c r="DN574" s="52" t="s">
        <v>477</v>
      </c>
      <c r="DO574" s="33">
        <v>2.5427233853747601E-2</v>
      </c>
      <c r="DP574" s="33" t="s">
        <v>477</v>
      </c>
      <c r="DQ574" s="32" t="s">
        <v>700</v>
      </c>
      <c r="DR574" s="33" t="s">
        <v>477</v>
      </c>
      <c r="DS574" s="58" t="s">
        <v>477</v>
      </c>
      <c r="DT574" s="58" t="s">
        <v>477</v>
      </c>
      <c r="DU574" s="58" t="s">
        <v>477</v>
      </c>
    </row>
    <row r="575" spans="1:125" x14ac:dyDescent="0.25">
      <c r="A575" s="31">
        <v>44196</v>
      </c>
      <c r="B575" t="s">
        <v>2009</v>
      </c>
      <c r="C575" t="s">
        <v>2010</v>
      </c>
      <c r="D575" t="s">
        <v>473</v>
      </c>
      <c r="E575">
        <v>9080602</v>
      </c>
      <c r="F575" t="s">
        <v>663</v>
      </c>
      <c r="G575" t="s">
        <v>2108</v>
      </c>
      <c r="H575" t="s">
        <v>293</v>
      </c>
      <c r="I575">
        <v>0</v>
      </c>
      <c r="J575">
        <v>0</v>
      </c>
      <c r="K575" s="43">
        <v>3962</v>
      </c>
      <c r="L575" s="43">
        <v>432650.4</v>
      </c>
      <c r="M575" s="43">
        <v>5.0088768468999998</v>
      </c>
      <c r="N575" s="43">
        <v>109.2</v>
      </c>
      <c r="O575" t="s">
        <v>473</v>
      </c>
      <c r="P575" t="s">
        <v>493</v>
      </c>
      <c r="Q575" t="s">
        <v>682</v>
      </c>
      <c r="R575" t="s">
        <v>475</v>
      </c>
      <c r="S575" t="s">
        <v>2009</v>
      </c>
      <c r="T575" t="s">
        <v>2108</v>
      </c>
      <c r="U575" t="s">
        <v>203</v>
      </c>
      <c r="V575" t="s">
        <v>203</v>
      </c>
      <c r="W575" t="s">
        <v>791</v>
      </c>
      <c r="X575" t="s">
        <v>384</v>
      </c>
      <c r="Y575" s="32" t="s">
        <v>383</v>
      </c>
      <c r="Z575" t="s">
        <v>383</v>
      </c>
      <c r="AA575" s="32" t="s">
        <v>477</v>
      </c>
      <c r="AB575" s="32" t="s">
        <v>482</v>
      </c>
      <c r="AC575" s="33" t="s">
        <v>477</v>
      </c>
      <c r="AD575" s="33" t="s">
        <v>477</v>
      </c>
      <c r="AE575" t="s">
        <v>477</v>
      </c>
      <c r="AF575" s="33" t="s">
        <v>477</v>
      </c>
      <c r="AG575" s="33" t="s">
        <v>477</v>
      </c>
      <c r="AH575" t="s">
        <v>477</v>
      </c>
      <c r="AI575" s="33" t="s">
        <v>477</v>
      </c>
      <c r="AJ575" s="33" t="s">
        <v>477</v>
      </c>
      <c r="AK575" t="s">
        <v>477</v>
      </c>
      <c r="AL575" s="33" t="s">
        <v>477</v>
      </c>
      <c r="AM575" t="s">
        <v>477</v>
      </c>
      <c r="AN575" s="33" t="s">
        <v>477</v>
      </c>
      <c r="AO575" s="33" t="s">
        <v>477</v>
      </c>
      <c r="AP575" s="33" t="s">
        <v>477</v>
      </c>
      <c r="AQ575" s="33" t="s">
        <v>477</v>
      </c>
      <c r="AR575" s="33" t="s">
        <v>477</v>
      </c>
      <c r="AS575" s="34" t="s">
        <v>477</v>
      </c>
      <c r="AT575" s="34" t="s">
        <v>477</v>
      </c>
      <c r="AU575" s="35" t="s">
        <v>477</v>
      </c>
      <c r="AV575" s="35" t="s">
        <v>477</v>
      </c>
      <c r="AW575" s="34" t="s">
        <v>477</v>
      </c>
      <c r="AX575" t="s">
        <v>383</v>
      </c>
      <c r="AY575" s="32" t="s">
        <v>477</v>
      </c>
      <c r="AZ575" s="32" t="s">
        <v>477</v>
      </c>
      <c r="BA575" s="32" t="s">
        <v>477</v>
      </c>
      <c r="BB575" s="32" t="s">
        <v>477</v>
      </c>
      <c r="BC575" s="32" t="s">
        <v>477</v>
      </c>
      <c r="BD575">
        <v>8637672.9399999995</v>
      </c>
      <c r="BE575">
        <v>5.0088768468999998</v>
      </c>
      <c r="BF575" s="32" t="s">
        <v>293</v>
      </c>
      <c r="BG575" s="32" t="s">
        <v>477</v>
      </c>
      <c r="BH575" s="32" t="s">
        <v>477</v>
      </c>
      <c r="BI575" s="32">
        <v>0</v>
      </c>
      <c r="BJ575" s="36" t="s">
        <v>477</v>
      </c>
      <c r="BK575" s="32">
        <v>0</v>
      </c>
      <c r="BL575" s="36" t="s">
        <v>477</v>
      </c>
      <c r="BM575" s="32">
        <v>0</v>
      </c>
      <c r="BN575" s="36" t="s">
        <v>477</v>
      </c>
      <c r="BO575" s="33" t="s">
        <v>477</v>
      </c>
      <c r="BP575" s="33" t="s">
        <v>477</v>
      </c>
      <c r="BQ575" t="s">
        <v>477</v>
      </c>
      <c r="BR575" t="s">
        <v>477</v>
      </c>
      <c r="BS575" t="s">
        <v>383</v>
      </c>
      <c r="BT575" s="37">
        <v>44196</v>
      </c>
      <c r="BU575" s="32" t="s">
        <v>477</v>
      </c>
      <c r="BV575" s="38" t="s">
        <v>477</v>
      </c>
      <c r="BW575" t="s">
        <v>477</v>
      </c>
      <c r="BX575" s="39" t="s">
        <v>477</v>
      </c>
      <c r="BY575" s="39"/>
      <c r="BZ575" s="39"/>
      <c r="CA575" s="39"/>
      <c r="CB575" s="39"/>
      <c r="CC575" s="39"/>
      <c r="CD575" s="39"/>
      <c r="CE575" s="39"/>
      <c r="CF575" s="39"/>
      <c r="CG575">
        <v>21</v>
      </c>
      <c r="CH575" s="39"/>
      <c r="CI575" s="39"/>
      <c r="CJ575" s="39"/>
      <c r="CK575" s="39"/>
      <c r="CL575" t="s">
        <v>477</v>
      </c>
      <c r="CM575" t="s">
        <v>477</v>
      </c>
      <c r="CN575" s="46" t="s">
        <v>477</v>
      </c>
      <c r="CO575" s="46">
        <v>0</v>
      </c>
      <c r="CP575" s="46" t="s">
        <v>477</v>
      </c>
      <c r="CQ575" s="46" t="s">
        <v>477</v>
      </c>
      <c r="CR575" s="46" t="s">
        <v>477</v>
      </c>
      <c r="CS575" s="46">
        <v>0</v>
      </c>
      <c r="CT575">
        <v>0</v>
      </c>
      <c r="CU575">
        <v>0</v>
      </c>
      <c r="CV575" s="47">
        <v>0</v>
      </c>
      <c r="CW575">
        <v>0</v>
      </c>
      <c r="CX575" s="48">
        <v>0</v>
      </c>
      <c r="CY575" s="48">
        <v>0</v>
      </c>
      <c r="CZ575">
        <v>0</v>
      </c>
      <c r="DA575" s="37">
        <v>44196</v>
      </c>
      <c r="DB575" t="s">
        <v>477</v>
      </c>
      <c r="DC575">
        <v>1</v>
      </c>
      <c r="DD575" s="52" t="s">
        <v>477</v>
      </c>
      <c r="DE575" t="s">
        <v>477</v>
      </c>
      <c r="DF575" s="52" t="s">
        <v>477</v>
      </c>
      <c r="DG575" s="52" t="s">
        <v>477</v>
      </c>
      <c r="DH575" s="52" t="s">
        <v>477</v>
      </c>
      <c r="DI575" s="52" t="s">
        <v>477</v>
      </c>
      <c r="DJ575" s="52" t="s">
        <v>477</v>
      </c>
      <c r="DK575" s="52" t="s">
        <v>477</v>
      </c>
      <c r="DL575" s="52" t="s">
        <v>477</v>
      </c>
      <c r="DM575" s="52" t="s">
        <v>477</v>
      </c>
      <c r="DN575" s="52" t="s">
        <v>477</v>
      </c>
      <c r="DO575" s="33" t="s">
        <v>477</v>
      </c>
      <c r="DP575" s="33" t="s">
        <v>477</v>
      </c>
      <c r="DQ575" s="32" t="s">
        <v>699</v>
      </c>
      <c r="DR575" s="33" t="s">
        <v>477</v>
      </c>
      <c r="DS575" s="58" t="s">
        <v>477</v>
      </c>
      <c r="DT575" s="58" t="s">
        <v>477</v>
      </c>
      <c r="DU575" s="58" t="s">
        <v>477</v>
      </c>
    </row>
    <row r="576" spans="1:125" x14ac:dyDescent="0.25">
      <c r="A576" s="31">
        <v>44196</v>
      </c>
      <c r="B576" t="s">
        <v>2009</v>
      </c>
      <c r="C576" t="s">
        <v>2010</v>
      </c>
      <c r="D576" t="s">
        <v>473</v>
      </c>
      <c r="E576">
        <v>9080602</v>
      </c>
      <c r="F576" t="s">
        <v>2109</v>
      </c>
      <c r="G576" t="s">
        <v>2110</v>
      </c>
      <c r="H576" t="s">
        <v>293</v>
      </c>
      <c r="I576">
        <v>0</v>
      </c>
      <c r="J576">
        <v>0</v>
      </c>
      <c r="K576" s="43">
        <v>22</v>
      </c>
      <c r="L576" s="43">
        <v>345621.1</v>
      </c>
      <c r="M576" s="43">
        <v>4.0013219115999998</v>
      </c>
      <c r="N576" s="43">
        <v>15710.05</v>
      </c>
      <c r="O576" t="s">
        <v>473</v>
      </c>
      <c r="P576" t="s">
        <v>493</v>
      </c>
      <c r="Q576" t="s">
        <v>2111</v>
      </c>
      <c r="R576" t="s">
        <v>475</v>
      </c>
      <c r="S576" t="s">
        <v>2009</v>
      </c>
      <c r="T576" t="s">
        <v>2110</v>
      </c>
      <c r="U576" t="s">
        <v>203</v>
      </c>
      <c r="V576" t="s">
        <v>203</v>
      </c>
      <c r="W576" t="s">
        <v>2112</v>
      </c>
      <c r="X576" t="s">
        <v>384</v>
      </c>
      <c r="Y576" s="32" t="s">
        <v>383</v>
      </c>
      <c r="Z576" t="s">
        <v>383</v>
      </c>
      <c r="AA576" s="32" t="s">
        <v>477</v>
      </c>
      <c r="AB576" s="32" t="s">
        <v>482</v>
      </c>
      <c r="AC576" s="33" t="s">
        <v>477</v>
      </c>
      <c r="AD576" s="33" t="s">
        <v>477</v>
      </c>
      <c r="AE576" t="s">
        <v>477</v>
      </c>
      <c r="AF576" s="33" t="s">
        <v>477</v>
      </c>
      <c r="AG576" s="33" t="s">
        <v>477</v>
      </c>
      <c r="AH576" t="s">
        <v>477</v>
      </c>
      <c r="AI576" s="33" t="s">
        <v>477</v>
      </c>
      <c r="AJ576" s="33" t="s">
        <v>477</v>
      </c>
      <c r="AK576" t="s">
        <v>477</v>
      </c>
      <c r="AL576" s="33" t="s">
        <v>477</v>
      </c>
      <c r="AM576" t="s">
        <v>477</v>
      </c>
      <c r="AN576" s="33" t="s">
        <v>477</v>
      </c>
      <c r="AO576" s="33" t="s">
        <v>477</v>
      </c>
      <c r="AP576" s="33" t="s">
        <v>477</v>
      </c>
      <c r="AQ576" s="33" t="s">
        <v>477</v>
      </c>
      <c r="AR576" s="33" t="s">
        <v>477</v>
      </c>
      <c r="AS576" s="34" t="s">
        <v>477</v>
      </c>
      <c r="AT576" s="34" t="s">
        <v>477</v>
      </c>
      <c r="AU576" s="35" t="s">
        <v>477</v>
      </c>
      <c r="AV576" s="35" t="s">
        <v>477</v>
      </c>
      <c r="AW576" s="34" t="s">
        <v>477</v>
      </c>
      <c r="AX576" t="s">
        <v>383</v>
      </c>
      <c r="AY576" s="32" t="s">
        <v>477</v>
      </c>
      <c r="AZ576" s="32" t="s">
        <v>477</v>
      </c>
      <c r="BA576" s="32" t="s">
        <v>477</v>
      </c>
      <c r="BB576" s="32" t="s">
        <v>477</v>
      </c>
      <c r="BC576" s="32" t="s">
        <v>477</v>
      </c>
      <c r="BD576">
        <v>8637672.9399999995</v>
      </c>
      <c r="BE576">
        <v>4.0013219115999998</v>
      </c>
      <c r="BF576" s="32" t="s">
        <v>293</v>
      </c>
      <c r="BG576" s="32" t="s">
        <v>477</v>
      </c>
      <c r="BH576" s="32" t="s">
        <v>477</v>
      </c>
      <c r="BI576" s="32">
        <v>0</v>
      </c>
      <c r="BJ576" s="36" t="s">
        <v>477</v>
      </c>
      <c r="BK576" s="32">
        <v>0</v>
      </c>
      <c r="BL576" s="36" t="s">
        <v>477</v>
      </c>
      <c r="BM576" s="32">
        <v>0</v>
      </c>
      <c r="BN576" s="36" t="s">
        <v>477</v>
      </c>
      <c r="BO576" s="33" t="s">
        <v>477</v>
      </c>
      <c r="BP576" s="33" t="s">
        <v>477</v>
      </c>
      <c r="BQ576" t="s">
        <v>477</v>
      </c>
      <c r="BR576" t="s">
        <v>477</v>
      </c>
      <c r="BS576" t="s">
        <v>383</v>
      </c>
      <c r="BT576" s="37">
        <v>44196</v>
      </c>
      <c r="BU576" s="32" t="s">
        <v>477</v>
      </c>
      <c r="BV576" s="38" t="s">
        <v>477</v>
      </c>
      <c r="BW576" t="s">
        <v>477</v>
      </c>
      <c r="BX576" s="39" t="s">
        <v>477</v>
      </c>
      <c r="BY576" s="39"/>
      <c r="BZ576" s="39"/>
      <c r="CA576" s="39"/>
      <c r="CB576" s="39"/>
      <c r="CC576" s="39"/>
      <c r="CD576" s="39"/>
      <c r="CE576" s="39"/>
      <c r="CF576" s="39"/>
      <c r="CG576">
        <v>21</v>
      </c>
      <c r="CH576" s="39"/>
      <c r="CI576" s="39"/>
      <c r="CJ576" s="39"/>
      <c r="CK576" s="39"/>
      <c r="CL576" t="s">
        <v>477</v>
      </c>
      <c r="CM576" t="s">
        <v>477</v>
      </c>
      <c r="CN576" s="46" t="s">
        <v>477</v>
      </c>
      <c r="CO576" s="46">
        <v>0</v>
      </c>
      <c r="CP576" s="46" t="s">
        <v>477</v>
      </c>
      <c r="CQ576" s="46" t="s">
        <v>477</v>
      </c>
      <c r="CR576" s="46" t="s">
        <v>477</v>
      </c>
      <c r="CS576" s="46">
        <v>0</v>
      </c>
      <c r="CT576">
        <v>0</v>
      </c>
      <c r="CU576">
        <v>0</v>
      </c>
      <c r="CV576" s="47">
        <v>0</v>
      </c>
      <c r="CW576">
        <v>0</v>
      </c>
      <c r="CX576" s="48">
        <v>0</v>
      </c>
      <c r="CY576" s="48">
        <v>0</v>
      </c>
      <c r="CZ576">
        <v>0</v>
      </c>
      <c r="DA576" s="37">
        <v>44196</v>
      </c>
      <c r="DB576" t="s">
        <v>477</v>
      </c>
      <c r="DC576">
        <v>1</v>
      </c>
      <c r="DD576" s="52" t="s">
        <v>477</v>
      </c>
      <c r="DE576" t="s">
        <v>477</v>
      </c>
      <c r="DF576" s="52" t="s">
        <v>477</v>
      </c>
      <c r="DG576" s="52" t="s">
        <v>477</v>
      </c>
      <c r="DH576" s="52" t="s">
        <v>477</v>
      </c>
      <c r="DI576" s="52" t="s">
        <v>477</v>
      </c>
      <c r="DJ576" s="52" t="s">
        <v>477</v>
      </c>
      <c r="DK576" s="52" t="s">
        <v>477</v>
      </c>
      <c r="DL576" s="52" t="s">
        <v>477</v>
      </c>
      <c r="DM576" s="52" t="s">
        <v>477</v>
      </c>
      <c r="DN576" s="52" t="s">
        <v>477</v>
      </c>
      <c r="DO576" s="33" t="s">
        <v>477</v>
      </c>
      <c r="DP576" s="33" t="s">
        <v>477</v>
      </c>
      <c r="DQ576" s="32" t="s">
        <v>699</v>
      </c>
      <c r="DR576" s="33" t="s">
        <v>477</v>
      </c>
      <c r="DS576" s="58" t="s">
        <v>477</v>
      </c>
      <c r="DT576" s="58" t="s">
        <v>477</v>
      </c>
      <c r="DU576" s="58" t="s">
        <v>477</v>
      </c>
    </row>
    <row r="577" spans="1:125" x14ac:dyDescent="0.25">
      <c r="A577" s="31">
        <v>44196</v>
      </c>
      <c r="B577" t="s">
        <v>2009</v>
      </c>
      <c r="C577" t="s">
        <v>2010</v>
      </c>
      <c r="D577" t="s">
        <v>473</v>
      </c>
      <c r="E577">
        <v>9080603</v>
      </c>
      <c r="F577" t="s">
        <v>2113</v>
      </c>
      <c r="G577" t="s">
        <v>2114</v>
      </c>
      <c r="H577" t="s">
        <v>293</v>
      </c>
      <c r="I577">
        <v>45747</v>
      </c>
      <c r="J577">
        <v>0</v>
      </c>
      <c r="K577" s="43">
        <v>204081</v>
      </c>
      <c r="L577" s="43">
        <v>2040.81</v>
      </c>
      <c r="M577" s="43">
        <v>2.3626849700000001E-2</v>
      </c>
      <c r="N577" s="43">
        <v>0.01</v>
      </c>
      <c r="O577" t="s">
        <v>473</v>
      </c>
      <c r="P577" t="s">
        <v>395</v>
      </c>
      <c r="Q577" t="s">
        <v>2115</v>
      </c>
      <c r="R577" t="s">
        <v>475</v>
      </c>
      <c r="S577" t="s">
        <v>2009</v>
      </c>
      <c r="T577" t="s">
        <v>2114</v>
      </c>
      <c r="U577" t="s">
        <v>203</v>
      </c>
      <c r="V577" t="s">
        <v>203</v>
      </c>
      <c r="W577" t="s">
        <v>2116</v>
      </c>
      <c r="X577" t="s">
        <v>2117</v>
      </c>
      <c r="Y577" s="32" t="s">
        <v>652</v>
      </c>
      <c r="Z577" t="s">
        <v>359</v>
      </c>
      <c r="AA577" s="32" t="s">
        <v>477</v>
      </c>
      <c r="AB577" s="32" t="s">
        <v>482</v>
      </c>
      <c r="AC577" s="33" t="s">
        <v>477</v>
      </c>
      <c r="AD577" s="33" t="s">
        <v>477</v>
      </c>
      <c r="AE577" t="s">
        <v>477</v>
      </c>
      <c r="AF577" s="33" t="s">
        <v>477</v>
      </c>
      <c r="AG577" s="33" t="s">
        <v>477</v>
      </c>
      <c r="AH577" t="s">
        <v>477</v>
      </c>
      <c r="AI577" s="33" t="s">
        <v>477</v>
      </c>
      <c r="AJ577" s="33" t="s">
        <v>477</v>
      </c>
      <c r="AK577" t="s">
        <v>477</v>
      </c>
      <c r="AL577" s="33" t="s">
        <v>477</v>
      </c>
      <c r="AM577" t="s">
        <v>477</v>
      </c>
      <c r="AN577" s="33" t="s">
        <v>477</v>
      </c>
      <c r="AO577" s="33" t="s">
        <v>477</v>
      </c>
      <c r="AP577" s="33" t="s">
        <v>477</v>
      </c>
      <c r="AQ577" s="33" t="s">
        <v>477</v>
      </c>
      <c r="AR577" s="33" t="s">
        <v>477</v>
      </c>
      <c r="AS577" s="34" t="s">
        <v>477</v>
      </c>
      <c r="AT577" s="34" t="s">
        <v>477</v>
      </c>
      <c r="AU577" s="35" t="s">
        <v>477</v>
      </c>
      <c r="AV577" s="35" t="s">
        <v>477</v>
      </c>
      <c r="AW577" s="34" t="s">
        <v>477</v>
      </c>
      <c r="AX577" t="s">
        <v>395</v>
      </c>
      <c r="AY577" s="32" t="s">
        <v>477</v>
      </c>
      <c r="AZ577" s="32" t="s">
        <v>477</v>
      </c>
      <c r="BA577" s="32" t="s">
        <v>477</v>
      </c>
      <c r="BB577" s="32" t="s">
        <v>477</v>
      </c>
      <c r="BC577" s="32" t="s">
        <v>477</v>
      </c>
      <c r="BD577">
        <v>8637672.9399999995</v>
      </c>
      <c r="BE577">
        <v>2.3626849700000001E-2</v>
      </c>
      <c r="BF577" s="32" t="s">
        <v>293</v>
      </c>
      <c r="BG577" s="32" t="s">
        <v>477</v>
      </c>
      <c r="BH577" s="32" t="s">
        <v>477</v>
      </c>
      <c r="BI577" s="32">
        <v>0</v>
      </c>
      <c r="BJ577" s="36" t="s">
        <v>477</v>
      </c>
      <c r="BK577" s="32">
        <v>0</v>
      </c>
      <c r="BL577" s="36" t="s">
        <v>477</v>
      </c>
      <c r="BM577" s="32">
        <v>0</v>
      </c>
      <c r="BN577" s="36" t="s">
        <v>477</v>
      </c>
      <c r="BO577" s="33" t="s">
        <v>477</v>
      </c>
      <c r="BP577" s="33" t="s">
        <v>477</v>
      </c>
      <c r="BQ577" t="s">
        <v>477</v>
      </c>
      <c r="BR577" t="s">
        <v>477</v>
      </c>
      <c r="BS577" t="s">
        <v>395</v>
      </c>
      <c r="BT577" s="37">
        <v>45747</v>
      </c>
      <c r="BU577" s="32" t="s">
        <v>477</v>
      </c>
      <c r="BV577" s="38" t="s">
        <v>477</v>
      </c>
      <c r="BW577" t="s">
        <v>477</v>
      </c>
      <c r="BX577" s="39" t="s">
        <v>477</v>
      </c>
      <c r="BY577" s="39"/>
      <c r="BZ577" s="39"/>
      <c r="CA577" s="39"/>
      <c r="CB577" s="39"/>
      <c r="CC577" s="39"/>
      <c r="CD577" s="39"/>
      <c r="CE577" s="39"/>
      <c r="CF577" s="39"/>
      <c r="CG577">
        <v>21</v>
      </c>
      <c r="CH577" s="39"/>
      <c r="CI577" s="39"/>
      <c r="CJ577" s="39"/>
      <c r="CK577" s="39"/>
      <c r="CL577" t="s">
        <v>2118</v>
      </c>
      <c r="CM577" t="s">
        <v>2119</v>
      </c>
      <c r="CN577" s="46" t="s">
        <v>477</v>
      </c>
      <c r="CO577" s="46">
        <v>2.7000000000000001E-3</v>
      </c>
      <c r="CP577" s="46" t="s">
        <v>293</v>
      </c>
      <c r="CQ577" s="46" t="s">
        <v>477</v>
      </c>
      <c r="CR577" s="46" t="s">
        <v>477</v>
      </c>
      <c r="CS577" s="46">
        <v>1</v>
      </c>
      <c r="CU577">
        <v>1</v>
      </c>
      <c r="CV577" s="47">
        <v>551.01870000000008</v>
      </c>
      <c r="CW577">
        <v>0</v>
      </c>
      <c r="CX577" s="48">
        <v>551.01870000000008</v>
      </c>
      <c r="CY577" s="48">
        <v>551.01870000000008</v>
      </c>
      <c r="CZ577">
        <v>551.01870000000008</v>
      </c>
      <c r="DA577" s="37">
        <v>45747</v>
      </c>
      <c r="DB577" t="s">
        <v>477</v>
      </c>
      <c r="DC577">
        <v>1</v>
      </c>
      <c r="DD577" s="52" t="s">
        <v>477</v>
      </c>
      <c r="DE577">
        <v>100</v>
      </c>
      <c r="DF577" s="52" t="s">
        <v>477</v>
      </c>
      <c r="DG577" s="52" t="s">
        <v>477</v>
      </c>
      <c r="DH577" s="52" t="s">
        <v>477</v>
      </c>
      <c r="DI577" s="52" t="s">
        <v>477</v>
      </c>
      <c r="DJ577" s="52" t="s">
        <v>477</v>
      </c>
      <c r="DK577" s="52" t="s">
        <v>477</v>
      </c>
      <c r="DL577" s="52" t="s">
        <v>477</v>
      </c>
      <c r="DM577" s="52" t="s">
        <v>477</v>
      </c>
      <c r="DN577" s="52" t="s">
        <v>477</v>
      </c>
      <c r="DO577" s="33" t="s">
        <v>477</v>
      </c>
      <c r="DP577" s="33" t="s">
        <v>477</v>
      </c>
      <c r="DQ577" s="32" t="s">
        <v>699</v>
      </c>
      <c r="DR577" s="33" t="s">
        <v>477</v>
      </c>
      <c r="DS577" s="58" t="s">
        <v>477</v>
      </c>
      <c r="DT577" s="58" t="s">
        <v>477</v>
      </c>
      <c r="DU577" s="58" t="s">
        <v>477</v>
      </c>
    </row>
    <row r="578" spans="1:125" x14ac:dyDescent="0.25">
      <c r="A578" s="31">
        <v>44196</v>
      </c>
      <c r="B578" t="s">
        <v>2120</v>
      </c>
      <c r="C578" t="s">
        <v>2010</v>
      </c>
      <c r="D578" t="s">
        <v>848</v>
      </c>
      <c r="E578">
        <v>-1</v>
      </c>
      <c r="F578">
        <v>-1</v>
      </c>
      <c r="G578" t="s">
        <v>2011</v>
      </c>
      <c r="H578" t="s">
        <v>293</v>
      </c>
      <c r="I578">
        <v>0</v>
      </c>
      <c r="J578">
        <v>0</v>
      </c>
      <c r="K578" s="43">
        <v>-1422.52</v>
      </c>
      <c r="L578" s="43">
        <v>-1422.52</v>
      </c>
      <c r="M578" s="43">
        <v>-8.9129059999999997E-4</v>
      </c>
      <c r="N578" s="43">
        <v>1</v>
      </c>
      <c r="O578" t="s">
        <v>848</v>
      </c>
      <c r="P578" t="s">
        <v>479</v>
      </c>
      <c r="Q578" t="s">
        <v>850</v>
      </c>
      <c r="R578" t="s">
        <v>475</v>
      </c>
      <c r="S578" t="s">
        <v>2120</v>
      </c>
      <c r="T578" t="s">
        <v>850</v>
      </c>
      <c r="U578" t="s">
        <v>479</v>
      </c>
      <c r="V578" t="s">
        <v>479</v>
      </c>
      <c r="W578" t="s">
        <v>479</v>
      </c>
      <c r="X578" t="s">
        <v>479</v>
      </c>
      <c r="Y578" s="32" t="s">
        <v>479</v>
      </c>
      <c r="Z578" t="s">
        <v>479</v>
      </c>
      <c r="AA578" s="32" t="s">
        <v>366</v>
      </c>
      <c r="AB578" s="32" t="s">
        <v>479</v>
      </c>
      <c r="AC578" s="33" t="s">
        <v>477</v>
      </c>
      <c r="AD578" s="33" t="s">
        <v>477</v>
      </c>
      <c r="AE578" t="s">
        <v>477</v>
      </c>
      <c r="AF578" s="33" t="s">
        <v>477</v>
      </c>
      <c r="AG578" s="33" t="s">
        <v>477</v>
      </c>
      <c r="AH578" t="s">
        <v>477</v>
      </c>
      <c r="AI578" s="33" t="s">
        <v>477</v>
      </c>
      <c r="AJ578" s="33" t="s">
        <v>477</v>
      </c>
      <c r="AK578" t="s">
        <v>477</v>
      </c>
      <c r="AL578" s="33" t="s">
        <v>477</v>
      </c>
      <c r="AM578" t="s">
        <v>477</v>
      </c>
      <c r="AN578" s="33" t="s">
        <v>477</v>
      </c>
      <c r="AO578" s="33" t="s">
        <v>477</v>
      </c>
      <c r="AP578" s="33" t="s">
        <v>477</v>
      </c>
      <c r="AQ578" s="33" t="s">
        <v>477</v>
      </c>
      <c r="AR578" s="33" t="s">
        <v>477</v>
      </c>
      <c r="AS578" s="34" t="s">
        <v>477</v>
      </c>
      <c r="AT578" s="34" t="s">
        <v>477</v>
      </c>
      <c r="AU578" s="35" t="s">
        <v>477</v>
      </c>
      <c r="AV578" s="35" t="s">
        <v>477</v>
      </c>
      <c r="AW578" s="34" t="s">
        <v>477</v>
      </c>
      <c r="AX578" t="s">
        <v>479</v>
      </c>
      <c r="AY578" s="32" t="s">
        <v>477</v>
      </c>
      <c r="AZ578" s="32" t="s">
        <v>477</v>
      </c>
      <c r="BA578" s="32" t="s">
        <v>477</v>
      </c>
      <c r="BB578" s="32" t="s">
        <v>477</v>
      </c>
      <c r="BC578" s="32" t="s">
        <v>366</v>
      </c>
      <c r="BD578">
        <v>159602272.38000005</v>
      </c>
      <c r="BE578">
        <v>-8.9129059999999997E-4</v>
      </c>
      <c r="BF578" s="32" t="s">
        <v>293</v>
      </c>
      <c r="BG578" s="32" t="s">
        <v>477</v>
      </c>
      <c r="BH578" s="32" t="s">
        <v>479</v>
      </c>
      <c r="BI578" s="32">
        <v>0</v>
      </c>
      <c r="BJ578" s="36" t="s">
        <v>477</v>
      </c>
      <c r="BK578" s="32">
        <v>0</v>
      </c>
      <c r="BL578" s="36" t="s">
        <v>477</v>
      </c>
      <c r="BM578" s="32">
        <v>6</v>
      </c>
      <c r="BN578" s="36">
        <v>-9.7449788869550607E-6</v>
      </c>
      <c r="BO578" s="33" t="s">
        <v>477</v>
      </c>
      <c r="BP578" s="33" t="s">
        <v>477</v>
      </c>
      <c r="BQ578" t="s">
        <v>477</v>
      </c>
      <c r="BR578" t="s">
        <v>477</v>
      </c>
      <c r="BS578" t="s">
        <v>479</v>
      </c>
      <c r="BT578" s="37">
        <v>44196</v>
      </c>
      <c r="BU578" s="32" t="s">
        <v>477</v>
      </c>
      <c r="BV578" s="38" t="s">
        <v>477</v>
      </c>
      <c r="BW578" t="s">
        <v>477</v>
      </c>
      <c r="BX578" s="39" t="s">
        <v>477</v>
      </c>
      <c r="BY578" s="39"/>
      <c r="BZ578" s="39"/>
      <c r="CA578" s="39"/>
      <c r="CB578" s="39"/>
      <c r="CC578" s="39"/>
      <c r="CD578" s="39"/>
      <c r="CE578" s="39"/>
      <c r="CF578" s="39"/>
      <c r="CG578">
        <v>21</v>
      </c>
      <c r="CH578" s="39"/>
      <c r="CI578" s="39"/>
      <c r="CJ578" s="39"/>
      <c r="CK578" s="39"/>
      <c r="CL578" t="s">
        <v>477</v>
      </c>
      <c r="CM578" t="s">
        <v>477</v>
      </c>
      <c r="CN578" s="46" t="s">
        <v>477</v>
      </c>
      <c r="CO578" s="46">
        <v>0</v>
      </c>
      <c r="CP578" s="46" t="s">
        <v>477</v>
      </c>
      <c r="CQ578" s="46" t="s">
        <v>477</v>
      </c>
      <c r="CR578" s="46" t="s">
        <v>477</v>
      </c>
      <c r="CS578" s="46">
        <v>0</v>
      </c>
      <c r="CT578">
        <v>0</v>
      </c>
      <c r="CU578">
        <v>0</v>
      </c>
      <c r="CV578" s="47">
        <v>0</v>
      </c>
      <c r="CW578">
        <v>0</v>
      </c>
      <c r="CX578" s="48">
        <v>0</v>
      </c>
      <c r="CY578" s="48">
        <v>0</v>
      </c>
      <c r="CZ578">
        <v>0</v>
      </c>
      <c r="DA578" s="37">
        <v>44196</v>
      </c>
      <c r="DB578" t="s">
        <v>477</v>
      </c>
      <c r="DC578">
        <v>1</v>
      </c>
      <c r="DD578" s="52" t="s">
        <v>477</v>
      </c>
      <c r="DE578" t="s">
        <v>477</v>
      </c>
      <c r="DF578" s="52" t="s">
        <v>477</v>
      </c>
      <c r="DG578" s="52" t="s">
        <v>477</v>
      </c>
      <c r="DH578" s="52" t="s">
        <v>477</v>
      </c>
      <c r="DI578" s="52" t="s">
        <v>477</v>
      </c>
      <c r="DJ578" s="52" t="s">
        <v>477</v>
      </c>
      <c r="DK578" s="52" t="s">
        <v>477</v>
      </c>
      <c r="DL578" s="52" t="s">
        <v>477</v>
      </c>
      <c r="DM578" s="52" t="s">
        <v>477</v>
      </c>
      <c r="DN578" s="52" t="s">
        <v>477</v>
      </c>
      <c r="DO578" s="33" t="s">
        <v>477</v>
      </c>
      <c r="DP578" s="33" t="s">
        <v>477</v>
      </c>
      <c r="DQ578" s="32" t="s">
        <v>477</v>
      </c>
      <c r="DR578" s="33" t="s">
        <v>477</v>
      </c>
      <c r="DS578" s="58" t="s">
        <v>477</v>
      </c>
      <c r="DT578" s="58" t="s">
        <v>477</v>
      </c>
      <c r="DU578" s="58" t="s">
        <v>477</v>
      </c>
    </row>
    <row r="579" spans="1:125" x14ac:dyDescent="0.25">
      <c r="A579" s="31">
        <v>44196</v>
      </c>
      <c r="B579" t="s">
        <v>2120</v>
      </c>
      <c r="C579" t="s">
        <v>2010</v>
      </c>
      <c r="D579" t="s">
        <v>848</v>
      </c>
      <c r="E579">
        <v>9000100</v>
      </c>
      <c r="F579">
        <v>-1</v>
      </c>
      <c r="G579" t="s">
        <v>2013</v>
      </c>
      <c r="H579" t="s">
        <v>293</v>
      </c>
      <c r="I579">
        <v>0</v>
      </c>
      <c r="J579">
        <v>-0.125</v>
      </c>
      <c r="K579" s="43">
        <v>11383380.83</v>
      </c>
      <c r="L579" s="43">
        <v>11356423.369999999</v>
      </c>
      <c r="M579" s="43">
        <v>7.1154521804000002</v>
      </c>
      <c r="N579" s="43">
        <v>1</v>
      </c>
      <c r="O579" t="s">
        <v>848</v>
      </c>
      <c r="P579" t="s">
        <v>479</v>
      </c>
      <c r="Q579" t="s">
        <v>850</v>
      </c>
      <c r="R579" t="s">
        <v>475</v>
      </c>
      <c r="S579" t="s">
        <v>2120</v>
      </c>
      <c r="T579" t="s">
        <v>850</v>
      </c>
      <c r="U579" t="s">
        <v>479</v>
      </c>
      <c r="V579" t="s">
        <v>479</v>
      </c>
      <c r="W579" t="s">
        <v>479</v>
      </c>
      <c r="X579" t="s">
        <v>479</v>
      </c>
      <c r="Y579" s="32" t="s">
        <v>479</v>
      </c>
      <c r="Z579" t="s">
        <v>479</v>
      </c>
      <c r="AA579" s="32" t="s">
        <v>366</v>
      </c>
      <c r="AB579" s="32" t="s">
        <v>479</v>
      </c>
      <c r="AC579" s="33" t="s">
        <v>477</v>
      </c>
      <c r="AD579" s="33" t="s">
        <v>477</v>
      </c>
      <c r="AE579" t="s">
        <v>477</v>
      </c>
      <c r="AF579" s="33" t="s">
        <v>477</v>
      </c>
      <c r="AG579" s="33" t="s">
        <v>477</v>
      </c>
      <c r="AH579" t="s">
        <v>477</v>
      </c>
      <c r="AI579" s="33" t="s">
        <v>477</v>
      </c>
      <c r="AJ579" s="33" t="s">
        <v>477</v>
      </c>
      <c r="AK579" t="s">
        <v>477</v>
      </c>
      <c r="AL579" s="33" t="s">
        <v>477</v>
      </c>
      <c r="AM579" t="s">
        <v>477</v>
      </c>
      <c r="AN579" s="33" t="s">
        <v>477</v>
      </c>
      <c r="AO579" s="33" t="s">
        <v>477</v>
      </c>
      <c r="AP579" s="33" t="s">
        <v>477</v>
      </c>
      <c r="AQ579" s="33" t="s">
        <v>477</v>
      </c>
      <c r="AR579" s="33" t="s">
        <v>477</v>
      </c>
      <c r="AS579" s="34" t="s">
        <v>477</v>
      </c>
      <c r="AT579" s="34" t="s">
        <v>477</v>
      </c>
      <c r="AU579" s="35" t="s">
        <v>477</v>
      </c>
      <c r="AV579" s="35" t="s">
        <v>477</v>
      </c>
      <c r="AW579" s="34" t="s">
        <v>477</v>
      </c>
      <c r="AX579" t="s">
        <v>479</v>
      </c>
      <c r="AY579" s="32" t="s">
        <v>477</v>
      </c>
      <c r="AZ579" s="32" t="s">
        <v>477</v>
      </c>
      <c r="BA579" s="32" t="s">
        <v>477</v>
      </c>
      <c r="BB579" s="32" t="s">
        <v>477</v>
      </c>
      <c r="BC579" s="32" t="s">
        <v>366</v>
      </c>
      <c r="BD579">
        <v>159602272.38000005</v>
      </c>
      <c r="BE579">
        <v>7.1154521804000002</v>
      </c>
      <c r="BF579" s="32" t="s">
        <v>293</v>
      </c>
      <c r="BG579" s="32" t="s">
        <v>477</v>
      </c>
      <c r="BH579" s="32" t="s">
        <v>479</v>
      </c>
      <c r="BI579" s="32">
        <v>0</v>
      </c>
      <c r="BJ579" s="36" t="s">
        <v>477</v>
      </c>
      <c r="BK579" s="32">
        <v>0</v>
      </c>
      <c r="BL579" s="36" t="s">
        <v>477</v>
      </c>
      <c r="BM579" s="32">
        <v>6</v>
      </c>
      <c r="BN579" s="36">
        <v>7.7797223217932282E-2</v>
      </c>
      <c r="BO579" s="33" t="s">
        <v>477</v>
      </c>
      <c r="BP579" s="33" t="s">
        <v>477</v>
      </c>
      <c r="BQ579" t="s">
        <v>477</v>
      </c>
      <c r="BR579" t="s">
        <v>477</v>
      </c>
      <c r="BS579" t="s">
        <v>479</v>
      </c>
      <c r="BT579" s="37">
        <v>44196</v>
      </c>
      <c r="BU579" s="32" t="s">
        <v>477</v>
      </c>
      <c r="BV579" s="38" t="s">
        <v>477</v>
      </c>
      <c r="BW579" t="s">
        <v>477</v>
      </c>
      <c r="BX579" s="39" t="s">
        <v>477</v>
      </c>
      <c r="BY579" s="39"/>
      <c r="BZ579" s="39"/>
      <c r="CA579" s="39"/>
      <c r="CB579" s="39"/>
      <c r="CC579" s="39"/>
      <c r="CD579" s="39"/>
      <c r="CE579" s="39"/>
      <c r="CF579" s="39"/>
      <c r="CG579">
        <v>21</v>
      </c>
      <c r="CH579" s="39"/>
      <c r="CI579" s="39"/>
      <c r="CJ579" s="39"/>
      <c r="CK579" s="39"/>
      <c r="CL579" t="s">
        <v>477</v>
      </c>
      <c r="CM579" t="s">
        <v>477</v>
      </c>
      <c r="CN579" s="46" t="s">
        <v>477</v>
      </c>
      <c r="CO579" s="46">
        <v>0</v>
      </c>
      <c r="CP579" s="46" t="s">
        <v>477</v>
      </c>
      <c r="CQ579" s="46" t="s">
        <v>477</v>
      </c>
      <c r="CR579" s="46" t="s">
        <v>477</v>
      </c>
      <c r="CS579" s="46">
        <v>0</v>
      </c>
      <c r="CT579">
        <v>0</v>
      </c>
      <c r="CU579">
        <v>0</v>
      </c>
      <c r="CV579" s="47">
        <v>0</v>
      </c>
      <c r="CW579">
        <v>0</v>
      </c>
      <c r="CX579" s="48">
        <v>0</v>
      </c>
      <c r="CY579" s="48">
        <v>0</v>
      </c>
      <c r="CZ579">
        <v>0</v>
      </c>
      <c r="DA579" s="37">
        <v>44196</v>
      </c>
      <c r="DB579" t="s">
        <v>477</v>
      </c>
      <c r="DC579">
        <v>1</v>
      </c>
      <c r="DD579" s="52" t="s">
        <v>477</v>
      </c>
      <c r="DE579" t="s">
        <v>477</v>
      </c>
      <c r="DF579" s="52" t="s">
        <v>477</v>
      </c>
      <c r="DG579" s="52" t="s">
        <v>477</v>
      </c>
      <c r="DH579" s="52" t="s">
        <v>477</v>
      </c>
      <c r="DI579" s="52" t="s">
        <v>477</v>
      </c>
      <c r="DJ579" s="52" t="s">
        <v>477</v>
      </c>
      <c r="DK579" s="52" t="s">
        <v>477</v>
      </c>
      <c r="DL579" s="52" t="s">
        <v>477</v>
      </c>
      <c r="DM579" s="52" t="s">
        <v>477</v>
      </c>
      <c r="DN579" s="52" t="s">
        <v>477</v>
      </c>
      <c r="DO579" s="33" t="s">
        <v>477</v>
      </c>
      <c r="DP579" s="33" t="s">
        <v>477</v>
      </c>
      <c r="DQ579" s="32" t="s">
        <v>477</v>
      </c>
      <c r="DR579" s="33" t="s">
        <v>477</v>
      </c>
      <c r="DS579" s="58" t="s">
        <v>477</v>
      </c>
      <c r="DT579" s="58" t="s">
        <v>477</v>
      </c>
      <c r="DU579" s="58" t="s">
        <v>477</v>
      </c>
    </row>
    <row r="580" spans="1:125" x14ac:dyDescent="0.25">
      <c r="A580" s="31">
        <v>44196</v>
      </c>
      <c r="B580" t="s">
        <v>2120</v>
      </c>
      <c r="C580" t="s">
        <v>2010</v>
      </c>
      <c r="D580" t="s">
        <v>848</v>
      </c>
      <c r="E580">
        <v>9000100</v>
      </c>
      <c r="F580">
        <v>-1</v>
      </c>
      <c r="G580" t="s">
        <v>2013</v>
      </c>
      <c r="H580" t="s">
        <v>397</v>
      </c>
      <c r="I580">
        <v>0</v>
      </c>
      <c r="J580">
        <v>-1</v>
      </c>
      <c r="K580" s="43">
        <v>48560.23</v>
      </c>
      <c r="L580" s="43">
        <v>53659.289999999994</v>
      </c>
      <c r="M580" s="43">
        <v>3.3620630300000003E-2</v>
      </c>
      <c r="N580" s="43">
        <v>1.1061252699999999</v>
      </c>
      <c r="O580" t="s">
        <v>848</v>
      </c>
      <c r="P580" t="s">
        <v>479</v>
      </c>
      <c r="Q580" t="s">
        <v>852</v>
      </c>
      <c r="R580" t="s">
        <v>475</v>
      </c>
      <c r="S580" t="s">
        <v>2120</v>
      </c>
      <c r="T580" t="s">
        <v>852</v>
      </c>
      <c r="U580" t="s">
        <v>479</v>
      </c>
      <c r="V580" t="s">
        <v>479</v>
      </c>
      <c r="W580" t="s">
        <v>479</v>
      </c>
      <c r="X580" t="s">
        <v>479</v>
      </c>
      <c r="Y580" s="32" t="s">
        <v>479</v>
      </c>
      <c r="Z580" t="s">
        <v>479</v>
      </c>
      <c r="AA580" s="32" t="s">
        <v>366</v>
      </c>
      <c r="AB580" s="32" t="s">
        <v>479</v>
      </c>
      <c r="AC580" s="33" t="s">
        <v>477</v>
      </c>
      <c r="AD580" s="33" t="s">
        <v>477</v>
      </c>
      <c r="AE580" t="s">
        <v>477</v>
      </c>
      <c r="AF580" s="33" t="s">
        <v>477</v>
      </c>
      <c r="AG580" s="33" t="s">
        <v>477</v>
      </c>
      <c r="AH580" t="s">
        <v>477</v>
      </c>
      <c r="AI580" s="33" t="s">
        <v>477</v>
      </c>
      <c r="AJ580" s="33" t="s">
        <v>477</v>
      </c>
      <c r="AK580" t="s">
        <v>477</v>
      </c>
      <c r="AL580" s="33" t="s">
        <v>477</v>
      </c>
      <c r="AM580" t="s">
        <v>477</v>
      </c>
      <c r="AN580" s="33" t="s">
        <v>477</v>
      </c>
      <c r="AO580" s="33" t="s">
        <v>477</v>
      </c>
      <c r="AP580" s="33" t="s">
        <v>477</v>
      </c>
      <c r="AQ580" s="33" t="s">
        <v>477</v>
      </c>
      <c r="AR580" s="33" t="s">
        <v>477</v>
      </c>
      <c r="AS580" s="34" t="s">
        <v>477</v>
      </c>
      <c r="AT580" s="34" t="s">
        <v>477</v>
      </c>
      <c r="AU580" s="35" t="s">
        <v>477</v>
      </c>
      <c r="AV580" s="35" t="s">
        <v>477</v>
      </c>
      <c r="AW580" s="34" t="s">
        <v>477</v>
      </c>
      <c r="AX580" t="s">
        <v>479</v>
      </c>
      <c r="AY580" s="32" t="s">
        <v>477</v>
      </c>
      <c r="AZ580" s="32" t="s">
        <v>477</v>
      </c>
      <c r="BA580" s="32" t="s">
        <v>477</v>
      </c>
      <c r="BB580" s="32" t="s">
        <v>477</v>
      </c>
      <c r="BC580" s="32" t="s">
        <v>366</v>
      </c>
      <c r="BD580">
        <v>159602272.38000005</v>
      </c>
      <c r="BE580">
        <v>3.3620630300000003E-2</v>
      </c>
      <c r="BF580" s="32" t="s">
        <v>397</v>
      </c>
      <c r="BG580" s="32" t="s">
        <v>477</v>
      </c>
      <c r="BH580" s="32" t="s">
        <v>479</v>
      </c>
      <c r="BI580" s="32">
        <v>0</v>
      </c>
      <c r="BJ580" s="36" t="s">
        <v>477</v>
      </c>
      <c r="BK580" s="32">
        <v>0</v>
      </c>
      <c r="BL580" s="36" t="s">
        <v>477</v>
      </c>
      <c r="BM580" s="32">
        <v>6</v>
      </c>
      <c r="BN580" s="36">
        <v>3.6759317840100582E-4</v>
      </c>
      <c r="BO580" s="33" t="s">
        <v>477</v>
      </c>
      <c r="BP580" s="33" t="s">
        <v>477</v>
      </c>
      <c r="BQ580" t="s">
        <v>477</v>
      </c>
      <c r="BR580" t="s">
        <v>477</v>
      </c>
      <c r="BS580" t="s">
        <v>479</v>
      </c>
      <c r="BT580" s="37">
        <v>44196</v>
      </c>
      <c r="BU580" s="32" t="s">
        <v>477</v>
      </c>
      <c r="BV580" s="38" t="s">
        <v>477</v>
      </c>
      <c r="BW580" t="s">
        <v>477</v>
      </c>
      <c r="BX580" s="39" t="s">
        <v>477</v>
      </c>
      <c r="BY580" s="39"/>
      <c r="BZ580" s="39"/>
      <c r="CA580" s="39"/>
      <c r="CB580" s="39"/>
      <c r="CC580" s="39"/>
      <c r="CD580" s="39"/>
      <c r="CE580" s="39"/>
      <c r="CF580" s="39"/>
      <c r="CG580">
        <v>21</v>
      </c>
      <c r="CH580" s="39"/>
      <c r="CI580" s="39"/>
      <c r="CJ580" s="39"/>
      <c r="CK580" s="39"/>
      <c r="CL580" t="s">
        <v>477</v>
      </c>
      <c r="CM580" t="s">
        <v>477</v>
      </c>
      <c r="CN580" s="46" t="s">
        <v>477</v>
      </c>
      <c r="CO580" s="46">
        <v>0</v>
      </c>
      <c r="CP580" s="46" t="s">
        <v>477</v>
      </c>
      <c r="CQ580" s="46" t="s">
        <v>477</v>
      </c>
      <c r="CR580" s="46" t="s">
        <v>477</v>
      </c>
      <c r="CS580" s="46">
        <v>0</v>
      </c>
      <c r="CT580">
        <v>0</v>
      </c>
      <c r="CU580">
        <v>0</v>
      </c>
      <c r="CV580" s="47">
        <v>0</v>
      </c>
      <c r="CW580">
        <v>0</v>
      </c>
      <c r="CX580" s="48">
        <v>0</v>
      </c>
      <c r="CY580" s="48">
        <v>0</v>
      </c>
      <c r="CZ580">
        <v>0</v>
      </c>
      <c r="DA580" s="37">
        <v>44196</v>
      </c>
      <c r="DB580" t="s">
        <v>477</v>
      </c>
      <c r="DC580">
        <v>1</v>
      </c>
      <c r="DD580" s="52" t="s">
        <v>477</v>
      </c>
      <c r="DE580" t="s">
        <v>477</v>
      </c>
      <c r="DF580" s="52" t="s">
        <v>477</v>
      </c>
      <c r="DG580" s="52" t="s">
        <v>477</v>
      </c>
      <c r="DH580" s="52" t="s">
        <v>477</v>
      </c>
      <c r="DI580" s="52" t="s">
        <v>477</v>
      </c>
      <c r="DJ580" s="52" t="s">
        <v>477</v>
      </c>
      <c r="DK580" s="52" t="s">
        <v>477</v>
      </c>
      <c r="DL580" s="52" t="s">
        <v>477</v>
      </c>
      <c r="DM580" s="52" t="s">
        <v>477</v>
      </c>
      <c r="DN580" s="52" t="s">
        <v>477</v>
      </c>
      <c r="DO580" s="33" t="s">
        <v>477</v>
      </c>
      <c r="DP580" s="33" t="s">
        <v>477</v>
      </c>
      <c r="DQ580" s="32" t="s">
        <v>477</v>
      </c>
      <c r="DR580" s="33" t="s">
        <v>477</v>
      </c>
      <c r="DS580" s="58" t="s">
        <v>477</v>
      </c>
      <c r="DT580" s="58" t="s">
        <v>477</v>
      </c>
      <c r="DU580" s="58" t="s">
        <v>477</v>
      </c>
    </row>
    <row r="581" spans="1:125" x14ac:dyDescent="0.25">
      <c r="A581" s="31">
        <v>44196</v>
      </c>
      <c r="B581" t="s">
        <v>2120</v>
      </c>
      <c r="C581" t="s">
        <v>2010</v>
      </c>
      <c r="D581" t="s">
        <v>848</v>
      </c>
      <c r="E581">
        <v>9000100</v>
      </c>
      <c r="F581">
        <v>-1</v>
      </c>
      <c r="G581" t="s">
        <v>2013</v>
      </c>
      <c r="H581" t="s">
        <v>294</v>
      </c>
      <c r="I581">
        <v>0</v>
      </c>
      <c r="J581">
        <v>-0.125</v>
      </c>
      <c r="K581" s="43">
        <v>479645.37</v>
      </c>
      <c r="L581" s="43">
        <v>388643.70999999996</v>
      </c>
      <c r="M581" s="43">
        <v>0.24350762949999999</v>
      </c>
      <c r="N581" s="43">
        <v>0.81290899000000005</v>
      </c>
      <c r="O581" t="s">
        <v>848</v>
      </c>
      <c r="P581" t="s">
        <v>479</v>
      </c>
      <c r="Q581" t="s">
        <v>851</v>
      </c>
      <c r="R581" t="s">
        <v>475</v>
      </c>
      <c r="S581" t="s">
        <v>2120</v>
      </c>
      <c r="T581" t="s">
        <v>851</v>
      </c>
      <c r="U581" t="s">
        <v>479</v>
      </c>
      <c r="V581" t="s">
        <v>479</v>
      </c>
      <c r="W581" t="s">
        <v>479</v>
      </c>
      <c r="X581" t="s">
        <v>479</v>
      </c>
      <c r="Y581" s="32" t="s">
        <v>479</v>
      </c>
      <c r="Z581" t="s">
        <v>479</v>
      </c>
      <c r="AA581" s="32" t="s">
        <v>366</v>
      </c>
      <c r="AB581" s="32" t="s">
        <v>479</v>
      </c>
      <c r="AC581" s="33" t="s">
        <v>477</v>
      </c>
      <c r="AD581" s="33" t="s">
        <v>477</v>
      </c>
      <c r="AE581" t="s">
        <v>477</v>
      </c>
      <c r="AF581" s="33" t="s">
        <v>477</v>
      </c>
      <c r="AG581" s="33" t="s">
        <v>477</v>
      </c>
      <c r="AH581" t="s">
        <v>477</v>
      </c>
      <c r="AI581" s="33" t="s">
        <v>477</v>
      </c>
      <c r="AJ581" s="33" t="s">
        <v>477</v>
      </c>
      <c r="AK581" t="s">
        <v>477</v>
      </c>
      <c r="AL581" s="33" t="s">
        <v>477</v>
      </c>
      <c r="AM581" t="s">
        <v>477</v>
      </c>
      <c r="AN581" s="33" t="s">
        <v>477</v>
      </c>
      <c r="AO581" s="33" t="s">
        <v>477</v>
      </c>
      <c r="AP581" s="33" t="s">
        <v>477</v>
      </c>
      <c r="AQ581" s="33" t="s">
        <v>477</v>
      </c>
      <c r="AR581" s="33" t="s">
        <v>477</v>
      </c>
      <c r="AS581" s="34" t="s">
        <v>477</v>
      </c>
      <c r="AT581" s="34" t="s">
        <v>477</v>
      </c>
      <c r="AU581" s="35" t="s">
        <v>477</v>
      </c>
      <c r="AV581" s="35" t="s">
        <v>477</v>
      </c>
      <c r="AW581" s="34" t="s">
        <v>477</v>
      </c>
      <c r="AX581" t="s">
        <v>479</v>
      </c>
      <c r="AY581" s="32" t="s">
        <v>477</v>
      </c>
      <c r="AZ581" s="32" t="s">
        <v>477</v>
      </c>
      <c r="BA581" s="32" t="s">
        <v>477</v>
      </c>
      <c r="BB581" s="32" t="s">
        <v>477</v>
      </c>
      <c r="BC581" s="32" t="s">
        <v>366</v>
      </c>
      <c r="BD581">
        <v>159602272.38000005</v>
      </c>
      <c r="BE581">
        <v>0.24350762949999999</v>
      </c>
      <c r="BF581" s="32" t="s">
        <v>294</v>
      </c>
      <c r="BG581" s="32" t="s">
        <v>477</v>
      </c>
      <c r="BH581" s="32" t="s">
        <v>479</v>
      </c>
      <c r="BI581" s="32">
        <v>0</v>
      </c>
      <c r="BJ581" s="36" t="s">
        <v>477</v>
      </c>
      <c r="BK581" s="32">
        <v>0</v>
      </c>
      <c r="BL581" s="36" t="s">
        <v>477</v>
      </c>
      <c r="BM581" s="32">
        <v>6</v>
      </c>
      <c r="BN581" s="36">
        <v>2.6624052726836075E-3</v>
      </c>
      <c r="BO581" s="33" t="s">
        <v>477</v>
      </c>
      <c r="BP581" s="33" t="s">
        <v>477</v>
      </c>
      <c r="BQ581" t="s">
        <v>477</v>
      </c>
      <c r="BR581" t="s">
        <v>477</v>
      </c>
      <c r="BS581" t="s">
        <v>479</v>
      </c>
      <c r="BT581" s="37">
        <v>44196</v>
      </c>
      <c r="BU581" s="32" t="s">
        <v>477</v>
      </c>
      <c r="BV581" s="38" t="s">
        <v>477</v>
      </c>
      <c r="BW581" t="s">
        <v>477</v>
      </c>
      <c r="BX581" s="39" t="s">
        <v>477</v>
      </c>
      <c r="BY581" s="39"/>
      <c r="BZ581" s="39"/>
      <c r="CA581" s="39"/>
      <c r="CB581" s="39"/>
      <c r="CC581" s="39"/>
      <c r="CD581" s="39"/>
      <c r="CE581" s="39"/>
      <c r="CF581" s="39"/>
      <c r="CG581">
        <v>21</v>
      </c>
      <c r="CH581" s="39"/>
      <c r="CI581" s="39"/>
      <c r="CJ581" s="39"/>
      <c r="CK581" s="39"/>
      <c r="CL581" t="s">
        <v>477</v>
      </c>
      <c r="CM581" t="s">
        <v>477</v>
      </c>
      <c r="CN581" s="46" t="s">
        <v>477</v>
      </c>
      <c r="CO581" s="46">
        <v>0</v>
      </c>
      <c r="CP581" s="46" t="s">
        <v>477</v>
      </c>
      <c r="CQ581" s="46" t="s">
        <v>477</v>
      </c>
      <c r="CR581" s="46" t="s">
        <v>477</v>
      </c>
      <c r="CS581" s="46">
        <v>0</v>
      </c>
      <c r="CT581">
        <v>0</v>
      </c>
      <c r="CU581">
        <v>0</v>
      </c>
      <c r="CV581" s="47">
        <v>0</v>
      </c>
      <c r="CW581">
        <v>0</v>
      </c>
      <c r="CX581" s="48">
        <v>0</v>
      </c>
      <c r="CY581" s="48">
        <v>0</v>
      </c>
      <c r="CZ581">
        <v>0</v>
      </c>
      <c r="DA581" s="37">
        <v>44196</v>
      </c>
      <c r="DB581" t="s">
        <v>477</v>
      </c>
      <c r="DC581">
        <v>1</v>
      </c>
      <c r="DD581" s="52" t="s">
        <v>477</v>
      </c>
      <c r="DE581" t="s">
        <v>477</v>
      </c>
      <c r="DF581" s="52" t="s">
        <v>477</v>
      </c>
      <c r="DG581" s="52" t="s">
        <v>477</v>
      </c>
      <c r="DH581" s="52" t="s">
        <v>477</v>
      </c>
      <c r="DI581" s="52" t="s">
        <v>477</v>
      </c>
      <c r="DJ581" s="52" t="s">
        <v>477</v>
      </c>
      <c r="DK581" s="52" t="s">
        <v>477</v>
      </c>
      <c r="DL581" s="52" t="s">
        <v>477</v>
      </c>
      <c r="DM581" s="52" t="s">
        <v>477</v>
      </c>
      <c r="DN581" s="52" t="s">
        <v>477</v>
      </c>
      <c r="DO581" s="33" t="s">
        <v>477</v>
      </c>
      <c r="DP581" s="33" t="s">
        <v>477</v>
      </c>
      <c r="DQ581" s="32" t="s">
        <v>477</v>
      </c>
      <c r="DR581" s="33" t="s">
        <v>477</v>
      </c>
      <c r="DS581" s="58" t="s">
        <v>477</v>
      </c>
      <c r="DT581" s="58" t="s">
        <v>477</v>
      </c>
      <c r="DU581" s="58" t="s">
        <v>477</v>
      </c>
    </row>
    <row r="582" spans="1:125" x14ac:dyDescent="0.25">
      <c r="A582" s="31">
        <v>44196</v>
      </c>
      <c r="B582" t="s">
        <v>2120</v>
      </c>
      <c r="C582" t="s">
        <v>2010</v>
      </c>
      <c r="D582" t="s">
        <v>848</v>
      </c>
      <c r="E582">
        <v>9000100</v>
      </c>
      <c r="F582">
        <v>-1</v>
      </c>
      <c r="G582" t="s">
        <v>2013</v>
      </c>
      <c r="H582" t="s">
        <v>296</v>
      </c>
      <c r="I582">
        <v>0</v>
      </c>
      <c r="J582">
        <v>-0.125</v>
      </c>
      <c r="K582" s="43">
        <v>765.47</v>
      </c>
      <c r="L582" s="43">
        <v>687.23</v>
      </c>
      <c r="M582" s="43">
        <v>4.3058909999999997E-4</v>
      </c>
      <c r="N582" s="43">
        <v>0.92067387000000001</v>
      </c>
      <c r="O582" t="s">
        <v>848</v>
      </c>
      <c r="P582" t="s">
        <v>479</v>
      </c>
      <c r="Q582" t="s">
        <v>849</v>
      </c>
      <c r="R582" t="s">
        <v>475</v>
      </c>
      <c r="S582" t="s">
        <v>2120</v>
      </c>
      <c r="T582" t="s">
        <v>849</v>
      </c>
      <c r="U582" t="s">
        <v>479</v>
      </c>
      <c r="V582" t="s">
        <v>479</v>
      </c>
      <c r="W582" t="s">
        <v>479</v>
      </c>
      <c r="X582" t="s">
        <v>479</v>
      </c>
      <c r="Y582" s="32" t="s">
        <v>479</v>
      </c>
      <c r="Z582" t="s">
        <v>479</v>
      </c>
      <c r="AA582" s="32" t="s">
        <v>366</v>
      </c>
      <c r="AB582" s="32" t="s">
        <v>479</v>
      </c>
      <c r="AC582" s="33" t="s">
        <v>477</v>
      </c>
      <c r="AD582" s="33" t="s">
        <v>477</v>
      </c>
      <c r="AE582" t="s">
        <v>477</v>
      </c>
      <c r="AF582" s="33" t="s">
        <v>477</v>
      </c>
      <c r="AG582" s="33" t="s">
        <v>477</v>
      </c>
      <c r="AH582" t="s">
        <v>477</v>
      </c>
      <c r="AI582" s="33" t="s">
        <v>477</v>
      </c>
      <c r="AJ582" s="33" t="s">
        <v>477</v>
      </c>
      <c r="AK582" t="s">
        <v>477</v>
      </c>
      <c r="AL582" s="33" t="s">
        <v>477</v>
      </c>
      <c r="AM582" t="s">
        <v>477</v>
      </c>
      <c r="AN582" s="33" t="s">
        <v>477</v>
      </c>
      <c r="AO582" s="33" t="s">
        <v>477</v>
      </c>
      <c r="AP582" s="33" t="s">
        <v>477</v>
      </c>
      <c r="AQ582" s="33" t="s">
        <v>477</v>
      </c>
      <c r="AR582" s="33" t="s">
        <v>477</v>
      </c>
      <c r="AS582" s="34" t="s">
        <v>477</v>
      </c>
      <c r="AT582" s="34" t="s">
        <v>477</v>
      </c>
      <c r="AU582" s="35" t="s">
        <v>477</v>
      </c>
      <c r="AV582" s="35" t="s">
        <v>477</v>
      </c>
      <c r="AW582" s="34" t="s">
        <v>477</v>
      </c>
      <c r="AX582" t="s">
        <v>479</v>
      </c>
      <c r="AY582" s="32" t="s">
        <v>477</v>
      </c>
      <c r="AZ582" s="32" t="s">
        <v>477</v>
      </c>
      <c r="BA582" s="32" t="s">
        <v>477</v>
      </c>
      <c r="BB582" s="32" t="s">
        <v>477</v>
      </c>
      <c r="BC582" s="32" t="s">
        <v>366</v>
      </c>
      <c r="BD582">
        <v>159602272.38000005</v>
      </c>
      <c r="BE582">
        <v>4.3058909999999997E-4</v>
      </c>
      <c r="BF582" s="32" t="s">
        <v>296</v>
      </c>
      <c r="BG582" s="32" t="s">
        <v>477</v>
      </c>
      <c r="BH582" s="32" t="s">
        <v>479</v>
      </c>
      <c r="BI582" s="32">
        <v>0</v>
      </c>
      <c r="BJ582" s="36" t="s">
        <v>477</v>
      </c>
      <c r="BK582" s="32">
        <v>0</v>
      </c>
      <c r="BL582" s="36" t="s">
        <v>477</v>
      </c>
      <c r="BM582" s="32">
        <v>6</v>
      </c>
      <c r="BN582" s="36">
        <v>4.7078718334238723E-6</v>
      </c>
      <c r="BO582" s="33" t="s">
        <v>477</v>
      </c>
      <c r="BP582" s="33" t="s">
        <v>477</v>
      </c>
      <c r="BQ582" t="s">
        <v>477</v>
      </c>
      <c r="BR582" t="s">
        <v>477</v>
      </c>
      <c r="BS582" t="s">
        <v>479</v>
      </c>
      <c r="BT582" s="37">
        <v>44196</v>
      </c>
      <c r="BU582" s="32" t="s">
        <v>477</v>
      </c>
      <c r="BV582" s="38" t="s">
        <v>477</v>
      </c>
      <c r="BW582" t="s">
        <v>477</v>
      </c>
      <c r="BX582" s="39" t="s">
        <v>477</v>
      </c>
      <c r="BY582" s="39"/>
      <c r="BZ582" s="39"/>
      <c r="CA582" s="39"/>
      <c r="CB582" s="39"/>
      <c r="CC582" s="39"/>
      <c r="CD582" s="39"/>
      <c r="CE582" s="39"/>
      <c r="CF582" s="39"/>
      <c r="CG582">
        <v>21</v>
      </c>
      <c r="CH582" s="39"/>
      <c r="CI582" s="39"/>
      <c r="CJ582" s="39"/>
      <c r="CK582" s="39"/>
      <c r="CL582" t="s">
        <v>477</v>
      </c>
      <c r="CM582" t="s">
        <v>477</v>
      </c>
      <c r="CN582" s="46" t="s">
        <v>477</v>
      </c>
      <c r="CO582" s="46">
        <v>0</v>
      </c>
      <c r="CP582" s="46" t="s">
        <v>477</v>
      </c>
      <c r="CQ582" s="46" t="s">
        <v>477</v>
      </c>
      <c r="CR582" s="46" t="s">
        <v>477</v>
      </c>
      <c r="CS582" s="46">
        <v>0</v>
      </c>
      <c r="CT582">
        <v>0</v>
      </c>
      <c r="CU582">
        <v>0</v>
      </c>
      <c r="CV582" s="47">
        <v>0</v>
      </c>
      <c r="CW582">
        <v>0</v>
      </c>
      <c r="CX582" s="48">
        <v>0</v>
      </c>
      <c r="CY582" s="48">
        <v>0</v>
      </c>
      <c r="CZ582">
        <v>0</v>
      </c>
      <c r="DA582" s="37">
        <v>44196</v>
      </c>
      <c r="DB582" t="s">
        <v>477</v>
      </c>
      <c r="DC582">
        <v>1</v>
      </c>
      <c r="DD582" s="52" t="s">
        <v>477</v>
      </c>
      <c r="DE582" t="s">
        <v>477</v>
      </c>
      <c r="DF582" s="52" t="s">
        <v>477</v>
      </c>
      <c r="DG582" s="52" t="s">
        <v>477</v>
      </c>
      <c r="DH582" s="52" t="s">
        <v>477</v>
      </c>
      <c r="DI582" s="52" t="s">
        <v>477</v>
      </c>
      <c r="DJ582" s="52" t="s">
        <v>477</v>
      </c>
      <c r="DK582" s="52" t="s">
        <v>477</v>
      </c>
      <c r="DL582" s="52" t="s">
        <v>477</v>
      </c>
      <c r="DM582" s="52" t="s">
        <v>477</v>
      </c>
      <c r="DN582" s="52" t="s">
        <v>477</v>
      </c>
      <c r="DO582" s="33" t="s">
        <v>477</v>
      </c>
      <c r="DP582" s="33" t="s">
        <v>477</v>
      </c>
      <c r="DQ582" s="32" t="s">
        <v>477</v>
      </c>
      <c r="DR582" s="33" t="s">
        <v>477</v>
      </c>
      <c r="DS582" s="58" t="s">
        <v>477</v>
      </c>
      <c r="DT582" s="58" t="s">
        <v>477</v>
      </c>
      <c r="DU582" s="58" t="s">
        <v>477</v>
      </c>
    </row>
    <row r="583" spans="1:125" x14ac:dyDescent="0.25">
      <c r="A583" s="31">
        <v>44196</v>
      </c>
      <c r="B583" t="s">
        <v>2120</v>
      </c>
      <c r="C583" t="s">
        <v>2010</v>
      </c>
      <c r="D583" t="s">
        <v>848</v>
      </c>
      <c r="E583">
        <v>9000100</v>
      </c>
      <c r="F583">
        <v>-1</v>
      </c>
      <c r="G583" t="s">
        <v>2121</v>
      </c>
      <c r="H583" t="s">
        <v>293</v>
      </c>
      <c r="I583">
        <v>0</v>
      </c>
      <c r="J583">
        <v>-0.4</v>
      </c>
      <c r="K583" s="43">
        <v>44748.34</v>
      </c>
      <c r="L583" s="43">
        <v>44748.34</v>
      </c>
      <c r="M583" s="43">
        <v>2.8037407800000001E-2</v>
      </c>
      <c r="N583" s="43">
        <v>1</v>
      </c>
      <c r="O583" t="s">
        <v>848</v>
      </c>
      <c r="P583" t="s">
        <v>479</v>
      </c>
      <c r="Q583" t="s">
        <v>850</v>
      </c>
      <c r="R583" t="s">
        <v>475</v>
      </c>
      <c r="S583" t="s">
        <v>2120</v>
      </c>
      <c r="T583" t="s">
        <v>850</v>
      </c>
      <c r="U583" t="s">
        <v>479</v>
      </c>
      <c r="V583" t="s">
        <v>479</v>
      </c>
      <c r="W583" t="s">
        <v>479</v>
      </c>
      <c r="X583" t="s">
        <v>479</v>
      </c>
      <c r="Y583" s="32" t="s">
        <v>479</v>
      </c>
      <c r="Z583" t="s">
        <v>479</v>
      </c>
      <c r="AA583" s="32" t="s">
        <v>366</v>
      </c>
      <c r="AB583" s="32" t="s">
        <v>479</v>
      </c>
      <c r="AC583" s="33" t="s">
        <v>477</v>
      </c>
      <c r="AD583" s="33" t="s">
        <v>477</v>
      </c>
      <c r="AE583" t="s">
        <v>477</v>
      </c>
      <c r="AF583" s="33" t="s">
        <v>477</v>
      </c>
      <c r="AG583" s="33" t="s">
        <v>477</v>
      </c>
      <c r="AH583" t="s">
        <v>477</v>
      </c>
      <c r="AI583" s="33" t="s">
        <v>477</v>
      </c>
      <c r="AJ583" s="33" t="s">
        <v>477</v>
      </c>
      <c r="AK583" t="s">
        <v>477</v>
      </c>
      <c r="AL583" s="33" t="s">
        <v>477</v>
      </c>
      <c r="AM583" t="s">
        <v>477</v>
      </c>
      <c r="AN583" s="33" t="s">
        <v>477</v>
      </c>
      <c r="AO583" s="33" t="s">
        <v>477</v>
      </c>
      <c r="AP583" s="33" t="s">
        <v>477</v>
      </c>
      <c r="AQ583" s="33" t="s">
        <v>477</v>
      </c>
      <c r="AR583" s="33" t="s">
        <v>477</v>
      </c>
      <c r="AS583" s="34" t="s">
        <v>477</v>
      </c>
      <c r="AT583" s="34" t="s">
        <v>477</v>
      </c>
      <c r="AU583" s="35" t="s">
        <v>477</v>
      </c>
      <c r="AV583" s="35" t="s">
        <v>477</v>
      </c>
      <c r="AW583" s="34" t="s">
        <v>477</v>
      </c>
      <c r="AX583" t="s">
        <v>479</v>
      </c>
      <c r="AY583" s="32" t="s">
        <v>477</v>
      </c>
      <c r="AZ583" s="32" t="s">
        <v>477</v>
      </c>
      <c r="BA583" s="32" t="s">
        <v>477</v>
      </c>
      <c r="BB583" s="32" t="s">
        <v>477</v>
      </c>
      <c r="BC583" s="32" t="s">
        <v>366</v>
      </c>
      <c r="BD583">
        <v>159602272.38000005</v>
      </c>
      <c r="BE583">
        <v>2.8037407800000001E-2</v>
      </c>
      <c r="BF583" s="32" t="s">
        <v>293</v>
      </c>
      <c r="BG583" s="32" t="s">
        <v>477</v>
      </c>
      <c r="BH583" s="32" t="s">
        <v>479</v>
      </c>
      <c r="BI583" s="32">
        <v>0</v>
      </c>
      <c r="BJ583" s="36" t="s">
        <v>477</v>
      </c>
      <c r="BK583" s="32">
        <v>0</v>
      </c>
      <c r="BL583" s="36" t="s">
        <v>477</v>
      </c>
      <c r="BM583" s="32">
        <v>6</v>
      </c>
      <c r="BN583" s="36">
        <v>3.065486801776331E-4</v>
      </c>
      <c r="BO583" s="33" t="s">
        <v>477</v>
      </c>
      <c r="BP583" s="33" t="s">
        <v>477</v>
      </c>
      <c r="BQ583" t="s">
        <v>477</v>
      </c>
      <c r="BR583" t="s">
        <v>477</v>
      </c>
      <c r="BS583" t="s">
        <v>479</v>
      </c>
      <c r="BT583" s="37">
        <v>44196</v>
      </c>
      <c r="BU583" s="32" t="s">
        <v>477</v>
      </c>
      <c r="BV583" s="38" t="s">
        <v>477</v>
      </c>
      <c r="BW583" t="s">
        <v>477</v>
      </c>
      <c r="BX583" s="39" t="s">
        <v>477</v>
      </c>
      <c r="BY583" s="39"/>
      <c r="BZ583" s="39"/>
      <c r="CA583" s="39"/>
      <c r="CB583" s="39"/>
      <c r="CC583" s="39"/>
      <c r="CD583" s="39"/>
      <c r="CE583" s="39"/>
      <c r="CF583" s="39"/>
      <c r="CG583">
        <v>21</v>
      </c>
      <c r="CH583" s="39"/>
      <c r="CI583" s="39"/>
      <c r="CJ583" s="39"/>
      <c r="CK583" s="39"/>
      <c r="CL583" t="s">
        <v>477</v>
      </c>
      <c r="CM583" t="s">
        <v>477</v>
      </c>
      <c r="CN583" s="46" t="s">
        <v>477</v>
      </c>
      <c r="CO583" s="46">
        <v>0</v>
      </c>
      <c r="CP583" s="46" t="s">
        <v>477</v>
      </c>
      <c r="CQ583" s="46" t="s">
        <v>477</v>
      </c>
      <c r="CR583" s="46" t="s">
        <v>477</v>
      </c>
      <c r="CS583" s="46">
        <v>0</v>
      </c>
      <c r="CT583">
        <v>0</v>
      </c>
      <c r="CU583">
        <v>0</v>
      </c>
      <c r="CV583" s="47">
        <v>0</v>
      </c>
      <c r="CW583">
        <v>0</v>
      </c>
      <c r="CX583" s="48">
        <v>0</v>
      </c>
      <c r="CY583" s="48">
        <v>0</v>
      </c>
      <c r="CZ583">
        <v>0</v>
      </c>
      <c r="DA583" s="37">
        <v>44196</v>
      </c>
      <c r="DB583" t="s">
        <v>477</v>
      </c>
      <c r="DC583">
        <v>1</v>
      </c>
      <c r="DD583" s="52" t="s">
        <v>477</v>
      </c>
      <c r="DE583" t="s">
        <v>477</v>
      </c>
      <c r="DF583" s="52" t="s">
        <v>477</v>
      </c>
      <c r="DG583" s="52" t="s">
        <v>477</v>
      </c>
      <c r="DH583" s="52" t="s">
        <v>477</v>
      </c>
      <c r="DI583" s="52" t="s">
        <v>477</v>
      </c>
      <c r="DJ583" s="52" t="s">
        <v>477</v>
      </c>
      <c r="DK583" s="52" t="s">
        <v>477</v>
      </c>
      <c r="DL583" s="52" t="s">
        <v>477</v>
      </c>
      <c r="DM583" s="52" t="s">
        <v>477</v>
      </c>
      <c r="DN583" s="52" t="s">
        <v>477</v>
      </c>
      <c r="DO583" s="33" t="s">
        <v>477</v>
      </c>
      <c r="DP583" s="33" t="s">
        <v>477</v>
      </c>
      <c r="DQ583" s="32" t="s">
        <v>477</v>
      </c>
      <c r="DR583" s="33" t="s">
        <v>477</v>
      </c>
      <c r="DS583" s="58" t="s">
        <v>477</v>
      </c>
      <c r="DT583" s="58" t="s">
        <v>477</v>
      </c>
      <c r="DU583" s="58" t="s">
        <v>477</v>
      </c>
    </row>
    <row r="584" spans="1:125" x14ac:dyDescent="0.25">
      <c r="A584" s="31">
        <v>44196</v>
      </c>
      <c r="B584" t="s">
        <v>2120</v>
      </c>
      <c r="C584" t="s">
        <v>2010</v>
      </c>
      <c r="D584" t="s">
        <v>848</v>
      </c>
      <c r="E584">
        <v>9000200</v>
      </c>
      <c r="F584">
        <v>-1</v>
      </c>
      <c r="G584" t="s">
        <v>2014</v>
      </c>
      <c r="H584" t="s">
        <v>293</v>
      </c>
      <c r="I584">
        <v>0</v>
      </c>
      <c r="J584">
        <v>0</v>
      </c>
      <c r="K584" s="43">
        <v>-5940.17</v>
      </c>
      <c r="L584" s="43">
        <v>-5940.17</v>
      </c>
      <c r="M584" s="43">
        <v>-3.7218580000000002E-3</v>
      </c>
      <c r="N584" s="43">
        <v>1</v>
      </c>
      <c r="O584" t="s">
        <v>848</v>
      </c>
      <c r="P584" t="s">
        <v>479</v>
      </c>
      <c r="Q584" t="s">
        <v>850</v>
      </c>
      <c r="R584" t="s">
        <v>475</v>
      </c>
      <c r="S584" t="s">
        <v>2120</v>
      </c>
      <c r="T584" t="s">
        <v>850</v>
      </c>
      <c r="U584" t="s">
        <v>479</v>
      </c>
      <c r="V584" t="s">
        <v>479</v>
      </c>
      <c r="W584" t="s">
        <v>479</v>
      </c>
      <c r="X584" t="s">
        <v>479</v>
      </c>
      <c r="Y584" s="32" t="s">
        <v>479</v>
      </c>
      <c r="Z584" t="s">
        <v>479</v>
      </c>
      <c r="AA584" s="32" t="s">
        <v>366</v>
      </c>
      <c r="AB584" s="32" t="s">
        <v>479</v>
      </c>
      <c r="AC584" s="33" t="s">
        <v>477</v>
      </c>
      <c r="AD584" s="33" t="s">
        <v>477</v>
      </c>
      <c r="AE584" t="s">
        <v>477</v>
      </c>
      <c r="AF584" s="33" t="s">
        <v>477</v>
      </c>
      <c r="AG584" s="33" t="s">
        <v>477</v>
      </c>
      <c r="AH584" t="s">
        <v>477</v>
      </c>
      <c r="AI584" s="33" t="s">
        <v>477</v>
      </c>
      <c r="AJ584" s="33" t="s">
        <v>477</v>
      </c>
      <c r="AK584" t="s">
        <v>477</v>
      </c>
      <c r="AL584" s="33" t="s">
        <v>477</v>
      </c>
      <c r="AM584" t="s">
        <v>477</v>
      </c>
      <c r="AN584" s="33" t="s">
        <v>477</v>
      </c>
      <c r="AO584" s="33" t="s">
        <v>477</v>
      </c>
      <c r="AP584" s="33" t="s">
        <v>477</v>
      </c>
      <c r="AQ584" s="33" t="s">
        <v>477</v>
      </c>
      <c r="AR584" s="33" t="s">
        <v>477</v>
      </c>
      <c r="AS584" s="34" t="s">
        <v>477</v>
      </c>
      <c r="AT584" s="34" t="s">
        <v>477</v>
      </c>
      <c r="AU584" s="35" t="s">
        <v>477</v>
      </c>
      <c r="AV584" s="35" t="s">
        <v>477</v>
      </c>
      <c r="AW584" s="34" t="s">
        <v>477</v>
      </c>
      <c r="AX584" t="s">
        <v>479</v>
      </c>
      <c r="AY584" s="32" t="s">
        <v>477</v>
      </c>
      <c r="AZ584" s="32" t="s">
        <v>477</v>
      </c>
      <c r="BA584" s="32" t="s">
        <v>477</v>
      </c>
      <c r="BB584" s="32" t="s">
        <v>477</v>
      </c>
      <c r="BC584" s="32" t="s">
        <v>366</v>
      </c>
      <c r="BD584">
        <v>159602272.38000005</v>
      </c>
      <c r="BE584">
        <v>-3.7218580000000002E-3</v>
      </c>
      <c r="BF584" s="32" t="s">
        <v>293</v>
      </c>
      <c r="BG584" s="32" t="s">
        <v>477</v>
      </c>
      <c r="BH584" s="32" t="s">
        <v>479</v>
      </c>
      <c r="BI584" s="32">
        <v>0</v>
      </c>
      <c r="BJ584" s="36" t="s">
        <v>477</v>
      </c>
      <c r="BK584" s="32">
        <v>0</v>
      </c>
      <c r="BL584" s="36" t="s">
        <v>477</v>
      </c>
      <c r="BM584" s="32">
        <v>6</v>
      </c>
      <c r="BN584" s="36">
        <v>-4.0693158082082396E-5</v>
      </c>
      <c r="BO584" s="33" t="s">
        <v>477</v>
      </c>
      <c r="BP584" s="33" t="s">
        <v>477</v>
      </c>
      <c r="BQ584" t="s">
        <v>477</v>
      </c>
      <c r="BR584" t="s">
        <v>477</v>
      </c>
      <c r="BS584" t="s">
        <v>479</v>
      </c>
      <c r="BT584" s="37">
        <v>44196</v>
      </c>
      <c r="BU584" s="32" t="s">
        <v>477</v>
      </c>
      <c r="BV584" s="38" t="s">
        <v>477</v>
      </c>
      <c r="BW584" t="s">
        <v>477</v>
      </c>
      <c r="BX584" s="39" t="s">
        <v>477</v>
      </c>
      <c r="BY584" s="39"/>
      <c r="BZ584" s="39"/>
      <c r="CA584" s="39"/>
      <c r="CB584" s="39"/>
      <c r="CC584" s="39"/>
      <c r="CD584" s="39"/>
      <c r="CE584" s="39"/>
      <c r="CF584" s="39"/>
      <c r="CG584">
        <v>21</v>
      </c>
      <c r="CH584" s="39"/>
      <c r="CI584" s="39"/>
      <c r="CJ584" s="39"/>
      <c r="CK584" s="39"/>
      <c r="CL584" t="s">
        <v>477</v>
      </c>
      <c r="CM584" t="s">
        <v>477</v>
      </c>
      <c r="CN584" s="46" t="s">
        <v>477</v>
      </c>
      <c r="CO584" s="46">
        <v>0</v>
      </c>
      <c r="CP584" s="46" t="s">
        <v>477</v>
      </c>
      <c r="CQ584" s="46" t="s">
        <v>477</v>
      </c>
      <c r="CR584" s="46" t="s">
        <v>477</v>
      </c>
      <c r="CS584" s="46">
        <v>0</v>
      </c>
      <c r="CT584">
        <v>0</v>
      </c>
      <c r="CU584">
        <v>0</v>
      </c>
      <c r="CV584" s="47">
        <v>0</v>
      </c>
      <c r="CW584">
        <v>0</v>
      </c>
      <c r="CX584" s="48">
        <v>0</v>
      </c>
      <c r="CY584" s="48">
        <v>0</v>
      </c>
      <c r="CZ584">
        <v>0</v>
      </c>
      <c r="DA584" s="37">
        <v>44196</v>
      </c>
      <c r="DB584" t="s">
        <v>477</v>
      </c>
      <c r="DC584">
        <v>1</v>
      </c>
      <c r="DD584" s="52" t="s">
        <v>477</v>
      </c>
      <c r="DE584" t="s">
        <v>477</v>
      </c>
      <c r="DF584" s="52" t="s">
        <v>477</v>
      </c>
      <c r="DG584" s="52" t="s">
        <v>477</v>
      </c>
      <c r="DH584" s="52" t="s">
        <v>477</v>
      </c>
      <c r="DI584" s="52" t="s">
        <v>477</v>
      </c>
      <c r="DJ584" s="52" t="s">
        <v>477</v>
      </c>
      <c r="DK584" s="52" t="s">
        <v>477</v>
      </c>
      <c r="DL584" s="52" t="s">
        <v>477</v>
      </c>
      <c r="DM584" s="52" t="s">
        <v>477</v>
      </c>
      <c r="DN584" s="52" t="s">
        <v>477</v>
      </c>
      <c r="DO584" s="33" t="s">
        <v>477</v>
      </c>
      <c r="DP584" s="33" t="s">
        <v>477</v>
      </c>
      <c r="DQ584" s="32" t="s">
        <v>477</v>
      </c>
      <c r="DR584" s="33" t="s">
        <v>477</v>
      </c>
      <c r="DS584" s="58" t="s">
        <v>477</v>
      </c>
      <c r="DT584" s="58" t="s">
        <v>477</v>
      </c>
      <c r="DU584" s="58" t="s">
        <v>477</v>
      </c>
    </row>
    <row r="585" spans="1:125" x14ac:dyDescent="0.25">
      <c r="A585" s="31">
        <v>44196</v>
      </c>
      <c r="B585" t="s">
        <v>2120</v>
      </c>
      <c r="C585" t="s">
        <v>2010</v>
      </c>
      <c r="D585" t="s">
        <v>848</v>
      </c>
      <c r="E585">
        <v>9000200</v>
      </c>
      <c r="F585">
        <v>-1</v>
      </c>
      <c r="G585" t="s">
        <v>2015</v>
      </c>
      <c r="H585" t="s">
        <v>293</v>
      </c>
      <c r="I585">
        <v>0</v>
      </c>
      <c r="J585">
        <v>0</v>
      </c>
      <c r="K585" s="43">
        <v>-28350.62</v>
      </c>
      <c r="L585" s="43">
        <v>-28350.62</v>
      </c>
      <c r="M585" s="43">
        <v>-1.7763293499999999E-2</v>
      </c>
      <c r="N585" s="43">
        <v>1</v>
      </c>
      <c r="O585" t="s">
        <v>848</v>
      </c>
      <c r="P585" t="s">
        <v>479</v>
      </c>
      <c r="Q585" t="s">
        <v>850</v>
      </c>
      <c r="R585" t="s">
        <v>475</v>
      </c>
      <c r="S585" t="s">
        <v>2120</v>
      </c>
      <c r="T585" t="s">
        <v>850</v>
      </c>
      <c r="U585" t="s">
        <v>479</v>
      </c>
      <c r="V585" t="s">
        <v>479</v>
      </c>
      <c r="W585" t="s">
        <v>479</v>
      </c>
      <c r="X585" t="s">
        <v>479</v>
      </c>
      <c r="Y585" s="32" t="s">
        <v>479</v>
      </c>
      <c r="Z585" t="s">
        <v>479</v>
      </c>
      <c r="AA585" s="32" t="s">
        <v>366</v>
      </c>
      <c r="AB585" s="32" t="s">
        <v>479</v>
      </c>
      <c r="AC585" s="33" t="s">
        <v>477</v>
      </c>
      <c r="AD585" s="33" t="s">
        <v>477</v>
      </c>
      <c r="AE585" t="s">
        <v>477</v>
      </c>
      <c r="AF585" s="33" t="s">
        <v>477</v>
      </c>
      <c r="AG585" s="33" t="s">
        <v>477</v>
      </c>
      <c r="AH585" t="s">
        <v>477</v>
      </c>
      <c r="AI585" s="33" t="s">
        <v>477</v>
      </c>
      <c r="AJ585" s="33" t="s">
        <v>477</v>
      </c>
      <c r="AK585" t="s">
        <v>477</v>
      </c>
      <c r="AL585" s="33" t="s">
        <v>477</v>
      </c>
      <c r="AM585" t="s">
        <v>477</v>
      </c>
      <c r="AN585" s="33" t="s">
        <v>477</v>
      </c>
      <c r="AO585" s="33" t="s">
        <v>477</v>
      </c>
      <c r="AP585" s="33" t="s">
        <v>477</v>
      </c>
      <c r="AQ585" s="33" t="s">
        <v>477</v>
      </c>
      <c r="AR585" s="33" t="s">
        <v>477</v>
      </c>
      <c r="AS585" s="34" t="s">
        <v>477</v>
      </c>
      <c r="AT585" s="34" t="s">
        <v>477</v>
      </c>
      <c r="AU585" s="35" t="s">
        <v>477</v>
      </c>
      <c r="AV585" s="35" t="s">
        <v>477</v>
      </c>
      <c r="AW585" s="34" t="s">
        <v>477</v>
      </c>
      <c r="AX585" t="s">
        <v>479</v>
      </c>
      <c r="AY585" s="32" t="s">
        <v>477</v>
      </c>
      <c r="AZ585" s="32" t="s">
        <v>477</v>
      </c>
      <c r="BA585" s="32" t="s">
        <v>477</v>
      </c>
      <c r="BB585" s="32" t="s">
        <v>477</v>
      </c>
      <c r="BC585" s="32" t="s">
        <v>366</v>
      </c>
      <c r="BD585">
        <v>159602272.38000005</v>
      </c>
      <c r="BE585">
        <v>-1.7763293499999999E-2</v>
      </c>
      <c r="BF585" s="32" t="s">
        <v>293</v>
      </c>
      <c r="BG585" s="32" t="s">
        <v>477</v>
      </c>
      <c r="BH585" s="32" t="s">
        <v>479</v>
      </c>
      <c r="BI585" s="32">
        <v>0</v>
      </c>
      <c r="BJ585" s="36" t="s">
        <v>477</v>
      </c>
      <c r="BK585" s="32">
        <v>0</v>
      </c>
      <c r="BL585" s="36" t="s">
        <v>477</v>
      </c>
      <c r="BM585" s="32">
        <v>6</v>
      </c>
      <c r="BN585" s="36">
        <v>-1.9421603445440901E-4</v>
      </c>
      <c r="BO585" s="33" t="s">
        <v>477</v>
      </c>
      <c r="BP585" s="33" t="s">
        <v>477</v>
      </c>
      <c r="BQ585" t="s">
        <v>477</v>
      </c>
      <c r="BR585" t="s">
        <v>477</v>
      </c>
      <c r="BS585" t="s">
        <v>479</v>
      </c>
      <c r="BT585" s="37">
        <v>44196</v>
      </c>
      <c r="BU585" s="32" t="s">
        <v>477</v>
      </c>
      <c r="BV585" s="38" t="s">
        <v>477</v>
      </c>
      <c r="BW585" t="s">
        <v>477</v>
      </c>
      <c r="BX585" s="39" t="s">
        <v>477</v>
      </c>
      <c r="BY585" s="39"/>
      <c r="BZ585" s="39"/>
      <c r="CA585" s="39"/>
      <c r="CB585" s="39"/>
      <c r="CC585" s="39"/>
      <c r="CD585" s="39"/>
      <c r="CE585" s="39"/>
      <c r="CF585" s="39"/>
      <c r="CG585">
        <v>21</v>
      </c>
      <c r="CH585" s="39"/>
      <c r="CI585" s="39"/>
      <c r="CJ585" s="39"/>
      <c r="CK585" s="39"/>
      <c r="CL585" t="s">
        <v>477</v>
      </c>
      <c r="CM585" t="s">
        <v>477</v>
      </c>
      <c r="CN585" s="46" t="s">
        <v>477</v>
      </c>
      <c r="CO585" s="46">
        <v>0</v>
      </c>
      <c r="CP585" s="46" t="s">
        <v>477</v>
      </c>
      <c r="CQ585" s="46" t="s">
        <v>477</v>
      </c>
      <c r="CR585" s="46" t="s">
        <v>477</v>
      </c>
      <c r="CS585" s="46">
        <v>0</v>
      </c>
      <c r="CT585">
        <v>0</v>
      </c>
      <c r="CU585">
        <v>0</v>
      </c>
      <c r="CV585" s="47">
        <v>0</v>
      </c>
      <c r="CW585">
        <v>0</v>
      </c>
      <c r="CX585" s="48">
        <v>0</v>
      </c>
      <c r="CY585" s="48">
        <v>0</v>
      </c>
      <c r="CZ585">
        <v>0</v>
      </c>
      <c r="DA585" s="37">
        <v>44196</v>
      </c>
      <c r="DB585" t="s">
        <v>477</v>
      </c>
      <c r="DC585">
        <v>1</v>
      </c>
      <c r="DD585" s="52" t="s">
        <v>477</v>
      </c>
      <c r="DE585" t="s">
        <v>477</v>
      </c>
      <c r="DF585" s="52" t="s">
        <v>477</v>
      </c>
      <c r="DG585" s="52" t="s">
        <v>477</v>
      </c>
      <c r="DH585" s="52" t="s">
        <v>477</v>
      </c>
      <c r="DI585" s="52" t="s">
        <v>477</v>
      </c>
      <c r="DJ585" s="52" t="s">
        <v>477</v>
      </c>
      <c r="DK585" s="52" t="s">
        <v>477</v>
      </c>
      <c r="DL585" s="52" t="s">
        <v>477</v>
      </c>
      <c r="DM585" s="52" t="s">
        <v>477</v>
      </c>
      <c r="DN585" s="52" t="s">
        <v>477</v>
      </c>
      <c r="DO585" s="33" t="s">
        <v>477</v>
      </c>
      <c r="DP585" s="33" t="s">
        <v>477</v>
      </c>
      <c r="DQ585" s="32" t="s">
        <v>477</v>
      </c>
      <c r="DR585" s="33" t="s">
        <v>477</v>
      </c>
      <c r="DS585" s="58" t="s">
        <v>477</v>
      </c>
      <c r="DT585" s="58" t="s">
        <v>477</v>
      </c>
      <c r="DU585" s="58" t="s">
        <v>477</v>
      </c>
    </row>
    <row r="586" spans="1:125" x14ac:dyDescent="0.25">
      <c r="A586" s="31">
        <v>44196</v>
      </c>
      <c r="B586" t="s">
        <v>2120</v>
      </c>
      <c r="C586" t="s">
        <v>2010</v>
      </c>
      <c r="D586" t="s">
        <v>848</v>
      </c>
      <c r="E586">
        <v>9000200</v>
      </c>
      <c r="F586">
        <v>-1</v>
      </c>
      <c r="G586" t="s">
        <v>2016</v>
      </c>
      <c r="H586" t="s">
        <v>293</v>
      </c>
      <c r="I586">
        <v>0</v>
      </c>
      <c r="J586">
        <v>0</v>
      </c>
      <c r="K586" s="43">
        <v>-5164.01</v>
      </c>
      <c r="L586" s="43">
        <v>-5164.01</v>
      </c>
      <c r="M586" s="43">
        <v>-3.2355492E-3</v>
      </c>
      <c r="N586" s="43">
        <v>1</v>
      </c>
      <c r="O586" t="s">
        <v>848</v>
      </c>
      <c r="P586" t="s">
        <v>479</v>
      </c>
      <c r="Q586" t="s">
        <v>850</v>
      </c>
      <c r="R586" t="s">
        <v>475</v>
      </c>
      <c r="S586" t="s">
        <v>2120</v>
      </c>
      <c r="T586" t="s">
        <v>850</v>
      </c>
      <c r="U586" t="s">
        <v>479</v>
      </c>
      <c r="V586" t="s">
        <v>479</v>
      </c>
      <c r="W586" t="s">
        <v>479</v>
      </c>
      <c r="X586" t="s">
        <v>479</v>
      </c>
      <c r="Y586" s="32" t="s">
        <v>479</v>
      </c>
      <c r="Z586" t="s">
        <v>479</v>
      </c>
      <c r="AA586" s="32" t="s">
        <v>366</v>
      </c>
      <c r="AB586" s="32" t="s">
        <v>479</v>
      </c>
      <c r="AC586" s="33" t="s">
        <v>477</v>
      </c>
      <c r="AD586" s="33" t="s">
        <v>477</v>
      </c>
      <c r="AE586" t="s">
        <v>477</v>
      </c>
      <c r="AF586" s="33" t="s">
        <v>477</v>
      </c>
      <c r="AG586" s="33" t="s">
        <v>477</v>
      </c>
      <c r="AH586" t="s">
        <v>477</v>
      </c>
      <c r="AI586" s="33" t="s">
        <v>477</v>
      </c>
      <c r="AJ586" s="33" t="s">
        <v>477</v>
      </c>
      <c r="AK586" t="s">
        <v>477</v>
      </c>
      <c r="AL586" s="33" t="s">
        <v>477</v>
      </c>
      <c r="AM586" t="s">
        <v>477</v>
      </c>
      <c r="AN586" s="33" t="s">
        <v>477</v>
      </c>
      <c r="AO586" s="33" t="s">
        <v>477</v>
      </c>
      <c r="AP586" s="33" t="s">
        <v>477</v>
      </c>
      <c r="AQ586" s="33" t="s">
        <v>477</v>
      </c>
      <c r="AR586" s="33" t="s">
        <v>477</v>
      </c>
      <c r="AS586" s="34" t="s">
        <v>477</v>
      </c>
      <c r="AT586" s="34" t="s">
        <v>477</v>
      </c>
      <c r="AU586" s="35" t="s">
        <v>477</v>
      </c>
      <c r="AV586" s="35" t="s">
        <v>477</v>
      </c>
      <c r="AW586" s="34" t="s">
        <v>477</v>
      </c>
      <c r="AX586" t="s">
        <v>479</v>
      </c>
      <c r="AY586" s="32" t="s">
        <v>477</v>
      </c>
      <c r="AZ586" s="32" t="s">
        <v>477</v>
      </c>
      <c r="BA586" s="32" t="s">
        <v>477</v>
      </c>
      <c r="BB586" s="32" t="s">
        <v>477</v>
      </c>
      <c r="BC586" s="32" t="s">
        <v>366</v>
      </c>
      <c r="BD586">
        <v>159602272.38000005</v>
      </c>
      <c r="BE586">
        <v>-3.2355492E-3</v>
      </c>
      <c r="BF586" s="32" t="s">
        <v>293</v>
      </c>
      <c r="BG586" s="32" t="s">
        <v>477</v>
      </c>
      <c r="BH586" s="32" t="s">
        <v>479</v>
      </c>
      <c r="BI586" s="32">
        <v>0</v>
      </c>
      <c r="BJ586" s="36" t="s">
        <v>477</v>
      </c>
      <c r="BK586" s="32">
        <v>0</v>
      </c>
      <c r="BL586" s="36" t="s">
        <v>477</v>
      </c>
      <c r="BM586" s="32">
        <v>6</v>
      </c>
      <c r="BN586" s="36">
        <v>-3.5376070931884831E-5</v>
      </c>
      <c r="BO586" s="33" t="s">
        <v>477</v>
      </c>
      <c r="BP586" s="33" t="s">
        <v>477</v>
      </c>
      <c r="BQ586" t="s">
        <v>477</v>
      </c>
      <c r="BR586" t="s">
        <v>477</v>
      </c>
      <c r="BS586" t="s">
        <v>479</v>
      </c>
      <c r="BT586" s="37">
        <v>44196</v>
      </c>
      <c r="BU586" s="32" t="s">
        <v>477</v>
      </c>
      <c r="BV586" s="38" t="s">
        <v>477</v>
      </c>
      <c r="BW586" t="s">
        <v>477</v>
      </c>
      <c r="BX586" s="39" t="s">
        <v>477</v>
      </c>
      <c r="BY586" s="39"/>
      <c r="BZ586" s="39"/>
      <c r="CA586" s="39"/>
      <c r="CB586" s="39"/>
      <c r="CC586" s="39"/>
      <c r="CD586" s="39"/>
      <c r="CE586" s="39"/>
      <c r="CF586" s="39"/>
      <c r="CG586">
        <v>21</v>
      </c>
      <c r="CH586" s="39"/>
      <c r="CI586" s="39"/>
      <c r="CJ586" s="39"/>
      <c r="CK586" s="39"/>
      <c r="CL586" t="s">
        <v>477</v>
      </c>
      <c r="CM586" t="s">
        <v>477</v>
      </c>
      <c r="CN586" s="46" t="s">
        <v>477</v>
      </c>
      <c r="CO586" s="46">
        <v>0</v>
      </c>
      <c r="CP586" s="46" t="s">
        <v>477</v>
      </c>
      <c r="CQ586" s="46" t="s">
        <v>477</v>
      </c>
      <c r="CR586" s="46" t="s">
        <v>477</v>
      </c>
      <c r="CS586" s="46">
        <v>0</v>
      </c>
      <c r="CT586">
        <v>0</v>
      </c>
      <c r="CU586">
        <v>0</v>
      </c>
      <c r="CV586" s="47">
        <v>0</v>
      </c>
      <c r="CW586">
        <v>0</v>
      </c>
      <c r="CX586" s="48">
        <v>0</v>
      </c>
      <c r="CY586" s="48">
        <v>0</v>
      </c>
      <c r="CZ586">
        <v>0</v>
      </c>
      <c r="DA586" s="37">
        <v>44196</v>
      </c>
      <c r="DB586" t="s">
        <v>477</v>
      </c>
      <c r="DC586">
        <v>1</v>
      </c>
      <c r="DD586" s="52" t="s">
        <v>477</v>
      </c>
      <c r="DE586" t="s">
        <v>477</v>
      </c>
      <c r="DF586" s="52" t="s">
        <v>477</v>
      </c>
      <c r="DG586" s="52" t="s">
        <v>477</v>
      </c>
      <c r="DH586" s="52" t="s">
        <v>477</v>
      </c>
      <c r="DI586" s="52" t="s">
        <v>477</v>
      </c>
      <c r="DJ586" s="52" t="s">
        <v>477</v>
      </c>
      <c r="DK586" s="52" t="s">
        <v>477</v>
      </c>
      <c r="DL586" s="52" t="s">
        <v>477</v>
      </c>
      <c r="DM586" s="52" t="s">
        <v>477</v>
      </c>
      <c r="DN586" s="52" t="s">
        <v>477</v>
      </c>
      <c r="DO586" s="33" t="s">
        <v>477</v>
      </c>
      <c r="DP586" s="33" t="s">
        <v>477</v>
      </c>
      <c r="DQ586" s="32" t="s">
        <v>477</v>
      </c>
      <c r="DR586" s="33" t="s">
        <v>477</v>
      </c>
      <c r="DS586" s="58" t="s">
        <v>477</v>
      </c>
      <c r="DT586" s="58" t="s">
        <v>477</v>
      </c>
      <c r="DU586" s="58" t="s">
        <v>477</v>
      </c>
    </row>
    <row r="587" spans="1:125" x14ac:dyDescent="0.25">
      <c r="A587" s="31">
        <v>44196</v>
      </c>
      <c r="B587" t="s">
        <v>2120</v>
      </c>
      <c r="C587" t="s">
        <v>2010</v>
      </c>
      <c r="D587" t="s">
        <v>848</v>
      </c>
      <c r="E587">
        <v>9000200</v>
      </c>
      <c r="F587">
        <v>-1</v>
      </c>
      <c r="G587" t="s">
        <v>2017</v>
      </c>
      <c r="H587" t="s">
        <v>293</v>
      </c>
      <c r="I587">
        <v>0</v>
      </c>
      <c r="J587">
        <v>0</v>
      </c>
      <c r="K587" s="43">
        <v>-14053.42</v>
      </c>
      <c r="L587" s="43">
        <v>-14053.42</v>
      </c>
      <c r="M587" s="43">
        <v>-8.8052756000000006E-3</v>
      </c>
      <c r="N587" s="43">
        <v>1</v>
      </c>
      <c r="O587" t="s">
        <v>848</v>
      </c>
      <c r="P587" t="s">
        <v>479</v>
      </c>
      <c r="Q587" t="s">
        <v>850</v>
      </c>
      <c r="R587" t="s">
        <v>475</v>
      </c>
      <c r="S587" t="s">
        <v>2120</v>
      </c>
      <c r="T587" t="s">
        <v>850</v>
      </c>
      <c r="U587" t="s">
        <v>479</v>
      </c>
      <c r="V587" t="s">
        <v>479</v>
      </c>
      <c r="W587" t="s">
        <v>479</v>
      </c>
      <c r="X587" t="s">
        <v>479</v>
      </c>
      <c r="Y587" s="32" t="s">
        <v>479</v>
      </c>
      <c r="Z587" t="s">
        <v>479</v>
      </c>
      <c r="AA587" s="32" t="s">
        <v>366</v>
      </c>
      <c r="AB587" s="32" t="s">
        <v>479</v>
      </c>
      <c r="AC587" s="33" t="s">
        <v>477</v>
      </c>
      <c r="AD587" s="33" t="s">
        <v>477</v>
      </c>
      <c r="AE587" t="s">
        <v>477</v>
      </c>
      <c r="AF587" s="33" t="s">
        <v>477</v>
      </c>
      <c r="AG587" s="33" t="s">
        <v>477</v>
      </c>
      <c r="AH587" t="s">
        <v>477</v>
      </c>
      <c r="AI587" s="33" t="s">
        <v>477</v>
      </c>
      <c r="AJ587" s="33" t="s">
        <v>477</v>
      </c>
      <c r="AK587" t="s">
        <v>477</v>
      </c>
      <c r="AL587" s="33" t="s">
        <v>477</v>
      </c>
      <c r="AM587" t="s">
        <v>477</v>
      </c>
      <c r="AN587" s="33" t="s">
        <v>477</v>
      </c>
      <c r="AO587" s="33" t="s">
        <v>477</v>
      </c>
      <c r="AP587" s="33" t="s">
        <v>477</v>
      </c>
      <c r="AQ587" s="33" t="s">
        <v>477</v>
      </c>
      <c r="AR587" s="33" t="s">
        <v>477</v>
      </c>
      <c r="AS587" s="34" t="s">
        <v>477</v>
      </c>
      <c r="AT587" s="34" t="s">
        <v>477</v>
      </c>
      <c r="AU587" s="35" t="s">
        <v>477</v>
      </c>
      <c r="AV587" s="35" t="s">
        <v>477</v>
      </c>
      <c r="AW587" s="34" t="s">
        <v>477</v>
      </c>
      <c r="AX587" t="s">
        <v>479</v>
      </c>
      <c r="AY587" s="32" t="s">
        <v>477</v>
      </c>
      <c r="AZ587" s="32" t="s">
        <v>477</v>
      </c>
      <c r="BA587" s="32" t="s">
        <v>477</v>
      </c>
      <c r="BB587" s="32" t="s">
        <v>477</v>
      </c>
      <c r="BC587" s="32" t="s">
        <v>366</v>
      </c>
      <c r="BD587">
        <v>159602272.38000005</v>
      </c>
      <c r="BE587">
        <v>-8.8052756000000006E-3</v>
      </c>
      <c r="BF587" s="32" t="s">
        <v>293</v>
      </c>
      <c r="BG587" s="32" t="s">
        <v>477</v>
      </c>
      <c r="BH587" s="32" t="s">
        <v>479</v>
      </c>
      <c r="BI587" s="32">
        <v>0</v>
      </c>
      <c r="BJ587" s="36" t="s">
        <v>477</v>
      </c>
      <c r="BK587" s="32">
        <v>0</v>
      </c>
      <c r="BL587" s="36" t="s">
        <v>477</v>
      </c>
      <c r="BM587" s="32">
        <v>6</v>
      </c>
      <c r="BN587" s="36">
        <v>-9.6273009300053421E-5</v>
      </c>
      <c r="BO587" s="33" t="s">
        <v>477</v>
      </c>
      <c r="BP587" s="33" t="s">
        <v>477</v>
      </c>
      <c r="BQ587" t="s">
        <v>477</v>
      </c>
      <c r="BR587" t="s">
        <v>477</v>
      </c>
      <c r="BS587" t="s">
        <v>479</v>
      </c>
      <c r="BT587" s="37">
        <v>44196</v>
      </c>
      <c r="BU587" s="32" t="s">
        <v>477</v>
      </c>
      <c r="BV587" s="38" t="s">
        <v>477</v>
      </c>
      <c r="BW587" t="s">
        <v>477</v>
      </c>
      <c r="BX587" s="39" t="s">
        <v>477</v>
      </c>
      <c r="BY587" s="39"/>
      <c r="BZ587" s="39"/>
      <c r="CA587" s="39"/>
      <c r="CB587" s="39"/>
      <c r="CC587" s="39"/>
      <c r="CD587" s="39"/>
      <c r="CE587" s="39"/>
      <c r="CF587" s="39"/>
      <c r="CG587">
        <v>21</v>
      </c>
      <c r="CH587" s="39"/>
      <c r="CI587" s="39"/>
      <c r="CJ587" s="39"/>
      <c r="CK587" s="39"/>
      <c r="CL587" t="s">
        <v>477</v>
      </c>
      <c r="CM587" t="s">
        <v>477</v>
      </c>
      <c r="CN587" s="46" t="s">
        <v>477</v>
      </c>
      <c r="CO587" s="46">
        <v>0</v>
      </c>
      <c r="CP587" s="46" t="s">
        <v>477</v>
      </c>
      <c r="CQ587" s="46" t="s">
        <v>477</v>
      </c>
      <c r="CR587" s="46" t="s">
        <v>477</v>
      </c>
      <c r="CS587" s="46">
        <v>0</v>
      </c>
      <c r="CT587">
        <v>0</v>
      </c>
      <c r="CU587">
        <v>0</v>
      </c>
      <c r="CV587" s="47">
        <v>0</v>
      </c>
      <c r="CW587">
        <v>0</v>
      </c>
      <c r="CX587" s="48">
        <v>0</v>
      </c>
      <c r="CY587" s="48">
        <v>0</v>
      </c>
      <c r="CZ587">
        <v>0</v>
      </c>
      <c r="DA587" s="37">
        <v>44196</v>
      </c>
      <c r="DB587" t="s">
        <v>477</v>
      </c>
      <c r="DC587">
        <v>1</v>
      </c>
      <c r="DD587" s="52" t="s">
        <v>477</v>
      </c>
      <c r="DE587" t="s">
        <v>477</v>
      </c>
      <c r="DF587" s="52" t="s">
        <v>477</v>
      </c>
      <c r="DG587" s="52" t="s">
        <v>477</v>
      </c>
      <c r="DH587" s="52" t="s">
        <v>477</v>
      </c>
      <c r="DI587" s="52" t="s">
        <v>477</v>
      </c>
      <c r="DJ587" s="52" t="s">
        <v>477</v>
      </c>
      <c r="DK587" s="52" t="s">
        <v>477</v>
      </c>
      <c r="DL587" s="52" t="s">
        <v>477</v>
      </c>
      <c r="DM587" s="52" t="s">
        <v>477</v>
      </c>
      <c r="DN587" s="52" t="s">
        <v>477</v>
      </c>
      <c r="DO587" s="33" t="s">
        <v>477</v>
      </c>
      <c r="DP587" s="33" t="s">
        <v>477</v>
      </c>
      <c r="DQ587" s="32" t="s">
        <v>477</v>
      </c>
      <c r="DR587" s="33" t="s">
        <v>477</v>
      </c>
      <c r="DS587" s="58" t="s">
        <v>477</v>
      </c>
      <c r="DT587" s="58" t="s">
        <v>477</v>
      </c>
      <c r="DU587" s="58" t="s">
        <v>477</v>
      </c>
    </row>
    <row r="588" spans="1:125" x14ac:dyDescent="0.25">
      <c r="A588" s="31">
        <v>44196</v>
      </c>
      <c r="B588" t="s">
        <v>2120</v>
      </c>
      <c r="C588" t="s">
        <v>2010</v>
      </c>
      <c r="D588" t="s">
        <v>848</v>
      </c>
      <c r="E588">
        <v>9000200</v>
      </c>
      <c r="F588">
        <v>-1</v>
      </c>
      <c r="G588" t="s">
        <v>2018</v>
      </c>
      <c r="H588" t="s">
        <v>293</v>
      </c>
      <c r="I588">
        <v>0</v>
      </c>
      <c r="J588">
        <v>0</v>
      </c>
      <c r="K588" s="43">
        <v>-6837.91</v>
      </c>
      <c r="L588" s="43">
        <v>-6837.91</v>
      </c>
      <c r="M588" s="43">
        <v>-4.2843437999999998E-3</v>
      </c>
      <c r="N588" s="43">
        <v>1</v>
      </c>
      <c r="O588" t="s">
        <v>848</v>
      </c>
      <c r="P588" t="s">
        <v>479</v>
      </c>
      <c r="Q588" t="s">
        <v>850</v>
      </c>
      <c r="R588" t="s">
        <v>475</v>
      </c>
      <c r="S588" t="s">
        <v>2120</v>
      </c>
      <c r="T588" t="s">
        <v>850</v>
      </c>
      <c r="U588" t="s">
        <v>479</v>
      </c>
      <c r="V588" t="s">
        <v>479</v>
      </c>
      <c r="W588" t="s">
        <v>479</v>
      </c>
      <c r="X588" t="s">
        <v>479</v>
      </c>
      <c r="Y588" s="32" t="s">
        <v>479</v>
      </c>
      <c r="Z588" t="s">
        <v>479</v>
      </c>
      <c r="AA588" s="32" t="s">
        <v>366</v>
      </c>
      <c r="AB588" s="32" t="s">
        <v>479</v>
      </c>
      <c r="AC588" s="33" t="s">
        <v>477</v>
      </c>
      <c r="AD588" s="33" t="s">
        <v>477</v>
      </c>
      <c r="AE588" t="s">
        <v>477</v>
      </c>
      <c r="AF588" s="33" t="s">
        <v>477</v>
      </c>
      <c r="AG588" s="33" t="s">
        <v>477</v>
      </c>
      <c r="AH588" t="s">
        <v>477</v>
      </c>
      <c r="AI588" s="33" t="s">
        <v>477</v>
      </c>
      <c r="AJ588" s="33" t="s">
        <v>477</v>
      </c>
      <c r="AK588" t="s">
        <v>477</v>
      </c>
      <c r="AL588" s="33" t="s">
        <v>477</v>
      </c>
      <c r="AM588" t="s">
        <v>477</v>
      </c>
      <c r="AN588" s="33" t="s">
        <v>477</v>
      </c>
      <c r="AO588" s="33" t="s">
        <v>477</v>
      </c>
      <c r="AP588" s="33" t="s">
        <v>477</v>
      </c>
      <c r="AQ588" s="33" t="s">
        <v>477</v>
      </c>
      <c r="AR588" s="33" t="s">
        <v>477</v>
      </c>
      <c r="AS588" s="34" t="s">
        <v>477</v>
      </c>
      <c r="AT588" s="34" t="s">
        <v>477</v>
      </c>
      <c r="AU588" s="35" t="s">
        <v>477</v>
      </c>
      <c r="AV588" s="35" t="s">
        <v>477</v>
      </c>
      <c r="AW588" s="34" t="s">
        <v>477</v>
      </c>
      <c r="AX588" t="s">
        <v>479</v>
      </c>
      <c r="AY588" s="32" t="s">
        <v>477</v>
      </c>
      <c r="AZ588" s="32" t="s">
        <v>477</v>
      </c>
      <c r="BA588" s="32" t="s">
        <v>477</v>
      </c>
      <c r="BB588" s="32" t="s">
        <v>477</v>
      </c>
      <c r="BC588" s="32" t="s">
        <v>366</v>
      </c>
      <c r="BD588">
        <v>159602272.38000005</v>
      </c>
      <c r="BE588">
        <v>-4.2843437999999998E-3</v>
      </c>
      <c r="BF588" s="32" t="s">
        <v>293</v>
      </c>
      <c r="BG588" s="32" t="s">
        <v>477</v>
      </c>
      <c r="BH588" s="32" t="s">
        <v>479</v>
      </c>
      <c r="BI588" s="32">
        <v>0</v>
      </c>
      <c r="BJ588" s="36" t="s">
        <v>477</v>
      </c>
      <c r="BK588" s="32">
        <v>0</v>
      </c>
      <c r="BL588" s="36" t="s">
        <v>477</v>
      </c>
      <c r="BM588" s="32">
        <v>6</v>
      </c>
      <c r="BN588" s="36">
        <v>-4.6843129503204789E-5</v>
      </c>
      <c r="BO588" s="33" t="s">
        <v>477</v>
      </c>
      <c r="BP588" s="33" t="s">
        <v>477</v>
      </c>
      <c r="BQ588" t="s">
        <v>477</v>
      </c>
      <c r="BR588" t="s">
        <v>477</v>
      </c>
      <c r="BS588" t="s">
        <v>479</v>
      </c>
      <c r="BT588" s="37">
        <v>44196</v>
      </c>
      <c r="BU588" s="32" t="s">
        <v>477</v>
      </c>
      <c r="BV588" s="38" t="s">
        <v>477</v>
      </c>
      <c r="BW588" t="s">
        <v>477</v>
      </c>
      <c r="BX588" s="39" t="s">
        <v>477</v>
      </c>
      <c r="BY588" s="39"/>
      <c r="BZ588" s="39"/>
      <c r="CA588" s="39"/>
      <c r="CB588" s="39"/>
      <c r="CC588" s="39"/>
      <c r="CD588" s="39"/>
      <c r="CE588" s="39"/>
      <c r="CF588" s="39"/>
      <c r="CG588">
        <v>21</v>
      </c>
      <c r="CH588" s="39"/>
      <c r="CI588" s="39"/>
      <c r="CJ588" s="39"/>
      <c r="CK588" s="39"/>
      <c r="CL588" t="s">
        <v>477</v>
      </c>
      <c r="CM588" t="s">
        <v>477</v>
      </c>
      <c r="CN588" s="46" t="s">
        <v>477</v>
      </c>
      <c r="CO588" s="46">
        <v>0</v>
      </c>
      <c r="CP588" s="46" t="s">
        <v>477</v>
      </c>
      <c r="CQ588" s="46" t="s">
        <v>477</v>
      </c>
      <c r="CR588" s="46" t="s">
        <v>477</v>
      </c>
      <c r="CS588" s="46">
        <v>0</v>
      </c>
      <c r="CT588">
        <v>0</v>
      </c>
      <c r="CU588">
        <v>0</v>
      </c>
      <c r="CV588" s="47">
        <v>0</v>
      </c>
      <c r="CW588">
        <v>0</v>
      </c>
      <c r="CX588" s="48">
        <v>0</v>
      </c>
      <c r="CY588" s="48">
        <v>0</v>
      </c>
      <c r="CZ588">
        <v>0</v>
      </c>
      <c r="DA588" s="37">
        <v>44196</v>
      </c>
      <c r="DB588" t="s">
        <v>477</v>
      </c>
      <c r="DC588">
        <v>1</v>
      </c>
      <c r="DD588" s="52" t="s">
        <v>477</v>
      </c>
      <c r="DE588" t="s">
        <v>477</v>
      </c>
      <c r="DF588" s="52" t="s">
        <v>477</v>
      </c>
      <c r="DG588" s="52" t="s">
        <v>477</v>
      </c>
      <c r="DH588" s="52" t="s">
        <v>477</v>
      </c>
      <c r="DI588" s="52" t="s">
        <v>477</v>
      </c>
      <c r="DJ588" s="52" t="s">
        <v>477</v>
      </c>
      <c r="DK588" s="52" t="s">
        <v>477</v>
      </c>
      <c r="DL588" s="52" t="s">
        <v>477</v>
      </c>
      <c r="DM588" s="52" t="s">
        <v>477</v>
      </c>
      <c r="DN588" s="52" t="s">
        <v>477</v>
      </c>
      <c r="DO588" s="33" t="s">
        <v>477</v>
      </c>
      <c r="DP588" s="33" t="s">
        <v>477</v>
      </c>
      <c r="DQ588" s="32" t="s">
        <v>477</v>
      </c>
      <c r="DR588" s="33" t="s">
        <v>477</v>
      </c>
      <c r="DS588" s="58" t="s">
        <v>477</v>
      </c>
      <c r="DT588" s="58" t="s">
        <v>477</v>
      </c>
      <c r="DU588" s="58" t="s">
        <v>477</v>
      </c>
    </row>
    <row r="589" spans="1:125" x14ac:dyDescent="0.25">
      <c r="A589" s="31">
        <v>44196</v>
      </c>
      <c r="B589" t="s">
        <v>2120</v>
      </c>
      <c r="C589" t="s">
        <v>2010</v>
      </c>
      <c r="D589" t="s">
        <v>848</v>
      </c>
      <c r="E589">
        <v>9000200</v>
      </c>
      <c r="F589">
        <v>-1</v>
      </c>
      <c r="G589" t="s">
        <v>2019</v>
      </c>
      <c r="H589" t="s">
        <v>293</v>
      </c>
      <c r="I589">
        <v>0</v>
      </c>
      <c r="J589">
        <v>0</v>
      </c>
      <c r="K589" s="43">
        <v>-270.95999999999998</v>
      </c>
      <c r="L589" s="43">
        <v>-270.95999999999998</v>
      </c>
      <c r="M589" s="43">
        <v>-1.69772E-4</v>
      </c>
      <c r="N589" s="43">
        <v>1</v>
      </c>
      <c r="O589" t="s">
        <v>848</v>
      </c>
      <c r="P589" t="s">
        <v>479</v>
      </c>
      <c r="Q589" t="s">
        <v>850</v>
      </c>
      <c r="R589" t="s">
        <v>475</v>
      </c>
      <c r="S589" t="s">
        <v>2120</v>
      </c>
      <c r="T589" t="s">
        <v>850</v>
      </c>
      <c r="U589" t="s">
        <v>479</v>
      </c>
      <c r="V589" t="s">
        <v>479</v>
      </c>
      <c r="W589" t="s">
        <v>479</v>
      </c>
      <c r="X589" t="s">
        <v>479</v>
      </c>
      <c r="Y589" s="32" t="s">
        <v>479</v>
      </c>
      <c r="Z589" t="s">
        <v>479</v>
      </c>
      <c r="AA589" s="32" t="s">
        <v>366</v>
      </c>
      <c r="AB589" s="32" t="s">
        <v>479</v>
      </c>
      <c r="AC589" s="33" t="s">
        <v>477</v>
      </c>
      <c r="AD589" s="33" t="s">
        <v>477</v>
      </c>
      <c r="AE589" t="s">
        <v>477</v>
      </c>
      <c r="AF589" s="33" t="s">
        <v>477</v>
      </c>
      <c r="AG589" s="33" t="s">
        <v>477</v>
      </c>
      <c r="AH589" t="s">
        <v>477</v>
      </c>
      <c r="AI589" s="33" t="s">
        <v>477</v>
      </c>
      <c r="AJ589" s="33" t="s">
        <v>477</v>
      </c>
      <c r="AK589" t="s">
        <v>477</v>
      </c>
      <c r="AL589" s="33" t="s">
        <v>477</v>
      </c>
      <c r="AM589" t="s">
        <v>477</v>
      </c>
      <c r="AN589" s="33" t="s">
        <v>477</v>
      </c>
      <c r="AO589" s="33" t="s">
        <v>477</v>
      </c>
      <c r="AP589" s="33" t="s">
        <v>477</v>
      </c>
      <c r="AQ589" s="33" t="s">
        <v>477</v>
      </c>
      <c r="AR589" s="33" t="s">
        <v>477</v>
      </c>
      <c r="AS589" s="34" t="s">
        <v>477</v>
      </c>
      <c r="AT589" s="34" t="s">
        <v>477</v>
      </c>
      <c r="AU589" s="35" t="s">
        <v>477</v>
      </c>
      <c r="AV589" s="35" t="s">
        <v>477</v>
      </c>
      <c r="AW589" s="34" t="s">
        <v>477</v>
      </c>
      <c r="AX589" t="s">
        <v>479</v>
      </c>
      <c r="AY589" s="32" t="s">
        <v>477</v>
      </c>
      <c r="AZ589" s="32" t="s">
        <v>477</v>
      </c>
      <c r="BA589" s="32" t="s">
        <v>477</v>
      </c>
      <c r="BB589" s="32" t="s">
        <v>477</v>
      </c>
      <c r="BC589" s="32" t="s">
        <v>366</v>
      </c>
      <c r="BD589">
        <v>159602272.38000005</v>
      </c>
      <c r="BE589">
        <v>-1.69772E-4</v>
      </c>
      <c r="BF589" s="32" t="s">
        <v>293</v>
      </c>
      <c r="BG589" s="32" t="s">
        <v>477</v>
      </c>
      <c r="BH589" s="32" t="s">
        <v>479</v>
      </c>
      <c r="BI589" s="32">
        <v>0</v>
      </c>
      <c r="BJ589" s="36" t="s">
        <v>477</v>
      </c>
      <c r="BK589" s="32">
        <v>0</v>
      </c>
      <c r="BL589" s="36" t="s">
        <v>477</v>
      </c>
      <c r="BM589" s="32">
        <v>6</v>
      </c>
      <c r="BN589" s="36">
        <v>-1.856212551816033E-6</v>
      </c>
      <c r="BO589" s="33" t="s">
        <v>477</v>
      </c>
      <c r="BP589" s="33" t="s">
        <v>477</v>
      </c>
      <c r="BQ589" t="s">
        <v>477</v>
      </c>
      <c r="BR589" t="s">
        <v>477</v>
      </c>
      <c r="BS589" t="s">
        <v>479</v>
      </c>
      <c r="BT589" s="37">
        <v>44196</v>
      </c>
      <c r="BU589" s="32" t="s">
        <v>477</v>
      </c>
      <c r="BV589" s="38" t="s">
        <v>477</v>
      </c>
      <c r="BW589" t="s">
        <v>477</v>
      </c>
      <c r="BX589" s="39" t="s">
        <v>477</v>
      </c>
      <c r="BY589" s="39"/>
      <c r="BZ589" s="39"/>
      <c r="CA589" s="39"/>
      <c r="CB589" s="39"/>
      <c r="CC589" s="39"/>
      <c r="CD589" s="39"/>
      <c r="CE589" s="39"/>
      <c r="CF589" s="39"/>
      <c r="CG589">
        <v>21</v>
      </c>
      <c r="CH589" s="39"/>
      <c r="CI589" s="39"/>
      <c r="CJ589" s="39"/>
      <c r="CK589" s="39"/>
      <c r="CL589" t="s">
        <v>477</v>
      </c>
      <c r="CM589" t="s">
        <v>477</v>
      </c>
      <c r="CN589" s="46" t="s">
        <v>477</v>
      </c>
      <c r="CO589" s="46">
        <v>0</v>
      </c>
      <c r="CP589" s="46" t="s">
        <v>477</v>
      </c>
      <c r="CQ589" s="46" t="s">
        <v>477</v>
      </c>
      <c r="CR589" s="46" t="s">
        <v>477</v>
      </c>
      <c r="CS589" s="46">
        <v>0</v>
      </c>
      <c r="CT589">
        <v>0</v>
      </c>
      <c r="CU589">
        <v>0</v>
      </c>
      <c r="CV589" s="47">
        <v>0</v>
      </c>
      <c r="CW589">
        <v>0</v>
      </c>
      <c r="CX589" s="48">
        <v>0</v>
      </c>
      <c r="CY589" s="48">
        <v>0</v>
      </c>
      <c r="CZ589">
        <v>0</v>
      </c>
      <c r="DA589" s="37">
        <v>44196</v>
      </c>
      <c r="DB589" t="s">
        <v>477</v>
      </c>
      <c r="DC589">
        <v>1</v>
      </c>
      <c r="DD589" s="52" t="s">
        <v>477</v>
      </c>
      <c r="DE589" t="s">
        <v>477</v>
      </c>
      <c r="DF589" s="52" t="s">
        <v>477</v>
      </c>
      <c r="DG589" s="52" t="s">
        <v>477</v>
      </c>
      <c r="DH589" s="52" t="s">
        <v>477</v>
      </c>
      <c r="DI589" s="52" t="s">
        <v>477</v>
      </c>
      <c r="DJ589" s="52" t="s">
        <v>477</v>
      </c>
      <c r="DK589" s="52" t="s">
        <v>477</v>
      </c>
      <c r="DL589" s="52" t="s">
        <v>477</v>
      </c>
      <c r="DM589" s="52" t="s">
        <v>477</v>
      </c>
      <c r="DN589" s="52" t="s">
        <v>477</v>
      </c>
      <c r="DO589" s="33" t="s">
        <v>477</v>
      </c>
      <c r="DP589" s="33" t="s">
        <v>477</v>
      </c>
      <c r="DQ589" s="32" t="s">
        <v>477</v>
      </c>
      <c r="DR589" s="33" t="s">
        <v>477</v>
      </c>
      <c r="DS589" s="58" t="s">
        <v>477</v>
      </c>
      <c r="DT589" s="58" t="s">
        <v>477</v>
      </c>
      <c r="DU589" s="58" t="s">
        <v>477</v>
      </c>
    </row>
    <row r="590" spans="1:125" x14ac:dyDescent="0.25">
      <c r="A590" s="31">
        <v>44196</v>
      </c>
      <c r="B590" t="s">
        <v>2120</v>
      </c>
      <c r="C590" t="s">
        <v>2010</v>
      </c>
      <c r="D590" t="s">
        <v>848</v>
      </c>
      <c r="E590">
        <v>9000200</v>
      </c>
      <c r="F590">
        <v>-1</v>
      </c>
      <c r="G590" t="s">
        <v>2020</v>
      </c>
      <c r="H590" t="s">
        <v>293</v>
      </c>
      <c r="I590">
        <v>0</v>
      </c>
      <c r="J590">
        <v>0</v>
      </c>
      <c r="K590" s="43">
        <v>-32725.660000000003</v>
      </c>
      <c r="L590" s="43">
        <v>-32725.660000000003</v>
      </c>
      <c r="M590" s="43">
        <v>-2.0504507599999999E-2</v>
      </c>
      <c r="N590" s="43">
        <v>2</v>
      </c>
      <c r="O590" t="s">
        <v>848</v>
      </c>
      <c r="P590" t="s">
        <v>479</v>
      </c>
      <c r="Q590" t="s">
        <v>850</v>
      </c>
      <c r="R590" t="s">
        <v>475</v>
      </c>
      <c r="S590" t="s">
        <v>2120</v>
      </c>
      <c r="T590" t="s">
        <v>850</v>
      </c>
      <c r="U590" t="s">
        <v>479</v>
      </c>
      <c r="V590" t="s">
        <v>479</v>
      </c>
      <c r="W590" t="s">
        <v>479</v>
      </c>
      <c r="X590" t="s">
        <v>479</v>
      </c>
      <c r="Y590" s="32" t="s">
        <v>479</v>
      </c>
      <c r="Z590" t="s">
        <v>479</v>
      </c>
      <c r="AA590" s="32" t="s">
        <v>366</v>
      </c>
      <c r="AB590" s="32" t="s">
        <v>479</v>
      </c>
      <c r="AC590" s="33" t="s">
        <v>477</v>
      </c>
      <c r="AD590" s="33" t="s">
        <v>477</v>
      </c>
      <c r="AE590" t="s">
        <v>477</v>
      </c>
      <c r="AF590" s="33" t="s">
        <v>477</v>
      </c>
      <c r="AG590" s="33" t="s">
        <v>477</v>
      </c>
      <c r="AH590" t="s">
        <v>477</v>
      </c>
      <c r="AI590" s="33" t="s">
        <v>477</v>
      </c>
      <c r="AJ590" s="33" t="s">
        <v>477</v>
      </c>
      <c r="AK590" t="s">
        <v>477</v>
      </c>
      <c r="AL590" s="33" t="s">
        <v>477</v>
      </c>
      <c r="AM590" t="s">
        <v>477</v>
      </c>
      <c r="AN590" s="33" t="s">
        <v>477</v>
      </c>
      <c r="AO590" s="33" t="s">
        <v>477</v>
      </c>
      <c r="AP590" s="33" t="s">
        <v>477</v>
      </c>
      <c r="AQ590" s="33" t="s">
        <v>477</v>
      </c>
      <c r="AR590" s="33" t="s">
        <v>477</v>
      </c>
      <c r="AS590" s="34" t="s">
        <v>477</v>
      </c>
      <c r="AT590" s="34" t="s">
        <v>477</v>
      </c>
      <c r="AU590" s="35" t="s">
        <v>477</v>
      </c>
      <c r="AV590" s="35" t="s">
        <v>477</v>
      </c>
      <c r="AW590" s="34" t="s">
        <v>477</v>
      </c>
      <c r="AX590" t="s">
        <v>479</v>
      </c>
      <c r="AY590" s="32" t="s">
        <v>477</v>
      </c>
      <c r="AZ590" s="32" t="s">
        <v>477</v>
      </c>
      <c r="BA590" s="32" t="s">
        <v>477</v>
      </c>
      <c r="BB590" s="32" t="s">
        <v>477</v>
      </c>
      <c r="BC590" s="32" t="s">
        <v>366</v>
      </c>
      <c r="BD590">
        <v>159602272.38000005</v>
      </c>
      <c r="BE590">
        <v>-2.0504507599999999E-2</v>
      </c>
      <c r="BF590" s="32" t="s">
        <v>293</v>
      </c>
      <c r="BG590" s="32" t="s">
        <v>477</v>
      </c>
      <c r="BH590" s="32" t="s">
        <v>479</v>
      </c>
      <c r="BI590" s="32">
        <v>0</v>
      </c>
      <c r="BJ590" s="36" t="s">
        <v>477</v>
      </c>
      <c r="BK590" s="32">
        <v>0</v>
      </c>
      <c r="BL590" s="36" t="s">
        <v>477</v>
      </c>
      <c r="BM590" s="32">
        <v>6</v>
      </c>
      <c r="BN590" s="36">
        <v>-2.2418726328042474E-4</v>
      </c>
      <c r="BO590" s="33" t="s">
        <v>477</v>
      </c>
      <c r="BP590" s="33" t="s">
        <v>477</v>
      </c>
      <c r="BQ590" t="s">
        <v>477</v>
      </c>
      <c r="BR590" t="s">
        <v>477</v>
      </c>
      <c r="BS590" t="s">
        <v>479</v>
      </c>
      <c r="BT590" s="37">
        <v>44196</v>
      </c>
      <c r="BU590" s="32" t="s">
        <v>477</v>
      </c>
      <c r="BV590" s="38" t="s">
        <v>477</v>
      </c>
      <c r="BW590" t="s">
        <v>477</v>
      </c>
      <c r="BX590" s="39" t="s">
        <v>477</v>
      </c>
      <c r="BY590" s="39"/>
      <c r="BZ590" s="39"/>
      <c r="CA590" s="39"/>
      <c r="CB590" s="39"/>
      <c r="CC590" s="39"/>
      <c r="CD590" s="39"/>
      <c r="CE590" s="39"/>
      <c r="CF590" s="39"/>
      <c r="CG590">
        <v>21</v>
      </c>
      <c r="CH590" s="39"/>
      <c r="CI590" s="39"/>
      <c r="CJ590" s="39"/>
      <c r="CK590" s="39"/>
      <c r="CL590" t="s">
        <v>477</v>
      </c>
      <c r="CM590" t="s">
        <v>477</v>
      </c>
      <c r="CN590" s="46" t="s">
        <v>477</v>
      </c>
      <c r="CO590" s="46">
        <v>0</v>
      </c>
      <c r="CP590" s="46" t="s">
        <v>477</v>
      </c>
      <c r="CQ590" s="46" t="s">
        <v>477</v>
      </c>
      <c r="CR590" s="46" t="s">
        <v>477</v>
      </c>
      <c r="CS590" s="46">
        <v>0</v>
      </c>
      <c r="CT590">
        <v>0</v>
      </c>
      <c r="CU590">
        <v>0</v>
      </c>
      <c r="CV590" s="47">
        <v>0</v>
      </c>
      <c r="CW590">
        <v>0</v>
      </c>
      <c r="CX590" s="48">
        <v>0</v>
      </c>
      <c r="CY590" s="48">
        <v>0</v>
      </c>
      <c r="CZ590">
        <v>0</v>
      </c>
      <c r="DA590" s="37">
        <v>44196</v>
      </c>
      <c r="DB590" t="s">
        <v>477</v>
      </c>
      <c r="DC590">
        <v>1</v>
      </c>
      <c r="DD590" s="52" t="s">
        <v>477</v>
      </c>
      <c r="DE590" t="s">
        <v>477</v>
      </c>
      <c r="DF590" s="52" t="s">
        <v>477</v>
      </c>
      <c r="DG590" s="52" t="s">
        <v>477</v>
      </c>
      <c r="DH590" s="52" t="s">
        <v>477</v>
      </c>
      <c r="DI590" s="52" t="s">
        <v>477</v>
      </c>
      <c r="DJ590" s="52" t="s">
        <v>477</v>
      </c>
      <c r="DK590" s="52" t="s">
        <v>477</v>
      </c>
      <c r="DL590" s="52" t="s">
        <v>477</v>
      </c>
      <c r="DM590" s="52" t="s">
        <v>477</v>
      </c>
      <c r="DN590" s="52" t="s">
        <v>477</v>
      </c>
      <c r="DO590" s="33" t="s">
        <v>477</v>
      </c>
      <c r="DP590" s="33" t="s">
        <v>477</v>
      </c>
      <c r="DQ590" s="32" t="s">
        <v>477</v>
      </c>
      <c r="DR590" s="33" t="s">
        <v>477</v>
      </c>
      <c r="DS590" s="58" t="s">
        <v>477</v>
      </c>
      <c r="DT590" s="58" t="s">
        <v>477</v>
      </c>
      <c r="DU590" s="58" t="s">
        <v>477</v>
      </c>
    </row>
    <row r="591" spans="1:125" x14ac:dyDescent="0.25">
      <c r="A591" s="31">
        <v>44196</v>
      </c>
      <c r="B591" t="s">
        <v>2120</v>
      </c>
      <c r="C591" t="s">
        <v>2010</v>
      </c>
      <c r="D591" t="s">
        <v>848</v>
      </c>
      <c r="E591">
        <v>9000200</v>
      </c>
      <c r="F591">
        <v>-1</v>
      </c>
      <c r="G591" t="s">
        <v>2021</v>
      </c>
      <c r="H591" t="s">
        <v>293</v>
      </c>
      <c r="I591">
        <v>0</v>
      </c>
      <c r="J591">
        <v>0</v>
      </c>
      <c r="K591" s="43">
        <v>-8241.18</v>
      </c>
      <c r="L591" s="43">
        <v>-8241.18</v>
      </c>
      <c r="M591" s="43">
        <v>-5.1635730999999999E-3</v>
      </c>
      <c r="N591" s="43">
        <v>1</v>
      </c>
      <c r="O591" t="s">
        <v>848</v>
      </c>
      <c r="P591" t="s">
        <v>479</v>
      </c>
      <c r="Q591" t="s">
        <v>850</v>
      </c>
      <c r="R591" t="s">
        <v>475</v>
      </c>
      <c r="S591" t="s">
        <v>2120</v>
      </c>
      <c r="T591" t="s">
        <v>850</v>
      </c>
      <c r="U591" t="s">
        <v>479</v>
      </c>
      <c r="V591" t="s">
        <v>479</v>
      </c>
      <c r="W591" t="s">
        <v>479</v>
      </c>
      <c r="X591" t="s">
        <v>479</v>
      </c>
      <c r="Y591" s="32" t="s">
        <v>479</v>
      </c>
      <c r="Z591" t="s">
        <v>479</v>
      </c>
      <c r="AA591" s="32" t="s">
        <v>366</v>
      </c>
      <c r="AB591" s="32" t="s">
        <v>479</v>
      </c>
      <c r="AC591" s="33" t="s">
        <v>477</v>
      </c>
      <c r="AD591" s="33" t="s">
        <v>477</v>
      </c>
      <c r="AE591" t="s">
        <v>477</v>
      </c>
      <c r="AF591" s="33" t="s">
        <v>477</v>
      </c>
      <c r="AG591" s="33" t="s">
        <v>477</v>
      </c>
      <c r="AH591" t="s">
        <v>477</v>
      </c>
      <c r="AI591" s="33" t="s">
        <v>477</v>
      </c>
      <c r="AJ591" s="33" t="s">
        <v>477</v>
      </c>
      <c r="AK591" t="s">
        <v>477</v>
      </c>
      <c r="AL591" s="33" t="s">
        <v>477</v>
      </c>
      <c r="AM591" t="s">
        <v>477</v>
      </c>
      <c r="AN591" s="33" t="s">
        <v>477</v>
      </c>
      <c r="AO591" s="33" t="s">
        <v>477</v>
      </c>
      <c r="AP591" s="33" t="s">
        <v>477</v>
      </c>
      <c r="AQ591" s="33" t="s">
        <v>477</v>
      </c>
      <c r="AR591" s="33" t="s">
        <v>477</v>
      </c>
      <c r="AS591" s="34" t="s">
        <v>477</v>
      </c>
      <c r="AT591" s="34" t="s">
        <v>477</v>
      </c>
      <c r="AU591" s="35" t="s">
        <v>477</v>
      </c>
      <c r="AV591" s="35" t="s">
        <v>477</v>
      </c>
      <c r="AW591" s="34" t="s">
        <v>477</v>
      </c>
      <c r="AX591" t="s">
        <v>479</v>
      </c>
      <c r="AY591" s="32" t="s">
        <v>477</v>
      </c>
      <c r="AZ591" s="32" t="s">
        <v>477</v>
      </c>
      <c r="BA591" s="32" t="s">
        <v>477</v>
      </c>
      <c r="BB591" s="32" t="s">
        <v>477</v>
      </c>
      <c r="BC591" s="32" t="s">
        <v>366</v>
      </c>
      <c r="BD591">
        <v>159602272.38000005</v>
      </c>
      <c r="BE591">
        <v>-5.1635730999999999E-3</v>
      </c>
      <c r="BF591" s="32" t="s">
        <v>293</v>
      </c>
      <c r="BG591" s="32" t="s">
        <v>477</v>
      </c>
      <c r="BH591" s="32" t="s">
        <v>479</v>
      </c>
      <c r="BI591" s="32">
        <v>0</v>
      </c>
      <c r="BJ591" s="36" t="s">
        <v>477</v>
      </c>
      <c r="BK591" s="32">
        <v>0</v>
      </c>
      <c r="BL591" s="36" t="s">
        <v>477</v>
      </c>
      <c r="BM591" s="32">
        <v>6</v>
      </c>
      <c r="BN591" s="36">
        <v>-5.6456236189014083E-5</v>
      </c>
      <c r="BO591" s="33" t="s">
        <v>477</v>
      </c>
      <c r="BP591" s="33" t="s">
        <v>477</v>
      </c>
      <c r="BQ591" t="s">
        <v>477</v>
      </c>
      <c r="BR591" t="s">
        <v>477</v>
      </c>
      <c r="BS591" t="s">
        <v>479</v>
      </c>
      <c r="BT591" s="37">
        <v>44196</v>
      </c>
      <c r="BU591" s="32" t="s">
        <v>477</v>
      </c>
      <c r="BV591" s="38" t="s">
        <v>477</v>
      </c>
      <c r="BW591" t="s">
        <v>477</v>
      </c>
      <c r="BX591" s="39" t="s">
        <v>477</v>
      </c>
      <c r="BY591" s="39"/>
      <c r="BZ591" s="39"/>
      <c r="CA591" s="39"/>
      <c r="CB591" s="39"/>
      <c r="CC591" s="39"/>
      <c r="CD591" s="39"/>
      <c r="CE591" s="39"/>
      <c r="CF591" s="39"/>
      <c r="CG591">
        <v>21</v>
      </c>
      <c r="CH591" s="39"/>
      <c r="CI591" s="39"/>
      <c r="CJ591" s="39"/>
      <c r="CK591" s="39"/>
      <c r="CL591" t="s">
        <v>477</v>
      </c>
      <c r="CM591" t="s">
        <v>477</v>
      </c>
      <c r="CN591" s="46" t="s">
        <v>477</v>
      </c>
      <c r="CO591" s="46">
        <v>0</v>
      </c>
      <c r="CP591" s="46" t="s">
        <v>477</v>
      </c>
      <c r="CQ591" s="46" t="s">
        <v>477</v>
      </c>
      <c r="CR591" s="46" t="s">
        <v>477</v>
      </c>
      <c r="CS591" s="46">
        <v>0</v>
      </c>
      <c r="CT591">
        <v>0</v>
      </c>
      <c r="CU591">
        <v>0</v>
      </c>
      <c r="CV591" s="47">
        <v>0</v>
      </c>
      <c r="CW591">
        <v>0</v>
      </c>
      <c r="CX591" s="48">
        <v>0</v>
      </c>
      <c r="CY591" s="48">
        <v>0</v>
      </c>
      <c r="CZ591">
        <v>0</v>
      </c>
      <c r="DA591" s="37">
        <v>44196</v>
      </c>
      <c r="DB591" t="s">
        <v>477</v>
      </c>
      <c r="DC591">
        <v>1</v>
      </c>
      <c r="DD591" s="52" t="s">
        <v>477</v>
      </c>
      <c r="DE591" t="s">
        <v>477</v>
      </c>
      <c r="DF591" s="52" t="s">
        <v>477</v>
      </c>
      <c r="DG591" s="52" t="s">
        <v>477</v>
      </c>
      <c r="DH591" s="52" t="s">
        <v>477</v>
      </c>
      <c r="DI591" s="52" t="s">
        <v>477</v>
      </c>
      <c r="DJ591" s="52" t="s">
        <v>477</v>
      </c>
      <c r="DK591" s="52" t="s">
        <v>477</v>
      </c>
      <c r="DL591" s="52" t="s">
        <v>477</v>
      </c>
      <c r="DM591" s="52" t="s">
        <v>477</v>
      </c>
      <c r="DN591" s="52" t="s">
        <v>477</v>
      </c>
      <c r="DO591" s="33" t="s">
        <v>477</v>
      </c>
      <c r="DP591" s="33" t="s">
        <v>477</v>
      </c>
      <c r="DQ591" s="32" t="s">
        <v>477</v>
      </c>
      <c r="DR591" s="33" t="s">
        <v>477</v>
      </c>
      <c r="DS591" s="58" t="s">
        <v>477</v>
      </c>
      <c r="DT591" s="58" t="s">
        <v>477</v>
      </c>
      <c r="DU591" s="58" t="s">
        <v>477</v>
      </c>
    </row>
    <row r="592" spans="1:125" x14ac:dyDescent="0.25">
      <c r="A592" s="31">
        <v>44196</v>
      </c>
      <c r="B592" t="s">
        <v>2120</v>
      </c>
      <c r="C592" t="s">
        <v>2010</v>
      </c>
      <c r="D592" t="s">
        <v>848</v>
      </c>
      <c r="E592">
        <v>9000200</v>
      </c>
      <c r="F592">
        <v>-1</v>
      </c>
      <c r="G592" t="s">
        <v>2022</v>
      </c>
      <c r="H592" t="s">
        <v>293</v>
      </c>
      <c r="I592">
        <v>0</v>
      </c>
      <c r="J592">
        <v>0</v>
      </c>
      <c r="K592" s="43">
        <v>-2102.9299999999998</v>
      </c>
      <c r="L592" s="43">
        <v>-2102.9299999999998</v>
      </c>
      <c r="M592" s="43">
        <v>-1.3176066E-3</v>
      </c>
      <c r="N592" s="43">
        <v>1</v>
      </c>
      <c r="O592" t="s">
        <v>848</v>
      </c>
      <c r="P592" t="s">
        <v>479</v>
      </c>
      <c r="Q592" t="s">
        <v>850</v>
      </c>
      <c r="R592" t="s">
        <v>475</v>
      </c>
      <c r="S592" t="s">
        <v>2120</v>
      </c>
      <c r="T592" t="s">
        <v>850</v>
      </c>
      <c r="U592" t="s">
        <v>479</v>
      </c>
      <c r="V592" t="s">
        <v>479</v>
      </c>
      <c r="W592" t="s">
        <v>479</v>
      </c>
      <c r="X592" t="s">
        <v>479</v>
      </c>
      <c r="Y592" s="32" t="s">
        <v>479</v>
      </c>
      <c r="Z592" t="s">
        <v>479</v>
      </c>
      <c r="AA592" s="32" t="s">
        <v>366</v>
      </c>
      <c r="AB592" s="32" t="s">
        <v>479</v>
      </c>
      <c r="AC592" s="33" t="s">
        <v>477</v>
      </c>
      <c r="AD592" s="33" t="s">
        <v>477</v>
      </c>
      <c r="AE592" t="s">
        <v>477</v>
      </c>
      <c r="AF592" s="33" t="s">
        <v>477</v>
      </c>
      <c r="AG592" s="33" t="s">
        <v>477</v>
      </c>
      <c r="AH592" t="s">
        <v>477</v>
      </c>
      <c r="AI592" s="33" t="s">
        <v>477</v>
      </c>
      <c r="AJ592" s="33" t="s">
        <v>477</v>
      </c>
      <c r="AK592" t="s">
        <v>477</v>
      </c>
      <c r="AL592" s="33" t="s">
        <v>477</v>
      </c>
      <c r="AM592" t="s">
        <v>477</v>
      </c>
      <c r="AN592" s="33" t="s">
        <v>477</v>
      </c>
      <c r="AO592" s="33" t="s">
        <v>477</v>
      </c>
      <c r="AP592" s="33" t="s">
        <v>477</v>
      </c>
      <c r="AQ592" s="33" t="s">
        <v>477</v>
      </c>
      <c r="AR592" s="33" t="s">
        <v>477</v>
      </c>
      <c r="AS592" s="34" t="s">
        <v>477</v>
      </c>
      <c r="AT592" s="34" t="s">
        <v>477</v>
      </c>
      <c r="AU592" s="35" t="s">
        <v>477</v>
      </c>
      <c r="AV592" s="35" t="s">
        <v>477</v>
      </c>
      <c r="AW592" s="34" t="s">
        <v>477</v>
      </c>
      <c r="AX592" t="s">
        <v>479</v>
      </c>
      <c r="AY592" s="32" t="s">
        <v>477</v>
      </c>
      <c r="AZ592" s="32" t="s">
        <v>477</v>
      </c>
      <c r="BA592" s="32" t="s">
        <v>477</v>
      </c>
      <c r="BB592" s="32" t="s">
        <v>477</v>
      </c>
      <c r="BC592" s="32" t="s">
        <v>366</v>
      </c>
      <c r="BD592">
        <v>159602272.38000005</v>
      </c>
      <c r="BE592">
        <v>-1.3176066E-3</v>
      </c>
      <c r="BF592" s="32" t="s">
        <v>293</v>
      </c>
      <c r="BG592" s="32" t="s">
        <v>477</v>
      </c>
      <c r="BH592" s="32" t="s">
        <v>479</v>
      </c>
      <c r="BI592" s="32">
        <v>0</v>
      </c>
      <c r="BJ592" s="36" t="s">
        <v>477</v>
      </c>
      <c r="BK592" s="32">
        <v>0</v>
      </c>
      <c r="BL592" s="36" t="s">
        <v>477</v>
      </c>
      <c r="BM592" s="32">
        <v>6</v>
      </c>
      <c r="BN592" s="36">
        <v>-1.4406130283401572E-5</v>
      </c>
      <c r="BO592" s="33" t="s">
        <v>477</v>
      </c>
      <c r="BP592" s="33" t="s">
        <v>477</v>
      </c>
      <c r="BQ592" t="s">
        <v>477</v>
      </c>
      <c r="BR592" t="s">
        <v>477</v>
      </c>
      <c r="BS592" t="s">
        <v>479</v>
      </c>
      <c r="BT592" s="37">
        <v>44196</v>
      </c>
      <c r="BU592" s="32" t="s">
        <v>477</v>
      </c>
      <c r="BV592" s="38" t="s">
        <v>477</v>
      </c>
      <c r="BW592" t="s">
        <v>477</v>
      </c>
      <c r="BX592" s="39" t="s">
        <v>477</v>
      </c>
      <c r="BY592" s="39"/>
      <c r="BZ592" s="39"/>
      <c r="CA592" s="39"/>
      <c r="CB592" s="39"/>
      <c r="CC592" s="39"/>
      <c r="CD592" s="39"/>
      <c r="CE592" s="39"/>
      <c r="CF592" s="39"/>
      <c r="CG592">
        <v>21</v>
      </c>
      <c r="CH592" s="39"/>
      <c r="CI592" s="39"/>
      <c r="CJ592" s="39"/>
      <c r="CK592" s="39"/>
      <c r="CL592" t="s">
        <v>477</v>
      </c>
      <c r="CM592" t="s">
        <v>477</v>
      </c>
      <c r="CN592" s="46" t="s">
        <v>477</v>
      </c>
      <c r="CO592" s="46">
        <v>0</v>
      </c>
      <c r="CP592" s="46" t="s">
        <v>477</v>
      </c>
      <c r="CQ592" s="46" t="s">
        <v>477</v>
      </c>
      <c r="CR592" s="46" t="s">
        <v>477</v>
      </c>
      <c r="CS592" s="46">
        <v>0</v>
      </c>
      <c r="CT592">
        <v>0</v>
      </c>
      <c r="CU592">
        <v>0</v>
      </c>
      <c r="CV592" s="47">
        <v>0</v>
      </c>
      <c r="CW592">
        <v>0</v>
      </c>
      <c r="CX592" s="48">
        <v>0</v>
      </c>
      <c r="CY592" s="48">
        <v>0</v>
      </c>
      <c r="CZ592">
        <v>0</v>
      </c>
      <c r="DA592" s="37">
        <v>44196</v>
      </c>
      <c r="DB592" t="s">
        <v>477</v>
      </c>
      <c r="DC592">
        <v>1</v>
      </c>
      <c r="DD592" s="52" t="s">
        <v>477</v>
      </c>
      <c r="DE592" t="s">
        <v>477</v>
      </c>
      <c r="DF592" s="52" t="s">
        <v>477</v>
      </c>
      <c r="DG592" s="52" t="s">
        <v>477</v>
      </c>
      <c r="DH592" s="52" t="s">
        <v>477</v>
      </c>
      <c r="DI592" s="52" t="s">
        <v>477</v>
      </c>
      <c r="DJ592" s="52" t="s">
        <v>477</v>
      </c>
      <c r="DK592" s="52" t="s">
        <v>477</v>
      </c>
      <c r="DL592" s="52" t="s">
        <v>477</v>
      </c>
      <c r="DM592" s="52" t="s">
        <v>477</v>
      </c>
      <c r="DN592" s="52" t="s">
        <v>477</v>
      </c>
      <c r="DO592" s="33" t="s">
        <v>477</v>
      </c>
      <c r="DP592" s="33" t="s">
        <v>477</v>
      </c>
      <c r="DQ592" s="32" t="s">
        <v>477</v>
      </c>
      <c r="DR592" s="33" t="s">
        <v>477</v>
      </c>
      <c r="DS592" s="58" t="s">
        <v>477</v>
      </c>
      <c r="DT592" s="58" t="s">
        <v>477</v>
      </c>
      <c r="DU592" s="58" t="s">
        <v>477</v>
      </c>
    </row>
    <row r="593" spans="1:125" x14ac:dyDescent="0.25">
      <c r="A593" s="31">
        <v>44196</v>
      </c>
      <c r="B593" t="s">
        <v>2120</v>
      </c>
      <c r="C593" t="s">
        <v>2010</v>
      </c>
      <c r="D593" t="s">
        <v>848</v>
      </c>
      <c r="E593">
        <v>9000200</v>
      </c>
      <c r="F593">
        <v>-1</v>
      </c>
      <c r="G593" t="s">
        <v>2023</v>
      </c>
      <c r="H593" t="s">
        <v>293</v>
      </c>
      <c r="I593">
        <v>0</v>
      </c>
      <c r="J593">
        <v>0</v>
      </c>
      <c r="K593" s="43">
        <v>-451412.3</v>
      </c>
      <c r="L593" s="43">
        <v>-451412.3</v>
      </c>
      <c r="M593" s="43">
        <v>-0.28283575999999999</v>
      </c>
      <c r="N593" s="43">
        <v>1</v>
      </c>
      <c r="O593" t="s">
        <v>848</v>
      </c>
      <c r="P593" t="s">
        <v>479</v>
      </c>
      <c r="Q593" t="s">
        <v>850</v>
      </c>
      <c r="R593" t="s">
        <v>475</v>
      </c>
      <c r="S593" t="s">
        <v>2120</v>
      </c>
      <c r="T593" t="s">
        <v>850</v>
      </c>
      <c r="U593" t="s">
        <v>479</v>
      </c>
      <c r="V593" t="s">
        <v>479</v>
      </c>
      <c r="W593" t="s">
        <v>479</v>
      </c>
      <c r="X593" t="s">
        <v>479</v>
      </c>
      <c r="Y593" s="32" t="s">
        <v>479</v>
      </c>
      <c r="Z593" t="s">
        <v>479</v>
      </c>
      <c r="AA593" s="32" t="s">
        <v>366</v>
      </c>
      <c r="AB593" s="32" t="s">
        <v>479</v>
      </c>
      <c r="AC593" s="33" t="s">
        <v>477</v>
      </c>
      <c r="AD593" s="33" t="s">
        <v>477</v>
      </c>
      <c r="AE593" t="s">
        <v>477</v>
      </c>
      <c r="AF593" s="33" t="s">
        <v>477</v>
      </c>
      <c r="AG593" s="33" t="s">
        <v>477</v>
      </c>
      <c r="AH593" t="s">
        <v>477</v>
      </c>
      <c r="AI593" s="33" t="s">
        <v>477</v>
      </c>
      <c r="AJ593" s="33" t="s">
        <v>477</v>
      </c>
      <c r="AK593" t="s">
        <v>477</v>
      </c>
      <c r="AL593" s="33" t="s">
        <v>477</v>
      </c>
      <c r="AM593" t="s">
        <v>477</v>
      </c>
      <c r="AN593" s="33" t="s">
        <v>477</v>
      </c>
      <c r="AO593" s="33" t="s">
        <v>477</v>
      </c>
      <c r="AP593" s="33" t="s">
        <v>477</v>
      </c>
      <c r="AQ593" s="33" t="s">
        <v>477</v>
      </c>
      <c r="AR593" s="33" t="s">
        <v>477</v>
      </c>
      <c r="AS593" s="34" t="s">
        <v>477</v>
      </c>
      <c r="AT593" s="34" t="s">
        <v>477</v>
      </c>
      <c r="AU593" s="35" t="s">
        <v>477</v>
      </c>
      <c r="AV593" s="35" t="s">
        <v>477</v>
      </c>
      <c r="AW593" s="34" t="s">
        <v>477</v>
      </c>
      <c r="AX593" t="s">
        <v>479</v>
      </c>
      <c r="AY593" s="32" t="s">
        <v>477</v>
      </c>
      <c r="AZ593" s="32" t="s">
        <v>477</v>
      </c>
      <c r="BA593" s="32" t="s">
        <v>477</v>
      </c>
      <c r="BB593" s="32" t="s">
        <v>477</v>
      </c>
      <c r="BC593" s="32" t="s">
        <v>366</v>
      </c>
      <c r="BD593">
        <v>159602272.38000005</v>
      </c>
      <c r="BE593">
        <v>-0.28283575999999999</v>
      </c>
      <c r="BF593" s="32" t="s">
        <v>293</v>
      </c>
      <c r="BG593" s="32" t="s">
        <v>477</v>
      </c>
      <c r="BH593" s="32" t="s">
        <v>479</v>
      </c>
      <c r="BI593" s="32">
        <v>0</v>
      </c>
      <c r="BJ593" s="36" t="s">
        <v>477</v>
      </c>
      <c r="BK593" s="32">
        <v>0</v>
      </c>
      <c r="BL593" s="36" t="s">
        <v>477</v>
      </c>
      <c r="BM593" s="32">
        <v>6</v>
      </c>
      <c r="BN593" s="36">
        <v>-3.0924017467675842E-3</v>
      </c>
      <c r="BO593" s="33" t="s">
        <v>477</v>
      </c>
      <c r="BP593" s="33" t="s">
        <v>477</v>
      </c>
      <c r="BQ593" t="s">
        <v>477</v>
      </c>
      <c r="BR593" t="s">
        <v>477</v>
      </c>
      <c r="BS593" t="s">
        <v>479</v>
      </c>
      <c r="BT593" s="37">
        <v>44196</v>
      </c>
      <c r="BU593" s="32" t="s">
        <v>477</v>
      </c>
      <c r="BV593" s="38" t="s">
        <v>477</v>
      </c>
      <c r="BW593" t="s">
        <v>477</v>
      </c>
      <c r="BX593" s="39" t="s">
        <v>477</v>
      </c>
      <c r="BY593" s="39"/>
      <c r="BZ593" s="39"/>
      <c r="CA593" s="39"/>
      <c r="CB593" s="39"/>
      <c r="CC593" s="39"/>
      <c r="CD593" s="39"/>
      <c r="CE593" s="39"/>
      <c r="CF593" s="39"/>
      <c r="CG593">
        <v>21</v>
      </c>
      <c r="CH593" s="39"/>
      <c r="CI593" s="39"/>
      <c r="CJ593" s="39"/>
      <c r="CK593" s="39"/>
      <c r="CL593" t="s">
        <v>477</v>
      </c>
      <c r="CM593" t="s">
        <v>477</v>
      </c>
      <c r="CN593" s="46" t="s">
        <v>477</v>
      </c>
      <c r="CO593" s="46">
        <v>0</v>
      </c>
      <c r="CP593" s="46" t="s">
        <v>477</v>
      </c>
      <c r="CQ593" s="46" t="s">
        <v>477</v>
      </c>
      <c r="CR593" s="46" t="s">
        <v>477</v>
      </c>
      <c r="CS593" s="46">
        <v>0</v>
      </c>
      <c r="CT593">
        <v>0</v>
      </c>
      <c r="CU593">
        <v>0</v>
      </c>
      <c r="CV593" s="47">
        <v>0</v>
      </c>
      <c r="CW593">
        <v>0</v>
      </c>
      <c r="CX593" s="48">
        <v>0</v>
      </c>
      <c r="CY593" s="48">
        <v>0</v>
      </c>
      <c r="CZ593">
        <v>0</v>
      </c>
      <c r="DA593" s="37">
        <v>44196</v>
      </c>
      <c r="DB593" t="s">
        <v>477</v>
      </c>
      <c r="DC593">
        <v>1</v>
      </c>
      <c r="DD593" s="52" t="s">
        <v>477</v>
      </c>
      <c r="DE593" t="s">
        <v>477</v>
      </c>
      <c r="DF593" s="52" t="s">
        <v>477</v>
      </c>
      <c r="DG593" s="52" t="s">
        <v>477</v>
      </c>
      <c r="DH593" s="52" t="s">
        <v>477</v>
      </c>
      <c r="DI593" s="52" t="s">
        <v>477</v>
      </c>
      <c r="DJ593" s="52" t="s">
        <v>477</v>
      </c>
      <c r="DK593" s="52" t="s">
        <v>477</v>
      </c>
      <c r="DL593" s="52" t="s">
        <v>477</v>
      </c>
      <c r="DM593" s="52" t="s">
        <v>477</v>
      </c>
      <c r="DN593" s="52" t="s">
        <v>477</v>
      </c>
      <c r="DO593" s="33" t="s">
        <v>477</v>
      </c>
      <c r="DP593" s="33" t="s">
        <v>477</v>
      </c>
      <c r="DQ593" s="32" t="s">
        <v>477</v>
      </c>
      <c r="DR593" s="33" t="s">
        <v>477</v>
      </c>
      <c r="DS593" s="58" t="s">
        <v>477</v>
      </c>
      <c r="DT593" s="58" t="s">
        <v>477</v>
      </c>
      <c r="DU593" s="58" t="s">
        <v>477</v>
      </c>
    </row>
    <row r="594" spans="1:125" x14ac:dyDescent="0.25">
      <c r="A594" s="31">
        <v>44196</v>
      </c>
      <c r="B594" t="s">
        <v>2120</v>
      </c>
      <c r="C594" t="s">
        <v>2010</v>
      </c>
      <c r="D594" t="s">
        <v>848</v>
      </c>
      <c r="E594">
        <v>9000200</v>
      </c>
      <c r="F594">
        <v>-1</v>
      </c>
      <c r="G594" t="s">
        <v>2024</v>
      </c>
      <c r="H594" t="s">
        <v>293</v>
      </c>
      <c r="I594">
        <v>0</v>
      </c>
      <c r="J594">
        <v>0</v>
      </c>
      <c r="K594" s="43">
        <v>-4475.8</v>
      </c>
      <c r="L594" s="43">
        <v>-4475.8</v>
      </c>
      <c r="M594" s="43">
        <v>-2.8043460000000001E-3</v>
      </c>
      <c r="N594" s="43">
        <v>1</v>
      </c>
      <c r="O594" t="s">
        <v>848</v>
      </c>
      <c r="P594" t="s">
        <v>479</v>
      </c>
      <c r="Q594" t="s">
        <v>850</v>
      </c>
      <c r="R594" t="s">
        <v>475</v>
      </c>
      <c r="S594" t="s">
        <v>2120</v>
      </c>
      <c r="T594" t="s">
        <v>850</v>
      </c>
      <c r="U594" t="s">
        <v>479</v>
      </c>
      <c r="V594" t="s">
        <v>479</v>
      </c>
      <c r="W594" t="s">
        <v>479</v>
      </c>
      <c r="X594" t="s">
        <v>479</v>
      </c>
      <c r="Y594" s="32" t="s">
        <v>479</v>
      </c>
      <c r="Z594" t="s">
        <v>479</v>
      </c>
      <c r="AA594" s="32" t="s">
        <v>366</v>
      </c>
      <c r="AB594" s="32" t="s">
        <v>479</v>
      </c>
      <c r="AC594" s="33" t="s">
        <v>477</v>
      </c>
      <c r="AD594" s="33" t="s">
        <v>477</v>
      </c>
      <c r="AE594" t="s">
        <v>477</v>
      </c>
      <c r="AF594" s="33" t="s">
        <v>477</v>
      </c>
      <c r="AG594" s="33" t="s">
        <v>477</v>
      </c>
      <c r="AH594" t="s">
        <v>477</v>
      </c>
      <c r="AI594" s="33" t="s">
        <v>477</v>
      </c>
      <c r="AJ594" s="33" t="s">
        <v>477</v>
      </c>
      <c r="AK594" t="s">
        <v>477</v>
      </c>
      <c r="AL594" s="33" t="s">
        <v>477</v>
      </c>
      <c r="AM594" t="s">
        <v>477</v>
      </c>
      <c r="AN594" s="33" t="s">
        <v>477</v>
      </c>
      <c r="AO594" s="33" t="s">
        <v>477</v>
      </c>
      <c r="AP594" s="33" t="s">
        <v>477</v>
      </c>
      <c r="AQ594" s="33" t="s">
        <v>477</v>
      </c>
      <c r="AR594" s="33" t="s">
        <v>477</v>
      </c>
      <c r="AS594" s="34" t="s">
        <v>477</v>
      </c>
      <c r="AT594" s="34" t="s">
        <v>477</v>
      </c>
      <c r="AU594" s="35" t="s">
        <v>477</v>
      </c>
      <c r="AV594" s="35" t="s">
        <v>477</v>
      </c>
      <c r="AW594" s="34" t="s">
        <v>477</v>
      </c>
      <c r="AX594" t="s">
        <v>479</v>
      </c>
      <c r="AY594" s="32" t="s">
        <v>477</v>
      </c>
      <c r="AZ594" s="32" t="s">
        <v>477</v>
      </c>
      <c r="BA594" s="32" t="s">
        <v>477</v>
      </c>
      <c r="BB594" s="32" t="s">
        <v>477</v>
      </c>
      <c r="BC594" s="32" t="s">
        <v>366</v>
      </c>
      <c r="BD594">
        <v>159602272.38000005</v>
      </c>
      <c r="BE594">
        <v>-2.8043460000000001E-3</v>
      </c>
      <c r="BF594" s="32" t="s">
        <v>293</v>
      </c>
      <c r="BG594" s="32" t="s">
        <v>477</v>
      </c>
      <c r="BH594" s="32" t="s">
        <v>479</v>
      </c>
      <c r="BI594" s="32">
        <v>0</v>
      </c>
      <c r="BJ594" s="36" t="s">
        <v>477</v>
      </c>
      <c r="BK594" s="32">
        <v>0</v>
      </c>
      <c r="BL594" s="36" t="s">
        <v>477</v>
      </c>
      <c r="BM594" s="32">
        <v>6</v>
      </c>
      <c r="BN594" s="36">
        <v>-3.0661485604584447E-5</v>
      </c>
      <c r="BO594" s="33" t="s">
        <v>477</v>
      </c>
      <c r="BP594" s="33" t="s">
        <v>477</v>
      </c>
      <c r="BQ594" t="s">
        <v>477</v>
      </c>
      <c r="BR594" t="s">
        <v>477</v>
      </c>
      <c r="BS594" t="s">
        <v>479</v>
      </c>
      <c r="BT594" s="37">
        <v>44196</v>
      </c>
      <c r="BU594" s="32" t="s">
        <v>477</v>
      </c>
      <c r="BV594" s="38" t="s">
        <v>477</v>
      </c>
      <c r="BW594" t="s">
        <v>477</v>
      </c>
      <c r="BX594" s="39" t="s">
        <v>477</v>
      </c>
      <c r="BY594" s="39"/>
      <c r="BZ594" s="39"/>
      <c r="CA594" s="39"/>
      <c r="CB594" s="39"/>
      <c r="CC594" s="39"/>
      <c r="CD594" s="39"/>
      <c r="CE594" s="39"/>
      <c r="CF594" s="39"/>
      <c r="CG594">
        <v>21</v>
      </c>
      <c r="CH594" s="39"/>
      <c r="CI594" s="39"/>
      <c r="CJ594" s="39"/>
      <c r="CK594" s="39"/>
      <c r="CL594" t="s">
        <v>477</v>
      </c>
      <c r="CM594" t="s">
        <v>477</v>
      </c>
      <c r="CN594" s="46" t="s">
        <v>477</v>
      </c>
      <c r="CO594" s="46">
        <v>0</v>
      </c>
      <c r="CP594" s="46" t="s">
        <v>477</v>
      </c>
      <c r="CQ594" s="46" t="s">
        <v>477</v>
      </c>
      <c r="CR594" s="46" t="s">
        <v>477</v>
      </c>
      <c r="CS594" s="46">
        <v>0</v>
      </c>
      <c r="CT594">
        <v>0</v>
      </c>
      <c r="CU594">
        <v>0</v>
      </c>
      <c r="CV594" s="47">
        <v>0</v>
      </c>
      <c r="CW594">
        <v>0</v>
      </c>
      <c r="CX594" s="48">
        <v>0</v>
      </c>
      <c r="CY594" s="48">
        <v>0</v>
      </c>
      <c r="CZ594">
        <v>0</v>
      </c>
      <c r="DA594" s="37">
        <v>44196</v>
      </c>
      <c r="DB594" t="s">
        <v>477</v>
      </c>
      <c r="DC594">
        <v>1</v>
      </c>
      <c r="DD594" s="52" t="s">
        <v>477</v>
      </c>
      <c r="DE594" t="s">
        <v>477</v>
      </c>
      <c r="DF594" s="52" t="s">
        <v>477</v>
      </c>
      <c r="DG594" s="52" t="s">
        <v>477</v>
      </c>
      <c r="DH594" s="52" t="s">
        <v>477</v>
      </c>
      <c r="DI594" s="52" t="s">
        <v>477</v>
      </c>
      <c r="DJ594" s="52" t="s">
        <v>477</v>
      </c>
      <c r="DK594" s="52" t="s">
        <v>477</v>
      </c>
      <c r="DL594" s="52" t="s">
        <v>477</v>
      </c>
      <c r="DM594" s="52" t="s">
        <v>477</v>
      </c>
      <c r="DN594" s="52" t="s">
        <v>477</v>
      </c>
      <c r="DO594" s="33" t="s">
        <v>477</v>
      </c>
      <c r="DP594" s="33" t="s">
        <v>477</v>
      </c>
      <c r="DQ594" s="32" t="s">
        <v>477</v>
      </c>
      <c r="DR594" s="33" t="s">
        <v>477</v>
      </c>
      <c r="DS594" s="58" t="s">
        <v>477</v>
      </c>
      <c r="DT594" s="58" t="s">
        <v>477</v>
      </c>
      <c r="DU594" s="58" t="s">
        <v>477</v>
      </c>
    </row>
    <row r="595" spans="1:125" x14ac:dyDescent="0.25">
      <c r="A595" s="31">
        <v>44196</v>
      </c>
      <c r="B595" t="s">
        <v>2120</v>
      </c>
      <c r="C595" t="s">
        <v>2010</v>
      </c>
      <c r="D595" t="s">
        <v>848</v>
      </c>
      <c r="E595">
        <v>9000200</v>
      </c>
      <c r="F595">
        <v>-1</v>
      </c>
      <c r="G595" t="s">
        <v>2025</v>
      </c>
      <c r="H595" t="s">
        <v>293</v>
      </c>
      <c r="I595">
        <v>0</v>
      </c>
      <c r="J595">
        <v>0</v>
      </c>
      <c r="K595" s="43">
        <v>-357.92</v>
      </c>
      <c r="L595" s="43">
        <v>-357.92</v>
      </c>
      <c r="M595" s="43">
        <v>-2.2425750000000001E-4</v>
      </c>
      <c r="N595" s="43">
        <v>1</v>
      </c>
      <c r="O595" t="s">
        <v>848</v>
      </c>
      <c r="P595" t="s">
        <v>479</v>
      </c>
      <c r="Q595" t="s">
        <v>850</v>
      </c>
      <c r="R595" t="s">
        <v>475</v>
      </c>
      <c r="S595" t="s">
        <v>2120</v>
      </c>
      <c r="T595" t="s">
        <v>850</v>
      </c>
      <c r="U595" t="s">
        <v>479</v>
      </c>
      <c r="V595" t="s">
        <v>479</v>
      </c>
      <c r="W595" t="s">
        <v>479</v>
      </c>
      <c r="X595" t="s">
        <v>479</v>
      </c>
      <c r="Y595" s="32" t="s">
        <v>479</v>
      </c>
      <c r="Z595" t="s">
        <v>479</v>
      </c>
      <c r="AA595" s="32" t="s">
        <v>366</v>
      </c>
      <c r="AB595" s="32" t="s">
        <v>479</v>
      </c>
      <c r="AC595" s="33" t="s">
        <v>477</v>
      </c>
      <c r="AD595" s="33" t="s">
        <v>477</v>
      </c>
      <c r="AE595" t="s">
        <v>477</v>
      </c>
      <c r="AF595" s="33" t="s">
        <v>477</v>
      </c>
      <c r="AG595" s="33" t="s">
        <v>477</v>
      </c>
      <c r="AH595" t="s">
        <v>477</v>
      </c>
      <c r="AI595" s="33" t="s">
        <v>477</v>
      </c>
      <c r="AJ595" s="33" t="s">
        <v>477</v>
      </c>
      <c r="AK595" t="s">
        <v>477</v>
      </c>
      <c r="AL595" s="33" t="s">
        <v>477</v>
      </c>
      <c r="AM595" t="s">
        <v>477</v>
      </c>
      <c r="AN595" s="33" t="s">
        <v>477</v>
      </c>
      <c r="AO595" s="33" t="s">
        <v>477</v>
      </c>
      <c r="AP595" s="33" t="s">
        <v>477</v>
      </c>
      <c r="AQ595" s="33" t="s">
        <v>477</v>
      </c>
      <c r="AR595" s="33" t="s">
        <v>477</v>
      </c>
      <c r="AS595" s="34" t="s">
        <v>477</v>
      </c>
      <c r="AT595" s="34" t="s">
        <v>477</v>
      </c>
      <c r="AU595" s="35" t="s">
        <v>477</v>
      </c>
      <c r="AV595" s="35" t="s">
        <v>477</v>
      </c>
      <c r="AW595" s="34" t="s">
        <v>477</v>
      </c>
      <c r="AX595" t="s">
        <v>479</v>
      </c>
      <c r="AY595" s="32" t="s">
        <v>477</v>
      </c>
      <c r="AZ595" s="32" t="s">
        <v>477</v>
      </c>
      <c r="BA595" s="32" t="s">
        <v>477</v>
      </c>
      <c r="BB595" s="32" t="s">
        <v>477</v>
      </c>
      <c r="BC595" s="32" t="s">
        <v>366</v>
      </c>
      <c r="BD595">
        <v>159602272.38000005</v>
      </c>
      <c r="BE595">
        <v>-2.2425750000000001E-4</v>
      </c>
      <c r="BF595" s="32" t="s">
        <v>293</v>
      </c>
      <c r="BG595" s="32" t="s">
        <v>477</v>
      </c>
      <c r="BH595" s="32" t="s">
        <v>479</v>
      </c>
      <c r="BI595" s="32">
        <v>0</v>
      </c>
      <c r="BJ595" s="36" t="s">
        <v>477</v>
      </c>
      <c r="BK595" s="32">
        <v>0</v>
      </c>
      <c r="BL595" s="36" t="s">
        <v>477</v>
      </c>
      <c r="BM595" s="32">
        <v>6</v>
      </c>
      <c r="BN595" s="36">
        <v>-2.4519323757971457E-6</v>
      </c>
      <c r="BO595" s="33" t="s">
        <v>477</v>
      </c>
      <c r="BP595" s="33" t="s">
        <v>477</v>
      </c>
      <c r="BQ595" t="s">
        <v>477</v>
      </c>
      <c r="BR595" t="s">
        <v>477</v>
      </c>
      <c r="BS595" t="s">
        <v>479</v>
      </c>
      <c r="BT595" s="37">
        <v>44196</v>
      </c>
      <c r="BU595" s="32" t="s">
        <v>477</v>
      </c>
      <c r="BV595" s="38" t="s">
        <v>477</v>
      </c>
      <c r="BW595" t="s">
        <v>477</v>
      </c>
      <c r="BX595" s="39" t="s">
        <v>477</v>
      </c>
      <c r="BY595" s="39"/>
      <c r="BZ595" s="39"/>
      <c r="CA595" s="39"/>
      <c r="CB595" s="39"/>
      <c r="CC595" s="39"/>
      <c r="CD595" s="39"/>
      <c r="CE595" s="39"/>
      <c r="CF595" s="39"/>
      <c r="CG595">
        <v>21</v>
      </c>
      <c r="CH595" s="39"/>
      <c r="CI595" s="39"/>
      <c r="CJ595" s="39"/>
      <c r="CK595" s="39"/>
      <c r="CL595" t="s">
        <v>477</v>
      </c>
      <c r="CM595" t="s">
        <v>477</v>
      </c>
      <c r="CN595" s="46" t="s">
        <v>477</v>
      </c>
      <c r="CO595" s="46">
        <v>0</v>
      </c>
      <c r="CP595" s="46" t="s">
        <v>477</v>
      </c>
      <c r="CQ595" s="46" t="s">
        <v>477</v>
      </c>
      <c r="CR595" s="46" t="s">
        <v>477</v>
      </c>
      <c r="CS595" s="46">
        <v>0</v>
      </c>
      <c r="CT595">
        <v>0</v>
      </c>
      <c r="CU595">
        <v>0</v>
      </c>
      <c r="CV595" s="47">
        <v>0</v>
      </c>
      <c r="CW595">
        <v>0</v>
      </c>
      <c r="CX595" s="48">
        <v>0</v>
      </c>
      <c r="CY595" s="48">
        <v>0</v>
      </c>
      <c r="CZ595">
        <v>0</v>
      </c>
      <c r="DA595" s="37">
        <v>44196</v>
      </c>
      <c r="DB595" t="s">
        <v>477</v>
      </c>
      <c r="DC595">
        <v>1</v>
      </c>
      <c r="DD595" s="52" t="s">
        <v>477</v>
      </c>
      <c r="DE595" t="s">
        <v>477</v>
      </c>
      <c r="DF595" s="52" t="s">
        <v>477</v>
      </c>
      <c r="DG595" s="52" t="s">
        <v>477</v>
      </c>
      <c r="DH595" s="52" t="s">
        <v>477</v>
      </c>
      <c r="DI595" s="52" t="s">
        <v>477</v>
      </c>
      <c r="DJ595" s="52" t="s">
        <v>477</v>
      </c>
      <c r="DK595" s="52" t="s">
        <v>477</v>
      </c>
      <c r="DL595" s="52" t="s">
        <v>477</v>
      </c>
      <c r="DM595" s="52" t="s">
        <v>477</v>
      </c>
      <c r="DN595" s="52" t="s">
        <v>477</v>
      </c>
      <c r="DO595" s="33" t="s">
        <v>477</v>
      </c>
      <c r="DP595" s="33" t="s">
        <v>477</v>
      </c>
      <c r="DQ595" s="32" t="s">
        <v>477</v>
      </c>
      <c r="DR595" s="33" t="s">
        <v>477</v>
      </c>
      <c r="DS595" s="58" t="s">
        <v>477</v>
      </c>
      <c r="DT595" s="58" t="s">
        <v>477</v>
      </c>
      <c r="DU595" s="58" t="s">
        <v>477</v>
      </c>
    </row>
    <row r="596" spans="1:125" x14ac:dyDescent="0.25">
      <c r="A596" s="31">
        <v>44196</v>
      </c>
      <c r="B596" t="s">
        <v>2120</v>
      </c>
      <c r="C596" t="s">
        <v>2010</v>
      </c>
      <c r="D596" t="s">
        <v>848</v>
      </c>
      <c r="E596">
        <v>9000200</v>
      </c>
      <c r="F596">
        <v>-1</v>
      </c>
      <c r="G596" t="s">
        <v>2026</v>
      </c>
      <c r="H596" t="s">
        <v>293</v>
      </c>
      <c r="I596">
        <v>0</v>
      </c>
      <c r="J596">
        <v>0</v>
      </c>
      <c r="K596" s="43">
        <v>-418.39</v>
      </c>
      <c r="L596" s="43">
        <v>-418.39</v>
      </c>
      <c r="M596" s="43">
        <v>-2.6214540000000001E-4</v>
      </c>
      <c r="N596" s="43">
        <v>1</v>
      </c>
      <c r="O596" t="s">
        <v>848</v>
      </c>
      <c r="P596" t="s">
        <v>479</v>
      </c>
      <c r="Q596" t="s">
        <v>850</v>
      </c>
      <c r="R596" t="s">
        <v>475</v>
      </c>
      <c r="S596" t="s">
        <v>2120</v>
      </c>
      <c r="T596" t="s">
        <v>850</v>
      </c>
      <c r="U596" t="s">
        <v>479</v>
      </c>
      <c r="V596" t="s">
        <v>479</v>
      </c>
      <c r="W596" t="s">
        <v>479</v>
      </c>
      <c r="X596" t="s">
        <v>479</v>
      </c>
      <c r="Y596" s="32" t="s">
        <v>479</v>
      </c>
      <c r="Z596" t="s">
        <v>479</v>
      </c>
      <c r="AA596" s="32" t="s">
        <v>366</v>
      </c>
      <c r="AB596" s="32" t="s">
        <v>479</v>
      </c>
      <c r="AC596" s="33" t="s">
        <v>477</v>
      </c>
      <c r="AD596" s="33" t="s">
        <v>477</v>
      </c>
      <c r="AE596" t="s">
        <v>477</v>
      </c>
      <c r="AF596" s="33" t="s">
        <v>477</v>
      </c>
      <c r="AG596" s="33" t="s">
        <v>477</v>
      </c>
      <c r="AH596" t="s">
        <v>477</v>
      </c>
      <c r="AI596" s="33" t="s">
        <v>477</v>
      </c>
      <c r="AJ596" s="33" t="s">
        <v>477</v>
      </c>
      <c r="AK596" t="s">
        <v>477</v>
      </c>
      <c r="AL596" s="33" t="s">
        <v>477</v>
      </c>
      <c r="AM596" t="s">
        <v>477</v>
      </c>
      <c r="AN596" s="33" t="s">
        <v>477</v>
      </c>
      <c r="AO596" s="33" t="s">
        <v>477</v>
      </c>
      <c r="AP596" s="33" t="s">
        <v>477</v>
      </c>
      <c r="AQ596" s="33" t="s">
        <v>477</v>
      </c>
      <c r="AR596" s="33" t="s">
        <v>477</v>
      </c>
      <c r="AS596" s="34" t="s">
        <v>477</v>
      </c>
      <c r="AT596" s="34" t="s">
        <v>477</v>
      </c>
      <c r="AU596" s="35" t="s">
        <v>477</v>
      </c>
      <c r="AV596" s="35" t="s">
        <v>477</v>
      </c>
      <c r="AW596" s="34" t="s">
        <v>477</v>
      </c>
      <c r="AX596" t="s">
        <v>479</v>
      </c>
      <c r="AY596" s="32" t="s">
        <v>477</v>
      </c>
      <c r="AZ596" s="32" t="s">
        <v>477</v>
      </c>
      <c r="BA596" s="32" t="s">
        <v>477</v>
      </c>
      <c r="BB596" s="32" t="s">
        <v>477</v>
      </c>
      <c r="BC596" s="32" t="s">
        <v>366</v>
      </c>
      <c r="BD596">
        <v>159602272.38000005</v>
      </c>
      <c r="BE596">
        <v>-2.6214540000000001E-4</v>
      </c>
      <c r="BF596" s="32" t="s">
        <v>293</v>
      </c>
      <c r="BG596" s="32" t="s">
        <v>477</v>
      </c>
      <c r="BH596" s="32" t="s">
        <v>479</v>
      </c>
      <c r="BI596" s="32">
        <v>0</v>
      </c>
      <c r="BJ596" s="36" t="s">
        <v>477</v>
      </c>
      <c r="BK596" s="32">
        <v>0</v>
      </c>
      <c r="BL596" s="36" t="s">
        <v>477</v>
      </c>
      <c r="BM596" s="32">
        <v>6</v>
      </c>
      <c r="BN596" s="36">
        <v>-2.8661823499937632E-6</v>
      </c>
      <c r="BO596" s="33" t="s">
        <v>477</v>
      </c>
      <c r="BP596" s="33" t="s">
        <v>477</v>
      </c>
      <c r="BQ596" t="s">
        <v>477</v>
      </c>
      <c r="BR596" t="s">
        <v>477</v>
      </c>
      <c r="BS596" t="s">
        <v>479</v>
      </c>
      <c r="BT596" s="37">
        <v>44196</v>
      </c>
      <c r="BU596" s="32" t="s">
        <v>477</v>
      </c>
      <c r="BV596" s="38" t="s">
        <v>477</v>
      </c>
      <c r="BW596" t="s">
        <v>477</v>
      </c>
      <c r="BX596" s="39" t="s">
        <v>477</v>
      </c>
      <c r="BY596" s="39"/>
      <c r="BZ596" s="39"/>
      <c r="CA596" s="39"/>
      <c r="CB596" s="39"/>
      <c r="CC596" s="39"/>
      <c r="CD596" s="39"/>
      <c r="CE596" s="39"/>
      <c r="CF596" s="39"/>
      <c r="CG596">
        <v>21</v>
      </c>
      <c r="CH596" s="39"/>
      <c r="CI596" s="39"/>
      <c r="CJ596" s="39"/>
      <c r="CK596" s="39"/>
      <c r="CL596" t="s">
        <v>477</v>
      </c>
      <c r="CM596" t="s">
        <v>477</v>
      </c>
      <c r="CN596" s="46" t="s">
        <v>477</v>
      </c>
      <c r="CO596" s="46">
        <v>0</v>
      </c>
      <c r="CP596" s="46" t="s">
        <v>477</v>
      </c>
      <c r="CQ596" s="46" t="s">
        <v>477</v>
      </c>
      <c r="CR596" s="46" t="s">
        <v>477</v>
      </c>
      <c r="CS596" s="46">
        <v>0</v>
      </c>
      <c r="CT596">
        <v>0</v>
      </c>
      <c r="CU596">
        <v>0</v>
      </c>
      <c r="CV596" s="47">
        <v>0</v>
      </c>
      <c r="CW596">
        <v>0</v>
      </c>
      <c r="CX596" s="48">
        <v>0</v>
      </c>
      <c r="CY596" s="48">
        <v>0</v>
      </c>
      <c r="CZ596">
        <v>0</v>
      </c>
      <c r="DA596" s="37">
        <v>44196</v>
      </c>
      <c r="DB596" t="s">
        <v>477</v>
      </c>
      <c r="DC596">
        <v>1</v>
      </c>
      <c r="DD596" s="52" t="s">
        <v>477</v>
      </c>
      <c r="DE596" t="s">
        <v>477</v>
      </c>
      <c r="DF596" s="52" t="s">
        <v>477</v>
      </c>
      <c r="DG596" s="52" t="s">
        <v>477</v>
      </c>
      <c r="DH596" s="52" t="s">
        <v>477</v>
      </c>
      <c r="DI596" s="52" t="s">
        <v>477</v>
      </c>
      <c r="DJ596" s="52" t="s">
        <v>477</v>
      </c>
      <c r="DK596" s="52" t="s">
        <v>477</v>
      </c>
      <c r="DL596" s="52" t="s">
        <v>477</v>
      </c>
      <c r="DM596" s="52" t="s">
        <v>477</v>
      </c>
      <c r="DN596" s="52" t="s">
        <v>477</v>
      </c>
      <c r="DO596" s="33" t="s">
        <v>477</v>
      </c>
      <c r="DP596" s="33" t="s">
        <v>477</v>
      </c>
      <c r="DQ596" s="32" t="s">
        <v>477</v>
      </c>
      <c r="DR596" s="33" t="s">
        <v>477</v>
      </c>
      <c r="DS596" s="58" t="s">
        <v>477</v>
      </c>
      <c r="DT596" s="58" t="s">
        <v>477</v>
      </c>
      <c r="DU596" s="58" t="s">
        <v>477</v>
      </c>
    </row>
    <row r="597" spans="1:125" x14ac:dyDescent="0.25">
      <c r="A597" s="31">
        <v>44196</v>
      </c>
      <c r="B597" t="s">
        <v>2120</v>
      </c>
      <c r="C597" t="s">
        <v>2010</v>
      </c>
      <c r="D597" t="s">
        <v>848</v>
      </c>
      <c r="E597">
        <v>9000200</v>
      </c>
      <c r="F597">
        <v>-1</v>
      </c>
      <c r="G597" t="s">
        <v>2027</v>
      </c>
      <c r="H597" t="s">
        <v>293</v>
      </c>
      <c r="I597">
        <v>0</v>
      </c>
      <c r="J597">
        <v>0</v>
      </c>
      <c r="K597" s="43">
        <v>-34.61</v>
      </c>
      <c r="L597" s="43">
        <v>-34.61</v>
      </c>
      <c r="M597" s="43">
        <v>-2.16852E-5</v>
      </c>
      <c r="N597" s="43">
        <v>1</v>
      </c>
      <c r="O597" t="s">
        <v>848</v>
      </c>
      <c r="P597" t="s">
        <v>479</v>
      </c>
      <c r="Q597" t="s">
        <v>850</v>
      </c>
      <c r="R597" t="s">
        <v>475</v>
      </c>
      <c r="S597" t="s">
        <v>2120</v>
      </c>
      <c r="T597" t="s">
        <v>850</v>
      </c>
      <c r="U597" t="s">
        <v>479</v>
      </c>
      <c r="V597" t="s">
        <v>479</v>
      </c>
      <c r="W597" t="s">
        <v>479</v>
      </c>
      <c r="X597" t="s">
        <v>479</v>
      </c>
      <c r="Y597" s="32" t="s">
        <v>479</v>
      </c>
      <c r="Z597" t="s">
        <v>479</v>
      </c>
      <c r="AA597" s="32" t="s">
        <v>366</v>
      </c>
      <c r="AB597" s="32" t="s">
        <v>479</v>
      </c>
      <c r="AC597" s="33" t="s">
        <v>477</v>
      </c>
      <c r="AD597" s="33" t="s">
        <v>477</v>
      </c>
      <c r="AE597" t="s">
        <v>477</v>
      </c>
      <c r="AF597" s="33" t="s">
        <v>477</v>
      </c>
      <c r="AG597" s="33" t="s">
        <v>477</v>
      </c>
      <c r="AH597" t="s">
        <v>477</v>
      </c>
      <c r="AI597" s="33" t="s">
        <v>477</v>
      </c>
      <c r="AJ597" s="33" t="s">
        <v>477</v>
      </c>
      <c r="AK597" t="s">
        <v>477</v>
      </c>
      <c r="AL597" s="33" t="s">
        <v>477</v>
      </c>
      <c r="AM597" t="s">
        <v>477</v>
      </c>
      <c r="AN597" s="33" t="s">
        <v>477</v>
      </c>
      <c r="AO597" s="33" t="s">
        <v>477</v>
      </c>
      <c r="AP597" s="33" t="s">
        <v>477</v>
      </c>
      <c r="AQ597" s="33" t="s">
        <v>477</v>
      </c>
      <c r="AR597" s="33" t="s">
        <v>477</v>
      </c>
      <c r="AS597" s="34" t="s">
        <v>477</v>
      </c>
      <c r="AT597" s="34" t="s">
        <v>477</v>
      </c>
      <c r="AU597" s="35" t="s">
        <v>477</v>
      </c>
      <c r="AV597" s="35" t="s">
        <v>477</v>
      </c>
      <c r="AW597" s="34" t="s">
        <v>477</v>
      </c>
      <c r="AX597" t="s">
        <v>479</v>
      </c>
      <c r="AY597" s="32" t="s">
        <v>477</v>
      </c>
      <c r="AZ597" s="32" t="s">
        <v>477</v>
      </c>
      <c r="BA597" s="32" t="s">
        <v>477</v>
      </c>
      <c r="BB597" s="32" t="s">
        <v>477</v>
      </c>
      <c r="BC597" s="32" t="s">
        <v>366</v>
      </c>
      <c r="BD597">
        <v>159602272.38000005</v>
      </c>
      <c r="BE597">
        <v>-2.16852E-5</v>
      </c>
      <c r="BF597" s="32" t="s">
        <v>293</v>
      </c>
      <c r="BG597" s="32" t="s">
        <v>477</v>
      </c>
      <c r="BH597" s="32" t="s">
        <v>479</v>
      </c>
      <c r="BI597" s="32">
        <v>0</v>
      </c>
      <c r="BJ597" s="36" t="s">
        <v>477</v>
      </c>
      <c r="BK597" s="32">
        <v>0</v>
      </c>
      <c r="BL597" s="36" t="s">
        <v>477</v>
      </c>
      <c r="BM597" s="32">
        <v>6</v>
      </c>
      <c r="BN597" s="36">
        <v>-2.3709594190416632E-7</v>
      </c>
      <c r="BO597" s="33" t="s">
        <v>477</v>
      </c>
      <c r="BP597" s="33" t="s">
        <v>477</v>
      </c>
      <c r="BQ597" t="s">
        <v>477</v>
      </c>
      <c r="BR597" t="s">
        <v>477</v>
      </c>
      <c r="BS597" t="s">
        <v>479</v>
      </c>
      <c r="BT597" s="37">
        <v>44196</v>
      </c>
      <c r="BU597" s="32" t="s">
        <v>477</v>
      </c>
      <c r="BV597" s="38" t="s">
        <v>477</v>
      </c>
      <c r="BW597" t="s">
        <v>477</v>
      </c>
      <c r="BX597" s="39" t="s">
        <v>477</v>
      </c>
      <c r="BY597" s="39"/>
      <c r="BZ597" s="39"/>
      <c r="CA597" s="39"/>
      <c r="CB597" s="39"/>
      <c r="CC597" s="39"/>
      <c r="CD597" s="39"/>
      <c r="CE597" s="39"/>
      <c r="CF597" s="39"/>
      <c r="CG597">
        <v>21</v>
      </c>
      <c r="CH597" s="39"/>
      <c r="CI597" s="39"/>
      <c r="CJ597" s="39"/>
      <c r="CK597" s="39"/>
      <c r="CL597" t="s">
        <v>477</v>
      </c>
      <c r="CM597" t="s">
        <v>477</v>
      </c>
      <c r="CN597" s="46" t="s">
        <v>477</v>
      </c>
      <c r="CO597" s="46">
        <v>0</v>
      </c>
      <c r="CP597" s="46" t="s">
        <v>477</v>
      </c>
      <c r="CQ597" s="46" t="s">
        <v>477</v>
      </c>
      <c r="CR597" s="46" t="s">
        <v>477</v>
      </c>
      <c r="CS597" s="46">
        <v>0</v>
      </c>
      <c r="CT597">
        <v>0</v>
      </c>
      <c r="CU597">
        <v>0</v>
      </c>
      <c r="CV597" s="47">
        <v>0</v>
      </c>
      <c r="CW597">
        <v>0</v>
      </c>
      <c r="CX597" s="48">
        <v>0</v>
      </c>
      <c r="CY597" s="48">
        <v>0</v>
      </c>
      <c r="CZ597">
        <v>0</v>
      </c>
      <c r="DA597" s="37">
        <v>44196</v>
      </c>
      <c r="DB597" t="s">
        <v>477</v>
      </c>
      <c r="DC597">
        <v>1</v>
      </c>
      <c r="DD597" s="52" t="s">
        <v>477</v>
      </c>
      <c r="DE597" t="s">
        <v>477</v>
      </c>
      <c r="DF597" s="52" t="s">
        <v>477</v>
      </c>
      <c r="DG597" s="52" t="s">
        <v>477</v>
      </c>
      <c r="DH597" s="52" t="s">
        <v>477</v>
      </c>
      <c r="DI597" s="52" t="s">
        <v>477</v>
      </c>
      <c r="DJ597" s="52" t="s">
        <v>477</v>
      </c>
      <c r="DK597" s="52" t="s">
        <v>477</v>
      </c>
      <c r="DL597" s="52" t="s">
        <v>477</v>
      </c>
      <c r="DM597" s="52" t="s">
        <v>477</v>
      </c>
      <c r="DN597" s="52" t="s">
        <v>477</v>
      </c>
      <c r="DO597" s="33" t="s">
        <v>477</v>
      </c>
      <c r="DP597" s="33" t="s">
        <v>477</v>
      </c>
      <c r="DQ597" s="32" t="s">
        <v>477</v>
      </c>
      <c r="DR597" s="33" t="s">
        <v>477</v>
      </c>
      <c r="DS597" s="58" t="s">
        <v>477</v>
      </c>
      <c r="DT597" s="58" t="s">
        <v>477</v>
      </c>
      <c r="DU597" s="58" t="s">
        <v>477</v>
      </c>
    </row>
    <row r="598" spans="1:125" x14ac:dyDescent="0.25">
      <c r="A598" s="31">
        <v>44196</v>
      </c>
      <c r="B598" t="s">
        <v>2120</v>
      </c>
      <c r="C598" t="s">
        <v>2010</v>
      </c>
      <c r="D598" t="s">
        <v>848</v>
      </c>
      <c r="E598">
        <v>9000200</v>
      </c>
      <c r="F598">
        <v>-1</v>
      </c>
      <c r="G598" t="s">
        <v>2028</v>
      </c>
      <c r="H598" t="s">
        <v>293</v>
      </c>
      <c r="I598">
        <v>0</v>
      </c>
      <c r="J598">
        <v>0</v>
      </c>
      <c r="K598" s="43">
        <v>49600</v>
      </c>
      <c r="L598" s="43">
        <v>49600</v>
      </c>
      <c r="M598" s="43">
        <v>3.10772518E-2</v>
      </c>
      <c r="N598" s="43">
        <v>1</v>
      </c>
      <c r="O598" t="s">
        <v>848</v>
      </c>
      <c r="P598" t="s">
        <v>479</v>
      </c>
      <c r="Q598" t="s">
        <v>850</v>
      </c>
      <c r="R598" t="s">
        <v>475</v>
      </c>
      <c r="S598" t="s">
        <v>2120</v>
      </c>
      <c r="T598" t="s">
        <v>850</v>
      </c>
      <c r="U598" t="s">
        <v>479</v>
      </c>
      <c r="V598" t="s">
        <v>479</v>
      </c>
      <c r="W598" t="s">
        <v>479</v>
      </c>
      <c r="X598" t="s">
        <v>479</v>
      </c>
      <c r="Y598" s="32" t="s">
        <v>479</v>
      </c>
      <c r="Z598" t="s">
        <v>479</v>
      </c>
      <c r="AA598" s="32" t="s">
        <v>366</v>
      </c>
      <c r="AB598" s="32" t="s">
        <v>479</v>
      </c>
      <c r="AC598" s="33" t="s">
        <v>477</v>
      </c>
      <c r="AD598" s="33" t="s">
        <v>477</v>
      </c>
      <c r="AE598" t="s">
        <v>477</v>
      </c>
      <c r="AF598" s="33" t="s">
        <v>477</v>
      </c>
      <c r="AG598" s="33" t="s">
        <v>477</v>
      </c>
      <c r="AH598" t="s">
        <v>477</v>
      </c>
      <c r="AI598" s="33" t="s">
        <v>477</v>
      </c>
      <c r="AJ598" s="33" t="s">
        <v>477</v>
      </c>
      <c r="AK598" t="s">
        <v>477</v>
      </c>
      <c r="AL598" s="33" t="s">
        <v>477</v>
      </c>
      <c r="AM598" t="s">
        <v>477</v>
      </c>
      <c r="AN598" s="33" t="s">
        <v>477</v>
      </c>
      <c r="AO598" s="33" t="s">
        <v>477</v>
      </c>
      <c r="AP598" s="33" t="s">
        <v>477</v>
      </c>
      <c r="AQ598" s="33" t="s">
        <v>477</v>
      </c>
      <c r="AR598" s="33" t="s">
        <v>477</v>
      </c>
      <c r="AS598" s="34" t="s">
        <v>477</v>
      </c>
      <c r="AT598" s="34" t="s">
        <v>477</v>
      </c>
      <c r="AU598" s="35" t="s">
        <v>477</v>
      </c>
      <c r="AV598" s="35" t="s">
        <v>477</v>
      </c>
      <c r="AW598" s="34" t="s">
        <v>477</v>
      </c>
      <c r="AX598" t="s">
        <v>479</v>
      </c>
      <c r="AY598" s="32" t="s">
        <v>477</v>
      </c>
      <c r="AZ598" s="32" t="s">
        <v>477</v>
      </c>
      <c r="BA598" s="32" t="s">
        <v>477</v>
      </c>
      <c r="BB598" s="32" t="s">
        <v>477</v>
      </c>
      <c r="BC598" s="32" t="s">
        <v>366</v>
      </c>
      <c r="BD598">
        <v>159602272.38000005</v>
      </c>
      <c r="BE598">
        <v>3.10772518E-2</v>
      </c>
      <c r="BF598" s="32" t="s">
        <v>293</v>
      </c>
      <c r="BG598" s="32" t="s">
        <v>477</v>
      </c>
      <c r="BH598" s="32" t="s">
        <v>479</v>
      </c>
      <c r="BI598" s="32">
        <v>0</v>
      </c>
      <c r="BJ598" s="36" t="s">
        <v>477</v>
      </c>
      <c r="BK598" s="32">
        <v>0</v>
      </c>
      <c r="BL598" s="36" t="s">
        <v>477</v>
      </c>
      <c r="BM598" s="32">
        <v>6</v>
      </c>
      <c r="BN598" s="36">
        <v>3.397849961989786E-4</v>
      </c>
      <c r="BO598" s="33" t="s">
        <v>477</v>
      </c>
      <c r="BP598" s="33" t="s">
        <v>477</v>
      </c>
      <c r="BQ598" t="s">
        <v>477</v>
      </c>
      <c r="BR598" t="s">
        <v>477</v>
      </c>
      <c r="BS598" t="s">
        <v>479</v>
      </c>
      <c r="BT598" s="37">
        <v>44196</v>
      </c>
      <c r="BU598" s="32" t="s">
        <v>477</v>
      </c>
      <c r="BV598" s="38" t="s">
        <v>477</v>
      </c>
      <c r="BW598" t="s">
        <v>477</v>
      </c>
      <c r="BX598" s="39" t="s">
        <v>477</v>
      </c>
      <c r="BY598" s="39"/>
      <c r="BZ598" s="39"/>
      <c r="CA598" s="39"/>
      <c r="CB598" s="39"/>
      <c r="CC598" s="39"/>
      <c r="CD598" s="39"/>
      <c r="CE598" s="39"/>
      <c r="CF598" s="39"/>
      <c r="CG598">
        <v>21</v>
      </c>
      <c r="CH598" s="39"/>
      <c r="CI598" s="39"/>
      <c r="CJ598" s="39"/>
      <c r="CK598" s="39"/>
      <c r="CL598" t="s">
        <v>477</v>
      </c>
      <c r="CM598" t="s">
        <v>477</v>
      </c>
      <c r="CN598" s="46" t="s">
        <v>477</v>
      </c>
      <c r="CO598" s="46">
        <v>0</v>
      </c>
      <c r="CP598" s="46" t="s">
        <v>477</v>
      </c>
      <c r="CQ598" s="46" t="s">
        <v>477</v>
      </c>
      <c r="CR598" s="46" t="s">
        <v>477</v>
      </c>
      <c r="CS598" s="46">
        <v>0</v>
      </c>
      <c r="CT598">
        <v>0</v>
      </c>
      <c r="CU598">
        <v>0</v>
      </c>
      <c r="CV598" s="47">
        <v>0</v>
      </c>
      <c r="CW598">
        <v>0</v>
      </c>
      <c r="CX598" s="48">
        <v>0</v>
      </c>
      <c r="CY598" s="48">
        <v>0</v>
      </c>
      <c r="CZ598">
        <v>0</v>
      </c>
      <c r="DA598" s="37">
        <v>44196</v>
      </c>
      <c r="DB598" t="s">
        <v>477</v>
      </c>
      <c r="DC598">
        <v>1</v>
      </c>
      <c r="DD598" s="52" t="s">
        <v>477</v>
      </c>
      <c r="DE598" t="s">
        <v>477</v>
      </c>
      <c r="DF598" s="52" t="s">
        <v>477</v>
      </c>
      <c r="DG598" s="52" t="s">
        <v>477</v>
      </c>
      <c r="DH598" s="52" t="s">
        <v>477</v>
      </c>
      <c r="DI598" s="52" t="s">
        <v>477</v>
      </c>
      <c r="DJ598" s="52" t="s">
        <v>477</v>
      </c>
      <c r="DK598" s="52" t="s">
        <v>477</v>
      </c>
      <c r="DL598" s="52" t="s">
        <v>477</v>
      </c>
      <c r="DM598" s="52" t="s">
        <v>477</v>
      </c>
      <c r="DN598" s="52" t="s">
        <v>477</v>
      </c>
      <c r="DO598" s="33" t="s">
        <v>477</v>
      </c>
      <c r="DP598" s="33" t="s">
        <v>477</v>
      </c>
      <c r="DQ598" s="32" t="s">
        <v>477</v>
      </c>
      <c r="DR598" s="33" t="s">
        <v>477</v>
      </c>
      <c r="DS598" s="58" t="s">
        <v>477</v>
      </c>
      <c r="DT598" s="58" t="s">
        <v>477</v>
      </c>
      <c r="DU598" s="58" t="s">
        <v>477</v>
      </c>
    </row>
    <row r="599" spans="1:125" x14ac:dyDescent="0.25">
      <c r="A599" s="31">
        <v>44196</v>
      </c>
      <c r="B599" t="s">
        <v>2120</v>
      </c>
      <c r="C599" t="s">
        <v>2010</v>
      </c>
      <c r="D599" t="s">
        <v>473</v>
      </c>
      <c r="E599">
        <v>-1</v>
      </c>
      <c r="F599" t="s">
        <v>740</v>
      </c>
      <c r="G599" t="s">
        <v>2122</v>
      </c>
      <c r="H599" t="s">
        <v>293</v>
      </c>
      <c r="I599">
        <v>0</v>
      </c>
      <c r="J599">
        <v>0</v>
      </c>
      <c r="K599" s="43">
        <v>43692.978999999999</v>
      </c>
      <c r="L599" s="43">
        <v>4526155.6900000004</v>
      </c>
      <c r="M599" s="43">
        <v>2.8358967716999999</v>
      </c>
      <c r="N599" s="43">
        <v>103.59</v>
      </c>
      <c r="O599" t="s">
        <v>473</v>
      </c>
      <c r="P599" t="s">
        <v>493</v>
      </c>
      <c r="Q599" t="s">
        <v>752</v>
      </c>
      <c r="R599" t="s">
        <v>475</v>
      </c>
      <c r="S599" t="s">
        <v>2120</v>
      </c>
      <c r="T599" t="s">
        <v>2122</v>
      </c>
      <c r="U599" t="s">
        <v>203</v>
      </c>
      <c r="V599" t="s">
        <v>203</v>
      </c>
      <c r="W599" t="s">
        <v>790</v>
      </c>
      <c r="X599" t="s">
        <v>384</v>
      </c>
      <c r="Y599" s="32" t="s">
        <v>383</v>
      </c>
      <c r="Z599" t="s">
        <v>383</v>
      </c>
      <c r="AA599" s="32" t="s">
        <v>477</v>
      </c>
      <c r="AB599" s="32" t="s">
        <v>482</v>
      </c>
      <c r="AC599" s="33" t="s">
        <v>477</v>
      </c>
      <c r="AD599" s="33" t="s">
        <v>477</v>
      </c>
      <c r="AE599" t="s">
        <v>477</v>
      </c>
      <c r="AF599" s="33" t="s">
        <v>477</v>
      </c>
      <c r="AG599" s="33" t="s">
        <v>477</v>
      </c>
      <c r="AH599" t="s">
        <v>477</v>
      </c>
      <c r="AI599" s="33" t="s">
        <v>477</v>
      </c>
      <c r="AJ599" s="33" t="s">
        <v>477</v>
      </c>
      <c r="AK599" t="s">
        <v>477</v>
      </c>
      <c r="AL599" s="33" t="s">
        <v>477</v>
      </c>
      <c r="AM599" t="s">
        <v>477</v>
      </c>
      <c r="AN599" s="33" t="s">
        <v>477</v>
      </c>
      <c r="AO599" s="33" t="s">
        <v>477</v>
      </c>
      <c r="AP599" s="33" t="s">
        <v>477</v>
      </c>
      <c r="AQ599" s="33" t="s">
        <v>477</v>
      </c>
      <c r="AR599" s="33" t="s">
        <v>477</v>
      </c>
      <c r="AS599" s="34" t="s">
        <v>477</v>
      </c>
      <c r="AT599" s="34" t="s">
        <v>477</v>
      </c>
      <c r="AU599" s="35" t="s">
        <v>477</v>
      </c>
      <c r="AV599" s="35" t="s">
        <v>477</v>
      </c>
      <c r="AW599" s="34" t="s">
        <v>477</v>
      </c>
      <c r="AX599" t="s">
        <v>383</v>
      </c>
      <c r="AY599" s="32" t="s">
        <v>477</v>
      </c>
      <c r="AZ599" s="32" t="s">
        <v>477</v>
      </c>
      <c r="BA599" s="32" t="s">
        <v>477</v>
      </c>
      <c r="BB599" s="32" t="s">
        <v>477</v>
      </c>
      <c r="BC599" s="32" t="s">
        <v>477</v>
      </c>
      <c r="BD599">
        <v>159602272.38000005</v>
      </c>
      <c r="BE599">
        <v>2.8358967716999999</v>
      </c>
      <c r="BF599" s="32" t="s">
        <v>293</v>
      </c>
      <c r="BG599" s="32" t="s">
        <v>477</v>
      </c>
      <c r="BH599" s="32" t="s">
        <v>477</v>
      </c>
      <c r="BI599" s="32">
        <v>0</v>
      </c>
      <c r="BJ599" s="36" t="s">
        <v>477</v>
      </c>
      <c r="BK599" s="32">
        <v>0</v>
      </c>
      <c r="BL599" s="36" t="s">
        <v>477</v>
      </c>
      <c r="BM599" s="32">
        <v>0</v>
      </c>
      <c r="BN599" s="36" t="s">
        <v>477</v>
      </c>
      <c r="BO599" s="33" t="s">
        <v>477</v>
      </c>
      <c r="BP599" s="33" t="s">
        <v>477</v>
      </c>
      <c r="BQ599" t="s">
        <v>477</v>
      </c>
      <c r="BR599" t="s">
        <v>477</v>
      </c>
      <c r="BS599" t="s">
        <v>383</v>
      </c>
      <c r="BT599" s="37">
        <v>44196</v>
      </c>
      <c r="BU599" s="32" t="s">
        <v>477</v>
      </c>
      <c r="BV599" s="38" t="s">
        <v>477</v>
      </c>
      <c r="BW599" t="s">
        <v>477</v>
      </c>
      <c r="BX599" s="39" t="s">
        <v>477</v>
      </c>
      <c r="BY599" s="39"/>
      <c r="BZ599" s="39"/>
      <c r="CA599" s="39"/>
      <c r="CB599" s="39"/>
      <c r="CC599" s="39"/>
      <c r="CD599" s="39"/>
      <c r="CE599" s="39"/>
      <c r="CF599" s="39"/>
      <c r="CG599">
        <v>21</v>
      </c>
      <c r="CH599" s="39"/>
      <c r="CI599" s="39"/>
      <c r="CJ599" s="39"/>
      <c r="CK599" s="39"/>
      <c r="CL599" t="s">
        <v>477</v>
      </c>
      <c r="CM599" t="s">
        <v>477</v>
      </c>
      <c r="CN599" s="46" t="s">
        <v>477</v>
      </c>
      <c r="CO599" s="46">
        <v>0</v>
      </c>
      <c r="CP599" s="46" t="s">
        <v>477</v>
      </c>
      <c r="CQ599" s="46" t="s">
        <v>477</v>
      </c>
      <c r="CR599" s="46" t="s">
        <v>477</v>
      </c>
      <c r="CS599" s="46">
        <v>0</v>
      </c>
      <c r="CT599">
        <v>0</v>
      </c>
      <c r="CU599">
        <v>0</v>
      </c>
      <c r="CV599" s="47">
        <v>0</v>
      </c>
      <c r="CW599">
        <v>0</v>
      </c>
      <c r="CX599" s="48">
        <v>0</v>
      </c>
      <c r="CY599" s="48">
        <v>0</v>
      </c>
      <c r="CZ599">
        <v>0</v>
      </c>
      <c r="DA599" s="37">
        <v>44196</v>
      </c>
      <c r="DB599" t="s">
        <v>477</v>
      </c>
      <c r="DC599">
        <v>1</v>
      </c>
      <c r="DD599" s="52" t="s">
        <v>477</v>
      </c>
      <c r="DE599" t="s">
        <v>477</v>
      </c>
      <c r="DF599" s="52" t="s">
        <v>477</v>
      </c>
      <c r="DG599" s="52" t="s">
        <v>477</v>
      </c>
      <c r="DH599" s="52" t="s">
        <v>477</v>
      </c>
      <c r="DI599" s="52" t="s">
        <v>477</v>
      </c>
      <c r="DJ599" s="52" t="s">
        <v>477</v>
      </c>
      <c r="DK599" s="52" t="s">
        <v>477</v>
      </c>
      <c r="DL599" s="52" t="s">
        <v>477</v>
      </c>
      <c r="DM599" s="52" t="s">
        <v>477</v>
      </c>
      <c r="DN599" s="52" t="s">
        <v>477</v>
      </c>
      <c r="DO599" s="33" t="s">
        <v>477</v>
      </c>
      <c r="DP599" s="33" t="s">
        <v>477</v>
      </c>
      <c r="DQ599" s="32" t="s">
        <v>699</v>
      </c>
      <c r="DR599" s="33" t="s">
        <v>477</v>
      </c>
      <c r="DS599" s="58" t="s">
        <v>477</v>
      </c>
      <c r="DT599" s="58" t="s">
        <v>477</v>
      </c>
      <c r="DU599" s="58" t="s">
        <v>477</v>
      </c>
    </row>
    <row r="600" spans="1:125" x14ac:dyDescent="0.25">
      <c r="A600" s="31">
        <v>44196</v>
      </c>
      <c r="B600" t="s">
        <v>2120</v>
      </c>
      <c r="C600" t="s">
        <v>2010</v>
      </c>
      <c r="D600" t="s">
        <v>473</v>
      </c>
      <c r="E600">
        <v>9080501</v>
      </c>
      <c r="F600" t="s">
        <v>2034</v>
      </c>
      <c r="G600" t="s">
        <v>2035</v>
      </c>
      <c r="H600" t="s">
        <v>293</v>
      </c>
      <c r="I600">
        <v>45626</v>
      </c>
      <c r="J600">
        <v>5.5</v>
      </c>
      <c r="K600" s="43">
        <v>300000</v>
      </c>
      <c r="L600" s="43">
        <v>316409.17</v>
      </c>
      <c r="M600" s="43">
        <v>0.198248537</v>
      </c>
      <c r="N600" s="43">
        <v>102.735</v>
      </c>
      <c r="O600" t="s">
        <v>473</v>
      </c>
      <c r="P600" t="s">
        <v>474</v>
      </c>
      <c r="Q600" t="s">
        <v>2036</v>
      </c>
      <c r="R600" t="s">
        <v>475</v>
      </c>
      <c r="S600" t="s">
        <v>2120</v>
      </c>
      <c r="T600" t="s">
        <v>2035</v>
      </c>
      <c r="U600" t="s">
        <v>381</v>
      </c>
      <c r="V600" t="s">
        <v>203</v>
      </c>
      <c r="W600" t="s">
        <v>2037</v>
      </c>
      <c r="X600" t="s">
        <v>1088</v>
      </c>
      <c r="Y600" s="32" t="s">
        <v>651</v>
      </c>
      <c r="Z600" t="s">
        <v>374</v>
      </c>
      <c r="AA600" s="32" t="s">
        <v>1164</v>
      </c>
      <c r="AB600" s="32" t="s">
        <v>476</v>
      </c>
      <c r="AC600" s="33" t="s">
        <v>477</v>
      </c>
      <c r="AD600" s="33">
        <v>310000000</v>
      </c>
      <c r="AE600">
        <v>9.6774193548387094E-2</v>
      </c>
      <c r="AF600" s="33">
        <v>115.799512713585</v>
      </c>
      <c r="AG600" s="33">
        <v>524.64085206534901</v>
      </c>
      <c r="AH600">
        <v>524.64085206534901</v>
      </c>
      <c r="AI600" s="33">
        <v>0.84862256506886402</v>
      </c>
      <c r="AJ600" s="33">
        <v>4.7837680000000002</v>
      </c>
      <c r="AK600">
        <v>4.7837680000000002</v>
      </c>
      <c r="AL600" s="33">
        <v>3.963514</v>
      </c>
      <c r="AM600">
        <v>3.963514</v>
      </c>
      <c r="AN600" s="33" t="s">
        <v>477</v>
      </c>
      <c r="AO600" s="33" t="s">
        <v>477</v>
      </c>
      <c r="AP600" s="33" t="s">
        <v>477</v>
      </c>
      <c r="AQ600" s="33" t="s">
        <v>477</v>
      </c>
      <c r="AR600" s="33" t="s">
        <v>477</v>
      </c>
      <c r="AS600" s="34" t="s">
        <v>477</v>
      </c>
      <c r="AT600" s="34" t="s">
        <v>477</v>
      </c>
      <c r="AU600" s="35">
        <v>1430</v>
      </c>
      <c r="AV600" s="35">
        <v>1430</v>
      </c>
      <c r="AW600" s="34" t="s">
        <v>477</v>
      </c>
      <c r="AX600" t="s">
        <v>474</v>
      </c>
      <c r="AY600" s="32">
        <v>2024</v>
      </c>
      <c r="AZ600" s="32" t="s">
        <v>1164</v>
      </c>
      <c r="BA600" s="32" t="s">
        <v>391</v>
      </c>
      <c r="BB600" s="32" t="s">
        <v>391</v>
      </c>
      <c r="BC600" s="32" t="s">
        <v>391</v>
      </c>
      <c r="BD600">
        <v>159602272.38000005</v>
      </c>
      <c r="BE600">
        <v>0.198248537</v>
      </c>
      <c r="BF600" s="32" t="s">
        <v>293</v>
      </c>
      <c r="BG600" s="32" t="s">
        <v>477</v>
      </c>
      <c r="BH600" s="32" t="s">
        <v>477</v>
      </c>
      <c r="BI600" s="32">
        <v>17</v>
      </c>
      <c r="BJ600" s="36">
        <v>2.3499911241461721E-3</v>
      </c>
      <c r="BK600" s="32">
        <v>17</v>
      </c>
      <c r="BL600" s="36">
        <v>2.3499911241461721E-3</v>
      </c>
      <c r="BM600" s="32">
        <v>17</v>
      </c>
      <c r="BN600" s="36">
        <v>2.1675622706808866E-3</v>
      </c>
      <c r="BO600" s="33" t="s">
        <v>476</v>
      </c>
      <c r="BP600" s="33" t="s">
        <v>477</v>
      </c>
      <c r="BQ600">
        <v>0.84862256506886402</v>
      </c>
      <c r="BR600">
        <v>3.963514</v>
      </c>
      <c r="BS600" t="s">
        <v>474</v>
      </c>
      <c r="BT600" s="37">
        <v>45626</v>
      </c>
      <c r="BU600" s="32" t="s">
        <v>477</v>
      </c>
      <c r="BV600" s="38">
        <v>44204</v>
      </c>
      <c r="BW600" t="s">
        <v>1197</v>
      </c>
      <c r="BX600" s="39">
        <v>0.84862256506886402</v>
      </c>
      <c r="BY600" s="39">
        <v>4.7837680000000002</v>
      </c>
      <c r="BZ600" s="39">
        <v>4.7799889999999996</v>
      </c>
      <c r="CA600" s="39">
        <v>3.963514</v>
      </c>
      <c r="CB600" s="39">
        <v>3.9304549999999998</v>
      </c>
      <c r="CC600" s="39">
        <v>6.170337</v>
      </c>
      <c r="CD600" s="39">
        <v>6.0052519999999996</v>
      </c>
      <c r="CE600" s="39">
        <v>4.7837680000000002</v>
      </c>
      <c r="CF600" s="39">
        <v>4.7799889999999996</v>
      </c>
      <c r="CG600">
        <v>3.963514</v>
      </c>
      <c r="CH600" s="39">
        <v>0.84862256506886402</v>
      </c>
      <c r="CI600" s="39">
        <v>2.1587256860422E-2</v>
      </c>
      <c r="CJ600" s="39">
        <v>0.84862256506886402</v>
      </c>
      <c r="CK600" s="39">
        <v>2.1587256860422E-2</v>
      </c>
      <c r="CL600" t="s">
        <v>477</v>
      </c>
      <c r="CM600" t="s">
        <v>477</v>
      </c>
      <c r="CN600" s="46" t="s">
        <v>477</v>
      </c>
      <c r="CO600" s="46">
        <v>0</v>
      </c>
      <c r="CP600" s="46" t="s">
        <v>477</v>
      </c>
      <c r="CQ600" s="46" t="s">
        <v>477</v>
      </c>
      <c r="CR600" s="46" t="s">
        <v>477</v>
      </c>
      <c r="CS600" s="46">
        <v>0</v>
      </c>
      <c r="CT600">
        <v>0</v>
      </c>
      <c r="CU600">
        <v>0</v>
      </c>
      <c r="CV600" s="47">
        <v>316028.23581121874</v>
      </c>
      <c r="CW600">
        <v>0</v>
      </c>
      <c r="CX600" s="48">
        <v>316028.23581121874</v>
      </c>
      <c r="CY600" s="48">
        <v>316409.17</v>
      </c>
      <c r="CZ600">
        <v>316028.23581121874</v>
      </c>
      <c r="DA600" s="37">
        <v>44204</v>
      </c>
      <c r="DB600">
        <v>6.170337</v>
      </c>
      <c r="DC600">
        <v>1</v>
      </c>
      <c r="DD600" s="52" t="s">
        <v>477</v>
      </c>
      <c r="DE600" t="s">
        <v>477</v>
      </c>
      <c r="DF600" s="52" t="s">
        <v>477</v>
      </c>
      <c r="DG600" s="52" t="s">
        <v>477</v>
      </c>
      <c r="DH600" s="52" t="s">
        <v>477</v>
      </c>
      <c r="DI600" s="52" t="s">
        <v>477</v>
      </c>
      <c r="DJ600" s="52" t="s">
        <v>477</v>
      </c>
      <c r="DK600" s="52" t="s">
        <v>477</v>
      </c>
      <c r="DL600" s="52" t="s">
        <v>477</v>
      </c>
      <c r="DM600" s="52" t="s">
        <v>477</v>
      </c>
      <c r="DN600" s="52" t="s">
        <v>477</v>
      </c>
      <c r="DO600" s="33">
        <v>2.6464223218170001E-2</v>
      </c>
      <c r="DP600" s="33" t="s">
        <v>477</v>
      </c>
      <c r="DQ600" s="32" t="s">
        <v>700</v>
      </c>
      <c r="DR600" s="33" t="s">
        <v>477</v>
      </c>
      <c r="DS600" s="58" t="s">
        <v>477</v>
      </c>
      <c r="DT600" s="58" t="s">
        <v>477</v>
      </c>
      <c r="DU600" s="58" t="s">
        <v>477</v>
      </c>
    </row>
    <row r="601" spans="1:125" x14ac:dyDescent="0.25">
      <c r="A601" s="31">
        <v>44196</v>
      </c>
      <c r="B601" t="s">
        <v>2120</v>
      </c>
      <c r="C601" t="s">
        <v>2010</v>
      </c>
      <c r="D601" t="s">
        <v>473</v>
      </c>
      <c r="E601">
        <v>9080501</v>
      </c>
      <c r="F601" t="s">
        <v>2123</v>
      </c>
      <c r="G601" t="s">
        <v>2124</v>
      </c>
      <c r="H601" t="s">
        <v>293</v>
      </c>
      <c r="I601">
        <v>45247</v>
      </c>
      <c r="J601">
        <v>3.125</v>
      </c>
      <c r="K601" s="43">
        <v>3200000</v>
      </c>
      <c r="L601" s="43">
        <v>3423286.79</v>
      </c>
      <c r="M601" s="43">
        <v>2.1448859962000002</v>
      </c>
      <c r="N601" s="43">
        <v>106.601</v>
      </c>
      <c r="O601" t="s">
        <v>473</v>
      </c>
      <c r="P601" t="s">
        <v>474</v>
      </c>
      <c r="Q601" t="s">
        <v>2125</v>
      </c>
      <c r="R601" t="s">
        <v>475</v>
      </c>
      <c r="S601" t="s">
        <v>2120</v>
      </c>
      <c r="T601" t="s">
        <v>2124</v>
      </c>
      <c r="U601" t="s">
        <v>368</v>
      </c>
      <c r="V601" t="s">
        <v>203</v>
      </c>
      <c r="W601" t="s">
        <v>1039</v>
      </c>
      <c r="X601" t="s">
        <v>1040</v>
      </c>
      <c r="Y601" s="32" t="s">
        <v>387</v>
      </c>
      <c r="Z601" t="s">
        <v>952</v>
      </c>
      <c r="AA601" s="32" t="s">
        <v>376</v>
      </c>
      <c r="AB601" s="32" t="s">
        <v>476</v>
      </c>
      <c r="AC601" s="33" t="s">
        <v>477</v>
      </c>
      <c r="AD601" s="33">
        <v>1000000000</v>
      </c>
      <c r="AE601">
        <v>0.32</v>
      </c>
      <c r="AF601" s="33">
        <v>150.43763461103799</v>
      </c>
      <c r="AG601" s="33">
        <v>130.32966406660299</v>
      </c>
      <c r="AH601">
        <v>130.32966406660299</v>
      </c>
      <c r="AI601" s="33">
        <v>2.7705858244425801</v>
      </c>
      <c r="AJ601" s="33">
        <v>0.79657699999999998</v>
      </c>
      <c r="AK601">
        <v>0.79657699999999998</v>
      </c>
      <c r="AL601" s="33">
        <v>0.79657699999999998</v>
      </c>
      <c r="AM601">
        <v>0.79657699999999998</v>
      </c>
      <c r="AN601" s="33" t="s">
        <v>477</v>
      </c>
      <c r="AO601" s="33" t="s">
        <v>477</v>
      </c>
      <c r="AP601" s="33" t="s">
        <v>477</v>
      </c>
      <c r="AQ601" s="33" t="s">
        <v>477</v>
      </c>
      <c r="AR601" s="33" t="s">
        <v>477</v>
      </c>
      <c r="AS601" s="34" t="s">
        <v>477</v>
      </c>
      <c r="AT601" s="34" t="s">
        <v>477</v>
      </c>
      <c r="AU601" s="35">
        <v>1051</v>
      </c>
      <c r="AV601" s="35">
        <v>1051</v>
      </c>
      <c r="AW601" s="34" t="s">
        <v>477</v>
      </c>
      <c r="AX601" t="s">
        <v>474</v>
      </c>
      <c r="AY601" s="32">
        <v>2023</v>
      </c>
      <c r="AZ601" s="32" t="s">
        <v>376</v>
      </c>
      <c r="BA601" s="32" t="s">
        <v>376</v>
      </c>
      <c r="BB601" s="32" t="s">
        <v>376</v>
      </c>
      <c r="BC601" s="32" t="s">
        <v>376</v>
      </c>
      <c r="BD601">
        <v>159602272.38000005</v>
      </c>
      <c r="BE601">
        <v>2.1448859962000002</v>
      </c>
      <c r="BF601" s="32" t="s">
        <v>293</v>
      </c>
      <c r="BG601" s="32" t="s">
        <v>478</v>
      </c>
      <c r="BH601" s="32" t="s">
        <v>477</v>
      </c>
      <c r="BI601" s="32">
        <v>9</v>
      </c>
      <c r="BJ601" s="36">
        <v>2.5424969737466337E-2</v>
      </c>
      <c r="BK601" s="32">
        <v>9</v>
      </c>
      <c r="BL601" s="36">
        <v>2.5424969737466337E-2</v>
      </c>
      <c r="BM601" s="32">
        <v>9</v>
      </c>
      <c r="BN601" s="36">
        <v>2.3451239696132331E-2</v>
      </c>
      <c r="BO601" s="33" t="s">
        <v>476</v>
      </c>
      <c r="BP601" s="33" t="s">
        <v>477</v>
      </c>
      <c r="BQ601">
        <v>2.7705858244425801</v>
      </c>
      <c r="BR601">
        <v>0.79657699999999998</v>
      </c>
      <c r="BS601" t="s">
        <v>474</v>
      </c>
      <c r="BT601" s="37">
        <v>45247</v>
      </c>
      <c r="BU601" s="32" t="s">
        <v>477</v>
      </c>
      <c r="BV601" s="38" t="s">
        <v>477</v>
      </c>
      <c r="BW601" t="s">
        <v>477</v>
      </c>
      <c r="BX601" s="39">
        <v>2.7705858244425801</v>
      </c>
      <c r="BY601" s="39">
        <v>0.79657699999999998</v>
      </c>
      <c r="BZ601" s="39">
        <v>0.78175399999999995</v>
      </c>
      <c r="CA601" s="39">
        <v>0.79657699999999998</v>
      </c>
      <c r="CB601" s="39">
        <v>0.78175399999999995</v>
      </c>
      <c r="CC601" s="39">
        <v>0.79657699999999998</v>
      </c>
      <c r="CD601" s="39">
        <v>0.78175399999999995</v>
      </c>
      <c r="CE601" s="39">
        <v>0.79657699999999998</v>
      </c>
      <c r="CF601" s="39">
        <v>0.78175399999999995</v>
      </c>
      <c r="CG601">
        <v>0.79657699999999998</v>
      </c>
      <c r="CH601" s="39">
        <v>2.7705858244425801</v>
      </c>
      <c r="CI601" s="39">
        <v>2.7708971452083002</v>
      </c>
      <c r="CJ601" s="39">
        <v>2.7705858244425801</v>
      </c>
      <c r="CK601" s="39">
        <v>2.7708971452083002</v>
      </c>
      <c r="CL601" t="s">
        <v>477</v>
      </c>
      <c r="CM601" t="s">
        <v>477</v>
      </c>
      <c r="CN601" s="46" t="s">
        <v>477</v>
      </c>
      <c r="CO601" s="46">
        <v>0</v>
      </c>
      <c r="CP601" s="46" t="s">
        <v>477</v>
      </c>
      <c r="CQ601" s="46" t="s">
        <v>477</v>
      </c>
      <c r="CR601" s="46" t="s">
        <v>477</v>
      </c>
      <c r="CS601" s="46">
        <v>0</v>
      </c>
      <c r="CT601">
        <v>0</v>
      </c>
      <c r="CU601">
        <v>0</v>
      </c>
      <c r="CV601" s="47">
        <v>0</v>
      </c>
      <c r="CW601">
        <v>0</v>
      </c>
      <c r="CX601" s="48">
        <v>0</v>
      </c>
      <c r="CY601" s="48">
        <v>0</v>
      </c>
      <c r="CZ601">
        <v>0</v>
      </c>
      <c r="DA601" s="37">
        <v>45247</v>
      </c>
      <c r="DB601">
        <v>0.79657699999999998</v>
      </c>
      <c r="DC601">
        <v>1</v>
      </c>
      <c r="DD601" s="52" t="s">
        <v>477</v>
      </c>
      <c r="DE601" t="s">
        <v>477</v>
      </c>
      <c r="DF601" s="52" t="s">
        <v>477</v>
      </c>
      <c r="DG601" s="52" t="s">
        <v>477</v>
      </c>
      <c r="DH601" s="52" t="s">
        <v>477</v>
      </c>
      <c r="DI601" s="52" t="s">
        <v>477</v>
      </c>
      <c r="DJ601" s="52" t="s">
        <v>477</v>
      </c>
      <c r="DK601" s="52" t="s">
        <v>477</v>
      </c>
      <c r="DL601" s="52" t="s">
        <v>477</v>
      </c>
      <c r="DM601" s="52" t="s">
        <v>477</v>
      </c>
      <c r="DN601" s="52" t="s">
        <v>477</v>
      </c>
      <c r="DO601" s="33">
        <v>2.9773718146998398</v>
      </c>
      <c r="DP601" s="33" t="s">
        <v>477</v>
      </c>
      <c r="DQ601" s="32" t="s">
        <v>699</v>
      </c>
      <c r="DR601" s="33" t="s">
        <v>477</v>
      </c>
      <c r="DS601" s="58" t="s">
        <v>477</v>
      </c>
      <c r="DT601" s="58" t="s">
        <v>477</v>
      </c>
      <c r="DU601" s="58" t="s">
        <v>477</v>
      </c>
    </row>
    <row r="602" spans="1:125" x14ac:dyDescent="0.25">
      <c r="A602" s="31">
        <v>44196</v>
      </c>
      <c r="B602" t="s">
        <v>2120</v>
      </c>
      <c r="C602" t="s">
        <v>2010</v>
      </c>
      <c r="D602" t="s">
        <v>473</v>
      </c>
      <c r="E602">
        <v>9080501</v>
      </c>
      <c r="F602" t="s">
        <v>2038</v>
      </c>
      <c r="G602" t="s">
        <v>2039</v>
      </c>
      <c r="H602" t="s">
        <v>293</v>
      </c>
      <c r="I602">
        <v>45049</v>
      </c>
      <c r="J602">
        <v>3.5</v>
      </c>
      <c r="K602" s="43">
        <v>1700000</v>
      </c>
      <c r="L602" s="43">
        <v>1732450.17</v>
      </c>
      <c r="M602" s="43">
        <v>1.0854796390000001</v>
      </c>
      <c r="N602" s="43">
        <v>100.88800000000001</v>
      </c>
      <c r="O602" t="s">
        <v>473</v>
      </c>
      <c r="P602" t="s">
        <v>474</v>
      </c>
      <c r="Q602" t="s">
        <v>2040</v>
      </c>
      <c r="R602" t="s">
        <v>475</v>
      </c>
      <c r="S602" t="s">
        <v>2120</v>
      </c>
      <c r="T602" t="s">
        <v>2039</v>
      </c>
      <c r="U602" t="s">
        <v>381</v>
      </c>
      <c r="V602" t="s">
        <v>203</v>
      </c>
      <c r="W602" t="s">
        <v>1153</v>
      </c>
      <c r="X602" t="s">
        <v>1154</v>
      </c>
      <c r="Y602" s="32" t="s">
        <v>373</v>
      </c>
      <c r="Z602" t="s">
        <v>374</v>
      </c>
      <c r="AA602" s="32" t="s">
        <v>463</v>
      </c>
      <c r="AB602" s="32" t="s">
        <v>476</v>
      </c>
      <c r="AC602" s="33" t="s">
        <v>477</v>
      </c>
      <c r="AD602" s="33">
        <v>250000000</v>
      </c>
      <c r="AE602">
        <v>0.68</v>
      </c>
      <c r="AF602" s="33">
        <v>-465.969959360404</v>
      </c>
      <c r="AG602" s="33">
        <v>363.58961225981199</v>
      </c>
      <c r="AH602">
        <v>363.58961225981199</v>
      </c>
      <c r="AI602" s="33">
        <v>0.33637852928275902</v>
      </c>
      <c r="AJ602" s="33">
        <v>3.1276139999999999</v>
      </c>
      <c r="AK602">
        <v>3.1276139999999999</v>
      </c>
      <c r="AL602" s="33">
        <v>0.89266900000000005</v>
      </c>
      <c r="AM602">
        <v>0.89266900000000005</v>
      </c>
      <c r="AN602" s="33" t="s">
        <v>477</v>
      </c>
      <c r="AO602" s="33" t="s">
        <v>477</v>
      </c>
      <c r="AP602" s="33" t="s">
        <v>477</v>
      </c>
      <c r="AQ602" s="33" t="s">
        <v>477</v>
      </c>
      <c r="AR602" s="33" t="s">
        <v>477</v>
      </c>
      <c r="AS602" s="34" t="s">
        <v>477</v>
      </c>
      <c r="AT602" s="34" t="s">
        <v>477</v>
      </c>
      <c r="AU602" s="35">
        <v>853</v>
      </c>
      <c r="AV602" s="35">
        <v>853</v>
      </c>
      <c r="AW602" s="34" t="s">
        <v>477</v>
      </c>
      <c r="AX602" t="s">
        <v>474</v>
      </c>
      <c r="AY602" s="32">
        <v>2023</v>
      </c>
      <c r="AZ602" s="32" t="s">
        <v>463</v>
      </c>
      <c r="BA602" s="32" t="s">
        <v>463</v>
      </c>
      <c r="BB602" s="32" t="s">
        <v>463</v>
      </c>
      <c r="BC602" s="32" t="s">
        <v>463</v>
      </c>
      <c r="BD602">
        <v>159602272.38000005</v>
      </c>
      <c r="BE602">
        <v>1.0854796390000001</v>
      </c>
      <c r="BF602" s="32" t="s">
        <v>293</v>
      </c>
      <c r="BG602" s="32" t="s">
        <v>477</v>
      </c>
      <c r="BH602" s="32" t="s">
        <v>477</v>
      </c>
      <c r="BI602" s="32">
        <v>15</v>
      </c>
      <c r="BJ602" s="36">
        <v>1.2867018116211762E-2</v>
      </c>
      <c r="BK602" s="32">
        <v>15</v>
      </c>
      <c r="BL602" s="36">
        <v>1.2867018116211762E-2</v>
      </c>
      <c r="BM602" s="32">
        <v>15</v>
      </c>
      <c r="BN602" s="36">
        <v>1.1868156742507456E-2</v>
      </c>
      <c r="BO602" s="33" t="s">
        <v>476</v>
      </c>
      <c r="BP602" s="33" t="s">
        <v>477</v>
      </c>
      <c r="BQ602">
        <v>0.33637852928275902</v>
      </c>
      <c r="BR602">
        <v>0.89266900000000005</v>
      </c>
      <c r="BS602" t="s">
        <v>474</v>
      </c>
      <c r="BT602" s="37">
        <v>45049</v>
      </c>
      <c r="BU602" s="32" t="s">
        <v>477</v>
      </c>
      <c r="BV602" s="38">
        <v>44204</v>
      </c>
      <c r="BW602" t="s">
        <v>1197</v>
      </c>
      <c r="BX602" s="39">
        <v>0.33637852928275902</v>
      </c>
      <c r="BY602" s="39">
        <v>3.1276139999999999</v>
      </c>
      <c r="BZ602" s="39">
        <v>3.1244299999999998</v>
      </c>
      <c r="CA602" s="39">
        <v>0.89266900000000005</v>
      </c>
      <c r="CB602" s="39">
        <v>0.73675900000000005</v>
      </c>
      <c r="CC602" s="39">
        <v>2.8603999999999998</v>
      </c>
      <c r="CD602" s="39">
        <v>2.8584909999999999</v>
      </c>
      <c r="CE602" s="39">
        <v>3.1276139999999999</v>
      </c>
      <c r="CF602" s="39">
        <v>3.1244299999999998</v>
      </c>
      <c r="CG602">
        <v>0.89266900000000005</v>
      </c>
      <c r="CH602" s="39">
        <v>0.33637852928275902</v>
      </c>
      <c r="CI602" s="39">
        <v>2.2244934465343098E-2</v>
      </c>
      <c r="CJ602" s="39">
        <v>0.33637852928275902</v>
      </c>
      <c r="CK602" s="39">
        <v>2.2244934465343098E-2</v>
      </c>
      <c r="CL602" t="s">
        <v>477</v>
      </c>
      <c r="CM602" t="s">
        <v>477</v>
      </c>
      <c r="CN602" s="46" t="s">
        <v>477</v>
      </c>
      <c r="CO602" s="46">
        <v>0</v>
      </c>
      <c r="CP602" s="46" t="s">
        <v>477</v>
      </c>
      <c r="CQ602" s="46" t="s">
        <v>477</v>
      </c>
      <c r="CR602" s="46" t="s">
        <v>477</v>
      </c>
      <c r="CS602" s="46">
        <v>0</v>
      </c>
      <c r="CT602">
        <v>0</v>
      </c>
      <c r="CU602">
        <v>0</v>
      </c>
      <c r="CV602" s="47">
        <v>1731122.585709644</v>
      </c>
      <c r="CW602">
        <v>0</v>
      </c>
      <c r="CX602" s="48">
        <v>1731122.585709644</v>
      </c>
      <c r="CY602" s="48">
        <v>1732450.17</v>
      </c>
      <c r="CZ602">
        <v>1731122.585709644</v>
      </c>
      <c r="DA602" s="37">
        <v>44204</v>
      </c>
      <c r="DB602">
        <v>2.8603999999999998</v>
      </c>
      <c r="DC602">
        <v>1</v>
      </c>
      <c r="DD602" s="52" t="s">
        <v>477</v>
      </c>
      <c r="DE602" t="s">
        <v>477</v>
      </c>
      <c r="DF602" s="52" t="s">
        <v>477</v>
      </c>
      <c r="DG602" s="52" t="s">
        <v>477</v>
      </c>
      <c r="DH602" s="52" t="s">
        <v>477</v>
      </c>
      <c r="DI602" s="52" t="s">
        <v>477</v>
      </c>
      <c r="DJ602" s="52" t="s">
        <v>477</v>
      </c>
      <c r="DK602" s="52" t="s">
        <v>477</v>
      </c>
      <c r="DL602" s="52" t="s">
        <v>477</v>
      </c>
      <c r="DM602" s="52" t="s">
        <v>477</v>
      </c>
      <c r="DN602" s="52" t="s">
        <v>477</v>
      </c>
      <c r="DO602" s="33">
        <v>2.65990629692681E-2</v>
      </c>
      <c r="DP602" s="33" t="s">
        <v>477</v>
      </c>
      <c r="DQ602" s="32" t="s">
        <v>700</v>
      </c>
      <c r="DR602" s="33" t="s">
        <v>477</v>
      </c>
      <c r="DS602" s="58" t="s">
        <v>477</v>
      </c>
      <c r="DT602" s="58" t="s">
        <v>477</v>
      </c>
      <c r="DU602" s="58" t="s">
        <v>477</v>
      </c>
    </row>
    <row r="603" spans="1:125" x14ac:dyDescent="0.25">
      <c r="A603" s="31">
        <v>44196</v>
      </c>
      <c r="B603" t="s">
        <v>2120</v>
      </c>
      <c r="C603" t="s">
        <v>2010</v>
      </c>
      <c r="D603" t="s">
        <v>473</v>
      </c>
      <c r="E603">
        <v>9080501</v>
      </c>
      <c r="F603" t="s">
        <v>2126</v>
      </c>
      <c r="G603" t="s">
        <v>2127</v>
      </c>
      <c r="H603" t="s">
        <v>293</v>
      </c>
      <c r="I603">
        <v>45146</v>
      </c>
      <c r="J603">
        <v>3.75</v>
      </c>
      <c r="K603" s="43">
        <v>1400000</v>
      </c>
      <c r="L603" s="43">
        <v>1527207.16</v>
      </c>
      <c r="M603" s="43">
        <v>0.95688309279999995</v>
      </c>
      <c r="N603" s="43">
        <v>107.59650000000001</v>
      </c>
      <c r="O603" t="s">
        <v>473</v>
      </c>
      <c r="P603" t="s">
        <v>474</v>
      </c>
      <c r="Q603" t="s">
        <v>2128</v>
      </c>
      <c r="R603" t="s">
        <v>475</v>
      </c>
      <c r="S603" t="s">
        <v>2120</v>
      </c>
      <c r="T603" t="s">
        <v>2127</v>
      </c>
      <c r="U603" t="s">
        <v>381</v>
      </c>
      <c r="V603" t="s">
        <v>203</v>
      </c>
      <c r="W603" t="s">
        <v>2129</v>
      </c>
      <c r="X603" t="s">
        <v>2130</v>
      </c>
      <c r="Y603" s="32" t="s">
        <v>373</v>
      </c>
      <c r="Z603" t="s">
        <v>359</v>
      </c>
      <c r="AA603" s="32" t="s">
        <v>372</v>
      </c>
      <c r="AB603" s="32" t="s">
        <v>476</v>
      </c>
      <c r="AC603" s="33" t="s">
        <v>477</v>
      </c>
      <c r="AD603" s="33">
        <v>325000000</v>
      </c>
      <c r="AE603">
        <v>0.43076923076923079</v>
      </c>
      <c r="AF603" s="33">
        <v>45.4062849654795</v>
      </c>
      <c r="AG603" s="33">
        <v>130.191633725184</v>
      </c>
      <c r="AH603">
        <v>130.191633725184</v>
      </c>
      <c r="AI603" s="33">
        <v>2.25418348959106</v>
      </c>
      <c r="AJ603" s="33">
        <v>0.78843200000000002</v>
      </c>
      <c r="AK603">
        <v>0.78843200000000002</v>
      </c>
      <c r="AL603" s="33">
        <v>0.49153799999999997</v>
      </c>
      <c r="AM603">
        <v>0.49153799999999997</v>
      </c>
      <c r="AN603" s="33" t="s">
        <v>477</v>
      </c>
      <c r="AO603" s="33" t="s">
        <v>477</v>
      </c>
      <c r="AP603" s="33" t="s">
        <v>477</v>
      </c>
      <c r="AQ603" s="33" t="s">
        <v>477</v>
      </c>
      <c r="AR603" s="33" t="s">
        <v>477</v>
      </c>
      <c r="AS603" s="34" t="s">
        <v>477</v>
      </c>
      <c r="AT603" s="34" t="s">
        <v>477</v>
      </c>
      <c r="AU603" s="35">
        <v>950</v>
      </c>
      <c r="AV603" s="35">
        <v>950</v>
      </c>
      <c r="AW603" s="34" t="s">
        <v>477</v>
      </c>
      <c r="AX603" t="s">
        <v>474</v>
      </c>
      <c r="AY603" s="32">
        <v>2023</v>
      </c>
      <c r="AZ603" s="32" t="s">
        <v>372</v>
      </c>
      <c r="BA603" s="32" t="s">
        <v>372</v>
      </c>
      <c r="BB603" s="32" t="s">
        <v>372</v>
      </c>
      <c r="BC603" s="32" t="s">
        <v>372</v>
      </c>
      <c r="BD603">
        <v>159602272.38000005</v>
      </c>
      <c r="BE603">
        <v>0.95688309279999995</v>
      </c>
      <c r="BF603" s="32" t="s">
        <v>293</v>
      </c>
      <c r="BG603" s="32" t="s">
        <v>477</v>
      </c>
      <c r="BH603" s="32" t="s">
        <v>477</v>
      </c>
      <c r="BI603" s="32">
        <v>12</v>
      </c>
      <c r="BJ603" s="36">
        <v>1.13426651659068E-2</v>
      </c>
      <c r="BK603" s="32">
        <v>12</v>
      </c>
      <c r="BL603" s="36">
        <v>1.13426651659068E-2</v>
      </c>
      <c r="BM603" s="32">
        <v>12</v>
      </c>
      <c r="BN603" s="36">
        <v>1.0462138690638162E-2</v>
      </c>
      <c r="BO603" s="33" t="s">
        <v>476</v>
      </c>
      <c r="BP603" s="33" t="s">
        <v>477</v>
      </c>
      <c r="BQ603">
        <v>2.25418348959106</v>
      </c>
      <c r="BR603">
        <v>0.49153799999999997</v>
      </c>
      <c r="BS603" t="s">
        <v>474</v>
      </c>
      <c r="BT603" s="37">
        <v>45146</v>
      </c>
      <c r="BU603" s="32" t="s">
        <v>477</v>
      </c>
      <c r="BV603" s="38">
        <v>45054</v>
      </c>
      <c r="BW603" t="s">
        <v>1078</v>
      </c>
      <c r="BX603" s="39">
        <v>2.25418348959106</v>
      </c>
      <c r="BY603" s="39">
        <v>0.78843200000000002</v>
      </c>
      <c r="BZ603" s="39">
        <v>0.76778000000000002</v>
      </c>
      <c r="CA603" s="39">
        <v>0.49153799999999997</v>
      </c>
      <c r="CB603" s="39">
        <v>0.46626200000000001</v>
      </c>
      <c r="CC603" s="39">
        <v>0.49153799999999997</v>
      </c>
      <c r="CD603" s="39">
        <v>0.46626200000000001</v>
      </c>
      <c r="CE603" s="39">
        <v>0.78843200000000002</v>
      </c>
      <c r="CF603" s="39">
        <v>0.76778000000000002</v>
      </c>
      <c r="CG603">
        <v>0.49153799999999997</v>
      </c>
      <c r="CH603" s="39">
        <v>2.25418348959106</v>
      </c>
      <c r="CI603" s="39">
        <v>2.2538669455835101</v>
      </c>
      <c r="CJ603" s="39">
        <v>2.25418348959106</v>
      </c>
      <c r="CK603" s="39">
        <v>2.2538813351848099</v>
      </c>
      <c r="CL603" t="s">
        <v>477</v>
      </c>
      <c r="CM603" t="s">
        <v>477</v>
      </c>
      <c r="CN603" s="46" t="s">
        <v>477</v>
      </c>
      <c r="CO603" s="46">
        <v>0</v>
      </c>
      <c r="CP603" s="46" t="s">
        <v>477</v>
      </c>
      <c r="CQ603" s="46" t="s">
        <v>477</v>
      </c>
      <c r="CR603" s="46" t="s">
        <v>477</v>
      </c>
      <c r="CS603" s="46">
        <v>0</v>
      </c>
      <c r="CT603">
        <v>0</v>
      </c>
      <c r="CU603">
        <v>0</v>
      </c>
      <c r="CV603" s="47">
        <v>1398430.2151941475</v>
      </c>
      <c r="CW603">
        <v>0</v>
      </c>
      <c r="CX603" s="48">
        <v>1398430.2151941475</v>
      </c>
      <c r="CY603" s="48">
        <v>1527207.16</v>
      </c>
      <c r="CZ603">
        <v>1398430.2151941475</v>
      </c>
      <c r="DA603" s="37">
        <v>45054</v>
      </c>
      <c r="DB603">
        <v>0.49153799999999997</v>
      </c>
      <c r="DC603">
        <v>1</v>
      </c>
      <c r="DD603" s="52" t="s">
        <v>477</v>
      </c>
      <c r="DE603" t="s">
        <v>477</v>
      </c>
      <c r="DF603" s="52" t="s">
        <v>477</v>
      </c>
      <c r="DG603" s="52" t="s">
        <v>477</v>
      </c>
      <c r="DH603" s="52" t="s">
        <v>477</v>
      </c>
      <c r="DI603" s="52" t="s">
        <v>477</v>
      </c>
      <c r="DJ603" s="52" t="s">
        <v>477</v>
      </c>
      <c r="DK603" s="52" t="s">
        <v>477</v>
      </c>
      <c r="DL603" s="52" t="s">
        <v>477</v>
      </c>
      <c r="DM603" s="52" t="s">
        <v>477</v>
      </c>
      <c r="DN603" s="52" t="s">
        <v>477</v>
      </c>
      <c r="DO603" s="33">
        <v>2.4748449849617802</v>
      </c>
      <c r="DP603" s="33" t="s">
        <v>477</v>
      </c>
      <c r="DQ603" s="32" t="s">
        <v>700</v>
      </c>
      <c r="DR603" s="33" t="s">
        <v>477</v>
      </c>
      <c r="DS603" s="58" t="s">
        <v>477</v>
      </c>
      <c r="DT603" s="58" t="s">
        <v>477</v>
      </c>
      <c r="DU603" s="58" t="s">
        <v>477</v>
      </c>
    </row>
    <row r="604" spans="1:125" x14ac:dyDescent="0.25">
      <c r="A604" s="31">
        <v>44196</v>
      </c>
      <c r="B604" t="s">
        <v>2120</v>
      </c>
      <c r="C604" t="s">
        <v>2010</v>
      </c>
      <c r="D604" t="s">
        <v>473</v>
      </c>
      <c r="E604">
        <v>9080501</v>
      </c>
      <c r="F604" t="s">
        <v>2131</v>
      </c>
      <c r="G604" t="s">
        <v>2132</v>
      </c>
      <c r="H604" t="s">
        <v>293</v>
      </c>
      <c r="I604">
        <v>44957</v>
      </c>
      <c r="J604">
        <v>0.375</v>
      </c>
      <c r="K604" s="43">
        <v>2000000</v>
      </c>
      <c r="L604" s="43">
        <v>2032114.75</v>
      </c>
      <c r="M604" s="43">
        <v>1.2732367276000001</v>
      </c>
      <c r="N604" s="43">
        <v>101.2625</v>
      </c>
      <c r="O604" t="s">
        <v>473</v>
      </c>
      <c r="P604" t="s">
        <v>474</v>
      </c>
      <c r="Q604" t="s">
        <v>2133</v>
      </c>
      <c r="R604" t="s">
        <v>475</v>
      </c>
      <c r="S604" t="s">
        <v>2120</v>
      </c>
      <c r="T604" t="s">
        <v>2132</v>
      </c>
      <c r="U604" t="s">
        <v>368</v>
      </c>
      <c r="V604" t="s">
        <v>203</v>
      </c>
      <c r="W604" t="s">
        <v>677</v>
      </c>
      <c r="X604" t="s">
        <v>654</v>
      </c>
      <c r="Y604" s="32" t="s">
        <v>390</v>
      </c>
      <c r="Z604" t="s">
        <v>375</v>
      </c>
      <c r="AA604" s="32" t="s">
        <v>366</v>
      </c>
      <c r="AB604" s="32" t="s">
        <v>476</v>
      </c>
      <c r="AC604" s="33" t="s">
        <v>477</v>
      </c>
      <c r="AD604" s="33">
        <v>1750000000</v>
      </c>
      <c r="AE604">
        <v>0.11428571428571428</v>
      </c>
      <c r="AF604" s="33">
        <v>48.2583509187102</v>
      </c>
      <c r="AG604" s="33">
        <v>28.811650295214299</v>
      </c>
      <c r="AH604">
        <v>28.811650295214299</v>
      </c>
      <c r="AI604" s="33">
        <v>2.0783647977283</v>
      </c>
      <c r="AJ604" s="33">
        <v>-0.22845399999999999</v>
      </c>
      <c r="AK604">
        <v>-0.22845399999999999</v>
      </c>
      <c r="AL604" s="33">
        <v>-0.22845399999999999</v>
      </c>
      <c r="AM604">
        <v>-0.22845399999999999</v>
      </c>
      <c r="AN604" s="33" t="s">
        <v>477</v>
      </c>
      <c r="AO604" s="33" t="s">
        <v>477</v>
      </c>
      <c r="AP604" s="33" t="s">
        <v>477</v>
      </c>
      <c r="AQ604" s="33" t="s">
        <v>477</v>
      </c>
      <c r="AR604" s="33" t="s">
        <v>477</v>
      </c>
      <c r="AS604" s="34" t="s">
        <v>477</v>
      </c>
      <c r="AT604" s="34" t="s">
        <v>477</v>
      </c>
      <c r="AU604" s="35">
        <v>761</v>
      </c>
      <c r="AV604" s="35">
        <v>761</v>
      </c>
      <c r="AW604" s="34" t="s">
        <v>477</v>
      </c>
      <c r="AX604" t="s">
        <v>474</v>
      </c>
      <c r="AY604" s="32">
        <v>2023</v>
      </c>
      <c r="AZ604" s="32" t="s">
        <v>366</v>
      </c>
      <c r="BA604" s="32" t="s">
        <v>366</v>
      </c>
      <c r="BB604" s="32" t="s">
        <v>366</v>
      </c>
      <c r="BC604" s="32" t="s">
        <v>366</v>
      </c>
      <c r="BD604">
        <v>159602272.38000005</v>
      </c>
      <c r="BE604">
        <v>1.2732367276000001</v>
      </c>
      <c r="BF604" s="32" t="s">
        <v>293</v>
      </c>
      <c r="BG604" s="32" t="s">
        <v>478</v>
      </c>
      <c r="BH604" s="32" t="s">
        <v>477</v>
      </c>
      <c r="BI604" s="32">
        <v>6</v>
      </c>
      <c r="BJ604" s="36">
        <v>1.5092646100448092E-2</v>
      </c>
      <c r="BK604" s="32">
        <v>6</v>
      </c>
      <c r="BL604" s="36">
        <v>1.5092646100448092E-2</v>
      </c>
      <c r="BM604" s="32">
        <v>6</v>
      </c>
      <c r="BN604" s="36">
        <v>1.3921010133158031E-2</v>
      </c>
      <c r="BO604" s="33" t="s">
        <v>476</v>
      </c>
      <c r="BP604" s="33" t="s">
        <v>477</v>
      </c>
      <c r="BQ604">
        <v>2.0783647977283</v>
      </c>
      <c r="BR604">
        <v>-0.22845399999999999</v>
      </c>
      <c r="BS604" t="s">
        <v>474</v>
      </c>
      <c r="BT604" s="37">
        <v>44957</v>
      </c>
      <c r="BU604" s="32" t="s">
        <v>477</v>
      </c>
      <c r="BV604" s="38" t="s">
        <v>477</v>
      </c>
      <c r="BW604" t="s">
        <v>477</v>
      </c>
      <c r="BX604" s="39">
        <v>2.0783647977283</v>
      </c>
      <c r="BY604" s="39">
        <v>-0.22845399999999999</v>
      </c>
      <c r="BZ604" s="39">
        <v>-0.23400599999999999</v>
      </c>
      <c r="CA604" s="39">
        <v>-0.22845399999999999</v>
      </c>
      <c r="CB604" s="39">
        <v>-0.23400599999999999</v>
      </c>
      <c r="CC604" s="39">
        <v>-0.22845399999999999</v>
      </c>
      <c r="CD604" s="39">
        <v>-0.23400599999999999</v>
      </c>
      <c r="CE604" s="39">
        <v>-0.22845399999999999</v>
      </c>
      <c r="CF604" s="39">
        <v>-0.23400599999999999</v>
      </c>
      <c r="CG604">
        <v>-0.22845399999999999</v>
      </c>
      <c r="CH604" s="39">
        <v>2.0783647977283</v>
      </c>
      <c r="CI604" s="39">
        <v>2.0783797253068199</v>
      </c>
      <c r="CJ604" s="39">
        <v>2.0783647977283</v>
      </c>
      <c r="CK604" s="39">
        <v>2.0783797253068199</v>
      </c>
      <c r="CL604" t="s">
        <v>477</v>
      </c>
      <c r="CM604" t="s">
        <v>477</v>
      </c>
      <c r="CN604" s="46" t="s">
        <v>477</v>
      </c>
      <c r="CO604" s="46">
        <v>0</v>
      </c>
      <c r="CP604" s="46" t="s">
        <v>477</v>
      </c>
      <c r="CQ604" s="46" t="s">
        <v>477</v>
      </c>
      <c r="CR604" s="46" t="s">
        <v>477</v>
      </c>
      <c r="CS604" s="46">
        <v>0</v>
      </c>
      <c r="CT604">
        <v>0</v>
      </c>
      <c r="CU604">
        <v>0</v>
      </c>
      <c r="CV604" s="47">
        <v>0</v>
      </c>
      <c r="CW604">
        <v>0</v>
      </c>
      <c r="CX604" s="48">
        <v>0</v>
      </c>
      <c r="CY604" s="48">
        <v>0</v>
      </c>
      <c r="CZ604">
        <v>0</v>
      </c>
      <c r="DA604" s="37">
        <v>44957</v>
      </c>
      <c r="DB604">
        <v>-0.22845399999999999</v>
      </c>
      <c r="DC604">
        <v>1</v>
      </c>
      <c r="DD604" s="52" t="s">
        <v>477</v>
      </c>
      <c r="DE604" t="s">
        <v>477</v>
      </c>
      <c r="DF604" s="52" t="s">
        <v>477</v>
      </c>
      <c r="DG604" s="52" t="s">
        <v>477</v>
      </c>
      <c r="DH604" s="52" t="s">
        <v>477</v>
      </c>
      <c r="DI604" s="52" t="s">
        <v>477</v>
      </c>
      <c r="DJ604" s="52" t="s">
        <v>477</v>
      </c>
      <c r="DK604" s="52" t="s">
        <v>477</v>
      </c>
      <c r="DL604" s="52" t="s">
        <v>477</v>
      </c>
      <c r="DM604" s="52" t="s">
        <v>477</v>
      </c>
      <c r="DN604" s="52" t="s">
        <v>477</v>
      </c>
      <c r="DO604" s="33">
        <v>2.1170076502812698</v>
      </c>
      <c r="DP604" s="33" t="s">
        <v>477</v>
      </c>
      <c r="DQ604" s="32" t="s">
        <v>699</v>
      </c>
      <c r="DR604" s="33" t="s">
        <v>477</v>
      </c>
      <c r="DS604" s="58" t="s">
        <v>477</v>
      </c>
      <c r="DT604" s="58" t="s">
        <v>477</v>
      </c>
      <c r="DU604" s="58" t="s">
        <v>477</v>
      </c>
    </row>
    <row r="605" spans="1:125" x14ac:dyDescent="0.25">
      <c r="A605" s="31">
        <v>44196</v>
      </c>
      <c r="B605" t="s">
        <v>2120</v>
      </c>
      <c r="C605" t="s">
        <v>2010</v>
      </c>
      <c r="D605" t="s">
        <v>473</v>
      </c>
      <c r="E605">
        <v>9080501</v>
      </c>
      <c r="F605" t="s">
        <v>999</v>
      </c>
      <c r="G605" t="s">
        <v>2041</v>
      </c>
      <c r="H605" t="s">
        <v>293</v>
      </c>
      <c r="I605">
        <v>44953</v>
      </c>
      <c r="J605">
        <v>2.625</v>
      </c>
      <c r="K605" s="43">
        <v>2200000</v>
      </c>
      <c r="L605" s="43">
        <v>2325220.75</v>
      </c>
      <c r="M605" s="43">
        <v>1.4568844888000001</v>
      </c>
      <c r="N605" s="43">
        <v>103.26049999999999</v>
      </c>
      <c r="O605" t="s">
        <v>473</v>
      </c>
      <c r="P605" t="s">
        <v>474</v>
      </c>
      <c r="Q605" t="s">
        <v>1001</v>
      </c>
      <c r="R605" t="s">
        <v>475</v>
      </c>
      <c r="S605" t="s">
        <v>2120</v>
      </c>
      <c r="T605" t="s">
        <v>2041</v>
      </c>
      <c r="U605" t="s">
        <v>381</v>
      </c>
      <c r="V605" t="s">
        <v>203</v>
      </c>
      <c r="W605" t="s">
        <v>1002</v>
      </c>
      <c r="X605" t="s">
        <v>1002</v>
      </c>
      <c r="Y605" s="32" t="s">
        <v>1003</v>
      </c>
      <c r="Z605" t="s">
        <v>371</v>
      </c>
      <c r="AA605" s="32" t="s">
        <v>386</v>
      </c>
      <c r="AB605" s="32" t="s">
        <v>476</v>
      </c>
      <c r="AC605" s="33" t="s">
        <v>477</v>
      </c>
      <c r="AD605" s="33">
        <v>500000000</v>
      </c>
      <c r="AE605">
        <v>0.44</v>
      </c>
      <c r="AF605" s="33">
        <v>73.845163661600793</v>
      </c>
      <c r="AG605" s="33">
        <v>154.63725450074901</v>
      </c>
      <c r="AH605">
        <v>154.63725450074901</v>
      </c>
      <c r="AI605" s="33">
        <v>1.7456818253805</v>
      </c>
      <c r="AJ605" s="33">
        <v>1.0274220000000001</v>
      </c>
      <c r="AK605">
        <v>1.0274220000000001</v>
      </c>
      <c r="AL605" s="33">
        <v>0.81528900000000004</v>
      </c>
      <c r="AM605">
        <v>0.81528900000000004</v>
      </c>
      <c r="AN605" s="33" t="s">
        <v>477</v>
      </c>
      <c r="AO605" s="33" t="s">
        <v>477</v>
      </c>
      <c r="AP605" s="33" t="s">
        <v>477</v>
      </c>
      <c r="AQ605" s="33" t="s">
        <v>477</v>
      </c>
      <c r="AR605" s="33" t="s">
        <v>477</v>
      </c>
      <c r="AS605" s="34" t="s">
        <v>477</v>
      </c>
      <c r="AT605" s="34" t="s">
        <v>477</v>
      </c>
      <c r="AU605" s="35">
        <v>757</v>
      </c>
      <c r="AV605" s="35">
        <v>757</v>
      </c>
      <c r="AW605" s="34" t="s">
        <v>477</v>
      </c>
      <c r="AX605" t="s">
        <v>474</v>
      </c>
      <c r="AY605" s="32">
        <v>2023</v>
      </c>
      <c r="AZ605" s="32" t="s">
        <v>386</v>
      </c>
      <c r="BA605" s="32" t="s">
        <v>376</v>
      </c>
      <c r="BB605" s="32" t="s">
        <v>376</v>
      </c>
      <c r="BC605" s="32" t="s">
        <v>376</v>
      </c>
      <c r="BD605">
        <v>159602272.38000005</v>
      </c>
      <c r="BE605">
        <v>1.4568844888000001</v>
      </c>
      <c r="BF605" s="32" t="s">
        <v>293</v>
      </c>
      <c r="BG605" s="32" t="s">
        <v>478</v>
      </c>
      <c r="BH605" s="32" t="s">
        <v>477</v>
      </c>
      <c r="BI605" s="32">
        <v>10</v>
      </c>
      <c r="BJ605" s="36">
        <v>1.7269563091930951E-2</v>
      </c>
      <c r="BK605" s="32">
        <v>10</v>
      </c>
      <c r="BL605" s="36">
        <v>1.7269563091930951E-2</v>
      </c>
      <c r="BM605" s="32">
        <v>10</v>
      </c>
      <c r="BN605" s="36">
        <v>1.5928933945575326E-2</v>
      </c>
      <c r="BO605" s="33" t="s">
        <v>476</v>
      </c>
      <c r="BP605" s="33" t="s">
        <v>477</v>
      </c>
      <c r="BQ605">
        <v>1.7456818253805</v>
      </c>
      <c r="BR605">
        <v>0.81528900000000004</v>
      </c>
      <c r="BS605" t="s">
        <v>474</v>
      </c>
      <c r="BT605" s="37">
        <v>44953</v>
      </c>
      <c r="BU605" s="32" t="s">
        <v>477</v>
      </c>
      <c r="BV605" s="38">
        <v>44861</v>
      </c>
      <c r="BW605" t="s">
        <v>911</v>
      </c>
      <c r="BX605" s="39">
        <v>1.7456818253805</v>
      </c>
      <c r="BY605" s="39">
        <v>1.0274220000000001</v>
      </c>
      <c r="BZ605" s="39">
        <v>1.0131699999999999</v>
      </c>
      <c r="CA605" s="39">
        <v>0.81528900000000004</v>
      </c>
      <c r="CB605" s="39">
        <v>0.79678099999999996</v>
      </c>
      <c r="CC605" s="39">
        <v>0.81528900000000004</v>
      </c>
      <c r="CD605" s="39">
        <v>0.79678099999999996</v>
      </c>
      <c r="CE605" s="39">
        <v>1.0274220000000001</v>
      </c>
      <c r="CF605" s="39">
        <v>1.0131699999999999</v>
      </c>
      <c r="CG605">
        <v>0.81528900000000004</v>
      </c>
      <c r="CH605" s="39">
        <v>1.7456818253805</v>
      </c>
      <c r="CI605" s="39">
        <v>1.74616897260286</v>
      </c>
      <c r="CJ605" s="39">
        <v>1.7456818253805</v>
      </c>
      <c r="CK605" s="39">
        <v>1.7462181734079201</v>
      </c>
      <c r="CL605" t="s">
        <v>477</v>
      </c>
      <c r="CM605" t="s">
        <v>477</v>
      </c>
      <c r="CN605" s="46" t="s">
        <v>477</v>
      </c>
      <c r="CO605" s="46">
        <v>0</v>
      </c>
      <c r="CP605" s="46" t="s">
        <v>477</v>
      </c>
      <c r="CQ605" s="46" t="s">
        <v>477</v>
      </c>
      <c r="CR605" s="46" t="s">
        <v>477</v>
      </c>
      <c r="CS605" s="46">
        <v>0</v>
      </c>
      <c r="CT605">
        <v>0</v>
      </c>
      <c r="CU605">
        <v>0</v>
      </c>
      <c r="CV605" s="47">
        <v>2216706.1391266119</v>
      </c>
      <c r="CW605">
        <v>0</v>
      </c>
      <c r="CX605" s="48">
        <v>2216706.1391266119</v>
      </c>
      <c r="CY605" s="48">
        <v>2325220.75</v>
      </c>
      <c r="CZ605">
        <v>2216706.1391266119</v>
      </c>
      <c r="DA605" s="37">
        <v>44861</v>
      </c>
      <c r="DB605">
        <v>0.81528900000000004</v>
      </c>
      <c r="DC605">
        <v>1</v>
      </c>
      <c r="DD605" s="52" t="s">
        <v>477</v>
      </c>
      <c r="DE605" t="s">
        <v>477</v>
      </c>
      <c r="DF605" s="52" t="s">
        <v>477</v>
      </c>
      <c r="DG605" s="52" t="s">
        <v>477</v>
      </c>
      <c r="DH605" s="52" t="s">
        <v>477</v>
      </c>
      <c r="DI605" s="52" t="s">
        <v>477</v>
      </c>
      <c r="DJ605" s="52" t="s">
        <v>477</v>
      </c>
      <c r="DK605" s="52" t="s">
        <v>477</v>
      </c>
      <c r="DL605" s="52" t="s">
        <v>477</v>
      </c>
      <c r="DM605" s="52" t="s">
        <v>477</v>
      </c>
      <c r="DN605" s="52" t="s">
        <v>477</v>
      </c>
      <c r="DO605" s="33">
        <v>1.85211066809856</v>
      </c>
      <c r="DP605" s="33" t="s">
        <v>477</v>
      </c>
      <c r="DQ605" s="32" t="s">
        <v>700</v>
      </c>
      <c r="DR605" s="33" t="s">
        <v>477</v>
      </c>
      <c r="DS605" s="58" t="s">
        <v>477</v>
      </c>
      <c r="DT605" s="58" t="s">
        <v>477</v>
      </c>
      <c r="DU605" s="58" t="s">
        <v>477</v>
      </c>
    </row>
    <row r="606" spans="1:125" x14ac:dyDescent="0.25">
      <c r="A606" s="31">
        <v>44196</v>
      </c>
      <c r="B606" t="s">
        <v>2120</v>
      </c>
      <c r="C606" t="s">
        <v>2010</v>
      </c>
      <c r="D606" t="s">
        <v>473</v>
      </c>
      <c r="E606">
        <v>9080501</v>
      </c>
      <c r="F606" t="s">
        <v>2134</v>
      </c>
      <c r="G606" t="s">
        <v>2135</v>
      </c>
      <c r="H606" t="s">
        <v>293</v>
      </c>
      <c r="I606">
        <v>45211</v>
      </c>
      <c r="J606">
        <v>3.75</v>
      </c>
      <c r="K606" s="43">
        <v>600000</v>
      </c>
      <c r="L606" s="43">
        <v>615447</v>
      </c>
      <c r="M606" s="43">
        <v>0.38561293070000002</v>
      </c>
      <c r="N606" s="43">
        <v>101.762</v>
      </c>
      <c r="O606" t="s">
        <v>473</v>
      </c>
      <c r="P606" t="s">
        <v>474</v>
      </c>
      <c r="Q606" t="s">
        <v>2136</v>
      </c>
      <c r="R606" t="s">
        <v>475</v>
      </c>
      <c r="S606" t="s">
        <v>2120</v>
      </c>
      <c r="T606" t="s">
        <v>2135</v>
      </c>
      <c r="U606" t="s">
        <v>381</v>
      </c>
      <c r="V606" t="s">
        <v>203</v>
      </c>
      <c r="W606" t="s">
        <v>2137</v>
      </c>
      <c r="X606" t="s">
        <v>2138</v>
      </c>
      <c r="Y606" s="32" t="s">
        <v>388</v>
      </c>
      <c r="Z606" t="s">
        <v>375</v>
      </c>
      <c r="AA606" s="32" t="s">
        <v>462</v>
      </c>
      <c r="AB606" s="32" t="s">
        <v>476</v>
      </c>
      <c r="AC606" s="33" t="s">
        <v>477</v>
      </c>
      <c r="AD606" s="33">
        <v>530000000</v>
      </c>
      <c r="AE606">
        <v>0.11320754716981132</v>
      </c>
      <c r="AF606" s="33">
        <v>277.05615686246801</v>
      </c>
      <c r="AG606" s="33">
        <v>360.26454739999002</v>
      </c>
      <c r="AH606">
        <v>360.26454739999002</v>
      </c>
      <c r="AI606" s="33">
        <v>0.75413423406247104</v>
      </c>
      <c r="AJ606" s="33">
        <v>3.1069659999999999</v>
      </c>
      <c r="AK606">
        <v>3.1069659999999999</v>
      </c>
      <c r="AL606" s="33">
        <v>2.668936</v>
      </c>
      <c r="AM606">
        <v>2.668936</v>
      </c>
      <c r="AN606" s="33" t="s">
        <v>477</v>
      </c>
      <c r="AO606" s="33" t="s">
        <v>477</v>
      </c>
      <c r="AP606" s="33" t="s">
        <v>477</v>
      </c>
      <c r="AQ606" s="33" t="s">
        <v>477</v>
      </c>
      <c r="AR606" s="33" t="s">
        <v>477</v>
      </c>
      <c r="AS606" s="34" t="s">
        <v>477</v>
      </c>
      <c r="AT606" s="34" t="s">
        <v>477</v>
      </c>
      <c r="AU606" s="35">
        <v>1015</v>
      </c>
      <c r="AV606" s="35">
        <v>1015</v>
      </c>
      <c r="AW606" s="34" t="s">
        <v>477</v>
      </c>
      <c r="AX606" t="s">
        <v>474</v>
      </c>
      <c r="AY606" s="32">
        <v>2023</v>
      </c>
      <c r="AZ606" s="32" t="s">
        <v>462</v>
      </c>
      <c r="BA606" s="32" t="s">
        <v>372</v>
      </c>
      <c r="BB606" s="32" t="s">
        <v>372</v>
      </c>
      <c r="BC606" s="32" t="s">
        <v>372</v>
      </c>
      <c r="BD606">
        <v>159602272.38000005</v>
      </c>
      <c r="BE606">
        <v>0.38561293070000002</v>
      </c>
      <c r="BF606" s="32" t="s">
        <v>293</v>
      </c>
      <c r="BG606" s="32" t="s">
        <v>477</v>
      </c>
      <c r="BH606" s="32" t="s">
        <v>477</v>
      </c>
      <c r="BI606" s="32">
        <v>13</v>
      </c>
      <c r="BJ606" s="36">
        <v>4.5709641960831578E-3</v>
      </c>
      <c r="BK606" s="32">
        <v>13</v>
      </c>
      <c r="BL606" s="36">
        <v>4.5709641960831578E-3</v>
      </c>
      <c r="BM606" s="32">
        <v>13</v>
      </c>
      <c r="BN606" s="36">
        <v>4.2161221079772739E-3</v>
      </c>
      <c r="BO606" s="33" t="s">
        <v>476</v>
      </c>
      <c r="BP606" s="33" t="s">
        <v>477</v>
      </c>
      <c r="BQ606">
        <v>0.75413423406247104</v>
      </c>
      <c r="BR606">
        <v>2.668936</v>
      </c>
      <c r="BS606" t="s">
        <v>474</v>
      </c>
      <c r="BT606" s="37">
        <v>45211</v>
      </c>
      <c r="BU606" s="32" t="s">
        <v>477</v>
      </c>
      <c r="BV606" s="38">
        <v>44224</v>
      </c>
      <c r="BW606" t="s">
        <v>1197</v>
      </c>
      <c r="BX606" s="39">
        <v>0.75413423406247104</v>
      </c>
      <c r="BY606" s="39">
        <v>3.1069659999999999</v>
      </c>
      <c r="BZ606" s="39">
        <v>3.1024319999999999</v>
      </c>
      <c r="CA606" s="39">
        <v>2.668936</v>
      </c>
      <c r="CB606" s="39">
        <v>2.6419459999999999</v>
      </c>
      <c r="CC606" s="39">
        <v>5.0722719999999999</v>
      </c>
      <c r="CD606" s="39">
        <v>5.1210899999999997</v>
      </c>
      <c r="CE606" s="39">
        <v>3.1069659999999999</v>
      </c>
      <c r="CF606" s="39">
        <v>3.1024319999999999</v>
      </c>
      <c r="CG606">
        <v>2.668936</v>
      </c>
      <c r="CH606" s="39">
        <v>0.75413423406247104</v>
      </c>
      <c r="CI606" s="39">
        <v>1.70535297630881</v>
      </c>
      <c r="CJ606" s="39">
        <v>0.75413423406247104</v>
      </c>
      <c r="CK606" s="39">
        <v>1.70535297630881</v>
      </c>
      <c r="CL606" t="s">
        <v>477</v>
      </c>
      <c r="CM606" t="s">
        <v>477</v>
      </c>
      <c r="CN606" s="46" t="s">
        <v>477</v>
      </c>
      <c r="CO606" s="46">
        <v>0</v>
      </c>
      <c r="CP606" s="46" t="s">
        <v>477</v>
      </c>
      <c r="CQ606" s="46" t="s">
        <v>477</v>
      </c>
      <c r="CR606" s="46" t="s">
        <v>477</v>
      </c>
      <c r="CS606" s="46">
        <v>0</v>
      </c>
      <c r="CT606">
        <v>0</v>
      </c>
      <c r="CU606">
        <v>0</v>
      </c>
      <c r="CV606" s="47">
        <v>613680.28848171316</v>
      </c>
      <c r="CW606">
        <v>0</v>
      </c>
      <c r="CX606" s="48">
        <v>613680.28848171316</v>
      </c>
      <c r="CY606" s="48">
        <v>615447</v>
      </c>
      <c r="CZ606">
        <v>613680.28848171316</v>
      </c>
      <c r="DA606" s="37">
        <v>44224</v>
      </c>
      <c r="DB606">
        <v>5.0722719999999999</v>
      </c>
      <c r="DC606">
        <v>1</v>
      </c>
      <c r="DD606" s="52" t="s">
        <v>477</v>
      </c>
      <c r="DE606" t="s">
        <v>477</v>
      </c>
      <c r="DF606" s="52" t="s">
        <v>477</v>
      </c>
      <c r="DG606" s="52" t="s">
        <v>477</v>
      </c>
      <c r="DH606" s="52" t="s">
        <v>477</v>
      </c>
      <c r="DI606" s="52" t="s">
        <v>477</v>
      </c>
      <c r="DJ606" s="52" t="s">
        <v>477</v>
      </c>
      <c r="DK606" s="52" t="s">
        <v>477</v>
      </c>
      <c r="DL606" s="52" t="s">
        <v>477</v>
      </c>
      <c r="DM606" s="52" t="s">
        <v>477</v>
      </c>
      <c r="DN606" s="52" t="s">
        <v>477</v>
      </c>
      <c r="DO606" s="33">
        <v>7.9399814470804103E-2</v>
      </c>
      <c r="DP606" s="33" t="s">
        <v>477</v>
      </c>
      <c r="DQ606" s="32" t="s">
        <v>700</v>
      </c>
      <c r="DR606" s="33" t="s">
        <v>477</v>
      </c>
      <c r="DS606" s="58" t="s">
        <v>477</v>
      </c>
      <c r="DT606" s="58" t="s">
        <v>477</v>
      </c>
      <c r="DU606" s="58" t="s">
        <v>477</v>
      </c>
    </row>
    <row r="607" spans="1:125" x14ac:dyDescent="0.25">
      <c r="A607" s="31">
        <v>44196</v>
      </c>
      <c r="B607" t="s">
        <v>2120</v>
      </c>
      <c r="C607" t="s">
        <v>2010</v>
      </c>
      <c r="D607" t="s">
        <v>473</v>
      </c>
      <c r="E607">
        <v>9080501</v>
      </c>
      <c r="F607" t="s">
        <v>2042</v>
      </c>
      <c r="G607" t="s">
        <v>2043</v>
      </c>
      <c r="H607" t="s">
        <v>293</v>
      </c>
      <c r="I607">
        <v>44956</v>
      </c>
      <c r="J607">
        <v>3.375</v>
      </c>
      <c r="K607" s="43">
        <v>1000000</v>
      </c>
      <c r="L607" s="43">
        <v>1093238.6100000001</v>
      </c>
      <c r="M607" s="43">
        <v>0.68497684510000001</v>
      </c>
      <c r="N607" s="43">
        <v>106.2255</v>
      </c>
      <c r="O607" t="s">
        <v>473</v>
      </c>
      <c r="P607" t="s">
        <v>474</v>
      </c>
      <c r="Q607" t="s">
        <v>2044</v>
      </c>
      <c r="R607" t="s">
        <v>475</v>
      </c>
      <c r="S607" t="s">
        <v>2120</v>
      </c>
      <c r="T607" t="s">
        <v>2043</v>
      </c>
      <c r="U607" t="s">
        <v>381</v>
      </c>
      <c r="V607" t="s">
        <v>203</v>
      </c>
      <c r="W607" t="s">
        <v>1026</v>
      </c>
      <c r="X607" t="s">
        <v>1027</v>
      </c>
      <c r="Y607" s="32" t="s">
        <v>651</v>
      </c>
      <c r="Z607" t="s">
        <v>374</v>
      </c>
      <c r="AA607" s="32" t="s">
        <v>386</v>
      </c>
      <c r="AB607" s="32" t="s">
        <v>476</v>
      </c>
      <c r="AC607" s="33" t="s">
        <v>477</v>
      </c>
      <c r="AD607" s="33">
        <v>353609000</v>
      </c>
      <c r="AE607">
        <v>0.28279823194545389</v>
      </c>
      <c r="AF607" s="33">
        <v>-6.20363989134212</v>
      </c>
      <c r="AG607" s="33">
        <v>88.653377152830899</v>
      </c>
      <c r="AH607">
        <v>88.653377152830899</v>
      </c>
      <c r="AI607" s="33">
        <v>1.7533061360646001</v>
      </c>
      <c r="AJ607" s="33">
        <v>0.36762299999999998</v>
      </c>
      <c r="AK607">
        <v>0.36762299999999998</v>
      </c>
      <c r="AL607" s="33">
        <v>-2.5857999999999999E-2</v>
      </c>
      <c r="AM607">
        <v>-2.5857999999999999E-2</v>
      </c>
      <c r="AN607" s="33" t="s">
        <v>477</v>
      </c>
      <c r="AO607" s="33" t="s">
        <v>477</v>
      </c>
      <c r="AP607" s="33" t="s">
        <v>477</v>
      </c>
      <c r="AQ607" s="33" t="s">
        <v>477</v>
      </c>
      <c r="AR607" s="33" t="s">
        <v>477</v>
      </c>
      <c r="AS607" s="34" t="s">
        <v>477</v>
      </c>
      <c r="AT607" s="34" t="s">
        <v>477</v>
      </c>
      <c r="AU607" s="35">
        <v>760</v>
      </c>
      <c r="AV607" s="35">
        <v>760</v>
      </c>
      <c r="AW607" s="34" t="s">
        <v>477</v>
      </c>
      <c r="AX607" t="s">
        <v>474</v>
      </c>
      <c r="AY607" s="32">
        <v>2023</v>
      </c>
      <c r="AZ607" s="32" t="s">
        <v>386</v>
      </c>
      <c r="BA607" s="32" t="s">
        <v>376</v>
      </c>
      <c r="BB607" s="32" t="s">
        <v>376</v>
      </c>
      <c r="BC607" s="32" t="s">
        <v>376</v>
      </c>
      <c r="BD607">
        <v>159602272.38000005</v>
      </c>
      <c r="BE607">
        <v>0.68497684510000001</v>
      </c>
      <c r="BF607" s="32" t="s">
        <v>293</v>
      </c>
      <c r="BG607" s="32" t="s">
        <v>478</v>
      </c>
      <c r="BH607" s="32" t="s">
        <v>477</v>
      </c>
      <c r="BI607" s="32">
        <v>10</v>
      </c>
      <c r="BJ607" s="36">
        <v>8.1195530144524547E-3</v>
      </c>
      <c r="BK607" s="32">
        <v>10</v>
      </c>
      <c r="BL607" s="36">
        <v>8.1195530144524547E-3</v>
      </c>
      <c r="BM607" s="32">
        <v>10</v>
      </c>
      <c r="BN607" s="36">
        <v>7.4892354222465055E-3</v>
      </c>
      <c r="BO607" s="33" t="s">
        <v>476</v>
      </c>
      <c r="BP607" s="33" t="s">
        <v>477</v>
      </c>
      <c r="BQ607">
        <v>1.7533061360646001</v>
      </c>
      <c r="BR607">
        <v>-2.5857999999999999E-2</v>
      </c>
      <c r="BS607" t="s">
        <v>474</v>
      </c>
      <c r="BT607" s="37">
        <v>44956</v>
      </c>
      <c r="BU607" s="32" t="s">
        <v>477</v>
      </c>
      <c r="BV607" s="38">
        <v>44864</v>
      </c>
      <c r="BW607" t="s">
        <v>911</v>
      </c>
      <c r="BX607" s="39">
        <v>1.7533061360646001</v>
      </c>
      <c r="BY607" s="39">
        <v>0.36762299999999998</v>
      </c>
      <c r="BZ607" s="39">
        <v>0.34113500000000002</v>
      </c>
      <c r="CA607" s="39">
        <v>-2.5857999999999999E-2</v>
      </c>
      <c r="CB607" s="39">
        <v>-6.0173999999999998E-2</v>
      </c>
      <c r="CC607" s="39">
        <v>-2.5857999999999999E-2</v>
      </c>
      <c r="CD607" s="39">
        <v>-6.0173999999999998E-2</v>
      </c>
      <c r="CE607" s="39">
        <v>0.36762299999999998</v>
      </c>
      <c r="CF607" s="39">
        <v>0.34113500000000002</v>
      </c>
      <c r="CG607">
        <v>-2.5857999999999999E-2</v>
      </c>
      <c r="CH607" s="39">
        <v>1.7533061360646001</v>
      </c>
      <c r="CI607" s="39">
        <v>1.7530830011518099</v>
      </c>
      <c r="CJ607" s="39">
        <v>1.7533061360646001</v>
      </c>
      <c r="CK607" s="39">
        <v>1.75305874664871</v>
      </c>
      <c r="CL607" t="s">
        <v>477</v>
      </c>
      <c r="CM607" t="s">
        <v>477</v>
      </c>
      <c r="CN607" s="46" t="s">
        <v>477</v>
      </c>
      <c r="CO607" s="46">
        <v>0</v>
      </c>
      <c r="CP607" s="46" t="s">
        <v>477</v>
      </c>
      <c r="CQ607" s="46" t="s">
        <v>477</v>
      </c>
      <c r="CR607" s="46" t="s">
        <v>477</v>
      </c>
      <c r="CS607" s="46">
        <v>0</v>
      </c>
      <c r="CT607">
        <v>0</v>
      </c>
      <c r="CU607">
        <v>0</v>
      </c>
      <c r="CV607" s="47">
        <v>1027799.024831754</v>
      </c>
      <c r="CW607">
        <v>0</v>
      </c>
      <c r="CX607" s="48">
        <v>1027799.024831754</v>
      </c>
      <c r="CY607" s="48">
        <v>1093238.6100000001</v>
      </c>
      <c r="CZ607">
        <v>1027799.024831754</v>
      </c>
      <c r="DA607" s="37">
        <v>44864</v>
      </c>
      <c r="DB607">
        <v>-2.5857999999999999E-2</v>
      </c>
      <c r="DC607">
        <v>1</v>
      </c>
      <c r="DD607" s="52" t="s">
        <v>477</v>
      </c>
      <c r="DE607" t="s">
        <v>477</v>
      </c>
      <c r="DF607" s="52" t="s">
        <v>477</v>
      </c>
      <c r="DG607" s="52" t="s">
        <v>477</v>
      </c>
      <c r="DH607" s="52" t="s">
        <v>477</v>
      </c>
      <c r="DI607" s="52" t="s">
        <v>477</v>
      </c>
      <c r="DJ607" s="52" t="s">
        <v>477</v>
      </c>
      <c r="DK607" s="52" t="s">
        <v>477</v>
      </c>
      <c r="DL607" s="52" t="s">
        <v>477</v>
      </c>
      <c r="DM607" s="52" t="s">
        <v>477</v>
      </c>
      <c r="DN607" s="52" t="s">
        <v>477</v>
      </c>
      <c r="DO607" s="33">
        <v>1.92603344785951</v>
      </c>
      <c r="DP607" s="33" t="s">
        <v>477</v>
      </c>
      <c r="DQ607" s="32" t="s">
        <v>700</v>
      </c>
      <c r="DR607" s="33" t="s">
        <v>477</v>
      </c>
      <c r="DS607" s="58" t="s">
        <v>477</v>
      </c>
      <c r="DT607" s="58" t="s">
        <v>477</v>
      </c>
      <c r="DU607" s="58" t="s">
        <v>477</v>
      </c>
    </row>
    <row r="608" spans="1:125" x14ac:dyDescent="0.25">
      <c r="A608" s="31">
        <v>44196</v>
      </c>
      <c r="B608" t="s">
        <v>2120</v>
      </c>
      <c r="C608" t="s">
        <v>2010</v>
      </c>
      <c r="D608" t="s">
        <v>473</v>
      </c>
      <c r="E608">
        <v>9080501</v>
      </c>
      <c r="F608" t="s">
        <v>2139</v>
      </c>
      <c r="G608" t="s">
        <v>2140</v>
      </c>
      <c r="H608" t="s">
        <v>293</v>
      </c>
      <c r="I608">
        <v>45329</v>
      </c>
      <c r="J608">
        <v>2.625</v>
      </c>
      <c r="K608" s="43">
        <v>300000</v>
      </c>
      <c r="L608" s="43">
        <v>326431.38</v>
      </c>
      <c r="M608" s="43">
        <v>0.20452802780000001</v>
      </c>
      <c r="N608" s="43">
        <v>106.458</v>
      </c>
      <c r="O608" t="s">
        <v>473</v>
      </c>
      <c r="P608" t="s">
        <v>474</v>
      </c>
      <c r="Q608" t="s">
        <v>2141</v>
      </c>
      <c r="R608" t="s">
        <v>475</v>
      </c>
      <c r="S608" t="s">
        <v>2120</v>
      </c>
      <c r="T608" t="s">
        <v>2140</v>
      </c>
      <c r="U608" t="s">
        <v>381</v>
      </c>
      <c r="V608" t="s">
        <v>203</v>
      </c>
      <c r="W608" t="s">
        <v>2142</v>
      </c>
      <c r="X608" t="s">
        <v>1887</v>
      </c>
      <c r="Y608" s="32" t="s">
        <v>1714</v>
      </c>
      <c r="Z608" t="s">
        <v>374</v>
      </c>
      <c r="AA608" s="32" t="s">
        <v>386</v>
      </c>
      <c r="AB608" s="32" t="s">
        <v>476</v>
      </c>
      <c r="AC608" s="33" t="s">
        <v>477</v>
      </c>
      <c r="AD608" s="33">
        <v>600000000</v>
      </c>
      <c r="AE608">
        <v>0.05</v>
      </c>
      <c r="AF608" s="33">
        <v>27.750243824442499</v>
      </c>
      <c r="AG608" s="33">
        <v>102.897367784411</v>
      </c>
      <c r="AH608">
        <v>102.897367784411</v>
      </c>
      <c r="AI608" s="33">
        <v>2.71619520452276</v>
      </c>
      <c r="AJ608" s="33">
        <v>0.52181599999999995</v>
      </c>
      <c r="AK608">
        <v>0.52181599999999995</v>
      </c>
      <c r="AL608" s="33">
        <v>0.34550700000000001</v>
      </c>
      <c r="AM608">
        <v>0.34550700000000001</v>
      </c>
      <c r="AN608" s="33" t="s">
        <v>477</v>
      </c>
      <c r="AO608" s="33" t="s">
        <v>477</v>
      </c>
      <c r="AP608" s="33" t="s">
        <v>477</v>
      </c>
      <c r="AQ608" s="33" t="s">
        <v>477</v>
      </c>
      <c r="AR608" s="33" t="s">
        <v>477</v>
      </c>
      <c r="AS608" s="34" t="s">
        <v>477</v>
      </c>
      <c r="AT608" s="34" t="s">
        <v>477</v>
      </c>
      <c r="AU608" s="35">
        <v>1133</v>
      </c>
      <c r="AV608" s="35">
        <v>1133</v>
      </c>
      <c r="AW608" s="34" t="s">
        <v>477</v>
      </c>
      <c r="AX608" t="s">
        <v>474</v>
      </c>
      <c r="AY608" s="32">
        <v>2024</v>
      </c>
      <c r="AZ608" s="32" t="s">
        <v>386</v>
      </c>
      <c r="BA608" s="32" t="s">
        <v>376</v>
      </c>
      <c r="BB608" s="32" t="s">
        <v>376</v>
      </c>
      <c r="BC608" s="32" t="s">
        <v>376</v>
      </c>
      <c r="BD608">
        <v>159602272.38000005</v>
      </c>
      <c r="BE608">
        <v>0.20452802780000001</v>
      </c>
      <c r="BF608" s="32" t="s">
        <v>293</v>
      </c>
      <c r="BG608" s="32" t="s">
        <v>478</v>
      </c>
      <c r="BH608" s="32" t="s">
        <v>477</v>
      </c>
      <c r="BI608" s="32">
        <v>10</v>
      </c>
      <c r="BJ608" s="36">
        <v>2.4244267182357148E-3</v>
      </c>
      <c r="BK608" s="32">
        <v>10</v>
      </c>
      <c r="BL608" s="36">
        <v>2.4244267182357148E-3</v>
      </c>
      <c r="BM608" s="32">
        <v>10</v>
      </c>
      <c r="BN608" s="36">
        <v>2.2362194599299867E-3</v>
      </c>
      <c r="BO608" s="33" t="s">
        <v>476</v>
      </c>
      <c r="BP608" s="33" t="s">
        <v>477</v>
      </c>
      <c r="BQ608">
        <v>2.71619520452276</v>
      </c>
      <c r="BR608">
        <v>0.34550700000000001</v>
      </c>
      <c r="BS608" t="s">
        <v>474</v>
      </c>
      <c r="BT608" s="37">
        <v>45329</v>
      </c>
      <c r="BU608" s="32" t="s">
        <v>477</v>
      </c>
      <c r="BV608" s="38">
        <v>45237</v>
      </c>
      <c r="BW608" t="s">
        <v>921</v>
      </c>
      <c r="BX608" s="39">
        <v>2.71619520452276</v>
      </c>
      <c r="BY608" s="39">
        <v>0.52181599999999995</v>
      </c>
      <c r="BZ608" s="39">
        <v>0.50944999999999996</v>
      </c>
      <c r="CA608" s="39">
        <v>0.34550700000000001</v>
      </c>
      <c r="CB608" s="39">
        <v>0.33085100000000001</v>
      </c>
      <c r="CC608" s="39">
        <v>0.34550700000000001</v>
      </c>
      <c r="CD608" s="39">
        <v>0.33085100000000001</v>
      </c>
      <c r="CE608" s="39">
        <v>0.52181599999999995</v>
      </c>
      <c r="CF608" s="39">
        <v>0.50944999999999996</v>
      </c>
      <c r="CG608">
        <v>0.34550700000000001</v>
      </c>
      <c r="CH608" s="39">
        <v>2.71619520452276</v>
      </c>
      <c r="CI608" s="39">
        <v>2.7167255809611799</v>
      </c>
      <c r="CJ608" s="39">
        <v>2.71619520452276</v>
      </c>
      <c r="CK608" s="39">
        <v>2.7166705503384199</v>
      </c>
      <c r="CL608" t="s">
        <v>477</v>
      </c>
      <c r="CM608" t="s">
        <v>477</v>
      </c>
      <c r="CN608" s="46" t="s">
        <v>477</v>
      </c>
      <c r="CO608" s="46">
        <v>0</v>
      </c>
      <c r="CP608" s="46" t="s">
        <v>477</v>
      </c>
      <c r="CQ608" s="46" t="s">
        <v>477</v>
      </c>
      <c r="CR608" s="46" t="s">
        <v>477</v>
      </c>
      <c r="CS608" s="46">
        <v>0</v>
      </c>
      <c r="CT608">
        <v>0</v>
      </c>
      <c r="CU608">
        <v>0</v>
      </c>
      <c r="CV608" s="47">
        <v>302900.55887211219</v>
      </c>
      <c r="CW608">
        <v>0</v>
      </c>
      <c r="CX608" s="48">
        <v>302900.55887211219</v>
      </c>
      <c r="CY608" s="48">
        <v>326431.38</v>
      </c>
      <c r="CZ608">
        <v>302900.55887211219</v>
      </c>
      <c r="DA608" s="37">
        <v>45237</v>
      </c>
      <c r="DB608">
        <v>0.34550700000000001</v>
      </c>
      <c r="DC608">
        <v>1</v>
      </c>
      <c r="DD608" s="52" t="s">
        <v>477</v>
      </c>
      <c r="DE608" t="s">
        <v>477</v>
      </c>
      <c r="DF608" s="52" t="s">
        <v>477</v>
      </c>
      <c r="DG608" s="52" t="s">
        <v>477</v>
      </c>
      <c r="DH608" s="52" t="s">
        <v>477</v>
      </c>
      <c r="DI608" s="52" t="s">
        <v>477</v>
      </c>
      <c r="DJ608" s="52" t="s">
        <v>477</v>
      </c>
      <c r="DK608" s="52" t="s">
        <v>477</v>
      </c>
      <c r="DL608" s="52" t="s">
        <v>477</v>
      </c>
      <c r="DM608" s="52" t="s">
        <v>477</v>
      </c>
      <c r="DN608" s="52" t="s">
        <v>477</v>
      </c>
      <c r="DO608" s="33">
        <v>2.9843855787476099</v>
      </c>
      <c r="DP608" s="33" t="s">
        <v>477</v>
      </c>
      <c r="DQ608" s="32" t="s">
        <v>700</v>
      </c>
      <c r="DR608" s="33" t="s">
        <v>477</v>
      </c>
      <c r="DS608" s="58" t="s">
        <v>477</v>
      </c>
      <c r="DT608" s="58" t="s">
        <v>477</v>
      </c>
      <c r="DU608" s="58" t="s">
        <v>477</v>
      </c>
    </row>
    <row r="609" spans="1:125" x14ac:dyDescent="0.25">
      <c r="A609" s="31">
        <v>44196</v>
      </c>
      <c r="B609" t="s">
        <v>2120</v>
      </c>
      <c r="C609" t="s">
        <v>2010</v>
      </c>
      <c r="D609" t="s">
        <v>473</v>
      </c>
      <c r="E609">
        <v>9080501</v>
      </c>
      <c r="F609" t="s">
        <v>2143</v>
      </c>
      <c r="G609" t="s">
        <v>2144</v>
      </c>
      <c r="H609" t="s">
        <v>293</v>
      </c>
      <c r="I609">
        <v>45089</v>
      </c>
      <c r="J609">
        <v>1.625</v>
      </c>
      <c r="K609" s="43">
        <v>1500000</v>
      </c>
      <c r="L609" s="43">
        <v>1513894.73</v>
      </c>
      <c r="M609" s="43">
        <v>0.9485420899</v>
      </c>
      <c r="N609" s="43">
        <v>100.027</v>
      </c>
      <c r="O609" t="s">
        <v>473</v>
      </c>
      <c r="P609" t="s">
        <v>474</v>
      </c>
      <c r="Q609" t="s">
        <v>2145</v>
      </c>
      <c r="R609" t="s">
        <v>475</v>
      </c>
      <c r="S609" t="s">
        <v>2120</v>
      </c>
      <c r="T609" t="s">
        <v>2144</v>
      </c>
      <c r="U609" t="s">
        <v>368</v>
      </c>
      <c r="V609" t="s">
        <v>203</v>
      </c>
      <c r="W609" t="s">
        <v>1031</v>
      </c>
      <c r="X609" t="s">
        <v>1032</v>
      </c>
      <c r="Y609" s="32" t="s">
        <v>971</v>
      </c>
      <c r="Z609" t="s">
        <v>374</v>
      </c>
      <c r="AA609" s="32" t="s">
        <v>462</v>
      </c>
      <c r="AB609" s="32" t="s">
        <v>476</v>
      </c>
      <c r="AC609" s="33" t="s">
        <v>477</v>
      </c>
      <c r="AD609" s="33">
        <v>750000000</v>
      </c>
      <c r="AE609">
        <v>0.2</v>
      </c>
      <c r="AF609" s="33">
        <v>226.09159110793101</v>
      </c>
      <c r="AG609" s="33">
        <v>212.44220684206499</v>
      </c>
      <c r="AH609">
        <v>212.44220684206499</v>
      </c>
      <c r="AI609" s="33">
        <v>2.3609409091862901</v>
      </c>
      <c r="AJ609" s="33">
        <v>1.6122160000000001</v>
      </c>
      <c r="AK609">
        <v>1.6122160000000001</v>
      </c>
      <c r="AL609" s="33">
        <v>1.6122160000000001</v>
      </c>
      <c r="AM609">
        <v>1.6122160000000001</v>
      </c>
      <c r="AN609" s="33" t="s">
        <v>477</v>
      </c>
      <c r="AO609" s="33" t="s">
        <v>477</v>
      </c>
      <c r="AP609" s="33" t="s">
        <v>477</v>
      </c>
      <c r="AQ609" s="33" t="s">
        <v>477</v>
      </c>
      <c r="AR609" s="33" t="s">
        <v>477</v>
      </c>
      <c r="AS609" s="34" t="s">
        <v>477</v>
      </c>
      <c r="AT609" s="34" t="s">
        <v>477</v>
      </c>
      <c r="AU609" s="35">
        <v>893</v>
      </c>
      <c r="AV609" s="35">
        <v>893</v>
      </c>
      <c r="AW609" s="34" t="s">
        <v>477</v>
      </c>
      <c r="AX609" t="s">
        <v>474</v>
      </c>
      <c r="AY609" s="32">
        <v>2023</v>
      </c>
      <c r="AZ609" s="32" t="s">
        <v>462</v>
      </c>
      <c r="BA609" s="32" t="s">
        <v>372</v>
      </c>
      <c r="BB609" s="32" t="s">
        <v>372</v>
      </c>
      <c r="BC609" s="32" t="s">
        <v>372</v>
      </c>
      <c r="BD609">
        <v>159602272.38000005</v>
      </c>
      <c r="BE609">
        <v>0.9485420899</v>
      </c>
      <c r="BF609" s="32" t="s">
        <v>293</v>
      </c>
      <c r="BG609" s="32" t="s">
        <v>477</v>
      </c>
      <c r="BH609" s="32" t="s">
        <v>477</v>
      </c>
      <c r="BI609" s="32">
        <v>13</v>
      </c>
      <c r="BJ609" s="36">
        <v>1.1243792897632094E-2</v>
      </c>
      <c r="BK609" s="32">
        <v>13</v>
      </c>
      <c r="BL609" s="36">
        <v>1.1243792897632094E-2</v>
      </c>
      <c r="BM609" s="32">
        <v>13</v>
      </c>
      <c r="BN609" s="36">
        <v>1.0370941836264188E-2</v>
      </c>
      <c r="BO609" s="33" t="s">
        <v>476</v>
      </c>
      <c r="BP609" s="33" t="s">
        <v>477</v>
      </c>
      <c r="BQ609">
        <v>2.3609409091862901</v>
      </c>
      <c r="BR609">
        <v>1.6122160000000001</v>
      </c>
      <c r="BS609" t="s">
        <v>474</v>
      </c>
      <c r="BT609" s="37">
        <v>45089</v>
      </c>
      <c r="BU609" s="32" t="s">
        <v>477</v>
      </c>
      <c r="BV609" s="38" t="s">
        <v>477</v>
      </c>
      <c r="BW609" t="s">
        <v>477</v>
      </c>
      <c r="BX609" s="39">
        <v>2.3609409091862901</v>
      </c>
      <c r="BY609" s="39">
        <v>1.6122160000000001</v>
      </c>
      <c r="BZ609" s="39">
        <v>1.6121319999999999</v>
      </c>
      <c r="CA609" s="39">
        <v>1.6122160000000001</v>
      </c>
      <c r="CB609" s="39">
        <v>1.6121319999999999</v>
      </c>
      <c r="CC609" s="39">
        <v>1.6122160000000001</v>
      </c>
      <c r="CD609" s="39">
        <v>1.6121319999999999</v>
      </c>
      <c r="CE609" s="39">
        <v>1.6122160000000001</v>
      </c>
      <c r="CF609" s="39">
        <v>1.6121319999999999</v>
      </c>
      <c r="CG609">
        <v>1.6122160000000001</v>
      </c>
      <c r="CH609" s="39">
        <v>2.3609409091862901</v>
      </c>
      <c r="CI609" s="39">
        <v>2.36241461921139</v>
      </c>
      <c r="CJ609" s="39">
        <v>2.3609409091862901</v>
      </c>
      <c r="CK609" s="39">
        <v>2.36241461921139</v>
      </c>
      <c r="CL609" t="s">
        <v>477</v>
      </c>
      <c r="CM609" t="s">
        <v>477</v>
      </c>
      <c r="CN609" s="46" t="s">
        <v>477</v>
      </c>
      <c r="CO609" s="46">
        <v>0</v>
      </c>
      <c r="CP609" s="46" t="s">
        <v>477</v>
      </c>
      <c r="CQ609" s="46" t="s">
        <v>477</v>
      </c>
      <c r="CR609" s="46" t="s">
        <v>477</v>
      </c>
      <c r="CS609" s="46">
        <v>0</v>
      </c>
      <c r="CT609">
        <v>0</v>
      </c>
      <c r="CU609">
        <v>0</v>
      </c>
      <c r="CV609" s="47">
        <v>0</v>
      </c>
      <c r="CW609">
        <v>0</v>
      </c>
      <c r="CX609" s="48">
        <v>0</v>
      </c>
      <c r="CY609" s="48">
        <v>0</v>
      </c>
      <c r="CZ609">
        <v>0</v>
      </c>
      <c r="DA609" s="37">
        <v>45089</v>
      </c>
      <c r="DB609">
        <v>1.6122160000000001</v>
      </c>
      <c r="DC609">
        <v>1</v>
      </c>
      <c r="DD609" s="52" t="s">
        <v>477</v>
      </c>
      <c r="DE609" t="s">
        <v>477</v>
      </c>
      <c r="DF609" s="52" t="s">
        <v>477</v>
      </c>
      <c r="DG609" s="52" t="s">
        <v>477</v>
      </c>
      <c r="DH609" s="52" t="s">
        <v>477</v>
      </c>
      <c r="DI609" s="52" t="s">
        <v>477</v>
      </c>
      <c r="DJ609" s="52" t="s">
        <v>477</v>
      </c>
      <c r="DK609" s="52" t="s">
        <v>477</v>
      </c>
      <c r="DL609" s="52" t="s">
        <v>477</v>
      </c>
      <c r="DM609" s="52" t="s">
        <v>477</v>
      </c>
      <c r="DN609" s="52" t="s">
        <v>477</v>
      </c>
      <c r="DO609" s="33">
        <v>2.4009296439373902</v>
      </c>
      <c r="DP609" s="33" t="s">
        <v>477</v>
      </c>
      <c r="DQ609" s="32" t="s">
        <v>699</v>
      </c>
      <c r="DR609" s="33" t="s">
        <v>477</v>
      </c>
      <c r="DS609" s="58" t="s">
        <v>477</v>
      </c>
      <c r="DT609" s="58" t="s">
        <v>477</v>
      </c>
      <c r="DU609" s="58" t="s">
        <v>477</v>
      </c>
    </row>
    <row r="610" spans="1:125" x14ac:dyDescent="0.25">
      <c r="A610" s="31">
        <v>44196</v>
      </c>
      <c r="B610" t="s">
        <v>2120</v>
      </c>
      <c r="C610" t="s">
        <v>2010</v>
      </c>
      <c r="D610" t="s">
        <v>473</v>
      </c>
      <c r="E610">
        <v>9080501</v>
      </c>
      <c r="F610" t="s">
        <v>2146</v>
      </c>
      <c r="G610" t="s">
        <v>2147</v>
      </c>
      <c r="H610" t="s">
        <v>293</v>
      </c>
      <c r="I610">
        <v>45429</v>
      </c>
      <c r="J610">
        <v>1.375</v>
      </c>
      <c r="K610" s="43">
        <v>2000000</v>
      </c>
      <c r="L610" s="43">
        <v>2107148.08</v>
      </c>
      <c r="M610" s="43">
        <v>1.3202494228999999</v>
      </c>
      <c r="N610" s="43">
        <v>104.49850000000001</v>
      </c>
      <c r="O610" t="s">
        <v>473</v>
      </c>
      <c r="P610" t="s">
        <v>474</v>
      </c>
      <c r="Q610" t="s">
        <v>2148</v>
      </c>
      <c r="R610" t="s">
        <v>475</v>
      </c>
      <c r="S610" t="s">
        <v>2120</v>
      </c>
      <c r="T610" t="s">
        <v>2147</v>
      </c>
      <c r="U610" t="s">
        <v>381</v>
      </c>
      <c r="V610" t="s">
        <v>203</v>
      </c>
      <c r="W610" t="s">
        <v>683</v>
      </c>
      <c r="X610" t="s">
        <v>664</v>
      </c>
      <c r="Y610" s="32" t="s">
        <v>390</v>
      </c>
      <c r="Z610" t="s">
        <v>374</v>
      </c>
      <c r="AA610" s="32" t="s">
        <v>376</v>
      </c>
      <c r="AB610" s="32" t="s">
        <v>476</v>
      </c>
      <c r="AC610" s="33" t="s">
        <v>477</v>
      </c>
      <c r="AD610" s="33">
        <v>1450000000</v>
      </c>
      <c r="AE610">
        <v>0.13793103448275862</v>
      </c>
      <c r="AF610" s="33">
        <v>-11.9205219880367</v>
      </c>
      <c r="AG610" s="33">
        <v>54.336287845289199</v>
      </c>
      <c r="AH610">
        <v>54.336287845289199</v>
      </c>
      <c r="AI610" s="33">
        <v>3.0625802734629199</v>
      </c>
      <c r="AJ610" s="33">
        <v>4.1029999999999997E-2</v>
      </c>
      <c r="AK610">
        <v>4.1029999999999997E-2</v>
      </c>
      <c r="AL610" s="33">
        <v>-6.0670000000000002E-2</v>
      </c>
      <c r="AM610">
        <v>-6.0670000000000002E-2</v>
      </c>
      <c r="AN610" s="33" t="s">
        <v>477</v>
      </c>
      <c r="AO610" s="33" t="s">
        <v>477</v>
      </c>
      <c r="AP610" s="33" t="s">
        <v>477</v>
      </c>
      <c r="AQ610" s="33" t="s">
        <v>477</v>
      </c>
      <c r="AR610" s="33" t="s">
        <v>477</v>
      </c>
      <c r="AS610" s="34" t="s">
        <v>477</v>
      </c>
      <c r="AT610" s="34" t="s">
        <v>477</v>
      </c>
      <c r="AU610" s="35">
        <v>1233</v>
      </c>
      <c r="AV610" s="35">
        <v>1233</v>
      </c>
      <c r="AW610" s="34" t="s">
        <v>477</v>
      </c>
      <c r="AX610" t="s">
        <v>474</v>
      </c>
      <c r="AY610" s="32">
        <v>2024</v>
      </c>
      <c r="AZ610" s="32" t="s">
        <v>376</v>
      </c>
      <c r="BA610" s="32" t="s">
        <v>376</v>
      </c>
      <c r="BB610" s="32" t="s">
        <v>376</v>
      </c>
      <c r="BC610" s="32" t="s">
        <v>376</v>
      </c>
      <c r="BD610">
        <v>159602272.38000005</v>
      </c>
      <c r="BE610">
        <v>1.3202494228999999</v>
      </c>
      <c r="BF610" s="32" t="s">
        <v>293</v>
      </c>
      <c r="BG610" s="32" t="s">
        <v>478</v>
      </c>
      <c r="BH610" s="32" t="s">
        <v>477</v>
      </c>
      <c r="BI610" s="32">
        <v>9</v>
      </c>
      <c r="BJ610" s="36">
        <v>1.5649923436990301E-2</v>
      </c>
      <c r="BK610" s="32">
        <v>9</v>
      </c>
      <c r="BL610" s="36">
        <v>1.5649923436990301E-2</v>
      </c>
      <c r="BM610" s="32">
        <v>9</v>
      </c>
      <c r="BN610" s="36">
        <v>1.4435026257126716E-2</v>
      </c>
      <c r="BO610" s="33" t="s">
        <v>476</v>
      </c>
      <c r="BP610" s="33" t="s">
        <v>477</v>
      </c>
      <c r="BQ610">
        <v>3.0625802734629199</v>
      </c>
      <c r="BR610">
        <v>-6.0670000000000002E-2</v>
      </c>
      <c r="BS610" t="s">
        <v>474</v>
      </c>
      <c r="BT610" s="37">
        <v>45429</v>
      </c>
      <c r="BU610" s="32" t="s">
        <v>477</v>
      </c>
      <c r="BV610" s="38">
        <v>45339</v>
      </c>
      <c r="BW610" t="s">
        <v>910</v>
      </c>
      <c r="BX610" s="39">
        <v>3.0625802734629199</v>
      </c>
      <c r="BY610" s="39">
        <v>4.1029999999999997E-2</v>
      </c>
      <c r="BZ610" s="39">
        <v>3.3633000000000003E-2</v>
      </c>
      <c r="CA610" s="39">
        <v>-6.0670000000000002E-2</v>
      </c>
      <c r="CB610" s="39">
        <v>-6.9276000000000004E-2</v>
      </c>
      <c r="CC610" s="39">
        <v>-6.0670000000000002E-2</v>
      </c>
      <c r="CD610" s="39">
        <v>-6.9276000000000004E-2</v>
      </c>
      <c r="CE610" s="39">
        <v>4.1029999999999997E-2</v>
      </c>
      <c r="CF610" s="39">
        <v>3.3633000000000003E-2</v>
      </c>
      <c r="CG610">
        <v>-6.0670000000000002E-2</v>
      </c>
      <c r="CH610" s="39">
        <v>3.0625802734629199</v>
      </c>
      <c r="CI610" s="39">
        <v>3.0628783719005002</v>
      </c>
      <c r="CJ610" s="39">
        <v>3.0625802734629199</v>
      </c>
      <c r="CK610" s="39">
        <v>3.06284856475295</v>
      </c>
      <c r="CL610" t="s">
        <v>477</v>
      </c>
      <c r="CM610" t="s">
        <v>477</v>
      </c>
      <c r="CN610" s="46" t="s">
        <v>477</v>
      </c>
      <c r="CO610" s="46">
        <v>0</v>
      </c>
      <c r="CP610" s="46" t="s">
        <v>477</v>
      </c>
      <c r="CQ610" s="46" t="s">
        <v>477</v>
      </c>
      <c r="CR610" s="46" t="s">
        <v>477</v>
      </c>
      <c r="CS610" s="46">
        <v>0</v>
      </c>
      <c r="CT610">
        <v>0</v>
      </c>
      <c r="CU610">
        <v>0</v>
      </c>
      <c r="CV610" s="47">
        <v>2018403.1216468064</v>
      </c>
      <c r="CW610">
        <v>0</v>
      </c>
      <c r="CX610" s="48">
        <v>2018403.1216468064</v>
      </c>
      <c r="CY610" s="48">
        <v>2107148.08</v>
      </c>
      <c r="CZ610">
        <v>2018403.1216468064</v>
      </c>
      <c r="DA610" s="37">
        <v>45339</v>
      </c>
      <c r="DB610">
        <v>-6.0670000000000002E-2</v>
      </c>
      <c r="DC610">
        <v>1</v>
      </c>
      <c r="DD610" s="52" t="s">
        <v>477</v>
      </c>
      <c r="DE610" t="s">
        <v>477</v>
      </c>
      <c r="DF610" s="52" t="s">
        <v>477</v>
      </c>
      <c r="DG610" s="52" t="s">
        <v>477</v>
      </c>
      <c r="DH610" s="52" t="s">
        <v>477</v>
      </c>
      <c r="DI610" s="52" t="s">
        <v>477</v>
      </c>
      <c r="DJ610" s="52" t="s">
        <v>477</v>
      </c>
      <c r="DK610" s="52" t="s">
        <v>477</v>
      </c>
      <c r="DL610" s="52" t="s">
        <v>477</v>
      </c>
      <c r="DM610" s="52" t="s">
        <v>477</v>
      </c>
      <c r="DN610" s="52" t="s">
        <v>477</v>
      </c>
      <c r="DO610" s="33">
        <v>3.2315669422381199</v>
      </c>
      <c r="DP610" s="33" t="s">
        <v>477</v>
      </c>
      <c r="DQ610" s="32" t="s">
        <v>700</v>
      </c>
      <c r="DR610" s="33" t="s">
        <v>477</v>
      </c>
      <c r="DS610" s="58" t="s">
        <v>477</v>
      </c>
      <c r="DT610" s="58" t="s">
        <v>477</v>
      </c>
      <c r="DU610" s="58" t="s">
        <v>477</v>
      </c>
    </row>
    <row r="611" spans="1:125" x14ac:dyDescent="0.25">
      <c r="A611" s="31">
        <v>44196</v>
      </c>
      <c r="B611" t="s">
        <v>2120</v>
      </c>
      <c r="C611" t="s">
        <v>2010</v>
      </c>
      <c r="D611" t="s">
        <v>473</v>
      </c>
      <c r="E611">
        <v>9080501</v>
      </c>
      <c r="F611" t="s">
        <v>2149</v>
      </c>
      <c r="G611" t="s">
        <v>2150</v>
      </c>
      <c r="H611" t="s">
        <v>293</v>
      </c>
      <c r="I611">
        <v>45488</v>
      </c>
      <c r="J611">
        <v>3.625</v>
      </c>
      <c r="K611" s="43">
        <v>200000</v>
      </c>
      <c r="L611" s="43">
        <v>222550.48</v>
      </c>
      <c r="M611" s="43">
        <v>0.1394406712</v>
      </c>
      <c r="N611" s="43">
        <v>109.6105</v>
      </c>
      <c r="O611" t="s">
        <v>473</v>
      </c>
      <c r="P611" t="s">
        <v>474</v>
      </c>
      <c r="Q611" t="s">
        <v>2151</v>
      </c>
      <c r="R611" t="s">
        <v>475</v>
      </c>
      <c r="S611" t="s">
        <v>2120</v>
      </c>
      <c r="T611" t="s">
        <v>2150</v>
      </c>
      <c r="U611" t="s">
        <v>381</v>
      </c>
      <c r="V611" t="s">
        <v>203</v>
      </c>
      <c r="W611" t="s">
        <v>2152</v>
      </c>
      <c r="X611" t="s">
        <v>2153</v>
      </c>
      <c r="Y611" s="32" t="s">
        <v>390</v>
      </c>
      <c r="Z611" t="s">
        <v>369</v>
      </c>
      <c r="AA611" s="32" t="s">
        <v>386</v>
      </c>
      <c r="AB611" s="32" t="s">
        <v>476</v>
      </c>
      <c r="AC611" s="33" t="s">
        <v>477</v>
      </c>
      <c r="AD611" s="33">
        <v>525000000</v>
      </c>
      <c r="AE611">
        <v>3.8095238095238099E-2</v>
      </c>
      <c r="AF611" s="33">
        <v>57.620999445279303</v>
      </c>
      <c r="AG611" s="33">
        <v>136.319530153188</v>
      </c>
      <c r="AH611">
        <v>136.319530153188</v>
      </c>
      <c r="AI611" s="33">
        <v>3.071965805424</v>
      </c>
      <c r="AJ611" s="33">
        <v>0.86499199999999998</v>
      </c>
      <c r="AK611">
        <v>0.86499199999999998</v>
      </c>
      <c r="AL611" s="33">
        <v>0.66875200000000001</v>
      </c>
      <c r="AM611">
        <v>0.66875200000000001</v>
      </c>
      <c r="AN611" s="33" t="s">
        <v>477</v>
      </c>
      <c r="AO611" s="33" t="s">
        <v>477</v>
      </c>
      <c r="AP611" s="33" t="s">
        <v>477</v>
      </c>
      <c r="AQ611" s="33" t="s">
        <v>477</v>
      </c>
      <c r="AR611" s="33" t="s">
        <v>477</v>
      </c>
      <c r="AS611" s="34" t="s">
        <v>477</v>
      </c>
      <c r="AT611" s="34" t="s">
        <v>477</v>
      </c>
      <c r="AU611" s="35">
        <v>1292</v>
      </c>
      <c r="AV611" s="35">
        <v>1292</v>
      </c>
      <c r="AW611" s="34" t="s">
        <v>477</v>
      </c>
      <c r="AX611" t="s">
        <v>474</v>
      </c>
      <c r="AY611" s="32">
        <v>2024</v>
      </c>
      <c r="AZ611" s="32" t="s">
        <v>386</v>
      </c>
      <c r="BA611" s="32" t="s">
        <v>376</v>
      </c>
      <c r="BB611" s="32" t="s">
        <v>376</v>
      </c>
      <c r="BC611" s="32" t="s">
        <v>376</v>
      </c>
      <c r="BD611">
        <v>159602272.38000005</v>
      </c>
      <c r="BE611">
        <v>0.1394406712</v>
      </c>
      <c r="BF611" s="32" t="s">
        <v>293</v>
      </c>
      <c r="BG611" s="32" t="s">
        <v>478</v>
      </c>
      <c r="BH611" s="32" t="s">
        <v>477</v>
      </c>
      <c r="BI611" s="32">
        <v>10</v>
      </c>
      <c r="BJ611" s="36">
        <v>1.6528966359428529E-3</v>
      </c>
      <c r="BK611" s="32">
        <v>10</v>
      </c>
      <c r="BL611" s="36">
        <v>1.6528966359428529E-3</v>
      </c>
      <c r="BM611" s="32">
        <v>10</v>
      </c>
      <c r="BN611" s="36">
        <v>1.5245829435661465E-3</v>
      </c>
      <c r="BO611" s="33" t="s">
        <v>476</v>
      </c>
      <c r="BP611" s="33" t="s">
        <v>477</v>
      </c>
      <c r="BQ611">
        <v>3.071965805424</v>
      </c>
      <c r="BR611">
        <v>0.66875200000000001</v>
      </c>
      <c r="BS611" t="s">
        <v>474</v>
      </c>
      <c r="BT611" s="37">
        <v>45488</v>
      </c>
      <c r="BU611" s="32" t="s">
        <v>477</v>
      </c>
      <c r="BV611" s="38">
        <v>45397</v>
      </c>
      <c r="BW611" t="s">
        <v>923</v>
      </c>
      <c r="BX611" s="39">
        <v>3.071965805424</v>
      </c>
      <c r="BY611" s="39">
        <v>0.86499199999999998</v>
      </c>
      <c r="BZ611" s="39">
        <v>0.85104800000000003</v>
      </c>
      <c r="CA611" s="39">
        <v>0.66875200000000001</v>
      </c>
      <c r="CB611" s="39">
        <v>0.65261599999999997</v>
      </c>
      <c r="CC611" s="39">
        <v>0.66875200000000001</v>
      </c>
      <c r="CD611" s="39">
        <v>0.65261599999999997</v>
      </c>
      <c r="CE611" s="39">
        <v>0.86499199999999998</v>
      </c>
      <c r="CF611" s="39">
        <v>0.85104800000000003</v>
      </c>
      <c r="CG611">
        <v>0.66875200000000001</v>
      </c>
      <c r="CH611" s="39">
        <v>3.071965805424</v>
      </c>
      <c r="CI611" s="39">
        <v>3.08304085780575</v>
      </c>
      <c r="CJ611" s="39">
        <v>3.071965805424</v>
      </c>
      <c r="CK611" s="39">
        <v>3.0830437041530998</v>
      </c>
      <c r="CL611" t="s">
        <v>477</v>
      </c>
      <c r="CM611" t="s">
        <v>477</v>
      </c>
      <c r="CN611" s="46" t="s">
        <v>477</v>
      </c>
      <c r="CO611" s="46">
        <v>0</v>
      </c>
      <c r="CP611" s="46" t="s">
        <v>477</v>
      </c>
      <c r="CQ611" s="46" t="s">
        <v>477</v>
      </c>
      <c r="CR611" s="46" t="s">
        <v>477</v>
      </c>
      <c r="CS611" s="46">
        <v>0</v>
      </c>
      <c r="CT611">
        <v>0</v>
      </c>
      <c r="CU611">
        <v>0</v>
      </c>
      <c r="CV611" s="47">
        <v>197543.37805512807</v>
      </c>
      <c r="CW611">
        <v>0</v>
      </c>
      <c r="CX611" s="48">
        <v>197543.37805512807</v>
      </c>
      <c r="CY611" s="48">
        <v>222550.48</v>
      </c>
      <c r="CZ611">
        <v>197543.37805512807</v>
      </c>
      <c r="DA611" s="37">
        <v>45397</v>
      </c>
      <c r="DB611">
        <v>0.66875200000000001</v>
      </c>
      <c r="DC611">
        <v>1</v>
      </c>
      <c r="DD611" s="52" t="s">
        <v>477</v>
      </c>
      <c r="DE611" t="s">
        <v>477</v>
      </c>
      <c r="DF611" s="52" t="s">
        <v>477</v>
      </c>
      <c r="DG611" s="52" t="s">
        <v>477</v>
      </c>
      <c r="DH611" s="52" t="s">
        <v>477</v>
      </c>
      <c r="DI611" s="52" t="s">
        <v>477</v>
      </c>
      <c r="DJ611" s="52" t="s">
        <v>477</v>
      </c>
      <c r="DK611" s="52" t="s">
        <v>477</v>
      </c>
      <c r="DL611" s="52" t="s">
        <v>477</v>
      </c>
      <c r="DM611" s="52" t="s">
        <v>477</v>
      </c>
      <c r="DN611" s="52" t="s">
        <v>477</v>
      </c>
      <c r="DO611" s="33">
        <v>3.4384525573429401</v>
      </c>
      <c r="DP611" s="33" t="s">
        <v>477</v>
      </c>
      <c r="DQ611" s="32" t="s">
        <v>700</v>
      </c>
      <c r="DR611" s="33" t="s">
        <v>477</v>
      </c>
      <c r="DS611" s="58" t="s">
        <v>477</v>
      </c>
      <c r="DT611" s="58" t="s">
        <v>477</v>
      </c>
      <c r="DU611" s="58" t="s">
        <v>477</v>
      </c>
    </row>
    <row r="612" spans="1:125" x14ac:dyDescent="0.25">
      <c r="A612" s="31">
        <v>44196</v>
      </c>
      <c r="B612" t="s">
        <v>2120</v>
      </c>
      <c r="C612" t="s">
        <v>2010</v>
      </c>
      <c r="D612" t="s">
        <v>473</v>
      </c>
      <c r="E612">
        <v>9080501</v>
      </c>
      <c r="F612" t="s">
        <v>1913</v>
      </c>
      <c r="G612" t="s">
        <v>2051</v>
      </c>
      <c r="H612" t="s">
        <v>293</v>
      </c>
      <c r="I612">
        <v>45505</v>
      </c>
      <c r="J612">
        <v>5.375</v>
      </c>
      <c r="K612" s="43">
        <v>2400000</v>
      </c>
      <c r="L612" s="43">
        <v>2488647.67</v>
      </c>
      <c r="M612" s="43">
        <v>1.5592808504</v>
      </c>
      <c r="N612" s="43">
        <v>101.46899999999999</v>
      </c>
      <c r="O612" t="s">
        <v>473</v>
      </c>
      <c r="P612" t="s">
        <v>474</v>
      </c>
      <c r="Q612" t="s">
        <v>1915</v>
      </c>
      <c r="R612" t="s">
        <v>475</v>
      </c>
      <c r="S612" t="s">
        <v>2120</v>
      </c>
      <c r="T612" t="s">
        <v>2051</v>
      </c>
      <c r="U612" t="s">
        <v>381</v>
      </c>
      <c r="V612" t="s">
        <v>203</v>
      </c>
      <c r="W612" t="s">
        <v>1916</v>
      </c>
      <c r="X612" t="s">
        <v>1252</v>
      </c>
      <c r="Y612" s="32" t="s">
        <v>651</v>
      </c>
      <c r="Z612" t="s">
        <v>363</v>
      </c>
      <c r="AA612" s="32" t="s">
        <v>385</v>
      </c>
      <c r="AB612" s="32" t="s">
        <v>476</v>
      </c>
      <c r="AC612" s="33" t="s">
        <v>477</v>
      </c>
      <c r="AD612" s="33">
        <v>650000000</v>
      </c>
      <c r="AE612">
        <v>0.36923076923076925</v>
      </c>
      <c r="AF612" s="33">
        <v>-317.53875973186501</v>
      </c>
      <c r="AG612" s="33">
        <v>544.50567121749305</v>
      </c>
      <c r="AH612">
        <v>544.50567121749305</v>
      </c>
      <c r="AI612" s="33">
        <v>2.2250234988198302E-2</v>
      </c>
      <c r="AJ612" s="33">
        <v>4.9822660000000001</v>
      </c>
      <c r="AK612">
        <v>4.9822660000000001</v>
      </c>
      <c r="AL612" s="33">
        <v>-0.240811</v>
      </c>
      <c r="AM612">
        <v>-0.240811</v>
      </c>
      <c r="AN612" s="33" t="s">
        <v>477</v>
      </c>
      <c r="AO612" s="33" t="s">
        <v>477</v>
      </c>
      <c r="AP612" s="33" t="s">
        <v>477</v>
      </c>
      <c r="AQ612" s="33" t="s">
        <v>477</v>
      </c>
      <c r="AR612" s="33" t="s">
        <v>477</v>
      </c>
      <c r="AS612" s="34" t="s">
        <v>477</v>
      </c>
      <c r="AT612" s="34" t="s">
        <v>477</v>
      </c>
      <c r="AU612" s="35">
        <v>1309</v>
      </c>
      <c r="AV612" s="35">
        <v>1309</v>
      </c>
      <c r="AW612" s="34" t="s">
        <v>477</v>
      </c>
      <c r="AX612" t="s">
        <v>474</v>
      </c>
      <c r="AY612" s="32">
        <v>2024</v>
      </c>
      <c r="AZ612" s="32" t="s">
        <v>385</v>
      </c>
      <c r="BA612" s="32" t="s">
        <v>463</v>
      </c>
      <c r="BB612" s="32" t="s">
        <v>463</v>
      </c>
      <c r="BC612" s="32" t="s">
        <v>463</v>
      </c>
      <c r="BD612">
        <v>159602272.38000005</v>
      </c>
      <c r="BE612">
        <v>1.5592808504</v>
      </c>
      <c r="BF612" s="32" t="s">
        <v>293</v>
      </c>
      <c r="BG612" s="32" t="s">
        <v>477</v>
      </c>
      <c r="BH612" s="32" t="s">
        <v>477</v>
      </c>
      <c r="BI612" s="32">
        <v>14</v>
      </c>
      <c r="BJ612" s="36">
        <v>1.848334526975641E-2</v>
      </c>
      <c r="BK612" s="32">
        <v>14</v>
      </c>
      <c r="BL612" s="36">
        <v>1.848334526975641E-2</v>
      </c>
      <c r="BM612" s="32">
        <v>14</v>
      </c>
      <c r="BN612" s="36">
        <v>1.7048490707490864E-2</v>
      </c>
      <c r="BO612" s="33" t="s">
        <v>476</v>
      </c>
      <c r="BP612" s="33" t="s">
        <v>477</v>
      </c>
      <c r="BQ612">
        <v>2.2250234988198302E-2</v>
      </c>
      <c r="BR612">
        <v>-0.240811</v>
      </c>
      <c r="BS612" t="s">
        <v>474</v>
      </c>
      <c r="BT612" s="37">
        <v>45505</v>
      </c>
      <c r="BU612" s="32" t="s">
        <v>477</v>
      </c>
      <c r="BV612" s="38">
        <v>44204</v>
      </c>
      <c r="BW612" t="s">
        <v>1197</v>
      </c>
      <c r="BX612" s="39">
        <v>2.2250234988198302E-2</v>
      </c>
      <c r="BY612" s="39">
        <v>4.9822660000000001</v>
      </c>
      <c r="BZ612" s="39">
        <v>4.9802460000000002</v>
      </c>
      <c r="CA612" s="39">
        <v>-0.240811</v>
      </c>
      <c r="CB612" s="39">
        <v>-0.24056900000000001</v>
      </c>
      <c r="CC612" s="39">
        <v>-0.241095</v>
      </c>
      <c r="CD612" s="39">
        <v>-0.24085200000000001</v>
      </c>
      <c r="CE612" s="39">
        <v>4.9822660000000001</v>
      </c>
      <c r="CF612" s="39">
        <v>4.9802460000000002</v>
      </c>
      <c r="CG612">
        <v>-0.240811</v>
      </c>
      <c r="CH612" s="39">
        <v>2.2250234988198302E-2</v>
      </c>
      <c r="CI612" s="39">
        <v>2.2237557863269902E-2</v>
      </c>
      <c r="CJ612" s="39">
        <v>2.2250234988198302E-2</v>
      </c>
      <c r="CK612" s="39">
        <v>2.2235093205683801E-2</v>
      </c>
      <c r="CL612" t="s">
        <v>477</v>
      </c>
      <c r="CM612" t="s">
        <v>477</v>
      </c>
      <c r="CN612" s="46" t="s">
        <v>477</v>
      </c>
      <c r="CO612" s="46">
        <v>0</v>
      </c>
      <c r="CP612" s="46" t="s">
        <v>477</v>
      </c>
      <c r="CQ612" s="46" t="s">
        <v>477</v>
      </c>
      <c r="CR612" s="46" t="s">
        <v>477</v>
      </c>
      <c r="CS612" s="46">
        <v>0</v>
      </c>
      <c r="CT612">
        <v>0</v>
      </c>
      <c r="CU612">
        <v>0</v>
      </c>
      <c r="CV612" s="47">
        <v>2485719.56915703</v>
      </c>
      <c r="CW612">
        <v>0</v>
      </c>
      <c r="CX612" s="48">
        <v>2485719.56915703</v>
      </c>
      <c r="CY612" s="48">
        <v>2488647.67</v>
      </c>
      <c r="CZ612">
        <v>2485719.56915703</v>
      </c>
      <c r="DA612" s="37">
        <v>44204</v>
      </c>
      <c r="DB612">
        <v>-0.241095</v>
      </c>
      <c r="DC612">
        <v>1</v>
      </c>
      <c r="DD612" s="52" t="s">
        <v>477</v>
      </c>
      <c r="DE612" t="s">
        <v>477</v>
      </c>
      <c r="DF612" s="52" t="s">
        <v>477</v>
      </c>
      <c r="DG612" s="52" t="s">
        <v>477</v>
      </c>
      <c r="DH612" s="52" t="s">
        <v>477</v>
      </c>
      <c r="DI612" s="52" t="s">
        <v>477</v>
      </c>
      <c r="DJ612" s="52" t="s">
        <v>477</v>
      </c>
      <c r="DK612" s="52" t="s">
        <v>477</v>
      </c>
      <c r="DL612" s="52" t="s">
        <v>477</v>
      </c>
      <c r="DM612" s="52" t="s">
        <v>477</v>
      </c>
      <c r="DN612" s="52" t="s">
        <v>477</v>
      </c>
      <c r="DO612" s="33">
        <v>2.56762950783695E-2</v>
      </c>
      <c r="DP612" s="33" t="s">
        <v>477</v>
      </c>
      <c r="DQ612" s="32" t="s">
        <v>700</v>
      </c>
      <c r="DR612" s="33" t="s">
        <v>477</v>
      </c>
      <c r="DS612" s="58" t="s">
        <v>477</v>
      </c>
      <c r="DT612" s="58" t="s">
        <v>477</v>
      </c>
      <c r="DU612" s="58" t="s">
        <v>477</v>
      </c>
    </row>
    <row r="613" spans="1:125" x14ac:dyDescent="0.25">
      <c r="A613" s="31">
        <v>44196</v>
      </c>
      <c r="B613" t="s">
        <v>2120</v>
      </c>
      <c r="C613" t="s">
        <v>2010</v>
      </c>
      <c r="D613" t="s">
        <v>473</v>
      </c>
      <c r="E613">
        <v>9080501</v>
      </c>
      <c r="F613" t="s">
        <v>2154</v>
      </c>
      <c r="G613" t="s">
        <v>2155</v>
      </c>
      <c r="H613" t="s">
        <v>293</v>
      </c>
      <c r="I613">
        <v>45611</v>
      </c>
      <c r="J613">
        <v>3.125</v>
      </c>
      <c r="K613" s="43">
        <v>2300000</v>
      </c>
      <c r="L613" s="43">
        <v>2395901.38</v>
      </c>
      <c r="M613" s="43">
        <v>1.5011699672000001</v>
      </c>
      <c r="N613" s="43">
        <v>103.779</v>
      </c>
      <c r="O613" t="s">
        <v>473</v>
      </c>
      <c r="P613" t="s">
        <v>474</v>
      </c>
      <c r="Q613" t="s">
        <v>2156</v>
      </c>
      <c r="R613" t="s">
        <v>475</v>
      </c>
      <c r="S613" t="s">
        <v>2120</v>
      </c>
      <c r="T613" t="s">
        <v>2155</v>
      </c>
      <c r="U613" t="s">
        <v>381</v>
      </c>
      <c r="V613" t="s">
        <v>203</v>
      </c>
      <c r="W613" t="s">
        <v>1171</v>
      </c>
      <c r="X613" t="s">
        <v>1172</v>
      </c>
      <c r="Y613" s="32" t="s">
        <v>390</v>
      </c>
      <c r="Z613" t="s">
        <v>359</v>
      </c>
      <c r="AA613" s="32" t="s">
        <v>385</v>
      </c>
      <c r="AB613" s="32" t="s">
        <v>476</v>
      </c>
      <c r="AC613" s="33" t="s">
        <v>477</v>
      </c>
      <c r="AD613" s="33">
        <v>725000000</v>
      </c>
      <c r="AE613">
        <v>0.31724137931034485</v>
      </c>
      <c r="AF613" s="33">
        <v>192.27321021222599</v>
      </c>
      <c r="AG613" s="33">
        <v>259.60328787638298</v>
      </c>
      <c r="AH613">
        <v>259.60328787638298</v>
      </c>
      <c r="AI613" s="33">
        <v>3.3768426445670698</v>
      </c>
      <c r="AJ613" s="33">
        <v>2.1150150000000001</v>
      </c>
      <c r="AK613">
        <v>2.1150150000000001</v>
      </c>
      <c r="AL613" s="33">
        <v>2.0487169999999999</v>
      </c>
      <c r="AM613">
        <v>2.0487169999999999</v>
      </c>
      <c r="AN613" s="33" t="s">
        <v>477</v>
      </c>
      <c r="AO613" s="33" t="s">
        <v>477</v>
      </c>
      <c r="AP613" s="33" t="s">
        <v>477</v>
      </c>
      <c r="AQ613" s="33" t="s">
        <v>477</v>
      </c>
      <c r="AR613" s="33" t="s">
        <v>477</v>
      </c>
      <c r="AS613" s="34" t="s">
        <v>477</v>
      </c>
      <c r="AT613" s="34" t="s">
        <v>477</v>
      </c>
      <c r="AU613" s="35">
        <v>1415</v>
      </c>
      <c r="AV613" s="35">
        <v>1415</v>
      </c>
      <c r="AW613" s="34" t="s">
        <v>477</v>
      </c>
      <c r="AX613" t="s">
        <v>474</v>
      </c>
      <c r="AY613" s="32">
        <v>2024</v>
      </c>
      <c r="AZ613" s="32" t="s">
        <v>385</v>
      </c>
      <c r="BA613" s="32" t="s">
        <v>463</v>
      </c>
      <c r="BB613" s="32" t="s">
        <v>463</v>
      </c>
      <c r="BC613" s="32" t="s">
        <v>463</v>
      </c>
      <c r="BD613">
        <v>159602272.38000005</v>
      </c>
      <c r="BE613">
        <v>1.5011699672000001</v>
      </c>
      <c r="BF613" s="32" t="s">
        <v>293</v>
      </c>
      <c r="BG613" s="32" t="s">
        <v>477</v>
      </c>
      <c r="BH613" s="32" t="s">
        <v>477</v>
      </c>
      <c r="BI613" s="32">
        <v>14</v>
      </c>
      <c r="BJ613" s="36">
        <v>1.7794512647435486E-2</v>
      </c>
      <c r="BK613" s="32">
        <v>14</v>
      </c>
      <c r="BL613" s="36">
        <v>1.7794512647435486E-2</v>
      </c>
      <c r="BM613" s="32">
        <v>14</v>
      </c>
      <c r="BN613" s="36">
        <v>1.6413131880976362E-2</v>
      </c>
      <c r="BO613" s="33" t="s">
        <v>476</v>
      </c>
      <c r="BP613" s="33" t="s">
        <v>477</v>
      </c>
      <c r="BQ613">
        <v>3.3768426445670698</v>
      </c>
      <c r="BR613">
        <v>2.0487169999999999</v>
      </c>
      <c r="BS613" t="s">
        <v>474</v>
      </c>
      <c r="BT613" s="37">
        <v>45611</v>
      </c>
      <c r="BU613" s="32" t="s">
        <v>477</v>
      </c>
      <c r="BV613" s="38">
        <v>45519</v>
      </c>
      <c r="BW613" t="s">
        <v>1017</v>
      </c>
      <c r="BX613" s="39">
        <v>3.3768426445670698</v>
      </c>
      <c r="BY613" s="39">
        <v>2.1150150000000001</v>
      </c>
      <c r="BZ613" s="39">
        <v>2.1100880000000002</v>
      </c>
      <c r="CA613" s="39">
        <v>2.0487169999999999</v>
      </c>
      <c r="CB613" s="39">
        <v>2.043094</v>
      </c>
      <c r="CC613" s="39">
        <v>2.0487169999999999</v>
      </c>
      <c r="CD613" s="39">
        <v>2.043094</v>
      </c>
      <c r="CE613" s="39">
        <v>2.1150150000000001</v>
      </c>
      <c r="CF613" s="39">
        <v>2.1100880000000002</v>
      </c>
      <c r="CG613">
        <v>2.0487169999999999</v>
      </c>
      <c r="CH613" s="39">
        <v>3.3768426445670698</v>
      </c>
      <c r="CI613" s="39">
        <v>3.41264946504235</v>
      </c>
      <c r="CJ613" s="39">
        <v>3.3768426445670698</v>
      </c>
      <c r="CK613" s="39">
        <v>3.41264946504235</v>
      </c>
      <c r="CL613" t="s">
        <v>477</v>
      </c>
      <c r="CM613" t="s">
        <v>477</v>
      </c>
      <c r="CN613" s="46" t="s">
        <v>477</v>
      </c>
      <c r="CO613" s="46">
        <v>0</v>
      </c>
      <c r="CP613" s="46" t="s">
        <v>477</v>
      </c>
      <c r="CQ613" s="46" t="s">
        <v>477</v>
      </c>
      <c r="CR613" s="46" t="s">
        <v>477</v>
      </c>
      <c r="CS613" s="46">
        <v>0</v>
      </c>
      <c r="CT613">
        <v>0</v>
      </c>
      <c r="CU613">
        <v>0</v>
      </c>
      <c r="CV613" s="47">
        <v>2139487.8985595717</v>
      </c>
      <c r="CW613">
        <v>0</v>
      </c>
      <c r="CX613" s="48">
        <v>2139487.8985595717</v>
      </c>
      <c r="CY613" s="48">
        <v>2395901.38</v>
      </c>
      <c r="CZ613">
        <v>2139487.8985595717</v>
      </c>
      <c r="DA613" s="37">
        <v>45519</v>
      </c>
      <c r="DB613">
        <v>2.0487169999999999</v>
      </c>
      <c r="DC613">
        <v>1</v>
      </c>
      <c r="DD613" s="52" t="s">
        <v>477</v>
      </c>
      <c r="DE613" t="s">
        <v>477</v>
      </c>
      <c r="DF613" s="52" t="s">
        <v>477</v>
      </c>
      <c r="DG613" s="52" t="s">
        <v>477</v>
      </c>
      <c r="DH613" s="52" t="s">
        <v>477</v>
      </c>
      <c r="DI613" s="52" t="s">
        <v>477</v>
      </c>
      <c r="DJ613" s="52" t="s">
        <v>477</v>
      </c>
      <c r="DK613" s="52" t="s">
        <v>477</v>
      </c>
      <c r="DL613" s="52" t="s">
        <v>477</v>
      </c>
      <c r="DM613" s="52" t="s">
        <v>477</v>
      </c>
      <c r="DN613" s="52" t="s">
        <v>477</v>
      </c>
      <c r="DO613" s="33">
        <v>3.5383378641135699</v>
      </c>
      <c r="DP613" s="33" t="s">
        <v>477</v>
      </c>
      <c r="DQ613" s="32" t="s">
        <v>700</v>
      </c>
      <c r="DR613" s="33" t="s">
        <v>477</v>
      </c>
      <c r="DS613" s="58" t="s">
        <v>477</v>
      </c>
      <c r="DT613" s="58" t="s">
        <v>477</v>
      </c>
      <c r="DU613" s="58" t="s">
        <v>477</v>
      </c>
    </row>
    <row r="614" spans="1:125" x14ac:dyDescent="0.25">
      <c r="A614" s="31">
        <v>44196</v>
      </c>
      <c r="B614" t="s">
        <v>2120</v>
      </c>
      <c r="C614" t="s">
        <v>2010</v>
      </c>
      <c r="D614" t="s">
        <v>473</v>
      </c>
      <c r="E614">
        <v>9080501</v>
      </c>
      <c r="F614" t="s">
        <v>1928</v>
      </c>
      <c r="G614" t="s">
        <v>2157</v>
      </c>
      <c r="H614" t="s">
        <v>293</v>
      </c>
      <c r="I614">
        <v>45498</v>
      </c>
      <c r="J614">
        <v>2.125</v>
      </c>
      <c r="K614" s="43">
        <v>1200000</v>
      </c>
      <c r="L614" s="43">
        <v>1288124.22</v>
      </c>
      <c r="M614" s="43">
        <v>0.80708388470000003</v>
      </c>
      <c r="N614" s="43">
        <v>106.41800000000001</v>
      </c>
      <c r="O614" t="s">
        <v>473</v>
      </c>
      <c r="P614" t="s">
        <v>474</v>
      </c>
      <c r="Q614" t="s">
        <v>1930</v>
      </c>
      <c r="R614" t="s">
        <v>475</v>
      </c>
      <c r="S614" t="s">
        <v>2120</v>
      </c>
      <c r="T614" t="s">
        <v>2157</v>
      </c>
      <c r="U614" t="s">
        <v>381</v>
      </c>
      <c r="V614" t="s">
        <v>203</v>
      </c>
      <c r="W614" t="s">
        <v>1026</v>
      </c>
      <c r="X614" t="s">
        <v>1027</v>
      </c>
      <c r="Y614" s="32" t="s">
        <v>651</v>
      </c>
      <c r="Z614" t="s">
        <v>374</v>
      </c>
      <c r="AA614" s="32" t="s">
        <v>386</v>
      </c>
      <c r="AB614" s="32" t="s">
        <v>476</v>
      </c>
      <c r="AC614" s="33" t="s">
        <v>477</v>
      </c>
      <c r="AD614" s="33">
        <v>650000000</v>
      </c>
      <c r="AE614">
        <v>0.18461538461538463</v>
      </c>
      <c r="AF614" s="33">
        <v>13.5464375079971</v>
      </c>
      <c r="AG614" s="33">
        <v>80.969664837401993</v>
      </c>
      <c r="AH614">
        <v>80.969664837401993</v>
      </c>
      <c r="AI614" s="33">
        <v>3.20613434020441</v>
      </c>
      <c r="AJ614" s="33">
        <v>0.311367</v>
      </c>
      <c r="AK614">
        <v>0.311367</v>
      </c>
      <c r="AL614" s="33">
        <v>0.181757</v>
      </c>
      <c r="AM614">
        <v>0.181757</v>
      </c>
      <c r="AN614" s="33" t="s">
        <v>477</v>
      </c>
      <c r="AO614" s="33" t="s">
        <v>477</v>
      </c>
      <c r="AP614" s="33" t="s">
        <v>477</v>
      </c>
      <c r="AQ614" s="33" t="s">
        <v>477</v>
      </c>
      <c r="AR614" s="33" t="s">
        <v>477</v>
      </c>
      <c r="AS614" s="34" t="s">
        <v>477</v>
      </c>
      <c r="AT614" s="34" t="s">
        <v>477</v>
      </c>
      <c r="AU614" s="35">
        <v>1302</v>
      </c>
      <c r="AV614" s="35">
        <v>1302</v>
      </c>
      <c r="AW614" s="34" t="s">
        <v>477</v>
      </c>
      <c r="AX614" t="s">
        <v>474</v>
      </c>
      <c r="AY614" s="32">
        <v>2024</v>
      </c>
      <c r="AZ614" s="32" t="s">
        <v>386</v>
      </c>
      <c r="BA614" s="32" t="s">
        <v>376</v>
      </c>
      <c r="BB614" s="32" t="s">
        <v>376</v>
      </c>
      <c r="BC614" s="32" t="s">
        <v>376</v>
      </c>
      <c r="BD614">
        <v>159602272.38000005</v>
      </c>
      <c r="BE614">
        <v>0.80708388470000003</v>
      </c>
      <c r="BF614" s="32" t="s">
        <v>293</v>
      </c>
      <c r="BG614" s="32" t="s">
        <v>478</v>
      </c>
      <c r="BH614" s="32" t="s">
        <v>477</v>
      </c>
      <c r="BI614" s="32">
        <v>10</v>
      </c>
      <c r="BJ614" s="36">
        <v>9.5669808931192202E-3</v>
      </c>
      <c r="BK614" s="32">
        <v>10</v>
      </c>
      <c r="BL614" s="36">
        <v>9.5669808931192202E-3</v>
      </c>
      <c r="BM614" s="32">
        <v>10</v>
      </c>
      <c r="BN614" s="36">
        <v>8.8243000644458117E-3</v>
      </c>
      <c r="BO614" s="33" t="s">
        <v>476</v>
      </c>
      <c r="BP614" s="33" t="s">
        <v>477</v>
      </c>
      <c r="BQ614">
        <v>3.20613434020441</v>
      </c>
      <c r="BR614">
        <v>0.181757</v>
      </c>
      <c r="BS614" t="s">
        <v>474</v>
      </c>
      <c r="BT614" s="37">
        <v>45498</v>
      </c>
      <c r="BU614" s="32" t="s">
        <v>477</v>
      </c>
      <c r="BV614" s="38">
        <v>45407</v>
      </c>
      <c r="BW614" t="s">
        <v>923</v>
      </c>
      <c r="BX614" s="39">
        <v>3.20613434020441</v>
      </c>
      <c r="BY614" s="39">
        <v>0.311367</v>
      </c>
      <c r="BZ614" s="39">
        <v>0.30200100000000002</v>
      </c>
      <c r="CA614" s="39">
        <v>0.181757</v>
      </c>
      <c r="CB614" s="39">
        <v>0.17094000000000001</v>
      </c>
      <c r="CC614" s="39">
        <v>0.181757</v>
      </c>
      <c r="CD614" s="39">
        <v>0.17094000000000001</v>
      </c>
      <c r="CE614" s="39">
        <v>0.311367</v>
      </c>
      <c r="CF614" s="39">
        <v>0.30200100000000002</v>
      </c>
      <c r="CG614">
        <v>0.181757</v>
      </c>
      <c r="CH614" s="39">
        <v>3.20613434020441</v>
      </c>
      <c r="CI614" s="39">
        <v>3.2060302951448398</v>
      </c>
      <c r="CJ614" s="39">
        <v>3.20613434020441</v>
      </c>
      <c r="CK614" s="39">
        <v>3.2060154309828301</v>
      </c>
      <c r="CL614" t="s">
        <v>477</v>
      </c>
      <c r="CM614" t="s">
        <v>477</v>
      </c>
      <c r="CN614" s="46" t="s">
        <v>477</v>
      </c>
      <c r="CO614" s="46">
        <v>0</v>
      </c>
      <c r="CP614" s="46" t="s">
        <v>477</v>
      </c>
      <c r="CQ614" s="46" t="s">
        <v>477</v>
      </c>
      <c r="CR614" s="46" t="s">
        <v>477</v>
      </c>
      <c r="CS614" s="46">
        <v>0</v>
      </c>
      <c r="CT614">
        <v>0</v>
      </c>
      <c r="CU614">
        <v>0</v>
      </c>
      <c r="CV614" s="47">
        <v>1200492.512215022</v>
      </c>
      <c r="CW614">
        <v>0</v>
      </c>
      <c r="CX614" s="48">
        <v>1200492.512215022</v>
      </c>
      <c r="CY614" s="48">
        <v>1288124.22</v>
      </c>
      <c r="CZ614">
        <v>1200492.512215022</v>
      </c>
      <c r="DA614" s="37">
        <v>45407</v>
      </c>
      <c r="DB614">
        <v>0.181757</v>
      </c>
      <c r="DC614">
        <v>1</v>
      </c>
      <c r="DD614" s="52" t="s">
        <v>477</v>
      </c>
      <c r="DE614" t="s">
        <v>477</v>
      </c>
      <c r="DF614" s="52" t="s">
        <v>477</v>
      </c>
      <c r="DG614" s="52" t="s">
        <v>477</v>
      </c>
      <c r="DH614" s="52" t="s">
        <v>477</v>
      </c>
      <c r="DI614" s="52" t="s">
        <v>477</v>
      </c>
      <c r="DJ614" s="52" t="s">
        <v>477</v>
      </c>
      <c r="DK614" s="52" t="s">
        <v>477</v>
      </c>
      <c r="DL614" s="52" t="s">
        <v>477</v>
      </c>
      <c r="DM614" s="52" t="s">
        <v>477</v>
      </c>
      <c r="DN614" s="52" t="s">
        <v>477</v>
      </c>
      <c r="DO614" s="33">
        <v>3.4557225628113</v>
      </c>
      <c r="DP614" s="33" t="s">
        <v>477</v>
      </c>
      <c r="DQ614" s="32" t="s">
        <v>700</v>
      </c>
      <c r="DR614" s="33" t="s">
        <v>477</v>
      </c>
      <c r="DS614" s="58" t="s">
        <v>477</v>
      </c>
      <c r="DT614" s="58" t="s">
        <v>477</v>
      </c>
      <c r="DU614" s="58" t="s">
        <v>477</v>
      </c>
    </row>
    <row r="615" spans="1:125" x14ac:dyDescent="0.25">
      <c r="A615" s="31">
        <v>44196</v>
      </c>
      <c r="B615" t="s">
        <v>2120</v>
      </c>
      <c r="C615" t="s">
        <v>2010</v>
      </c>
      <c r="D615" t="s">
        <v>473</v>
      </c>
      <c r="E615">
        <v>9080501</v>
      </c>
      <c r="F615" t="s">
        <v>2158</v>
      </c>
      <c r="G615" t="s">
        <v>2159</v>
      </c>
      <c r="H615" t="s">
        <v>293</v>
      </c>
      <c r="I615">
        <v>45636</v>
      </c>
      <c r="J615">
        <v>0.75</v>
      </c>
      <c r="K615" s="43">
        <v>2500000</v>
      </c>
      <c r="L615" s="43">
        <v>2594803.77</v>
      </c>
      <c r="M615" s="43">
        <v>1.6257937505</v>
      </c>
      <c r="N615" s="43">
        <v>103.749</v>
      </c>
      <c r="O615" t="s">
        <v>473</v>
      </c>
      <c r="P615" t="s">
        <v>474</v>
      </c>
      <c r="Q615" t="s">
        <v>2160</v>
      </c>
      <c r="R615" t="s">
        <v>475</v>
      </c>
      <c r="S615" t="s">
        <v>2120</v>
      </c>
      <c r="T615" t="s">
        <v>2159</v>
      </c>
      <c r="U615" t="s">
        <v>381</v>
      </c>
      <c r="V615" t="s">
        <v>203</v>
      </c>
      <c r="W615" t="s">
        <v>1474</v>
      </c>
      <c r="X615" t="s">
        <v>1474</v>
      </c>
      <c r="Y615" s="32" t="s">
        <v>362</v>
      </c>
      <c r="Z615" t="s">
        <v>375</v>
      </c>
      <c r="AA615" s="32" t="s">
        <v>366</v>
      </c>
      <c r="AB615" s="32" t="s">
        <v>476</v>
      </c>
      <c r="AC615" s="33" t="s">
        <v>477</v>
      </c>
      <c r="AD615" s="33">
        <v>850000000</v>
      </c>
      <c r="AE615">
        <v>0.29411764705882354</v>
      </c>
      <c r="AF615" s="33">
        <v>-32.217305263886701</v>
      </c>
      <c r="AG615" s="33">
        <v>29.311955460563901</v>
      </c>
      <c r="AH615">
        <v>29.311955460563901</v>
      </c>
      <c r="AI615" s="33">
        <v>3.6651979817227298</v>
      </c>
      <c r="AJ615" s="33">
        <v>-0.19630900000000001</v>
      </c>
      <c r="AK615">
        <v>-0.19630900000000001</v>
      </c>
      <c r="AL615" s="33">
        <v>-0.25881300000000002</v>
      </c>
      <c r="AM615">
        <v>-0.25881300000000002</v>
      </c>
      <c r="AN615" s="33" t="s">
        <v>477</v>
      </c>
      <c r="AO615" s="33" t="s">
        <v>477</v>
      </c>
      <c r="AP615" s="33" t="s">
        <v>477</v>
      </c>
      <c r="AQ615" s="33" t="s">
        <v>477</v>
      </c>
      <c r="AR615" s="33" t="s">
        <v>477</v>
      </c>
      <c r="AS615" s="34" t="s">
        <v>477</v>
      </c>
      <c r="AT615" s="34" t="s">
        <v>477</v>
      </c>
      <c r="AU615" s="35">
        <v>1440</v>
      </c>
      <c r="AV615" s="35">
        <v>1440</v>
      </c>
      <c r="AW615" s="34" t="s">
        <v>477</v>
      </c>
      <c r="AX615" t="s">
        <v>474</v>
      </c>
      <c r="AY615" s="32">
        <v>2024</v>
      </c>
      <c r="AZ615" s="32" t="s">
        <v>366</v>
      </c>
      <c r="BA615" s="32" t="s">
        <v>366</v>
      </c>
      <c r="BB615" s="32" t="s">
        <v>366</v>
      </c>
      <c r="BC615" s="32" t="s">
        <v>366</v>
      </c>
      <c r="BD615">
        <v>159602272.38000005</v>
      </c>
      <c r="BE615">
        <v>1.6257937505</v>
      </c>
      <c r="BF615" s="32" t="s">
        <v>293</v>
      </c>
      <c r="BG615" s="32" t="s">
        <v>478</v>
      </c>
      <c r="BH615" s="32" t="s">
        <v>477</v>
      </c>
      <c r="BI615" s="32">
        <v>6</v>
      </c>
      <c r="BJ615" s="36">
        <v>1.9271773407834626E-2</v>
      </c>
      <c r="BK615" s="32">
        <v>6</v>
      </c>
      <c r="BL615" s="36">
        <v>1.9271773407834626E-2</v>
      </c>
      <c r="BM615" s="32">
        <v>6</v>
      </c>
      <c r="BN615" s="36">
        <v>1.7775713490454544E-2</v>
      </c>
      <c r="BO615" s="33" t="s">
        <v>476</v>
      </c>
      <c r="BP615" s="33" t="s">
        <v>477</v>
      </c>
      <c r="BQ615">
        <v>3.6651979817227298</v>
      </c>
      <c r="BR615">
        <v>-0.25881300000000002</v>
      </c>
      <c r="BS615" t="s">
        <v>474</v>
      </c>
      <c r="BT615" s="37">
        <v>45636</v>
      </c>
      <c r="BU615" s="32" t="s">
        <v>477</v>
      </c>
      <c r="BV615" s="38">
        <v>45545</v>
      </c>
      <c r="BW615" t="s">
        <v>1394</v>
      </c>
      <c r="BX615" s="39">
        <v>3.6651979817227298</v>
      </c>
      <c r="BY615" s="39">
        <v>-0.19630900000000001</v>
      </c>
      <c r="BZ615" s="39">
        <v>-0.20084299999999999</v>
      </c>
      <c r="CA615" s="39">
        <v>-0.25881300000000002</v>
      </c>
      <c r="CB615" s="39">
        <v>-0.26397599999999999</v>
      </c>
      <c r="CC615" s="39">
        <v>-0.25881300000000002</v>
      </c>
      <c r="CD615" s="39">
        <v>-0.26397599999999999</v>
      </c>
      <c r="CE615" s="39">
        <v>-0.19630900000000001</v>
      </c>
      <c r="CF615" s="39">
        <v>-0.20084299999999999</v>
      </c>
      <c r="CG615">
        <v>-0.25881300000000002</v>
      </c>
      <c r="CH615" s="39">
        <v>3.6651979817227298</v>
      </c>
      <c r="CI615" s="39">
        <v>3.66574074819489</v>
      </c>
      <c r="CJ615" s="39">
        <v>3.6651979817227298</v>
      </c>
      <c r="CK615" s="39">
        <v>3.6657259482944</v>
      </c>
      <c r="CL615" t="s">
        <v>477</v>
      </c>
      <c r="CM615" t="s">
        <v>477</v>
      </c>
      <c r="CN615" s="46" t="s">
        <v>477</v>
      </c>
      <c r="CO615" s="46">
        <v>0</v>
      </c>
      <c r="CP615" s="46" t="s">
        <v>477</v>
      </c>
      <c r="CQ615" s="46" t="s">
        <v>477</v>
      </c>
      <c r="CR615" s="46" t="s">
        <v>477</v>
      </c>
      <c r="CS615" s="46">
        <v>0</v>
      </c>
      <c r="CT615">
        <v>0</v>
      </c>
      <c r="CU615">
        <v>0</v>
      </c>
      <c r="CV615" s="47">
        <v>2523913.5424760082</v>
      </c>
      <c r="CW615">
        <v>0</v>
      </c>
      <c r="CX615" s="48">
        <v>2523913.5424760082</v>
      </c>
      <c r="CY615" s="48">
        <v>2594803.77</v>
      </c>
      <c r="CZ615">
        <v>2523913.5424760082</v>
      </c>
      <c r="DA615" s="37">
        <v>45545</v>
      </c>
      <c r="DB615">
        <v>-0.25881300000000002</v>
      </c>
      <c r="DC615">
        <v>1</v>
      </c>
      <c r="DD615" s="52" t="s">
        <v>477</v>
      </c>
      <c r="DE615" t="s">
        <v>477</v>
      </c>
      <c r="DF615" s="52" t="s">
        <v>477</v>
      </c>
      <c r="DG615" s="52" t="s">
        <v>477</v>
      </c>
      <c r="DH615" s="52" t="s">
        <v>477</v>
      </c>
      <c r="DI615" s="52" t="s">
        <v>477</v>
      </c>
      <c r="DJ615" s="52" t="s">
        <v>477</v>
      </c>
      <c r="DK615" s="52" t="s">
        <v>477</v>
      </c>
      <c r="DL615" s="52" t="s">
        <v>477</v>
      </c>
      <c r="DM615" s="52" t="s">
        <v>477</v>
      </c>
      <c r="DN615" s="52" t="s">
        <v>477</v>
      </c>
      <c r="DO615" s="33">
        <v>3.8128189086258102</v>
      </c>
      <c r="DP615" s="33" t="s">
        <v>477</v>
      </c>
      <c r="DQ615" s="32" t="s">
        <v>700</v>
      </c>
      <c r="DR615" s="33" t="s">
        <v>477</v>
      </c>
      <c r="DS615" s="58" t="s">
        <v>477</v>
      </c>
      <c r="DT615" s="58" t="s">
        <v>477</v>
      </c>
      <c r="DU615" s="58" t="s">
        <v>477</v>
      </c>
    </row>
    <row r="616" spans="1:125" x14ac:dyDescent="0.25">
      <c r="A616" s="31">
        <v>44196</v>
      </c>
      <c r="B616" t="s">
        <v>2120</v>
      </c>
      <c r="C616" t="s">
        <v>2010</v>
      </c>
      <c r="D616" t="s">
        <v>473</v>
      </c>
      <c r="E616">
        <v>9080501</v>
      </c>
      <c r="F616" t="s">
        <v>2057</v>
      </c>
      <c r="G616" t="s">
        <v>2058</v>
      </c>
      <c r="H616" t="s">
        <v>293</v>
      </c>
      <c r="I616">
        <v>45442</v>
      </c>
      <c r="J616">
        <v>1.875</v>
      </c>
      <c r="K616" s="43">
        <v>700000</v>
      </c>
      <c r="L616" s="43">
        <v>711534.25</v>
      </c>
      <c r="M616" s="43">
        <v>0.44581711740000002</v>
      </c>
      <c r="N616" s="43">
        <v>101.4915</v>
      </c>
      <c r="O616" t="s">
        <v>473</v>
      </c>
      <c r="P616" t="s">
        <v>474</v>
      </c>
      <c r="Q616" t="s">
        <v>2059</v>
      </c>
      <c r="R616" t="s">
        <v>475</v>
      </c>
      <c r="S616" t="s">
        <v>2120</v>
      </c>
      <c r="T616" t="s">
        <v>2058</v>
      </c>
      <c r="U616" t="s">
        <v>381</v>
      </c>
      <c r="V616" t="s">
        <v>203</v>
      </c>
      <c r="W616" t="s">
        <v>1987</v>
      </c>
      <c r="X616" t="s">
        <v>1988</v>
      </c>
      <c r="Y616" s="32" t="s">
        <v>373</v>
      </c>
      <c r="Z616" t="s">
        <v>369</v>
      </c>
      <c r="AA616" s="32" t="s">
        <v>372</v>
      </c>
      <c r="AB616" s="32" t="s">
        <v>476</v>
      </c>
      <c r="AC616" s="33" t="s">
        <v>477</v>
      </c>
      <c r="AD616" s="33">
        <v>300000000</v>
      </c>
      <c r="AE616">
        <v>0.23333333333333334</v>
      </c>
      <c r="AF616" s="33">
        <v>38.9542287505977</v>
      </c>
      <c r="AG616" s="33">
        <v>193.801820960355</v>
      </c>
      <c r="AH616">
        <v>193.801820960355</v>
      </c>
      <c r="AI616" s="33">
        <v>0.41462486768508899</v>
      </c>
      <c r="AJ616" s="33">
        <v>1.431133</v>
      </c>
      <c r="AK616">
        <v>1.431133</v>
      </c>
      <c r="AL616" s="33">
        <v>0.53739899999999996</v>
      </c>
      <c r="AM616">
        <v>0.53739899999999996</v>
      </c>
      <c r="AN616" s="33" t="s">
        <v>477</v>
      </c>
      <c r="AO616" s="33" t="s">
        <v>477</v>
      </c>
      <c r="AP616" s="33" t="s">
        <v>477</v>
      </c>
      <c r="AQ616" s="33" t="s">
        <v>477</v>
      </c>
      <c r="AR616" s="33" t="s">
        <v>477</v>
      </c>
      <c r="AS616" s="34" t="s">
        <v>477</v>
      </c>
      <c r="AT616" s="34" t="s">
        <v>477</v>
      </c>
      <c r="AU616" s="35">
        <v>1246</v>
      </c>
      <c r="AV616" s="35">
        <v>1246</v>
      </c>
      <c r="AW616" s="34" t="s">
        <v>477</v>
      </c>
      <c r="AX616" t="s">
        <v>474</v>
      </c>
      <c r="AY616" s="32">
        <v>2024</v>
      </c>
      <c r="AZ616" s="32" t="s">
        <v>372</v>
      </c>
      <c r="BA616" s="32" t="s">
        <v>372</v>
      </c>
      <c r="BB616" s="32" t="s">
        <v>372</v>
      </c>
      <c r="BC616" s="32" t="s">
        <v>372</v>
      </c>
      <c r="BD616">
        <v>159602272.38000005</v>
      </c>
      <c r="BE616">
        <v>0.44581711740000002</v>
      </c>
      <c r="BF616" s="32" t="s">
        <v>293</v>
      </c>
      <c r="BG616" s="32" t="s">
        <v>477</v>
      </c>
      <c r="BH616" s="32" t="s">
        <v>477</v>
      </c>
      <c r="BI616" s="32">
        <v>12</v>
      </c>
      <c r="BJ616" s="36">
        <v>5.2846103418115334E-3</v>
      </c>
      <c r="BK616" s="32">
        <v>12</v>
      </c>
      <c r="BL616" s="36">
        <v>5.2846103418115334E-3</v>
      </c>
      <c r="BM616" s="32">
        <v>12</v>
      </c>
      <c r="BN616" s="36">
        <v>4.8743681941873602E-3</v>
      </c>
      <c r="BO616" s="33" t="s">
        <v>476</v>
      </c>
      <c r="BP616" s="33" t="s">
        <v>477</v>
      </c>
      <c r="BQ616">
        <v>0.41462486768508899</v>
      </c>
      <c r="BR616">
        <v>0.53739899999999996</v>
      </c>
      <c r="BS616" t="s">
        <v>474</v>
      </c>
      <c r="BT616" s="37">
        <v>45442</v>
      </c>
      <c r="BU616" s="32" t="s">
        <v>477</v>
      </c>
      <c r="BV616" s="38">
        <v>44346</v>
      </c>
      <c r="BW616" t="s">
        <v>1078</v>
      </c>
      <c r="BX616" s="39">
        <v>0.41462486768508899</v>
      </c>
      <c r="BY616" s="39">
        <v>1.431133</v>
      </c>
      <c r="BZ616" s="39">
        <v>1.4286049999999999</v>
      </c>
      <c r="CA616" s="39">
        <v>0.53739899999999996</v>
      </c>
      <c r="CB616" s="39">
        <v>0.47303200000000001</v>
      </c>
      <c r="CC616" s="39">
        <v>0.53655900000000001</v>
      </c>
      <c r="CD616" s="39">
        <v>0.47235899999999997</v>
      </c>
      <c r="CE616" s="39">
        <v>1.431133</v>
      </c>
      <c r="CF616" s="39">
        <v>1.4286049999999999</v>
      </c>
      <c r="CG616">
        <v>0.53739899999999996</v>
      </c>
      <c r="CH616" s="39">
        <v>0.41462486768508899</v>
      </c>
      <c r="CI616" s="39">
        <v>0.41591104366446102</v>
      </c>
      <c r="CJ616" s="39">
        <v>0.41462486768508899</v>
      </c>
      <c r="CK616" s="39">
        <v>0.41597648333679599</v>
      </c>
      <c r="CL616" t="s">
        <v>477</v>
      </c>
      <c r="CM616" t="s">
        <v>477</v>
      </c>
      <c r="CN616" s="46" t="s">
        <v>477</v>
      </c>
      <c r="CO616" s="46">
        <v>0</v>
      </c>
      <c r="CP616" s="46" t="s">
        <v>477</v>
      </c>
      <c r="CQ616" s="46" t="s">
        <v>477</v>
      </c>
      <c r="CR616" s="46" t="s">
        <v>477</v>
      </c>
      <c r="CS616" s="46">
        <v>0</v>
      </c>
      <c r="CT616">
        <v>0</v>
      </c>
      <c r="CU616">
        <v>0</v>
      </c>
      <c r="CV616" s="47">
        <v>706076.33068720147</v>
      </c>
      <c r="CW616">
        <v>0</v>
      </c>
      <c r="CX616" s="48">
        <v>706076.33068720147</v>
      </c>
      <c r="CY616" s="48">
        <v>711534.25</v>
      </c>
      <c r="CZ616">
        <v>706076.33068720147</v>
      </c>
      <c r="DA616" s="37">
        <v>44346</v>
      </c>
      <c r="DB616">
        <v>0.53655900000000001</v>
      </c>
      <c r="DC616">
        <v>1</v>
      </c>
      <c r="DD616" s="52" t="s">
        <v>477</v>
      </c>
      <c r="DE616" t="s">
        <v>477</v>
      </c>
      <c r="DF616" s="52" t="s">
        <v>477</v>
      </c>
      <c r="DG616" s="52" t="s">
        <v>477</v>
      </c>
      <c r="DH616" s="52" t="s">
        <v>477</v>
      </c>
      <c r="DI616" s="52" t="s">
        <v>477</v>
      </c>
      <c r="DJ616" s="52" t="s">
        <v>477</v>
      </c>
      <c r="DK616" s="52" t="s">
        <v>477</v>
      </c>
      <c r="DL616" s="52" t="s">
        <v>477</v>
      </c>
      <c r="DM616" s="52" t="s">
        <v>477</v>
      </c>
      <c r="DN616" s="52" t="s">
        <v>477</v>
      </c>
      <c r="DO616" s="33">
        <v>0.428200710195625</v>
      </c>
      <c r="DP616" s="33" t="s">
        <v>477</v>
      </c>
      <c r="DQ616" s="32" t="s">
        <v>700</v>
      </c>
      <c r="DR616" s="33" t="s">
        <v>477</v>
      </c>
      <c r="DS616" s="58" t="s">
        <v>477</v>
      </c>
      <c r="DT616" s="58" t="s">
        <v>477</v>
      </c>
      <c r="DU616" s="58" t="s">
        <v>477</v>
      </c>
    </row>
    <row r="617" spans="1:125" x14ac:dyDescent="0.25">
      <c r="A617" s="31">
        <v>44196</v>
      </c>
      <c r="B617" t="s">
        <v>2120</v>
      </c>
      <c r="C617" t="s">
        <v>2010</v>
      </c>
      <c r="D617" t="s">
        <v>473</v>
      </c>
      <c r="E617">
        <v>9080501</v>
      </c>
      <c r="F617" t="s">
        <v>2060</v>
      </c>
      <c r="G617" t="s">
        <v>2061</v>
      </c>
      <c r="H617" t="s">
        <v>293</v>
      </c>
      <c r="I617">
        <v>45505</v>
      </c>
      <c r="J617">
        <v>6.75</v>
      </c>
      <c r="K617" s="43">
        <v>2000000</v>
      </c>
      <c r="L617" s="43">
        <v>2142515</v>
      </c>
      <c r="M617" s="43">
        <v>1.3424088316</v>
      </c>
      <c r="N617" s="43">
        <v>104.33199999999999</v>
      </c>
      <c r="O617" t="s">
        <v>473</v>
      </c>
      <c r="P617" t="s">
        <v>474</v>
      </c>
      <c r="Q617" t="s">
        <v>2062</v>
      </c>
      <c r="R617" t="s">
        <v>475</v>
      </c>
      <c r="S617" t="s">
        <v>2120</v>
      </c>
      <c r="T617" t="s">
        <v>2061</v>
      </c>
      <c r="U617" t="s">
        <v>381</v>
      </c>
      <c r="V617" t="s">
        <v>203</v>
      </c>
      <c r="W617" t="s">
        <v>2063</v>
      </c>
      <c r="X617" t="s">
        <v>2064</v>
      </c>
      <c r="Y617" s="32" t="s">
        <v>398</v>
      </c>
      <c r="Z617" t="s">
        <v>374</v>
      </c>
      <c r="AA617" s="32" t="s">
        <v>463</v>
      </c>
      <c r="AB617" s="32" t="s">
        <v>476</v>
      </c>
      <c r="AC617" s="33" t="s">
        <v>477</v>
      </c>
      <c r="AD617" s="33">
        <v>475000000</v>
      </c>
      <c r="AE617">
        <v>0.42105263157894735</v>
      </c>
      <c r="AF617" s="33">
        <v>467.23559700407299</v>
      </c>
      <c r="AG617" s="33">
        <v>591.39029585311198</v>
      </c>
      <c r="AH617">
        <v>591.39029585311198</v>
      </c>
      <c r="AI617" s="33">
        <v>0.54347748406590501</v>
      </c>
      <c r="AJ617" s="33">
        <v>5.4759900000000004</v>
      </c>
      <c r="AK617">
        <v>5.4759900000000004</v>
      </c>
      <c r="AL617" s="33">
        <v>4.9581850000000003</v>
      </c>
      <c r="AM617">
        <v>4.9581850000000003</v>
      </c>
      <c r="AN617" s="33" t="s">
        <v>477</v>
      </c>
      <c r="AO617" s="33" t="s">
        <v>477</v>
      </c>
      <c r="AP617" s="33" t="s">
        <v>477</v>
      </c>
      <c r="AQ617" s="33" t="s">
        <v>477</v>
      </c>
      <c r="AR617" s="33" t="s">
        <v>477</v>
      </c>
      <c r="AS617" s="34" t="s">
        <v>477</v>
      </c>
      <c r="AT617" s="34" t="s">
        <v>477</v>
      </c>
      <c r="AU617" s="35">
        <v>1309</v>
      </c>
      <c r="AV617" s="35">
        <v>1309</v>
      </c>
      <c r="AW617" s="34" t="s">
        <v>477</v>
      </c>
      <c r="AX617" t="s">
        <v>474</v>
      </c>
      <c r="AY617" s="32">
        <v>2024</v>
      </c>
      <c r="AZ617" s="32" t="s">
        <v>463</v>
      </c>
      <c r="BA617" s="32" t="s">
        <v>463</v>
      </c>
      <c r="BB617" s="32" t="s">
        <v>463</v>
      </c>
      <c r="BC617" s="32" t="s">
        <v>463</v>
      </c>
      <c r="BD617">
        <v>159602272.38000005</v>
      </c>
      <c r="BE617">
        <v>1.3424088316</v>
      </c>
      <c r="BF617" s="32" t="s">
        <v>293</v>
      </c>
      <c r="BG617" s="32" t="s">
        <v>477</v>
      </c>
      <c r="BH617" s="32" t="s">
        <v>477</v>
      </c>
      <c r="BI617" s="32">
        <v>15</v>
      </c>
      <c r="BJ617" s="36">
        <v>1.5912595811777629E-2</v>
      </c>
      <c r="BK617" s="32">
        <v>15</v>
      </c>
      <c r="BL617" s="36">
        <v>1.5912595811777629E-2</v>
      </c>
      <c r="BM617" s="32">
        <v>15</v>
      </c>
      <c r="BN617" s="36">
        <v>1.4677307482484973E-2</v>
      </c>
      <c r="BO617" s="33" t="s">
        <v>476</v>
      </c>
      <c r="BP617" s="33" t="s">
        <v>477</v>
      </c>
      <c r="BQ617">
        <v>0.54347748406590501</v>
      </c>
      <c r="BR617">
        <v>4.9581850000000003</v>
      </c>
      <c r="BS617" t="s">
        <v>474</v>
      </c>
      <c r="BT617" s="37">
        <v>45505</v>
      </c>
      <c r="BU617" s="32" t="s">
        <v>477</v>
      </c>
      <c r="BV617" s="38">
        <v>44409</v>
      </c>
      <c r="BW617" t="s">
        <v>1017</v>
      </c>
      <c r="BX617" s="39">
        <v>0.54347748406590501</v>
      </c>
      <c r="BY617" s="39">
        <v>5.4759900000000004</v>
      </c>
      <c r="BZ617" s="39">
        <v>5.4697019999999998</v>
      </c>
      <c r="CA617" s="39">
        <v>4.9581850000000003</v>
      </c>
      <c r="CB617" s="39">
        <v>4.9041959999999998</v>
      </c>
      <c r="CC617" s="39">
        <v>4.9581850000000003</v>
      </c>
      <c r="CD617" s="39">
        <v>4.9041959999999998</v>
      </c>
      <c r="CE617" s="39">
        <v>5.4759900000000004</v>
      </c>
      <c r="CF617" s="39">
        <v>5.4697019999999998</v>
      </c>
      <c r="CG617">
        <v>4.9581850000000003</v>
      </c>
      <c r="CH617" s="39">
        <v>0.54347748406590501</v>
      </c>
      <c r="CI617" s="39">
        <v>0.55734434183633297</v>
      </c>
      <c r="CJ617" s="39">
        <v>0.54347748406590501</v>
      </c>
      <c r="CK617" s="39">
        <v>0.55752204188216103</v>
      </c>
      <c r="CL617" t="s">
        <v>477</v>
      </c>
      <c r="CM617" t="s">
        <v>477</v>
      </c>
      <c r="CN617" s="46" t="s">
        <v>477</v>
      </c>
      <c r="CO617" s="46">
        <v>0</v>
      </c>
      <c r="CP617" s="46" t="s">
        <v>477</v>
      </c>
      <c r="CQ617" s="46" t="s">
        <v>477</v>
      </c>
      <c r="CR617" s="46" t="s">
        <v>477</v>
      </c>
      <c r="CS617" s="46">
        <v>0</v>
      </c>
      <c r="CT617">
        <v>0</v>
      </c>
      <c r="CU617">
        <v>0</v>
      </c>
      <c r="CV617" s="47">
        <v>2059816.5448550249</v>
      </c>
      <c r="CW617">
        <v>0</v>
      </c>
      <c r="CX617" s="48">
        <v>2059816.5448550249</v>
      </c>
      <c r="CY617" s="48">
        <v>2142515</v>
      </c>
      <c r="CZ617">
        <v>2059816.5448550249</v>
      </c>
      <c r="DA617" s="37">
        <v>44409</v>
      </c>
      <c r="DB617">
        <v>4.9581850000000003</v>
      </c>
      <c r="DC617">
        <v>1</v>
      </c>
      <c r="DD617" s="52" t="s">
        <v>477</v>
      </c>
      <c r="DE617" t="s">
        <v>477</v>
      </c>
      <c r="DF617" s="52" t="s">
        <v>477</v>
      </c>
      <c r="DG617" s="52" t="s">
        <v>477</v>
      </c>
      <c r="DH617" s="52" t="s">
        <v>477</v>
      </c>
      <c r="DI617" s="52" t="s">
        <v>477</v>
      </c>
      <c r="DJ617" s="52" t="s">
        <v>477</v>
      </c>
      <c r="DK617" s="52" t="s">
        <v>477</v>
      </c>
      <c r="DL617" s="52" t="s">
        <v>477</v>
      </c>
      <c r="DM617" s="52" t="s">
        <v>477</v>
      </c>
      <c r="DN617" s="52" t="s">
        <v>477</v>
      </c>
      <c r="DO617" s="33">
        <v>0.59102819679921503</v>
      </c>
      <c r="DP617" s="33" t="s">
        <v>477</v>
      </c>
      <c r="DQ617" s="32" t="s">
        <v>700</v>
      </c>
      <c r="DR617" s="33" t="s">
        <v>477</v>
      </c>
      <c r="DS617" s="58" t="s">
        <v>477</v>
      </c>
      <c r="DT617" s="58" t="s">
        <v>477</v>
      </c>
      <c r="DU617" s="58" t="s">
        <v>477</v>
      </c>
    </row>
    <row r="618" spans="1:125" x14ac:dyDescent="0.25">
      <c r="A618" s="31">
        <v>44196</v>
      </c>
      <c r="B618" t="s">
        <v>2120</v>
      </c>
      <c r="C618" t="s">
        <v>2010</v>
      </c>
      <c r="D618" t="s">
        <v>473</v>
      </c>
      <c r="E618">
        <v>9080501</v>
      </c>
      <c r="F618" t="s">
        <v>1033</v>
      </c>
      <c r="G618" t="s">
        <v>2065</v>
      </c>
      <c r="H618" t="s">
        <v>293</v>
      </c>
      <c r="I618">
        <v>45306</v>
      </c>
      <c r="J618">
        <v>5.875</v>
      </c>
      <c r="K618" s="43">
        <v>2300000</v>
      </c>
      <c r="L618" s="43">
        <v>2410523.63</v>
      </c>
      <c r="M618" s="43">
        <v>1.5103316474999999</v>
      </c>
      <c r="N618" s="43">
        <v>104.071</v>
      </c>
      <c r="O618" t="s">
        <v>473</v>
      </c>
      <c r="P618" t="s">
        <v>474</v>
      </c>
      <c r="Q618" t="s">
        <v>1035</v>
      </c>
      <c r="R618" t="s">
        <v>475</v>
      </c>
      <c r="S618" t="s">
        <v>2120</v>
      </c>
      <c r="T618" t="s">
        <v>2065</v>
      </c>
      <c r="U618" t="s">
        <v>381</v>
      </c>
      <c r="V618" t="s">
        <v>203</v>
      </c>
      <c r="W618" t="s">
        <v>1007</v>
      </c>
      <c r="X618" t="s">
        <v>1008</v>
      </c>
      <c r="Y618" s="32" t="s">
        <v>373</v>
      </c>
      <c r="Z618" t="s">
        <v>374</v>
      </c>
      <c r="AA618" s="32" t="s">
        <v>463</v>
      </c>
      <c r="AB618" s="32" t="s">
        <v>476</v>
      </c>
      <c r="AC618" s="33" t="s">
        <v>477</v>
      </c>
      <c r="AD618" s="33">
        <v>800000000</v>
      </c>
      <c r="AE618">
        <v>0.28749999999999998</v>
      </c>
      <c r="AF618" s="33">
        <v>403.04612350570198</v>
      </c>
      <c r="AG618" s="33">
        <v>493.72950078516499</v>
      </c>
      <c r="AH618">
        <v>493.72950078516499</v>
      </c>
      <c r="AI618" s="33">
        <v>1.7179257166350499</v>
      </c>
      <c r="AJ618" s="33">
        <v>4.4787889999999999</v>
      </c>
      <c r="AK618">
        <v>4.4787889999999999</v>
      </c>
      <c r="AL618" s="33">
        <v>4.394984</v>
      </c>
      <c r="AM618">
        <v>4.394984</v>
      </c>
      <c r="AN618" s="33" t="s">
        <v>477</v>
      </c>
      <c r="AO618" s="33" t="s">
        <v>477</v>
      </c>
      <c r="AP618" s="33" t="s">
        <v>477</v>
      </c>
      <c r="AQ618" s="33" t="s">
        <v>477</v>
      </c>
      <c r="AR618" s="33" t="s">
        <v>477</v>
      </c>
      <c r="AS618" s="34" t="s">
        <v>477</v>
      </c>
      <c r="AT618" s="34" t="s">
        <v>477</v>
      </c>
      <c r="AU618" s="35">
        <v>1110</v>
      </c>
      <c r="AV618" s="35">
        <v>1110</v>
      </c>
      <c r="AW618" s="34" t="s">
        <v>477</v>
      </c>
      <c r="AX618" t="s">
        <v>474</v>
      </c>
      <c r="AY618" s="32">
        <v>2024</v>
      </c>
      <c r="AZ618" s="32" t="s">
        <v>463</v>
      </c>
      <c r="BA618" s="32" t="s">
        <v>463</v>
      </c>
      <c r="BB618" s="32" t="s">
        <v>463</v>
      </c>
      <c r="BC618" s="32" t="s">
        <v>463</v>
      </c>
      <c r="BD618">
        <v>159602272.38000005</v>
      </c>
      <c r="BE618">
        <v>1.5103316474999999</v>
      </c>
      <c r="BF618" s="32" t="s">
        <v>293</v>
      </c>
      <c r="BG618" s="32" t="s">
        <v>477</v>
      </c>
      <c r="BH618" s="32" t="s">
        <v>477</v>
      </c>
      <c r="BI618" s="32">
        <v>15</v>
      </c>
      <c r="BJ618" s="36">
        <v>1.7903113032547734E-2</v>
      </c>
      <c r="BK618" s="32">
        <v>15</v>
      </c>
      <c r="BL618" s="36">
        <v>1.7903113032547734E-2</v>
      </c>
      <c r="BM618" s="32">
        <v>15</v>
      </c>
      <c r="BN618" s="36">
        <v>1.6513301662441492E-2</v>
      </c>
      <c r="BO618" s="33" t="s">
        <v>476</v>
      </c>
      <c r="BP618" s="33" t="s">
        <v>477</v>
      </c>
      <c r="BQ618">
        <v>1.7179257166350499</v>
      </c>
      <c r="BR618">
        <v>4.394984</v>
      </c>
      <c r="BS618" t="s">
        <v>474</v>
      </c>
      <c r="BT618" s="37">
        <v>45306</v>
      </c>
      <c r="BU618" s="32" t="s">
        <v>477</v>
      </c>
      <c r="BV618" s="38">
        <v>44515</v>
      </c>
      <c r="BW618" t="s">
        <v>921</v>
      </c>
      <c r="BX618" s="39">
        <v>1.7179257166350499</v>
      </c>
      <c r="BY618" s="39">
        <v>4.4787889999999999</v>
      </c>
      <c r="BZ618" s="39">
        <v>4.4699140000000002</v>
      </c>
      <c r="CA618" s="39">
        <v>4.394984</v>
      </c>
      <c r="CB618" s="39">
        <v>4.3800939999999997</v>
      </c>
      <c r="CC618" s="39">
        <v>4.4528720000000002</v>
      </c>
      <c r="CD618" s="39">
        <v>4.4228129999999997</v>
      </c>
      <c r="CE618" s="39">
        <v>4.4787889999999999</v>
      </c>
      <c r="CF618" s="39">
        <v>4.4699140000000002</v>
      </c>
      <c r="CG618">
        <v>4.394984</v>
      </c>
      <c r="CH618" s="39">
        <v>1.7179257166350499</v>
      </c>
      <c r="CI618" s="39">
        <v>0.84404905578562595</v>
      </c>
      <c r="CJ618" s="39">
        <v>1.7179257166350499</v>
      </c>
      <c r="CK618" s="39">
        <v>0.84401354320609301</v>
      </c>
      <c r="CL618" t="s">
        <v>477</v>
      </c>
      <c r="CM618" t="s">
        <v>477</v>
      </c>
      <c r="CN618" s="46" t="s">
        <v>477</v>
      </c>
      <c r="CO618" s="46">
        <v>0</v>
      </c>
      <c r="CP618" s="46" t="s">
        <v>477</v>
      </c>
      <c r="CQ618" s="46" t="s">
        <v>477</v>
      </c>
      <c r="CR618" s="46" t="s">
        <v>477</v>
      </c>
      <c r="CS618" s="46">
        <v>0</v>
      </c>
      <c r="CT618">
        <v>0</v>
      </c>
      <c r="CU618">
        <v>0</v>
      </c>
      <c r="CV618" s="47">
        <v>2289957.4845534014</v>
      </c>
      <c r="CW618">
        <v>0</v>
      </c>
      <c r="CX618" s="48">
        <v>2289957.4845534014</v>
      </c>
      <c r="CY618" s="48">
        <v>2410523.63</v>
      </c>
      <c r="CZ618">
        <v>2289957.4845534014</v>
      </c>
      <c r="DA618" s="37">
        <v>44515</v>
      </c>
      <c r="DB618">
        <v>4.4528720000000002</v>
      </c>
      <c r="DC618">
        <v>1</v>
      </c>
      <c r="DD618" s="52" t="s">
        <v>477</v>
      </c>
      <c r="DE618" t="s">
        <v>477</v>
      </c>
      <c r="DF618" s="52" t="s">
        <v>477</v>
      </c>
      <c r="DG618" s="52" t="s">
        <v>477</v>
      </c>
      <c r="DH618" s="52" t="s">
        <v>477</v>
      </c>
      <c r="DI618" s="52" t="s">
        <v>477</v>
      </c>
      <c r="DJ618" s="52" t="s">
        <v>477</v>
      </c>
      <c r="DK618" s="52" t="s">
        <v>477</v>
      </c>
      <c r="DL618" s="52" t="s">
        <v>477</v>
      </c>
      <c r="DM618" s="52" t="s">
        <v>477</v>
      </c>
      <c r="DN618" s="52" t="s">
        <v>477</v>
      </c>
      <c r="DO618" s="33">
        <v>0.87059179421089505</v>
      </c>
      <c r="DP618" s="33" t="s">
        <v>477</v>
      </c>
      <c r="DQ618" s="32" t="s">
        <v>700</v>
      </c>
      <c r="DR618" s="33" t="s">
        <v>477</v>
      </c>
      <c r="DS618" s="58" t="s">
        <v>477</v>
      </c>
      <c r="DT618" s="58" t="s">
        <v>477</v>
      </c>
      <c r="DU618" s="58" t="s">
        <v>477</v>
      </c>
    </row>
    <row r="619" spans="1:125" x14ac:dyDescent="0.25">
      <c r="A619" s="31">
        <v>44196</v>
      </c>
      <c r="B619" t="s">
        <v>2120</v>
      </c>
      <c r="C619" t="s">
        <v>2010</v>
      </c>
      <c r="D619" t="s">
        <v>473</v>
      </c>
      <c r="E619">
        <v>9080501</v>
      </c>
      <c r="F619" t="s">
        <v>2161</v>
      </c>
      <c r="G619" t="s">
        <v>2162</v>
      </c>
      <c r="H619" t="s">
        <v>293</v>
      </c>
      <c r="I619">
        <v>45216</v>
      </c>
      <c r="J619">
        <v>0.375</v>
      </c>
      <c r="K619" s="43">
        <v>2000000</v>
      </c>
      <c r="L619" s="43">
        <v>2021021.1</v>
      </c>
      <c r="M619" s="43">
        <v>1.2662859180999999</v>
      </c>
      <c r="N619" s="43">
        <v>100.974</v>
      </c>
      <c r="O619" t="s">
        <v>473</v>
      </c>
      <c r="P619" t="s">
        <v>474</v>
      </c>
      <c r="Q619" t="s">
        <v>2163</v>
      </c>
      <c r="R619" t="s">
        <v>475</v>
      </c>
      <c r="S619" t="s">
        <v>2120</v>
      </c>
      <c r="T619" t="s">
        <v>2162</v>
      </c>
      <c r="U619" t="s">
        <v>381</v>
      </c>
      <c r="V619" t="s">
        <v>203</v>
      </c>
      <c r="W619" t="s">
        <v>2164</v>
      </c>
      <c r="X619" t="s">
        <v>1708</v>
      </c>
      <c r="Y619" s="32" t="s">
        <v>388</v>
      </c>
      <c r="Z619" t="s">
        <v>382</v>
      </c>
      <c r="AA619" s="32" t="s">
        <v>393</v>
      </c>
      <c r="AB619" s="32" t="s">
        <v>476</v>
      </c>
      <c r="AC619" s="33" t="s">
        <v>477</v>
      </c>
      <c r="AD619" s="33">
        <v>1500000000</v>
      </c>
      <c r="AE619">
        <v>0.13333333333333333</v>
      </c>
      <c r="AF619" s="33">
        <v>-4.4275009432963799</v>
      </c>
      <c r="AG619" s="33">
        <v>53.490846314075</v>
      </c>
      <c r="AH619">
        <v>53.490846314075</v>
      </c>
      <c r="AI619" s="33">
        <v>2.7013811215140899</v>
      </c>
      <c r="AJ619" s="33">
        <v>2.6283999999999998E-2</v>
      </c>
      <c r="AK619">
        <v>2.6283999999999998E-2</v>
      </c>
      <c r="AL619" s="33">
        <v>1.5793000000000001E-2</v>
      </c>
      <c r="AM619">
        <v>1.5793000000000001E-2</v>
      </c>
      <c r="AN619" s="33" t="s">
        <v>477</v>
      </c>
      <c r="AO619" s="33" t="s">
        <v>477</v>
      </c>
      <c r="AP619" s="33" t="s">
        <v>477</v>
      </c>
      <c r="AQ619" s="33" t="s">
        <v>477</v>
      </c>
      <c r="AR619" s="33" t="s">
        <v>477</v>
      </c>
      <c r="AS619" s="34" t="s">
        <v>477</v>
      </c>
      <c r="AT619" s="34" t="s">
        <v>477</v>
      </c>
      <c r="AU619" s="35">
        <v>1020</v>
      </c>
      <c r="AV619" s="35">
        <v>1020</v>
      </c>
      <c r="AW619" s="34" t="s">
        <v>477</v>
      </c>
      <c r="AX619" t="s">
        <v>474</v>
      </c>
      <c r="AY619" s="32">
        <v>2023</v>
      </c>
      <c r="AZ619" s="32" t="s">
        <v>393</v>
      </c>
      <c r="BA619" s="32" t="s">
        <v>376</v>
      </c>
      <c r="BB619" s="32" t="s">
        <v>376</v>
      </c>
      <c r="BC619" s="32" t="s">
        <v>376</v>
      </c>
      <c r="BD619">
        <v>159602272.38000005</v>
      </c>
      <c r="BE619">
        <v>1.2662859180999999</v>
      </c>
      <c r="BF619" s="32" t="s">
        <v>293</v>
      </c>
      <c r="BG619" s="32" t="s">
        <v>478</v>
      </c>
      <c r="BH619" s="32" t="s">
        <v>477</v>
      </c>
      <c r="BI619" s="32">
        <v>8</v>
      </c>
      <c r="BJ619" s="36">
        <v>1.50102528530135E-2</v>
      </c>
      <c r="BK619" s="32">
        <v>8</v>
      </c>
      <c r="BL619" s="36">
        <v>1.50102528530135E-2</v>
      </c>
      <c r="BM619" s="32">
        <v>8</v>
      </c>
      <c r="BN619" s="36">
        <v>1.3845013039950718E-2</v>
      </c>
      <c r="BO619" s="33" t="s">
        <v>476</v>
      </c>
      <c r="BP619" s="33" t="s">
        <v>477</v>
      </c>
      <c r="BQ619">
        <v>2.7013811215140899</v>
      </c>
      <c r="BR619">
        <v>1.5793000000000001E-2</v>
      </c>
      <c r="BS619" t="s">
        <v>474</v>
      </c>
      <c r="BT619" s="37">
        <v>45216</v>
      </c>
      <c r="BU619" s="32" t="s">
        <v>477</v>
      </c>
      <c r="BV619" s="38">
        <v>45186</v>
      </c>
      <c r="BW619" t="s">
        <v>1394</v>
      </c>
      <c r="BX619" s="39">
        <v>2.7013811215140899</v>
      </c>
      <c r="BY619" s="39">
        <v>2.6283999999999998E-2</v>
      </c>
      <c r="BZ619" s="39">
        <v>2.3890999999999999E-2</v>
      </c>
      <c r="CA619" s="39">
        <v>1.5793000000000001E-2</v>
      </c>
      <c r="CB619" s="39">
        <v>1.3252E-2</v>
      </c>
      <c r="CC619" s="39">
        <v>1.5793000000000001E-2</v>
      </c>
      <c r="CD619" s="39">
        <v>1.3252E-2</v>
      </c>
      <c r="CE619" s="39">
        <v>2.6283999999999998E-2</v>
      </c>
      <c r="CF619" s="39">
        <v>2.3890999999999999E-2</v>
      </c>
      <c r="CG619">
        <v>1.5793000000000001E-2</v>
      </c>
      <c r="CH619" s="39">
        <v>2.7013811215140899</v>
      </c>
      <c r="CI619" s="39">
        <v>2.70164989565325</v>
      </c>
      <c r="CJ619" s="39">
        <v>2.7013811215140899</v>
      </c>
      <c r="CK619" s="39">
        <v>2.7016449187861999</v>
      </c>
      <c r="CL619" t="s">
        <v>477</v>
      </c>
      <c r="CM619" t="s">
        <v>477</v>
      </c>
      <c r="CN619" s="46" t="s">
        <v>477</v>
      </c>
      <c r="CO619" s="46">
        <v>0</v>
      </c>
      <c r="CP619" s="46" t="s">
        <v>477</v>
      </c>
      <c r="CQ619" s="46" t="s">
        <v>477</v>
      </c>
      <c r="CR619" s="46" t="s">
        <v>477</v>
      </c>
      <c r="CS619" s="46">
        <v>0</v>
      </c>
      <c r="CT619">
        <v>0</v>
      </c>
      <c r="CU619">
        <v>0</v>
      </c>
      <c r="CV619" s="47">
        <v>2000582.9392097502</v>
      </c>
      <c r="CW619">
        <v>0</v>
      </c>
      <c r="CX619" s="48">
        <v>2000582.9392097502</v>
      </c>
      <c r="CY619" s="48">
        <v>2021021.1</v>
      </c>
      <c r="CZ619">
        <v>2000582.9392097502</v>
      </c>
      <c r="DA619" s="37">
        <v>45186</v>
      </c>
      <c r="DB619">
        <v>1.5793000000000001E-2</v>
      </c>
      <c r="DC619">
        <v>1</v>
      </c>
      <c r="DD619" s="52" t="s">
        <v>477</v>
      </c>
      <c r="DE619" t="s">
        <v>477</v>
      </c>
      <c r="DF619" s="52" t="s">
        <v>477</v>
      </c>
      <c r="DG619" s="52" t="s">
        <v>477</v>
      </c>
      <c r="DH619" s="52" t="s">
        <v>477</v>
      </c>
      <c r="DI619" s="52" t="s">
        <v>477</v>
      </c>
      <c r="DJ619" s="52" t="s">
        <v>477</v>
      </c>
      <c r="DK619" s="52" t="s">
        <v>477</v>
      </c>
      <c r="DL619" s="52" t="s">
        <v>477</v>
      </c>
      <c r="DM619" s="52" t="s">
        <v>477</v>
      </c>
      <c r="DN619" s="52" t="s">
        <v>477</v>
      </c>
      <c r="DO619" s="33">
        <v>2.7352625424796901</v>
      </c>
      <c r="DP619" s="33" t="s">
        <v>477</v>
      </c>
      <c r="DQ619" s="32" t="s">
        <v>700</v>
      </c>
      <c r="DR619" s="33" t="s">
        <v>477</v>
      </c>
      <c r="DS619" s="58" t="s">
        <v>477</v>
      </c>
      <c r="DT619" s="58" t="s">
        <v>477</v>
      </c>
      <c r="DU619" s="58" t="s">
        <v>477</v>
      </c>
    </row>
    <row r="620" spans="1:125" x14ac:dyDescent="0.25">
      <c r="A620" s="31">
        <v>44196</v>
      </c>
      <c r="B620" t="s">
        <v>2120</v>
      </c>
      <c r="C620" t="s">
        <v>2010</v>
      </c>
      <c r="D620" t="s">
        <v>473</v>
      </c>
      <c r="E620">
        <v>9080501</v>
      </c>
      <c r="F620" t="s">
        <v>2165</v>
      </c>
      <c r="G620" t="s">
        <v>2166</v>
      </c>
      <c r="H620" t="s">
        <v>293</v>
      </c>
      <c r="I620">
        <v>45366</v>
      </c>
      <c r="J620">
        <v>2.4</v>
      </c>
      <c r="K620" s="43">
        <v>1503000</v>
      </c>
      <c r="L620" s="43">
        <v>1641244.81</v>
      </c>
      <c r="M620" s="43">
        <v>1.0283342370999999</v>
      </c>
      <c r="N620" s="43">
        <v>107.28449999999999</v>
      </c>
      <c r="O620" t="s">
        <v>473</v>
      </c>
      <c r="P620" t="s">
        <v>474</v>
      </c>
      <c r="Q620" t="s">
        <v>2167</v>
      </c>
      <c r="R620" t="s">
        <v>475</v>
      </c>
      <c r="S620" t="s">
        <v>2120</v>
      </c>
      <c r="T620" t="s">
        <v>2166</v>
      </c>
      <c r="U620" t="s">
        <v>381</v>
      </c>
      <c r="V620" t="s">
        <v>203</v>
      </c>
      <c r="W620" t="s">
        <v>1260</v>
      </c>
      <c r="X620" t="s">
        <v>1261</v>
      </c>
      <c r="Y620" s="32" t="s">
        <v>390</v>
      </c>
      <c r="Z620" t="s">
        <v>382</v>
      </c>
      <c r="AA620" s="32" t="s">
        <v>393</v>
      </c>
      <c r="AB620" s="32" t="s">
        <v>476</v>
      </c>
      <c r="AC620" s="33" t="s">
        <v>477</v>
      </c>
      <c r="AD620" s="33">
        <v>1600000000</v>
      </c>
      <c r="AE620">
        <v>9.3937499999999993E-2</v>
      </c>
      <c r="AF620" s="33">
        <v>-11.429459920032301</v>
      </c>
      <c r="AG620" s="33">
        <v>62.574204722404403</v>
      </c>
      <c r="AH620">
        <v>62.574204722404403</v>
      </c>
      <c r="AI620" s="33">
        <v>2.84035406220098</v>
      </c>
      <c r="AJ620" s="33">
        <v>0.119743</v>
      </c>
      <c r="AK620">
        <v>0.119743</v>
      </c>
      <c r="AL620" s="33">
        <v>-6.2834000000000001E-2</v>
      </c>
      <c r="AM620">
        <v>-6.2834000000000001E-2</v>
      </c>
      <c r="AN620" s="33" t="s">
        <v>477</v>
      </c>
      <c r="AO620" s="33" t="s">
        <v>477</v>
      </c>
      <c r="AP620" s="33" t="s">
        <v>477</v>
      </c>
      <c r="AQ620" s="33" t="s">
        <v>477</v>
      </c>
      <c r="AR620" s="33" t="s">
        <v>477</v>
      </c>
      <c r="AS620" s="34" t="s">
        <v>477</v>
      </c>
      <c r="AT620" s="34" t="s">
        <v>477</v>
      </c>
      <c r="AU620" s="35">
        <v>1170</v>
      </c>
      <c r="AV620" s="35">
        <v>1170</v>
      </c>
      <c r="AW620" s="34" t="s">
        <v>477</v>
      </c>
      <c r="AX620" t="s">
        <v>474</v>
      </c>
      <c r="AY620" s="32">
        <v>2024</v>
      </c>
      <c r="AZ620" s="32" t="s">
        <v>393</v>
      </c>
      <c r="BA620" s="32" t="s">
        <v>376</v>
      </c>
      <c r="BB620" s="32" t="s">
        <v>376</v>
      </c>
      <c r="BC620" s="32" t="s">
        <v>376</v>
      </c>
      <c r="BD620">
        <v>159602272.38000005</v>
      </c>
      <c r="BE620">
        <v>1.0283342370999999</v>
      </c>
      <c r="BF620" s="32" t="s">
        <v>293</v>
      </c>
      <c r="BG620" s="32" t="s">
        <v>478</v>
      </c>
      <c r="BH620" s="32" t="s">
        <v>477</v>
      </c>
      <c r="BI620" s="32">
        <v>8</v>
      </c>
      <c r="BJ620" s="36">
        <v>1.2189630079466315E-2</v>
      </c>
      <c r="BK620" s="32">
        <v>8</v>
      </c>
      <c r="BL620" s="36">
        <v>1.2189630079466315E-2</v>
      </c>
      <c r="BM620" s="32">
        <v>8</v>
      </c>
      <c r="BN620" s="36">
        <v>1.1243354063053294E-2</v>
      </c>
      <c r="BO620" s="33" t="s">
        <v>476</v>
      </c>
      <c r="BP620" s="33" t="s">
        <v>477</v>
      </c>
      <c r="BQ620">
        <v>2.84035406220098</v>
      </c>
      <c r="BR620">
        <v>-6.2834000000000001E-2</v>
      </c>
      <c r="BS620" t="s">
        <v>474</v>
      </c>
      <c r="BT620" s="37">
        <v>45366</v>
      </c>
      <c r="BU620" s="32" t="s">
        <v>477</v>
      </c>
      <c r="BV620" s="38">
        <v>45275</v>
      </c>
      <c r="BW620" t="s">
        <v>940</v>
      </c>
      <c r="BX620" s="39">
        <v>2.84035406220098</v>
      </c>
      <c r="BY620" s="39">
        <v>0.119743</v>
      </c>
      <c r="BZ620" s="39">
        <v>0.106672</v>
      </c>
      <c r="CA620" s="39">
        <v>-6.2834000000000001E-2</v>
      </c>
      <c r="CB620" s="39">
        <v>-7.8197000000000003E-2</v>
      </c>
      <c r="CC620" s="39">
        <v>-6.2834000000000001E-2</v>
      </c>
      <c r="CD620" s="39">
        <v>-7.8197000000000003E-2</v>
      </c>
      <c r="CE620" s="39">
        <v>0.119743</v>
      </c>
      <c r="CF620" s="39">
        <v>0.106672</v>
      </c>
      <c r="CG620">
        <v>-6.2834000000000001E-2</v>
      </c>
      <c r="CH620" s="39">
        <v>2.84035406220098</v>
      </c>
      <c r="CI620" s="39">
        <v>2.84040859608485</v>
      </c>
      <c r="CJ620" s="39">
        <v>2.84035406220098</v>
      </c>
      <c r="CK620" s="39">
        <v>2.8403937233678</v>
      </c>
      <c r="CL620" t="s">
        <v>477</v>
      </c>
      <c r="CM620" t="s">
        <v>477</v>
      </c>
      <c r="CN620" s="46" t="s">
        <v>477</v>
      </c>
      <c r="CO620" s="46">
        <v>0</v>
      </c>
      <c r="CP620" s="46" t="s">
        <v>477</v>
      </c>
      <c r="CQ620" s="46" t="s">
        <v>477</v>
      </c>
      <c r="CR620" s="46" t="s">
        <v>477</v>
      </c>
      <c r="CS620" s="46">
        <v>0</v>
      </c>
      <c r="CT620">
        <v>0</v>
      </c>
      <c r="CU620">
        <v>0</v>
      </c>
      <c r="CV620" s="47">
        <v>1528910.8213447384</v>
      </c>
      <c r="CW620">
        <v>0</v>
      </c>
      <c r="CX620" s="48">
        <v>1528910.8213447384</v>
      </c>
      <c r="CY620" s="48">
        <v>1641244.81</v>
      </c>
      <c r="CZ620">
        <v>1528910.8213447384</v>
      </c>
      <c r="DA620" s="37">
        <v>45275</v>
      </c>
      <c r="DB620">
        <v>-6.2834000000000001E-2</v>
      </c>
      <c r="DC620">
        <v>1</v>
      </c>
      <c r="DD620" s="52" t="s">
        <v>477</v>
      </c>
      <c r="DE620" t="s">
        <v>477</v>
      </c>
      <c r="DF620" s="52" t="s">
        <v>477</v>
      </c>
      <c r="DG620" s="52" t="s">
        <v>477</v>
      </c>
      <c r="DH620" s="52" t="s">
        <v>477</v>
      </c>
      <c r="DI620" s="52" t="s">
        <v>477</v>
      </c>
      <c r="DJ620" s="52" t="s">
        <v>477</v>
      </c>
      <c r="DK620" s="52" t="s">
        <v>477</v>
      </c>
      <c r="DL620" s="52" t="s">
        <v>477</v>
      </c>
      <c r="DM620" s="52" t="s">
        <v>477</v>
      </c>
      <c r="DN620" s="52" t="s">
        <v>477</v>
      </c>
      <c r="DO620" s="33">
        <v>3.1084946966913698</v>
      </c>
      <c r="DP620" s="33" t="s">
        <v>477</v>
      </c>
      <c r="DQ620" s="32" t="s">
        <v>700</v>
      </c>
      <c r="DR620" s="33" t="s">
        <v>477</v>
      </c>
      <c r="DS620" s="58" t="s">
        <v>477</v>
      </c>
      <c r="DT620" s="58" t="s">
        <v>477</v>
      </c>
      <c r="DU620" s="58" t="s">
        <v>477</v>
      </c>
    </row>
    <row r="621" spans="1:125" x14ac:dyDescent="0.25">
      <c r="A621" s="31">
        <v>44196</v>
      </c>
      <c r="B621" t="s">
        <v>2120</v>
      </c>
      <c r="C621" t="s">
        <v>2010</v>
      </c>
      <c r="D621" t="s">
        <v>473</v>
      </c>
      <c r="E621">
        <v>9080501</v>
      </c>
      <c r="F621" t="s">
        <v>2168</v>
      </c>
      <c r="G621" t="s">
        <v>2169</v>
      </c>
      <c r="H621" t="s">
        <v>293</v>
      </c>
      <c r="I621">
        <v>45442</v>
      </c>
      <c r="J621">
        <v>2.875</v>
      </c>
      <c r="K621" s="43">
        <v>975000</v>
      </c>
      <c r="L621" s="43">
        <v>1089976.81</v>
      </c>
      <c r="M621" s="43">
        <v>0.68293313990000004</v>
      </c>
      <c r="N621" s="43">
        <v>110.099</v>
      </c>
      <c r="O621" t="s">
        <v>473</v>
      </c>
      <c r="P621" t="s">
        <v>474</v>
      </c>
      <c r="Q621" t="s">
        <v>2170</v>
      </c>
      <c r="R621" t="s">
        <v>475</v>
      </c>
      <c r="S621" t="s">
        <v>2120</v>
      </c>
      <c r="T621" t="s">
        <v>2169</v>
      </c>
      <c r="U621" t="s">
        <v>368</v>
      </c>
      <c r="V621" t="s">
        <v>203</v>
      </c>
      <c r="W621" t="s">
        <v>1358</v>
      </c>
      <c r="X621" t="s">
        <v>1359</v>
      </c>
      <c r="Y621" s="32" t="s">
        <v>390</v>
      </c>
      <c r="Z621" t="s">
        <v>374</v>
      </c>
      <c r="AA621" s="32" t="s">
        <v>366</v>
      </c>
      <c r="AB621" s="32" t="s">
        <v>476</v>
      </c>
      <c r="AC621" s="33" t="s">
        <v>477</v>
      </c>
      <c r="AD621" s="33">
        <v>600000000</v>
      </c>
      <c r="AE621">
        <v>0.16250000000000001</v>
      </c>
      <c r="AF621" s="33">
        <v>64.790727450809499</v>
      </c>
      <c r="AG621" s="33">
        <v>41.588772598792801</v>
      </c>
      <c r="AH621">
        <v>41.588772598792801</v>
      </c>
      <c r="AI621" s="33">
        <v>3.2591424128381101</v>
      </c>
      <c r="AJ621" s="33">
        <v>-8.0419000000000004E-2</v>
      </c>
      <c r="AK621">
        <v>-8.0419000000000004E-2</v>
      </c>
      <c r="AL621" s="33">
        <v>-8.0419000000000004E-2</v>
      </c>
      <c r="AM621">
        <v>-8.0419000000000004E-2</v>
      </c>
      <c r="AN621" s="33" t="s">
        <v>477</v>
      </c>
      <c r="AO621" s="33" t="s">
        <v>477</v>
      </c>
      <c r="AP621" s="33" t="s">
        <v>477</v>
      </c>
      <c r="AQ621" s="33" t="s">
        <v>477</v>
      </c>
      <c r="AR621" s="33" t="s">
        <v>477</v>
      </c>
      <c r="AS621" s="34" t="s">
        <v>477</v>
      </c>
      <c r="AT621" s="34" t="s">
        <v>477</v>
      </c>
      <c r="AU621" s="35">
        <v>1246</v>
      </c>
      <c r="AV621" s="35">
        <v>1246</v>
      </c>
      <c r="AW621" s="34" t="s">
        <v>477</v>
      </c>
      <c r="AX621" t="s">
        <v>474</v>
      </c>
      <c r="AY621" s="32">
        <v>2024</v>
      </c>
      <c r="AZ621" s="32" t="s">
        <v>366</v>
      </c>
      <c r="BA621" s="32" t="s">
        <v>366</v>
      </c>
      <c r="BB621" s="32" t="s">
        <v>366</v>
      </c>
      <c r="BC621" s="32" t="s">
        <v>366</v>
      </c>
      <c r="BD621">
        <v>159602272.38000005</v>
      </c>
      <c r="BE621">
        <v>0.68293313990000004</v>
      </c>
      <c r="BF621" s="32" t="s">
        <v>293</v>
      </c>
      <c r="BG621" s="32" t="s">
        <v>478</v>
      </c>
      <c r="BH621" s="32" t="s">
        <v>477</v>
      </c>
      <c r="BI621" s="32">
        <v>6</v>
      </c>
      <c r="BJ621" s="36">
        <v>8.0953274174233279E-3</v>
      </c>
      <c r="BK621" s="32">
        <v>6</v>
      </c>
      <c r="BL621" s="36">
        <v>8.0953274174233279E-3</v>
      </c>
      <c r="BM621" s="32">
        <v>6</v>
      </c>
      <c r="BN621" s="36">
        <v>7.4668904484440487E-3</v>
      </c>
      <c r="BO621" s="33" t="s">
        <v>476</v>
      </c>
      <c r="BP621" s="33" t="s">
        <v>477</v>
      </c>
      <c r="BQ621">
        <v>3.2591424128381101</v>
      </c>
      <c r="BR621">
        <v>-8.0419000000000004E-2</v>
      </c>
      <c r="BS621" t="s">
        <v>474</v>
      </c>
      <c r="BT621" s="37">
        <v>45442</v>
      </c>
      <c r="BU621" s="32" t="s">
        <v>477</v>
      </c>
      <c r="BV621" s="38" t="s">
        <v>477</v>
      </c>
      <c r="BW621" t="s">
        <v>477</v>
      </c>
      <c r="BX621" s="39">
        <v>3.2591424128381101</v>
      </c>
      <c r="BY621" s="39">
        <v>-8.0419000000000004E-2</v>
      </c>
      <c r="BZ621" s="39">
        <v>-9.6113000000000004E-2</v>
      </c>
      <c r="CA621" s="39">
        <v>-8.0419000000000004E-2</v>
      </c>
      <c r="CB621" s="39">
        <v>-9.6113000000000004E-2</v>
      </c>
      <c r="CC621" s="39">
        <v>-8.0419000000000004E-2</v>
      </c>
      <c r="CD621" s="39">
        <v>-9.6113000000000004E-2</v>
      </c>
      <c r="CE621" s="39">
        <v>-8.0419000000000004E-2</v>
      </c>
      <c r="CF621" s="39">
        <v>-9.6113000000000004E-2</v>
      </c>
      <c r="CG621">
        <v>-8.0419000000000004E-2</v>
      </c>
      <c r="CH621" s="39">
        <v>3.2591424128381101</v>
      </c>
      <c r="CI621" s="39">
        <v>3.2587917290863202</v>
      </c>
      <c r="CJ621" s="39">
        <v>3.2591424128381101</v>
      </c>
      <c r="CK621" s="39">
        <v>3.2587917290863202</v>
      </c>
      <c r="CL621" t="s">
        <v>477</v>
      </c>
      <c r="CM621" t="s">
        <v>477</v>
      </c>
      <c r="CN621" s="46" t="s">
        <v>477</v>
      </c>
      <c r="CO621" s="46">
        <v>0</v>
      </c>
      <c r="CP621" s="46" t="s">
        <v>477</v>
      </c>
      <c r="CQ621" s="46" t="s">
        <v>477</v>
      </c>
      <c r="CR621" s="46" t="s">
        <v>477</v>
      </c>
      <c r="CS621" s="46">
        <v>0</v>
      </c>
      <c r="CT621">
        <v>0</v>
      </c>
      <c r="CU621">
        <v>0</v>
      </c>
      <c r="CV621" s="47">
        <v>0</v>
      </c>
      <c r="CW621">
        <v>0</v>
      </c>
      <c r="CX621" s="48">
        <v>0</v>
      </c>
      <c r="CY621" s="48">
        <v>0</v>
      </c>
      <c r="CZ621">
        <v>0</v>
      </c>
      <c r="DA621" s="37">
        <v>45442</v>
      </c>
      <c r="DB621">
        <v>-8.0419000000000004E-2</v>
      </c>
      <c r="DC621">
        <v>1</v>
      </c>
      <c r="DD621" s="52" t="s">
        <v>477</v>
      </c>
      <c r="DE621" t="s">
        <v>477</v>
      </c>
      <c r="DF621" s="52" t="s">
        <v>477</v>
      </c>
      <c r="DG621" s="52" t="s">
        <v>477</v>
      </c>
      <c r="DH621" s="52" t="s">
        <v>477</v>
      </c>
      <c r="DI621" s="52" t="s">
        <v>477</v>
      </c>
      <c r="DJ621" s="52" t="s">
        <v>477</v>
      </c>
      <c r="DK621" s="52" t="s">
        <v>477</v>
      </c>
      <c r="DL621" s="52" t="s">
        <v>477</v>
      </c>
      <c r="DM621" s="52" t="s">
        <v>477</v>
      </c>
      <c r="DN621" s="52" t="s">
        <v>477</v>
      </c>
      <c r="DO621" s="33">
        <v>3.6549127098076899</v>
      </c>
      <c r="DP621" s="33" t="s">
        <v>477</v>
      </c>
      <c r="DQ621" s="32" t="s">
        <v>699</v>
      </c>
      <c r="DR621" s="33" t="s">
        <v>477</v>
      </c>
      <c r="DS621" s="58" t="s">
        <v>477</v>
      </c>
      <c r="DT621" s="58" t="s">
        <v>477</v>
      </c>
      <c r="DU621" s="58" t="s">
        <v>477</v>
      </c>
    </row>
    <row r="622" spans="1:125" x14ac:dyDescent="0.25">
      <c r="A622" s="31">
        <v>44196</v>
      </c>
      <c r="B622" t="s">
        <v>2120</v>
      </c>
      <c r="C622" t="s">
        <v>2010</v>
      </c>
      <c r="D622" t="s">
        <v>473</v>
      </c>
      <c r="E622">
        <v>9080501</v>
      </c>
      <c r="F622" t="s">
        <v>2171</v>
      </c>
      <c r="G622" t="s">
        <v>2172</v>
      </c>
      <c r="H622" t="s">
        <v>293</v>
      </c>
      <c r="I622">
        <v>45034</v>
      </c>
      <c r="J622">
        <v>2</v>
      </c>
      <c r="K622" s="43">
        <v>500000</v>
      </c>
      <c r="L622" s="43">
        <v>533146.1</v>
      </c>
      <c r="M622" s="43">
        <v>0.33404668500000001</v>
      </c>
      <c r="N622" s="43">
        <v>105.221</v>
      </c>
      <c r="O622" t="s">
        <v>473</v>
      </c>
      <c r="P622" t="s">
        <v>474</v>
      </c>
      <c r="Q622" t="s">
        <v>2173</v>
      </c>
      <c r="R622" t="s">
        <v>475</v>
      </c>
      <c r="S622" t="s">
        <v>2120</v>
      </c>
      <c r="T622" t="s">
        <v>2172</v>
      </c>
      <c r="U622" t="s">
        <v>368</v>
      </c>
      <c r="V622" t="s">
        <v>203</v>
      </c>
      <c r="W622" t="s">
        <v>2174</v>
      </c>
      <c r="X622" t="s">
        <v>2175</v>
      </c>
      <c r="Y622" s="32" t="s">
        <v>388</v>
      </c>
      <c r="Z622" t="s">
        <v>363</v>
      </c>
      <c r="AA622" s="32" t="s">
        <v>366</v>
      </c>
      <c r="AB622" s="32" t="s">
        <v>476</v>
      </c>
      <c r="AC622" s="33" t="s">
        <v>477</v>
      </c>
      <c r="AD622" s="33">
        <v>650000000</v>
      </c>
      <c r="AE622">
        <v>7.6923076923076927E-2</v>
      </c>
      <c r="AF622" s="33">
        <v>45.738403261815897</v>
      </c>
      <c r="AG622" s="33">
        <v>25.001654070990199</v>
      </c>
      <c r="AH622">
        <v>25.001654070990199</v>
      </c>
      <c r="AI622" s="33">
        <v>2.2454536398739999</v>
      </c>
      <c r="AJ622" s="33">
        <v>-0.26393899999999998</v>
      </c>
      <c r="AK622">
        <v>-0.26393899999999998</v>
      </c>
      <c r="AL622" s="33">
        <v>-0.26393899999999998</v>
      </c>
      <c r="AM622">
        <v>-0.26393899999999998</v>
      </c>
      <c r="AN622" s="33" t="s">
        <v>477</v>
      </c>
      <c r="AO622" s="33" t="s">
        <v>477</v>
      </c>
      <c r="AP622" s="33" t="s">
        <v>477</v>
      </c>
      <c r="AQ622" s="33" t="s">
        <v>477</v>
      </c>
      <c r="AR622" s="33" t="s">
        <v>477</v>
      </c>
      <c r="AS622" s="34" t="s">
        <v>477</v>
      </c>
      <c r="AT622" s="34" t="s">
        <v>477</v>
      </c>
      <c r="AU622" s="35">
        <v>838</v>
      </c>
      <c r="AV622" s="35">
        <v>838</v>
      </c>
      <c r="AW622" s="34" t="s">
        <v>477</v>
      </c>
      <c r="AX622" t="s">
        <v>474</v>
      </c>
      <c r="AY622" s="32">
        <v>2023</v>
      </c>
      <c r="AZ622" s="32" t="s">
        <v>366</v>
      </c>
      <c r="BA622" s="32" t="s">
        <v>366</v>
      </c>
      <c r="BB622" s="32" t="s">
        <v>366</v>
      </c>
      <c r="BC622" s="32" t="s">
        <v>366</v>
      </c>
      <c r="BD622">
        <v>159602272.38000005</v>
      </c>
      <c r="BE622">
        <v>0.33404668500000001</v>
      </c>
      <c r="BF622" s="32" t="s">
        <v>293</v>
      </c>
      <c r="BG622" s="32" t="s">
        <v>478</v>
      </c>
      <c r="BH622" s="32" t="s">
        <v>477</v>
      </c>
      <c r="BI622" s="32">
        <v>6</v>
      </c>
      <c r="BJ622" s="36">
        <v>3.9597101527529925E-3</v>
      </c>
      <c r="BK622" s="32">
        <v>6</v>
      </c>
      <c r="BL622" s="36">
        <v>3.9597101527529925E-3</v>
      </c>
      <c r="BM622" s="32">
        <v>6</v>
      </c>
      <c r="BN622" s="36">
        <v>3.6523194669758115E-3</v>
      </c>
      <c r="BO622" s="33" t="s">
        <v>476</v>
      </c>
      <c r="BP622" s="33" t="s">
        <v>477</v>
      </c>
      <c r="BQ622">
        <v>2.2454536398739999</v>
      </c>
      <c r="BR622">
        <v>-0.26393899999999998</v>
      </c>
      <c r="BS622" t="s">
        <v>474</v>
      </c>
      <c r="BT622" s="37">
        <v>45034</v>
      </c>
      <c r="BU622" s="32" t="s">
        <v>477</v>
      </c>
      <c r="BV622" s="38" t="s">
        <v>477</v>
      </c>
      <c r="BW622" t="s">
        <v>477</v>
      </c>
      <c r="BX622" s="39">
        <v>2.2454536398739999</v>
      </c>
      <c r="BY622" s="39">
        <v>-0.26393899999999998</v>
      </c>
      <c r="BZ622" s="39">
        <v>-0.28236899999999998</v>
      </c>
      <c r="CA622" s="39">
        <v>-0.26393899999999998</v>
      </c>
      <c r="CB622" s="39">
        <v>-0.28236899999999998</v>
      </c>
      <c r="CC622" s="39">
        <v>-0.26393899999999998</v>
      </c>
      <c r="CD622" s="39">
        <v>-0.28236899999999998</v>
      </c>
      <c r="CE622" s="39">
        <v>-0.26393899999999998</v>
      </c>
      <c r="CF622" s="39">
        <v>-0.28236899999999998</v>
      </c>
      <c r="CG622">
        <v>-0.26393899999999998</v>
      </c>
      <c r="CH622" s="39">
        <v>2.2454536398739999</v>
      </c>
      <c r="CI622" s="39">
        <v>2.2452775181851798</v>
      </c>
      <c r="CJ622" s="39">
        <v>2.2454536398739999</v>
      </c>
      <c r="CK622" s="39">
        <v>2.2452775181851798</v>
      </c>
      <c r="CL622" t="s">
        <v>477</v>
      </c>
      <c r="CM622" t="s">
        <v>477</v>
      </c>
      <c r="CN622" s="46" t="s">
        <v>477</v>
      </c>
      <c r="CO622" s="46">
        <v>0</v>
      </c>
      <c r="CP622" s="46" t="s">
        <v>477</v>
      </c>
      <c r="CQ622" s="46" t="s">
        <v>477</v>
      </c>
      <c r="CR622" s="46" t="s">
        <v>477</v>
      </c>
      <c r="CS622" s="46">
        <v>0</v>
      </c>
      <c r="CT622">
        <v>0</v>
      </c>
      <c r="CU622">
        <v>0</v>
      </c>
      <c r="CV622" s="47">
        <v>0</v>
      </c>
      <c r="CW622">
        <v>0</v>
      </c>
      <c r="CX622" s="48">
        <v>0</v>
      </c>
      <c r="CY622" s="48">
        <v>0</v>
      </c>
      <c r="CZ622">
        <v>0</v>
      </c>
      <c r="DA622" s="37">
        <v>45034</v>
      </c>
      <c r="DB622">
        <v>-0.26393899999999998</v>
      </c>
      <c r="DC622">
        <v>1</v>
      </c>
      <c r="DD622" s="52" t="s">
        <v>477</v>
      </c>
      <c r="DE622" t="s">
        <v>477</v>
      </c>
      <c r="DF622" s="52" t="s">
        <v>477</v>
      </c>
      <c r="DG622" s="52" t="s">
        <v>477</v>
      </c>
      <c r="DH622" s="52" t="s">
        <v>477</v>
      </c>
      <c r="DI622" s="52" t="s">
        <v>477</v>
      </c>
      <c r="DJ622" s="52" t="s">
        <v>477</v>
      </c>
      <c r="DK622" s="52" t="s">
        <v>477</v>
      </c>
      <c r="DL622" s="52" t="s">
        <v>477</v>
      </c>
      <c r="DM622" s="52" t="s">
        <v>477</v>
      </c>
      <c r="DN622" s="52" t="s">
        <v>477</v>
      </c>
      <c r="DO622" s="33">
        <v>2.3997050469951402</v>
      </c>
      <c r="DP622" s="33" t="s">
        <v>477</v>
      </c>
      <c r="DQ622" s="32" t="s">
        <v>699</v>
      </c>
      <c r="DR622" s="33" t="s">
        <v>477</v>
      </c>
      <c r="DS622" s="58" t="s">
        <v>477</v>
      </c>
      <c r="DT622" s="58" t="s">
        <v>477</v>
      </c>
      <c r="DU622" s="58" t="s">
        <v>477</v>
      </c>
    </row>
    <row r="623" spans="1:125" x14ac:dyDescent="0.25">
      <c r="A623" s="31">
        <v>44196</v>
      </c>
      <c r="B623" t="s">
        <v>2120</v>
      </c>
      <c r="C623" t="s">
        <v>2010</v>
      </c>
      <c r="D623" t="s">
        <v>473</v>
      </c>
      <c r="E623">
        <v>9080501</v>
      </c>
      <c r="F623" t="s">
        <v>2176</v>
      </c>
      <c r="G623" t="s">
        <v>2177</v>
      </c>
      <c r="H623" t="s">
        <v>293</v>
      </c>
      <c r="I623">
        <v>45638</v>
      </c>
      <c r="J623">
        <v>1.625</v>
      </c>
      <c r="K623" s="43">
        <v>1500000</v>
      </c>
      <c r="L623" s="43">
        <v>1523843.84</v>
      </c>
      <c r="M623" s="43">
        <v>0.95477577940000002</v>
      </c>
      <c r="N623" s="43">
        <v>101.505</v>
      </c>
      <c r="O623" t="s">
        <v>473</v>
      </c>
      <c r="P623" t="s">
        <v>474</v>
      </c>
      <c r="Q623" t="s">
        <v>2178</v>
      </c>
      <c r="R623" t="s">
        <v>475</v>
      </c>
      <c r="S623" t="s">
        <v>2120</v>
      </c>
      <c r="T623" t="s">
        <v>2177</v>
      </c>
      <c r="U623" t="s">
        <v>368</v>
      </c>
      <c r="V623" t="s">
        <v>203</v>
      </c>
      <c r="W623" t="s">
        <v>2179</v>
      </c>
      <c r="X623" t="s">
        <v>2180</v>
      </c>
      <c r="Y623" s="32" t="s">
        <v>971</v>
      </c>
      <c r="Z623" t="s">
        <v>394</v>
      </c>
      <c r="AA623" s="32" t="s">
        <v>386</v>
      </c>
      <c r="AB623" s="32" t="s">
        <v>476</v>
      </c>
      <c r="AC623" s="33" t="s">
        <v>477</v>
      </c>
      <c r="AD623" s="33">
        <v>500000000</v>
      </c>
      <c r="AE623">
        <v>0.3</v>
      </c>
      <c r="AF623" s="33">
        <v>191.16972658379501</v>
      </c>
      <c r="AG623" s="33">
        <v>171.59244457850599</v>
      </c>
      <c r="AH623">
        <v>171.59244457850599</v>
      </c>
      <c r="AI623" s="33">
        <v>3.8069453433139602</v>
      </c>
      <c r="AJ623" s="33">
        <v>1.2319720000000001</v>
      </c>
      <c r="AK623">
        <v>1.2319720000000001</v>
      </c>
      <c r="AL623" s="33">
        <v>1.2319720000000001</v>
      </c>
      <c r="AM623">
        <v>1.2319720000000001</v>
      </c>
      <c r="AN623" s="33" t="s">
        <v>477</v>
      </c>
      <c r="AO623" s="33" t="s">
        <v>477</v>
      </c>
      <c r="AP623" s="33" t="s">
        <v>477</v>
      </c>
      <c r="AQ623" s="33" t="s">
        <v>477</v>
      </c>
      <c r="AR623" s="33" t="s">
        <v>477</v>
      </c>
      <c r="AS623" s="34" t="s">
        <v>477</v>
      </c>
      <c r="AT623" s="34" t="s">
        <v>477</v>
      </c>
      <c r="AU623" s="35">
        <v>1442</v>
      </c>
      <c r="AV623" s="35">
        <v>1442</v>
      </c>
      <c r="AW623" s="34" t="s">
        <v>477</v>
      </c>
      <c r="AX623" t="s">
        <v>474</v>
      </c>
      <c r="AY623" s="32">
        <v>2024</v>
      </c>
      <c r="AZ623" s="32" t="s">
        <v>386</v>
      </c>
      <c r="BA623" s="32" t="s">
        <v>376</v>
      </c>
      <c r="BB623" s="32" t="s">
        <v>376</v>
      </c>
      <c r="BC623" s="32" t="s">
        <v>376</v>
      </c>
      <c r="BD623">
        <v>159602272.38000005</v>
      </c>
      <c r="BE623">
        <v>0.95477577940000002</v>
      </c>
      <c r="BF623" s="32" t="s">
        <v>293</v>
      </c>
      <c r="BG623" s="32" t="s">
        <v>478</v>
      </c>
      <c r="BH623" s="32" t="s">
        <v>477</v>
      </c>
      <c r="BI623" s="32">
        <v>10</v>
      </c>
      <c r="BJ623" s="36">
        <v>1.1317685573350545E-2</v>
      </c>
      <c r="BK623" s="32">
        <v>10</v>
      </c>
      <c r="BL623" s="36">
        <v>1.1317685573350545E-2</v>
      </c>
      <c r="BM623" s="32">
        <v>10</v>
      </c>
      <c r="BN623" s="36">
        <v>1.0439098253674133E-2</v>
      </c>
      <c r="BO623" s="33" t="s">
        <v>476</v>
      </c>
      <c r="BP623" s="33" t="s">
        <v>477</v>
      </c>
      <c r="BQ623">
        <v>3.8069453433139602</v>
      </c>
      <c r="BR623">
        <v>1.2319720000000001</v>
      </c>
      <c r="BS623" t="s">
        <v>474</v>
      </c>
      <c r="BT623" s="37">
        <v>45638</v>
      </c>
      <c r="BU623" s="32" t="s">
        <v>477</v>
      </c>
      <c r="BV623" s="38" t="s">
        <v>477</v>
      </c>
      <c r="BW623" t="s">
        <v>477</v>
      </c>
      <c r="BX623" s="39">
        <v>3.8069453433139602</v>
      </c>
      <c r="BY623" s="39">
        <v>1.2319720000000001</v>
      </c>
      <c r="BZ623" s="39">
        <v>1.2300739999999999</v>
      </c>
      <c r="CA623" s="39">
        <v>1.2319720000000001</v>
      </c>
      <c r="CB623" s="39">
        <v>1.2300739999999999</v>
      </c>
      <c r="CC623" s="39">
        <v>1.2319720000000001</v>
      </c>
      <c r="CD623" s="39">
        <v>1.2300739999999999</v>
      </c>
      <c r="CE623" s="39">
        <v>1.2319720000000001</v>
      </c>
      <c r="CF623" s="39">
        <v>1.2300739999999999</v>
      </c>
      <c r="CG623">
        <v>1.2319720000000001</v>
      </c>
      <c r="CH623" s="39">
        <v>3.8069453433139602</v>
      </c>
      <c r="CI623" s="39">
        <v>3.80817562089495</v>
      </c>
      <c r="CJ623" s="39">
        <v>3.8069453433139602</v>
      </c>
      <c r="CK623" s="39">
        <v>3.80817562089495</v>
      </c>
      <c r="CL623" t="s">
        <v>477</v>
      </c>
      <c r="CM623" t="s">
        <v>477</v>
      </c>
      <c r="CN623" s="46" t="s">
        <v>477</v>
      </c>
      <c r="CO623" s="46">
        <v>0</v>
      </c>
      <c r="CP623" s="46" t="s">
        <v>477</v>
      </c>
      <c r="CQ623" s="46" t="s">
        <v>477</v>
      </c>
      <c r="CR623" s="46" t="s">
        <v>477</v>
      </c>
      <c r="CS623" s="46">
        <v>0</v>
      </c>
      <c r="CT623">
        <v>0</v>
      </c>
      <c r="CU623">
        <v>0</v>
      </c>
      <c r="CV623" s="47">
        <v>0</v>
      </c>
      <c r="CW623">
        <v>0</v>
      </c>
      <c r="CX623" s="48">
        <v>0</v>
      </c>
      <c r="CY623" s="48">
        <v>0</v>
      </c>
      <c r="CZ623">
        <v>0</v>
      </c>
      <c r="DA623" s="37">
        <v>45638</v>
      </c>
      <c r="DB623">
        <v>1.2319720000000001</v>
      </c>
      <c r="DC623">
        <v>1</v>
      </c>
      <c r="DD623" s="52" t="s">
        <v>477</v>
      </c>
      <c r="DE623" t="s">
        <v>477</v>
      </c>
      <c r="DF623" s="52" t="s">
        <v>477</v>
      </c>
      <c r="DG623" s="52" t="s">
        <v>477</v>
      </c>
      <c r="DH623" s="52" t="s">
        <v>477</v>
      </c>
      <c r="DI623" s="52" t="s">
        <v>477</v>
      </c>
      <c r="DJ623" s="52" t="s">
        <v>477</v>
      </c>
      <c r="DK623" s="52" t="s">
        <v>477</v>
      </c>
      <c r="DL623" s="52" t="s">
        <v>477</v>
      </c>
      <c r="DM623" s="52" t="s">
        <v>477</v>
      </c>
      <c r="DN623" s="52" t="s">
        <v>477</v>
      </c>
      <c r="DO623" s="33">
        <v>3.8926916510426701</v>
      </c>
      <c r="DP623" s="33" t="s">
        <v>477</v>
      </c>
      <c r="DQ623" s="32" t="s">
        <v>699</v>
      </c>
      <c r="DR623" s="33" t="s">
        <v>477</v>
      </c>
      <c r="DS623" s="58" t="s">
        <v>477</v>
      </c>
      <c r="DT623" s="58" t="s">
        <v>477</v>
      </c>
      <c r="DU623" s="58" t="s">
        <v>477</v>
      </c>
    </row>
    <row r="624" spans="1:125" x14ac:dyDescent="0.25">
      <c r="A624" s="31">
        <v>44196</v>
      </c>
      <c r="B624" t="s">
        <v>2120</v>
      </c>
      <c r="C624" t="s">
        <v>2010</v>
      </c>
      <c r="D624" t="s">
        <v>473</v>
      </c>
      <c r="E624">
        <v>9080501</v>
      </c>
      <c r="F624" t="s">
        <v>994</v>
      </c>
      <c r="G624" t="s">
        <v>2181</v>
      </c>
      <c r="H624" t="s">
        <v>293</v>
      </c>
      <c r="I624">
        <v>44757</v>
      </c>
      <c r="J624">
        <v>4</v>
      </c>
      <c r="K624" s="43">
        <v>900000</v>
      </c>
      <c r="L624" s="43">
        <v>957810</v>
      </c>
      <c r="M624" s="43">
        <v>0.60012303440000003</v>
      </c>
      <c r="N624" s="43">
        <v>104.59</v>
      </c>
      <c r="O624" t="s">
        <v>473</v>
      </c>
      <c r="P624" t="s">
        <v>474</v>
      </c>
      <c r="Q624" t="s">
        <v>996</v>
      </c>
      <c r="R624" t="s">
        <v>475</v>
      </c>
      <c r="S624" t="s">
        <v>2120</v>
      </c>
      <c r="T624" t="s">
        <v>2181</v>
      </c>
      <c r="U624" t="s">
        <v>381</v>
      </c>
      <c r="V624" t="s">
        <v>203</v>
      </c>
      <c r="W624" t="s">
        <v>997</v>
      </c>
      <c r="X624" t="s">
        <v>998</v>
      </c>
      <c r="Y624" s="32" t="s">
        <v>390</v>
      </c>
      <c r="Z624" t="s">
        <v>359</v>
      </c>
      <c r="AA624" s="32" t="s">
        <v>372</v>
      </c>
      <c r="AB624" s="32" t="s">
        <v>476</v>
      </c>
      <c r="AC624" s="33" t="s">
        <v>477</v>
      </c>
      <c r="AD624" s="33">
        <v>650000000</v>
      </c>
      <c r="AE624">
        <v>0.13846153846153847</v>
      </c>
      <c r="AF624" s="33">
        <v>39.821852219433602</v>
      </c>
      <c r="AG624" s="33">
        <v>150.49160472045401</v>
      </c>
      <c r="AH624">
        <v>150.49160472045401</v>
      </c>
      <c r="AI624" s="33">
        <v>1.24404910379903</v>
      </c>
      <c r="AJ624" s="33">
        <v>0.99470700000000001</v>
      </c>
      <c r="AK624">
        <v>0.99470700000000001</v>
      </c>
      <c r="AL624" s="33">
        <v>0.433419</v>
      </c>
      <c r="AM624">
        <v>0.433419</v>
      </c>
      <c r="AN624" s="33" t="s">
        <v>477</v>
      </c>
      <c r="AO624" s="33" t="s">
        <v>477</v>
      </c>
      <c r="AP624" s="33" t="s">
        <v>477</v>
      </c>
      <c r="AQ624" s="33" t="s">
        <v>477</v>
      </c>
      <c r="AR624" s="33" t="s">
        <v>477</v>
      </c>
      <c r="AS624" s="34" t="s">
        <v>477</v>
      </c>
      <c r="AT624" s="34" t="s">
        <v>477</v>
      </c>
      <c r="AU624" s="35">
        <v>561</v>
      </c>
      <c r="AV624" s="35">
        <v>561</v>
      </c>
      <c r="AW624" s="34" t="s">
        <v>477</v>
      </c>
      <c r="AX624" t="s">
        <v>474</v>
      </c>
      <c r="AY624" s="32">
        <v>2022</v>
      </c>
      <c r="AZ624" s="32" t="s">
        <v>372</v>
      </c>
      <c r="BA624" s="32" t="s">
        <v>372</v>
      </c>
      <c r="BB624" s="32" t="s">
        <v>372</v>
      </c>
      <c r="BC624" s="32" t="s">
        <v>372</v>
      </c>
      <c r="BD624">
        <v>159602272.38000005</v>
      </c>
      <c r="BE624">
        <v>0.60012303440000003</v>
      </c>
      <c r="BF624" s="32" t="s">
        <v>293</v>
      </c>
      <c r="BG624" s="32" t="s">
        <v>477</v>
      </c>
      <c r="BH624" s="32" t="s">
        <v>477</v>
      </c>
      <c r="BI624" s="32">
        <v>12</v>
      </c>
      <c r="BJ624" s="36">
        <v>7.1137160740899043E-3</v>
      </c>
      <c r="BK624" s="32">
        <v>12</v>
      </c>
      <c r="BL624" s="36">
        <v>7.1137160740899043E-3</v>
      </c>
      <c r="BM624" s="32">
        <v>12</v>
      </c>
      <c r="BN624" s="36">
        <v>6.561481193736768E-3</v>
      </c>
      <c r="BO624" s="33" t="s">
        <v>476</v>
      </c>
      <c r="BP624" s="33" t="s">
        <v>477</v>
      </c>
      <c r="BQ624">
        <v>1.24404910379903</v>
      </c>
      <c r="BR624">
        <v>0.433419</v>
      </c>
      <c r="BS624" t="s">
        <v>474</v>
      </c>
      <c r="BT624" s="37">
        <v>44757</v>
      </c>
      <c r="BU624" s="32" t="s">
        <v>477</v>
      </c>
      <c r="BV624" s="38">
        <v>44666</v>
      </c>
      <c r="BW624" t="s">
        <v>923</v>
      </c>
      <c r="BX624" s="39">
        <v>1.24404910379903</v>
      </c>
      <c r="BY624" s="39">
        <v>0.99470700000000001</v>
      </c>
      <c r="BZ624" s="39">
        <v>0.95764400000000005</v>
      </c>
      <c r="CA624" s="39">
        <v>0.433419</v>
      </c>
      <c r="CB624" s="39">
        <v>0.38064700000000001</v>
      </c>
      <c r="CC624" s="39">
        <v>0.433419</v>
      </c>
      <c r="CD624" s="39">
        <v>0.38064700000000001</v>
      </c>
      <c r="CE624" s="39">
        <v>0.99470700000000001</v>
      </c>
      <c r="CF624" s="39">
        <v>0.95764400000000005</v>
      </c>
      <c r="CG624">
        <v>0.433419</v>
      </c>
      <c r="CH624" s="39">
        <v>1.24404910379903</v>
      </c>
      <c r="CI624" s="39">
        <v>1.2466524586383201</v>
      </c>
      <c r="CJ624" s="39">
        <v>1.24404910379903</v>
      </c>
      <c r="CK624" s="39">
        <v>1.24660760620226</v>
      </c>
      <c r="CL624" t="s">
        <v>477</v>
      </c>
      <c r="CM624" t="s">
        <v>477</v>
      </c>
      <c r="CN624" s="46" t="s">
        <v>477</v>
      </c>
      <c r="CO624" s="46">
        <v>0</v>
      </c>
      <c r="CP624" s="46" t="s">
        <v>477</v>
      </c>
      <c r="CQ624" s="46" t="s">
        <v>477</v>
      </c>
      <c r="CR624" s="46" t="s">
        <v>477</v>
      </c>
      <c r="CS624" s="46">
        <v>0</v>
      </c>
      <c r="CT624">
        <v>0</v>
      </c>
      <c r="CU624">
        <v>0</v>
      </c>
      <c r="CV624" s="47">
        <v>909757.27544238046</v>
      </c>
      <c r="CW624">
        <v>0</v>
      </c>
      <c r="CX624" s="48">
        <v>909757.27544238046</v>
      </c>
      <c r="CY624" s="48">
        <v>957810</v>
      </c>
      <c r="CZ624">
        <v>909757.27544238046</v>
      </c>
      <c r="DA624" s="37">
        <v>44666</v>
      </c>
      <c r="DB624">
        <v>0.433419</v>
      </c>
      <c r="DC624">
        <v>1</v>
      </c>
      <c r="DD624" s="52" t="s">
        <v>477</v>
      </c>
      <c r="DE624" t="s">
        <v>477</v>
      </c>
      <c r="DF624" s="52" t="s">
        <v>477</v>
      </c>
      <c r="DG624" s="52" t="s">
        <v>477</v>
      </c>
      <c r="DH624" s="52" t="s">
        <v>477</v>
      </c>
      <c r="DI624" s="52" t="s">
        <v>477</v>
      </c>
      <c r="DJ624" s="52" t="s">
        <v>477</v>
      </c>
      <c r="DK624" s="52" t="s">
        <v>477</v>
      </c>
      <c r="DL624" s="52" t="s">
        <v>477</v>
      </c>
      <c r="DM624" s="52" t="s">
        <v>477</v>
      </c>
      <c r="DN624" s="52" t="s">
        <v>477</v>
      </c>
      <c r="DO624" s="33">
        <v>1.3301648583386301</v>
      </c>
      <c r="DP624" s="33" t="s">
        <v>477</v>
      </c>
      <c r="DQ624" s="32" t="s">
        <v>700</v>
      </c>
      <c r="DR624" s="33" t="s">
        <v>477</v>
      </c>
      <c r="DS624" s="58" t="s">
        <v>477</v>
      </c>
      <c r="DT624" s="58" t="s">
        <v>477</v>
      </c>
      <c r="DU624" s="58" t="s">
        <v>477</v>
      </c>
    </row>
    <row r="625" spans="1:125" x14ac:dyDescent="0.25">
      <c r="A625" s="31">
        <v>44196</v>
      </c>
      <c r="B625" t="s">
        <v>2120</v>
      </c>
      <c r="C625" t="s">
        <v>2010</v>
      </c>
      <c r="D625" t="s">
        <v>473</v>
      </c>
      <c r="E625">
        <v>9080501</v>
      </c>
      <c r="F625" t="s">
        <v>2182</v>
      </c>
      <c r="G625" t="s">
        <v>2183</v>
      </c>
      <c r="H625" t="s">
        <v>293</v>
      </c>
      <c r="I625">
        <v>44972</v>
      </c>
      <c r="J625">
        <v>0.75</v>
      </c>
      <c r="K625" s="43">
        <v>1500000</v>
      </c>
      <c r="L625" s="43">
        <v>1503731.25</v>
      </c>
      <c r="M625" s="43">
        <v>0.94217408530000002</v>
      </c>
      <c r="N625" s="43">
        <v>99.967500000000001</v>
      </c>
      <c r="O625" t="s">
        <v>473</v>
      </c>
      <c r="P625" t="s">
        <v>474</v>
      </c>
      <c r="Q625" t="s">
        <v>2184</v>
      </c>
      <c r="R625" t="s">
        <v>475</v>
      </c>
      <c r="S625" t="s">
        <v>2120</v>
      </c>
      <c r="T625" t="s">
        <v>2183</v>
      </c>
      <c r="U625" t="s">
        <v>381</v>
      </c>
      <c r="V625" t="s">
        <v>203</v>
      </c>
      <c r="W625" t="s">
        <v>997</v>
      </c>
      <c r="X625" t="s">
        <v>998</v>
      </c>
      <c r="Y625" s="32" t="s">
        <v>390</v>
      </c>
      <c r="Z625" t="s">
        <v>359</v>
      </c>
      <c r="AA625" s="32" t="s">
        <v>372</v>
      </c>
      <c r="AB625" s="32" t="s">
        <v>476</v>
      </c>
      <c r="AC625" s="33" t="s">
        <v>477</v>
      </c>
      <c r="AD625" s="33">
        <v>550000000</v>
      </c>
      <c r="AE625">
        <v>0.27272727272727271</v>
      </c>
      <c r="AF625" s="33">
        <v>67.303445631832204</v>
      </c>
      <c r="AG625" s="33">
        <v>128.23474197308099</v>
      </c>
      <c r="AH625">
        <v>128.23474197308099</v>
      </c>
      <c r="AI625" s="33">
        <v>2.0903556545623498</v>
      </c>
      <c r="AJ625" s="33">
        <v>0.766849</v>
      </c>
      <c r="AK625">
        <v>0.766849</v>
      </c>
      <c r="AL625" s="33">
        <v>0.766849</v>
      </c>
      <c r="AM625">
        <v>0.766849</v>
      </c>
      <c r="AN625" s="33" t="s">
        <v>477</v>
      </c>
      <c r="AO625" s="33" t="s">
        <v>477</v>
      </c>
      <c r="AP625" s="33" t="s">
        <v>477</v>
      </c>
      <c r="AQ625" s="33" t="s">
        <v>477</v>
      </c>
      <c r="AR625" s="33" t="s">
        <v>477</v>
      </c>
      <c r="AS625" s="34" t="s">
        <v>477</v>
      </c>
      <c r="AT625" s="34" t="s">
        <v>477</v>
      </c>
      <c r="AU625" s="35">
        <v>776</v>
      </c>
      <c r="AV625" s="35">
        <v>776</v>
      </c>
      <c r="AW625" s="34" t="s">
        <v>477</v>
      </c>
      <c r="AX625" t="s">
        <v>474</v>
      </c>
      <c r="AY625" s="32">
        <v>2023</v>
      </c>
      <c r="AZ625" s="32" t="s">
        <v>372</v>
      </c>
      <c r="BA625" s="32" t="s">
        <v>372</v>
      </c>
      <c r="BB625" s="32" t="s">
        <v>372</v>
      </c>
      <c r="BC625" s="32" t="s">
        <v>372</v>
      </c>
      <c r="BD625">
        <v>159602272.38000005</v>
      </c>
      <c r="BE625">
        <v>0.94217408530000002</v>
      </c>
      <c r="BF625" s="32" t="s">
        <v>293</v>
      </c>
      <c r="BG625" s="32" t="s">
        <v>477</v>
      </c>
      <c r="BH625" s="32" t="s">
        <v>477</v>
      </c>
      <c r="BI625" s="32">
        <v>12</v>
      </c>
      <c r="BJ625" s="36">
        <v>1.1168308082225395E-2</v>
      </c>
      <c r="BK625" s="32">
        <v>12</v>
      </c>
      <c r="BL625" s="36">
        <v>1.1168308082225395E-2</v>
      </c>
      <c r="BM625" s="32">
        <v>12</v>
      </c>
      <c r="BN625" s="36">
        <v>1.0301316876321277E-2</v>
      </c>
      <c r="BO625" s="33" t="s">
        <v>476</v>
      </c>
      <c r="BP625" s="33" t="s">
        <v>477</v>
      </c>
      <c r="BQ625">
        <v>2.0903556545623498</v>
      </c>
      <c r="BR625">
        <v>0.766849</v>
      </c>
      <c r="BS625" t="s">
        <v>474</v>
      </c>
      <c r="BT625" s="37">
        <v>44972</v>
      </c>
      <c r="BU625" s="32" t="s">
        <v>477</v>
      </c>
      <c r="BV625" s="38">
        <v>44941</v>
      </c>
      <c r="BW625" t="s">
        <v>1197</v>
      </c>
      <c r="BX625" s="39">
        <v>2.0903556545623498</v>
      </c>
      <c r="BY625" s="39">
        <v>0.766849</v>
      </c>
      <c r="BZ625" s="39">
        <v>0.76699700000000004</v>
      </c>
      <c r="CA625" s="39">
        <v>0.766849</v>
      </c>
      <c r="CB625" s="39">
        <v>0.76699700000000004</v>
      </c>
      <c r="CC625" s="39">
        <v>0.76752299999999996</v>
      </c>
      <c r="CD625" s="39">
        <v>0.76768400000000003</v>
      </c>
      <c r="CE625" s="39">
        <v>0.766849</v>
      </c>
      <c r="CF625" s="39">
        <v>0.76699700000000004</v>
      </c>
      <c r="CG625">
        <v>0.766849</v>
      </c>
      <c r="CH625" s="39">
        <v>2.0903556545623498</v>
      </c>
      <c r="CI625" s="39">
        <v>2.0170094768973699</v>
      </c>
      <c r="CJ625" s="39">
        <v>2.0903556545623498</v>
      </c>
      <c r="CK625" s="39">
        <v>2.0169993044355601</v>
      </c>
      <c r="CL625" t="s">
        <v>477</v>
      </c>
      <c r="CM625" t="s">
        <v>477</v>
      </c>
      <c r="CN625" s="46" t="s">
        <v>477</v>
      </c>
      <c r="CO625" s="46">
        <v>0</v>
      </c>
      <c r="CP625" s="46" t="s">
        <v>477</v>
      </c>
      <c r="CQ625" s="46" t="s">
        <v>477</v>
      </c>
      <c r="CR625" s="46" t="s">
        <v>477</v>
      </c>
      <c r="CS625" s="46">
        <v>0</v>
      </c>
      <c r="CT625">
        <v>0</v>
      </c>
      <c r="CU625">
        <v>0</v>
      </c>
      <c r="CV625" s="47">
        <v>1480902.6168513345</v>
      </c>
      <c r="CW625">
        <v>0</v>
      </c>
      <c r="CX625" s="48">
        <v>1480902.6168513345</v>
      </c>
      <c r="CY625" s="48">
        <v>1503731.25</v>
      </c>
      <c r="CZ625">
        <v>1480902.6168513345</v>
      </c>
      <c r="DA625" s="37">
        <v>44941</v>
      </c>
      <c r="DB625">
        <v>0.76752299999999996</v>
      </c>
      <c r="DC625">
        <v>1</v>
      </c>
      <c r="DD625" s="52" t="s">
        <v>477</v>
      </c>
      <c r="DE625" t="s">
        <v>477</v>
      </c>
      <c r="DF625" s="52" t="s">
        <v>477</v>
      </c>
      <c r="DG625" s="52" t="s">
        <v>477</v>
      </c>
      <c r="DH625" s="52" t="s">
        <v>477</v>
      </c>
      <c r="DI625" s="52" t="s">
        <v>477</v>
      </c>
      <c r="DJ625" s="52" t="s">
        <v>477</v>
      </c>
      <c r="DK625" s="52" t="s">
        <v>477</v>
      </c>
      <c r="DL625" s="52" t="s">
        <v>477</v>
      </c>
      <c r="DM625" s="52" t="s">
        <v>477</v>
      </c>
      <c r="DN625" s="52" t="s">
        <v>477</v>
      </c>
      <c r="DO625" s="33">
        <v>2.0239875075546401</v>
      </c>
      <c r="DP625" s="33" t="s">
        <v>477</v>
      </c>
      <c r="DQ625" s="32" t="s">
        <v>700</v>
      </c>
      <c r="DR625" s="33" t="s">
        <v>477</v>
      </c>
      <c r="DS625" s="58" t="s">
        <v>477</v>
      </c>
      <c r="DT625" s="58" t="s">
        <v>477</v>
      </c>
      <c r="DU625" s="58" t="s">
        <v>477</v>
      </c>
    </row>
    <row r="626" spans="1:125" x14ac:dyDescent="0.25">
      <c r="A626" s="31">
        <v>44196</v>
      </c>
      <c r="B626" t="s">
        <v>2120</v>
      </c>
      <c r="C626" t="s">
        <v>2010</v>
      </c>
      <c r="D626" t="s">
        <v>473</v>
      </c>
      <c r="E626">
        <v>9080501</v>
      </c>
      <c r="F626" t="s">
        <v>979</v>
      </c>
      <c r="G626" t="s">
        <v>2185</v>
      </c>
      <c r="H626" t="s">
        <v>293</v>
      </c>
      <c r="I626">
        <v>44525</v>
      </c>
      <c r="J626">
        <v>0.625</v>
      </c>
      <c r="K626" s="43">
        <v>1200000</v>
      </c>
      <c r="L626" s="43">
        <v>1206199.73</v>
      </c>
      <c r="M626" s="43">
        <v>0.75575348149999999</v>
      </c>
      <c r="N626" s="43">
        <v>100.455</v>
      </c>
      <c r="O626" t="s">
        <v>473</v>
      </c>
      <c r="P626" t="s">
        <v>474</v>
      </c>
      <c r="Q626" t="s">
        <v>981</v>
      </c>
      <c r="R626" t="s">
        <v>475</v>
      </c>
      <c r="S626" t="s">
        <v>2120</v>
      </c>
      <c r="T626" t="s">
        <v>2185</v>
      </c>
      <c r="U626" t="s">
        <v>381</v>
      </c>
      <c r="V626" t="s">
        <v>203</v>
      </c>
      <c r="W626" t="s">
        <v>982</v>
      </c>
      <c r="X626" t="s">
        <v>983</v>
      </c>
      <c r="Y626" s="32" t="s">
        <v>373</v>
      </c>
      <c r="Z626" t="s">
        <v>382</v>
      </c>
      <c r="AA626" s="32" t="s">
        <v>386</v>
      </c>
      <c r="AB626" s="32" t="s">
        <v>476</v>
      </c>
      <c r="AC626" s="33" t="s">
        <v>477</v>
      </c>
      <c r="AD626" s="33">
        <v>500000000</v>
      </c>
      <c r="AE626">
        <v>0.24</v>
      </c>
      <c r="AF626" s="33">
        <v>-2.2239096225166</v>
      </c>
      <c r="AG626" s="33">
        <v>63.156718030811803</v>
      </c>
      <c r="AH626">
        <v>63.156718030811803</v>
      </c>
      <c r="AI626" s="33">
        <v>0.81598964994516099</v>
      </c>
      <c r="AJ626" s="33">
        <v>0.11959500000000001</v>
      </c>
      <c r="AK626">
        <v>0.11959500000000001</v>
      </c>
      <c r="AL626" s="33">
        <v>6.7352999999999996E-2</v>
      </c>
      <c r="AM626">
        <v>6.7352999999999996E-2</v>
      </c>
      <c r="AN626" s="33" t="s">
        <v>477</v>
      </c>
      <c r="AO626" s="33" t="s">
        <v>477</v>
      </c>
      <c r="AP626" s="33" t="s">
        <v>477</v>
      </c>
      <c r="AQ626" s="33" t="s">
        <v>477</v>
      </c>
      <c r="AR626" s="33" t="s">
        <v>477</v>
      </c>
      <c r="AS626" s="34" t="s">
        <v>477</v>
      </c>
      <c r="AT626" s="34" t="s">
        <v>477</v>
      </c>
      <c r="AU626" s="35">
        <v>329</v>
      </c>
      <c r="AV626" s="35">
        <v>329</v>
      </c>
      <c r="AW626" s="34" t="s">
        <v>477</v>
      </c>
      <c r="AX626" t="s">
        <v>474</v>
      </c>
      <c r="AY626" s="32">
        <v>2021</v>
      </c>
      <c r="AZ626" s="32" t="s">
        <v>480</v>
      </c>
      <c r="BA626" s="32" t="s">
        <v>480</v>
      </c>
      <c r="BB626" s="32" t="s">
        <v>376</v>
      </c>
      <c r="BC626" s="32" t="s">
        <v>376</v>
      </c>
      <c r="BD626">
        <v>159602272.38000005</v>
      </c>
      <c r="BE626">
        <v>0.75575348149999999</v>
      </c>
      <c r="BF626" s="32" t="s">
        <v>293</v>
      </c>
      <c r="BG626" s="32" t="s">
        <v>478</v>
      </c>
      <c r="BH626" s="32" t="s">
        <v>479</v>
      </c>
      <c r="BI626" s="32" t="s">
        <v>480</v>
      </c>
      <c r="BJ626" s="36">
        <v>8.9585224709116656E-3</v>
      </c>
      <c r="BK626" s="32">
        <v>10</v>
      </c>
      <c r="BL626" s="36">
        <v>8.9585224709116656E-3</v>
      </c>
      <c r="BM626" s="32">
        <v>10</v>
      </c>
      <c r="BN626" s="36">
        <v>8.2630760216382861E-3</v>
      </c>
      <c r="BO626" s="33" t="s">
        <v>476</v>
      </c>
      <c r="BP626" s="33" t="s">
        <v>477</v>
      </c>
      <c r="BQ626">
        <v>0.81598964994516099</v>
      </c>
      <c r="BR626">
        <v>6.7352999999999996E-2</v>
      </c>
      <c r="BS626" t="s">
        <v>474</v>
      </c>
      <c r="BT626" s="37">
        <v>44525</v>
      </c>
      <c r="BU626" s="32" t="s">
        <v>477</v>
      </c>
      <c r="BV626" s="38">
        <v>44494</v>
      </c>
      <c r="BW626" t="s">
        <v>911</v>
      </c>
      <c r="BX626" s="39">
        <v>0.81598964994516099</v>
      </c>
      <c r="BY626" s="39">
        <v>0.11959500000000001</v>
      </c>
      <c r="BZ626" s="39">
        <v>0.108665</v>
      </c>
      <c r="CA626" s="39">
        <v>6.7352999999999996E-2</v>
      </c>
      <c r="CB626" s="39">
        <v>5.4010000000000002E-2</v>
      </c>
      <c r="CC626" s="39">
        <v>6.7352999999999996E-2</v>
      </c>
      <c r="CD626" s="39">
        <v>5.4010000000000002E-2</v>
      </c>
      <c r="CE626" s="39">
        <v>0.11959500000000001</v>
      </c>
      <c r="CF626" s="39">
        <v>0.108665</v>
      </c>
      <c r="CG626">
        <v>6.7352999999999996E-2</v>
      </c>
      <c r="CH626" s="39">
        <v>0.81598964994516099</v>
      </c>
      <c r="CI626" s="39">
        <v>0.816253483505329</v>
      </c>
      <c r="CJ626" s="39">
        <v>0.81598964994516099</v>
      </c>
      <c r="CK626" s="39">
        <v>0.816253483505329</v>
      </c>
      <c r="CL626" t="s">
        <v>477</v>
      </c>
      <c r="CM626" t="s">
        <v>477</v>
      </c>
      <c r="CN626" s="46" t="s">
        <v>477</v>
      </c>
      <c r="CO626" s="46">
        <v>0</v>
      </c>
      <c r="CP626" s="46" t="s">
        <v>477</v>
      </c>
      <c r="CQ626" s="46" t="s">
        <v>477</v>
      </c>
      <c r="CR626" s="46" t="s">
        <v>477</v>
      </c>
      <c r="CS626" s="46">
        <v>0</v>
      </c>
      <c r="CT626">
        <v>0</v>
      </c>
      <c r="CU626">
        <v>0</v>
      </c>
      <c r="CV626" s="47">
        <v>1200064.6749103018</v>
      </c>
      <c r="CW626">
        <v>0</v>
      </c>
      <c r="CX626" s="48">
        <v>1200064.6749103018</v>
      </c>
      <c r="CY626" s="48">
        <v>1206199.73</v>
      </c>
      <c r="CZ626">
        <v>1200064.6749103018</v>
      </c>
      <c r="DA626" s="37">
        <v>44494</v>
      </c>
      <c r="DB626">
        <v>6.7352999999999996E-2</v>
      </c>
      <c r="DC626">
        <v>1</v>
      </c>
      <c r="DD626" s="52" t="s">
        <v>477</v>
      </c>
      <c r="DE626" t="s">
        <v>477</v>
      </c>
      <c r="DF626" s="52" t="s">
        <v>477</v>
      </c>
      <c r="DG626" s="52" t="s">
        <v>477</v>
      </c>
      <c r="DH626" s="52" t="s">
        <v>477</v>
      </c>
      <c r="DI626" s="52" t="s">
        <v>477</v>
      </c>
      <c r="DJ626" s="52" t="s">
        <v>477</v>
      </c>
      <c r="DK626" s="52" t="s">
        <v>477</v>
      </c>
      <c r="DL626" s="52" t="s">
        <v>477</v>
      </c>
      <c r="DM626" s="52" t="s">
        <v>477</v>
      </c>
      <c r="DN626" s="52" t="s">
        <v>477</v>
      </c>
      <c r="DO626" s="33">
        <v>0.82272058356593902</v>
      </c>
      <c r="DP626" s="33" t="s">
        <v>477</v>
      </c>
      <c r="DQ626" s="32" t="s">
        <v>700</v>
      </c>
      <c r="DR626" s="33" t="s">
        <v>477</v>
      </c>
      <c r="DS626" s="58" t="s">
        <v>477</v>
      </c>
      <c r="DT626" s="58" t="s">
        <v>477</v>
      </c>
      <c r="DU626" s="58" t="s">
        <v>477</v>
      </c>
    </row>
    <row r="627" spans="1:125" x14ac:dyDescent="0.25">
      <c r="A627" s="31">
        <v>44196</v>
      </c>
      <c r="B627" t="s">
        <v>2120</v>
      </c>
      <c r="C627" t="s">
        <v>2010</v>
      </c>
      <c r="D627" t="s">
        <v>473</v>
      </c>
      <c r="E627">
        <v>9080501</v>
      </c>
      <c r="F627" t="s">
        <v>2186</v>
      </c>
      <c r="G627" t="s">
        <v>2187</v>
      </c>
      <c r="H627" t="s">
        <v>294</v>
      </c>
      <c r="I627">
        <v>45352</v>
      </c>
      <c r="J627">
        <v>5.75</v>
      </c>
      <c r="K627" s="43">
        <v>2000000</v>
      </c>
      <c r="L627" s="43">
        <v>1675758.1500000001</v>
      </c>
      <c r="M627" s="43">
        <v>1.0499588288999999</v>
      </c>
      <c r="N627" s="43">
        <v>101.17100000000001</v>
      </c>
      <c r="O627" t="s">
        <v>473</v>
      </c>
      <c r="P627" t="s">
        <v>474</v>
      </c>
      <c r="Q627" t="s">
        <v>2188</v>
      </c>
      <c r="R627" t="s">
        <v>475</v>
      </c>
      <c r="S627" t="s">
        <v>2120</v>
      </c>
      <c r="T627" t="s">
        <v>2187</v>
      </c>
      <c r="U627" t="s">
        <v>368</v>
      </c>
      <c r="V627" t="s">
        <v>203</v>
      </c>
      <c r="W627" t="s">
        <v>1211</v>
      </c>
      <c r="X627" t="s">
        <v>1212</v>
      </c>
      <c r="Y627" s="32" t="s">
        <v>650</v>
      </c>
      <c r="Z627" t="s">
        <v>1213</v>
      </c>
      <c r="AA627" s="32" t="s">
        <v>385</v>
      </c>
      <c r="AB627" s="32" t="s">
        <v>476</v>
      </c>
      <c r="AC627" s="33" t="s">
        <v>477</v>
      </c>
      <c r="AD627" s="33">
        <v>350000000</v>
      </c>
      <c r="AE627">
        <v>0.5714285714285714</v>
      </c>
      <c r="AF627" s="33">
        <v>509.89979361261999</v>
      </c>
      <c r="AG627" s="33">
        <v>507.41165468762699</v>
      </c>
      <c r="AH627">
        <v>507.41165468762699</v>
      </c>
      <c r="AI627" s="33">
        <v>2.8162292694451101</v>
      </c>
      <c r="AJ627" s="33">
        <v>5.3405339999999999</v>
      </c>
      <c r="AK627">
        <v>5.3405339999999999</v>
      </c>
      <c r="AL627" s="33">
        <v>5.3405339999999999</v>
      </c>
      <c r="AM627">
        <v>5.3405339999999999</v>
      </c>
      <c r="AN627" s="33" t="s">
        <v>477</v>
      </c>
      <c r="AO627" s="33" t="s">
        <v>477</v>
      </c>
      <c r="AP627" s="33" t="s">
        <v>477</v>
      </c>
      <c r="AQ627" s="33" t="s">
        <v>477</v>
      </c>
      <c r="AR627" s="33" t="s">
        <v>477</v>
      </c>
      <c r="AS627" s="34" t="s">
        <v>477</v>
      </c>
      <c r="AT627" s="34" t="s">
        <v>477</v>
      </c>
      <c r="AU627" s="35">
        <v>1156</v>
      </c>
      <c r="AV627" s="35">
        <v>1156</v>
      </c>
      <c r="AW627" s="34" t="s">
        <v>477</v>
      </c>
      <c r="AX627" t="s">
        <v>474</v>
      </c>
      <c r="AY627" s="32">
        <v>2024</v>
      </c>
      <c r="AZ627" s="32" t="s">
        <v>385</v>
      </c>
      <c r="BA627" s="32" t="s">
        <v>463</v>
      </c>
      <c r="BB627" s="32" t="s">
        <v>463</v>
      </c>
      <c r="BC627" s="32" t="s">
        <v>463</v>
      </c>
      <c r="BD627">
        <v>159602272.38000005</v>
      </c>
      <c r="BE627">
        <v>1.0499588288999999</v>
      </c>
      <c r="BF627" s="32" t="s">
        <v>294</v>
      </c>
      <c r="BG627" s="32" t="s">
        <v>477</v>
      </c>
      <c r="BH627" s="32" t="s">
        <v>477</v>
      </c>
      <c r="BI627" s="32">
        <v>14</v>
      </c>
      <c r="BJ627" s="36">
        <v>1.2445962861049856E-2</v>
      </c>
      <c r="BK627" s="32">
        <v>14</v>
      </c>
      <c r="BL627" s="36">
        <v>1.2445962861049856E-2</v>
      </c>
      <c r="BM627" s="32">
        <v>14</v>
      </c>
      <c r="BN627" s="36">
        <v>1.1479787835245109E-2</v>
      </c>
      <c r="BO627" s="33" t="s">
        <v>476</v>
      </c>
      <c r="BP627" s="33" t="s">
        <v>477</v>
      </c>
      <c r="BQ627">
        <v>2.8162292694451101</v>
      </c>
      <c r="BR627">
        <v>5.3405339999999999</v>
      </c>
      <c r="BS627" t="s">
        <v>474</v>
      </c>
      <c r="BT627" s="37">
        <v>45352</v>
      </c>
      <c r="BU627" s="32" t="s">
        <v>477</v>
      </c>
      <c r="BV627" s="38" t="s">
        <v>477</v>
      </c>
      <c r="BW627" t="s">
        <v>477</v>
      </c>
      <c r="BX627" s="39">
        <v>2.8162292694451101</v>
      </c>
      <c r="BY627" s="39">
        <v>5.3405339999999999</v>
      </c>
      <c r="BZ627" s="39">
        <v>5.3384130000000001</v>
      </c>
      <c r="CA627" s="39">
        <v>5.3405339999999999</v>
      </c>
      <c r="CB627" s="39">
        <v>5.3384130000000001</v>
      </c>
      <c r="CC627" s="39">
        <v>5.3405339999999999</v>
      </c>
      <c r="CD627" s="39">
        <v>5.3384130000000001</v>
      </c>
      <c r="CE627" s="39">
        <v>5.3405339999999999</v>
      </c>
      <c r="CF627" s="39">
        <v>5.3384130000000001</v>
      </c>
      <c r="CG627">
        <v>5.3405339999999999</v>
      </c>
      <c r="CH627" s="39">
        <v>2.8162292694451101</v>
      </c>
      <c r="CI627" s="39">
        <v>2.81759563622124</v>
      </c>
      <c r="CJ627" s="39">
        <v>2.8162292694451101</v>
      </c>
      <c r="CK627" s="39">
        <v>2.81759563622124</v>
      </c>
      <c r="CL627" t="s">
        <v>477</v>
      </c>
      <c r="CM627" t="s">
        <v>477</v>
      </c>
      <c r="CN627" s="46" t="s">
        <v>477</v>
      </c>
      <c r="CO627" s="46">
        <v>0</v>
      </c>
      <c r="CP627" s="46" t="s">
        <v>477</v>
      </c>
      <c r="CQ627" s="46" t="s">
        <v>477</v>
      </c>
      <c r="CR627" s="46" t="s">
        <v>477</v>
      </c>
      <c r="CS627" s="46">
        <v>0</v>
      </c>
      <c r="CT627">
        <v>0</v>
      </c>
      <c r="CU627">
        <v>0</v>
      </c>
      <c r="CV627" s="47">
        <v>0</v>
      </c>
      <c r="CW627">
        <v>0</v>
      </c>
      <c r="CX627" s="48">
        <v>0</v>
      </c>
      <c r="CY627" s="48">
        <v>0</v>
      </c>
      <c r="CZ627">
        <v>0</v>
      </c>
      <c r="DA627" s="37">
        <v>45352</v>
      </c>
      <c r="DB627">
        <v>5.3405339999999999</v>
      </c>
      <c r="DC627">
        <v>1</v>
      </c>
      <c r="DD627" s="52" t="s">
        <v>477</v>
      </c>
      <c r="DE627" t="s">
        <v>477</v>
      </c>
      <c r="DF627" s="52" t="s">
        <v>477</v>
      </c>
      <c r="DG627" s="52" t="s">
        <v>477</v>
      </c>
      <c r="DH627" s="52" t="s">
        <v>477</v>
      </c>
      <c r="DI627" s="52" t="s">
        <v>477</v>
      </c>
      <c r="DJ627" s="52" t="s">
        <v>477</v>
      </c>
      <c r="DK627" s="52" t="s">
        <v>477</v>
      </c>
      <c r="DL627" s="52" t="s">
        <v>477</v>
      </c>
      <c r="DM627" s="52" t="s">
        <v>477</v>
      </c>
      <c r="DN627" s="52" t="s">
        <v>477</v>
      </c>
      <c r="DO627" s="33">
        <v>2.9068523484056601</v>
      </c>
      <c r="DP627" s="33" t="s">
        <v>477</v>
      </c>
      <c r="DQ627" s="32" t="s">
        <v>699</v>
      </c>
      <c r="DR627" s="33" t="s">
        <v>477</v>
      </c>
      <c r="DS627" s="58" t="s">
        <v>477</v>
      </c>
      <c r="DT627" s="58" t="s">
        <v>477</v>
      </c>
      <c r="DU627" s="58" t="s">
        <v>477</v>
      </c>
    </row>
    <row r="628" spans="1:125" x14ac:dyDescent="0.25">
      <c r="A628" s="31">
        <v>44196</v>
      </c>
      <c r="B628" t="s">
        <v>2120</v>
      </c>
      <c r="C628" t="s">
        <v>2010</v>
      </c>
      <c r="D628" t="s">
        <v>473</v>
      </c>
      <c r="E628">
        <v>9080501</v>
      </c>
      <c r="F628" t="s">
        <v>984</v>
      </c>
      <c r="G628" t="s">
        <v>2189</v>
      </c>
      <c r="H628" t="s">
        <v>293</v>
      </c>
      <c r="I628">
        <v>44599</v>
      </c>
      <c r="J628">
        <v>4</v>
      </c>
      <c r="K628" s="43">
        <v>700000</v>
      </c>
      <c r="L628" s="43">
        <v>752480.4</v>
      </c>
      <c r="M628" s="43">
        <v>0.47147223459999998</v>
      </c>
      <c r="N628" s="43">
        <v>103.91249999999999</v>
      </c>
      <c r="O628" t="s">
        <v>473</v>
      </c>
      <c r="P628" t="s">
        <v>474</v>
      </c>
      <c r="Q628" t="s">
        <v>986</v>
      </c>
      <c r="R628" t="s">
        <v>475</v>
      </c>
      <c r="S628" t="s">
        <v>2120</v>
      </c>
      <c r="T628" t="s">
        <v>2189</v>
      </c>
      <c r="U628" t="s">
        <v>368</v>
      </c>
      <c r="V628" t="s">
        <v>203</v>
      </c>
      <c r="W628" t="s">
        <v>987</v>
      </c>
      <c r="X628" t="s">
        <v>988</v>
      </c>
      <c r="Y628" s="32" t="s">
        <v>396</v>
      </c>
      <c r="Z628" t="s">
        <v>374</v>
      </c>
      <c r="AA628" s="32" t="s">
        <v>463</v>
      </c>
      <c r="AB628" s="32" t="s">
        <v>476</v>
      </c>
      <c r="AC628" s="33" t="s">
        <v>477</v>
      </c>
      <c r="AD628" s="33">
        <v>400000000</v>
      </c>
      <c r="AE628">
        <v>0.17499999999999999</v>
      </c>
      <c r="AF628" s="33">
        <v>113.119647047261</v>
      </c>
      <c r="AG628" s="33">
        <v>94.461842104004802</v>
      </c>
      <c r="AH628">
        <v>94.461842104004802</v>
      </c>
      <c r="AI628" s="33">
        <v>1.0619758751331601</v>
      </c>
      <c r="AJ628" s="33">
        <v>0.43841799999999997</v>
      </c>
      <c r="AK628">
        <v>0.43841799999999997</v>
      </c>
      <c r="AL628" s="33">
        <v>0.43841799999999997</v>
      </c>
      <c r="AM628">
        <v>0.43841799999999997</v>
      </c>
      <c r="AN628" s="33" t="s">
        <v>477</v>
      </c>
      <c r="AO628" s="33" t="s">
        <v>477</v>
      </c>
      <c r="AP628" s="33" t="s">
        <v>477</v>
      </c>
      <c r="AQ628" s="33" t="s">
        <v>477</v>
      </c>
      <c r="AR628" s="33" t="s">
        <v>477</v>
      </c>
      <c r="AS628" s="34" t="s">
        <v>477</v>
      </c>
      <c r="AT628" s="34" t="s">
        <v>477</v>
      </c>
      <c r="AU628" s="35">
        <v>403</v>
      </c>
      <c r="AV628" s="35">
        <v>403</v>
      </c>
      <c r="AW628" s="34" t="s">
        <v>477</v>
      </c>
      <c r="AX628" t="s">
        <v>474</v>
      </c>
      <c r="AY628" s="32">
        <v>2022</v>
      </c>
      <c r="AZ628" s="32" t="s">
        <v>480</v>
      </c>
      <c r="BA628" s="32" t="s">
        <v>480</v>
      </c>
      <c r="BB628" s="32" t="s">
        <v>463</v>
      </c>
      <c r="BC628" s="32" t="s">
        <v>463</v>
      </c>
      <c r="BD628">
        <v>159602272.38000005</v>
      </c>
      <c r="BE628">
        <v>0.47147223459999998</v>
      </c>
      <c r="BF628" s="32" t="s">
        <v>293</v>
      </c>
      <c r="BG628" s="32" t="s">
        <v>477</v>
      </c>
      <c r="BH628" s="32" t="s">
        <v>477</v>
      </c>
      <c r="BI628" s="32" t="s">
        <v>480</v>
      </c>
      <c r="BJ628" s="36">
        <v>5.5887200143218399E-3</v>
      </c>
      <c r="BK628" s="32">
        <v>15</v>
      </c>
      <c r="BL628" s="36">
        <v>5.5887200143218399E-3</v>
      </c>
      <c r="BM628" s="32">
        <v>15</v>
      </c>
      <c r="BN628" s="36">
        <v>5.1548699567299577E-3</v>
      </c>
      <c r="BO628" s="33" t="s">
        <v>476</v>
      </c>
      <c r="BP628" s="33" t="s">
        <v>477</v>
      </c>
      <c r="BQ628">
        <v>1.0619758751331601</v>
      </c>
      <c r="BR628">
        <v>0.43841799999999997</v>
      </c>
      <c r="BS628" t="s">
        <v>474</v>
      </c>
      <c r="BT628" s="37">
        <v>44599</v>
      </c>
      <c r="BU628" s="32" t="s">
        <v>477</v>
      </c>
      <c r="BV628" s="38" t="s">
        <v>477</v>
      </c>
      <c r="BW628" t="s">
        <v>477</v>
      </c>
      <c r="BX628" s="39">
        <v>1.0619758751331601</v>
      </c>
      <c r="BY628" s="39">
        <v>0.43841799999999997</v>
      </c>
      <c r="BZ628" s="39">
        <v>0.37824600000000003</v>
      </c>
      <c r="CA628" s="39">
        <v>0.43841799999999997</v>
      </c>
      <c r="CB628" s="39">
        <v>0.37824600000000003</v>
      </c>
      <c r="CC628" s="39">
        <v>0.43841799999999997</v>
      </c>
      <c r="CD628" s="39">
        <v>0.37824600000000003</v>
      </c>
      <c r="CE628" s="39">
        <v>0.43841799999999997</v>
      </c>
      <c r="CF628" s="39">
        <v>0.37824600000000003</v>
      </c>
      <c r="CG628">
        <v>0.43841799999999997</v>
      </c>
      <c r="CH628" s="39">
        <v>1.0619758751331601</v>
      </c>
      <c r="CI628" s="39">
        <v>1.0618274939902601</v>
      </c>
      <c r="CJ628" s="39">
        <v>1.0619758751331601</v>
      </c>
      <c r="CK628" s="39">
        <v>1.0618274939902601</v>
      </c>
      <c r="CL628" t="s">
        <v>477</v>
      </c>
      <c r="CM628" t="s">
        <v>477</v>
      </c>
      <c r="CN628" s="46" t="s">
        <v>477</v>
      </c>
      <c r="CO628" s="46">
        <v>0</v>
      </c>
      <c r="CP628" s="46" t="s">
        <v>477</v>
      </c>
      <c r="CQ628" s="46" t="s">
        <v>477</v>
      </c>
      <c r="CR628" s="46" t="s">
        <v>477</v>
      </c>
      <c r="CS628" s="46">
        <v>0</v>
      </c>
      <c r="CT628">
        <v>0</v>
      </c>
      <c r="CU628">
        <v>0</v>
      </c>
      <c r="CV628" s="47">
        <v>0</v>
      </c>
      <c r="CW628">
        <v>0</v>
      </c>
      <c r="CX628" s="48">
        <v>0</v>
      </c>
      <c r="CY628" s="48">
        <v>0</v>
      </c>
      <c r="CZ628">
        <v>0</v>
      </c>
      <c r="DA628" s="37">
        <v>44599</v>
      </c>
      <c r="DB628">
        <v>0.43841799999999997</v>
      </c>
      <c r="DC628">
        <v>1</v>
      </c>
      <c r="DD628" s="52" t="s">
        <v>477</v>
      </c>
      <c r="DE628" t="s">
        <v>477</v>
      </c>
      <c r="DF628" s="52" t="s">
        <v>477</v>
      </c>
      <c r="DG628" s="52" t="s">
        <v>477</v>
      </c>
      <c r="DH628" s="52" t="s">
        <v>477</v>
      </c>
      <c r="DI628" s="52" t="s">
        <v>477</v>
      </c>
      <c r="DJ628" s="52" t="s">
        <v>477</v>
      </c>
      <c r="DK628" s="52" t="s">
        <v>477</v>
      </c>
      <c r="DL628" s="52" t="s">
        <v>477</v>
      </c>
      <c r="DM628" s="52" t="s">
        <v>477</v>
      </c>
      <c r="DN628" s="52" t="s">
        <v>477</v>
      </c>
      <c r="DO628" s="33">
        <v>1.1537635710993801</v>
      </c>
      <c r="DP628" s="33" t="s">
        <v>477</v>
      </c>
      <c r="DQ628" s="32" t="s">
        <v>699</v>
      </c>
      <c r="DR628" s="33" t="s">
        <v>477</v>
      </c>
      <c r="DS628" s="58" t="s">
        <v>477</v>
      </c>
      <c r="DT628" s="58" t="s">
        <v>477</v>
      </c>
      <c r="DU628" s="58" t="s">
        <v>477</v>
      </c>
    </row>
    <row r="629" spans="1:125" x14ac:dyDescent="0.25">
      <c r="A629" s="31">
        <v>44196</v>
      </c>
      <c r="B629" t="s">
        <v>2120</v>
      </c>
      <c r="C629" t="s">
        <v>2010</v>
      </c>
      <c r="D629" t="s">
        <v>473</v>
      </c>
      <c r="E629">
        <v>9080501</v>
      </c>
      <c r="F629" t="s">
        <v>1023</v>
      </c>
      <c r="G629" t="s">
        <v>2190</v>
      </c>
      <c r="H629" t="s">
        <v>293</v>
      </c>
      <c r="I629">
        <v>44588</v>
      </c>
      <c r="J629">
        <v>2.25</v>
      </c>
      <c r="K629" s="43">
        <v>1368000</v>
      </c>
      <c r="L629" s="43">
        <v>1430059.54</v>
      </c>
      <c r="M629" s="43">
        <v>0.89601452329999998</v>
      </c>
      <c r="N629" s="43">
        <v>102.4525</v>
      </c>
      <c r="O629" t="s">
        <v>473</v>
      </c>
      <c r="P629" t="s">
        <v>474</v>
      </c>
      <c r="Q629" t="s">
        <v>1025</v>
      </c>
      <c r="R629" t="s">
        <v>475</v>
      </c>
      <c r="S629" t="s">
        <v>2120</v>
      </c>
      <c r="T629" t="s">
        <v>2190</v>
      </c>
      <c r="U629" t="s">
        <v>368</v>
      </c>
      <c r="V629" t="s">
        <v>203</v>
      </c>
      <c r="W629" t="s">
        <v>1026</v>
      </c>
      <c r="X629" t="s">
        <v>1027</v>
      </c>
      <c r="Y629" s="32" t="s">
        <v>651</v>
      </c>
      <c r="Z629" t="s">
        <v>374</v>
      </c>
      <c r="AA629" s="32" t="s">
        <v>386</v>
      </c>
      <c r="AB629" s="32" t="s">
        <v>476</v>
      </c>
      <c r="AC629" s="33" t="s">
        <v>477</v>
      </c>
      <c r="AD629" s="33">
        <v>279233000</v>
      </c>
      <c r="AE629">
        <v>0.48991344146286436</v>
      </c>
      <c r="AF629" s="33">
        <v>67.803399529695596</v>
      </c>
      <c r="AG629" s="33">
        <v>47.178967474779498</v>
      </c>
      <c r="AH629">
        <v>47.178967474779498</v>
      </c>
      <c r="AI629" s="33">
        <v>1.0525958338294299</v>
      </c>
      <c r="AJ629" s="33">
        <v>-3.3197999999999998E-2</v>
      </c>
      <c r="AK629">
        <v>-3.3197999999999998E-2</v>
      </c>
      <c r="AL629" s="33">
        <v>-3.3197999999999998E-2</v>
      </c>
      <c r="AM629">
        <v>-3.3197999999999998E-2</v>
      </c>
      <c r="AN629" s="33" t="s">
        <v>477</v>
      </c>
      <c r="AO629" s="33" t="s">
        <v>477</v>
      </c>
      <c r="AP629" s="33" t="s">
        <v>477</v>
      </c>
      <c r="AQ629" s="33" t="s">
        <v>477</v>
      </c>
      <c r="AR629" s="33" t="s">
        <v>477</v>
      </c>
      <c r="AS629" s="34" t="s">
        <v>477</v>
      </c>
      <c r="AT629" s="34" t="s">
        <v>477</v>
      </c>
      <c r="AU629" s="35">
        <v>392</v>
      </c>
      <c r="AV629" s="35">
        <v>392</v>
      </c>
      <c r="AW629" s="34" t="s">
        <v>477</v>
      </c>
      <c r="AX629" t="s">
        <v>474</v>
      </c>
      <c r="AY629" s="32">
        <v>2022</v>
      </c>
      <c r="AZ629" s="32" t="s">
        <v>386</v>
      </c>
      <c r="BA629" s="32" t="s">
        <v>376</v>
      </c>
      <c r="BB629" s="32" t="s">
        <v>376</v>
      </c>
      <c r="BC629" s="32" t="s">
        <v>376</v>
      </c>
      <c r="BD629">
        <v>159602272.38000005</v>
      </c>
      <c r="BE629">
        <v>0.89601452329999998</v>
      </c>
      <c r="BF629" s="32" t="s">
        <v>293</v>
      </c>
      <c r="BG629" s="32" t="s">
        <v>478</v>
      </c>
      <c r="BH629" s="32" t="s">
        <v>477</v>
      </c>
      <c r="BI629" s="32">
        <v>10</v>
      </c>
      <c r="BJ629" s="36">
        <v>1.0621143584430748E-2</v>
      </c>
      <c r="BK629" s="32">
        <v>10</v>
      </c>
      <c r="BL629" s="36">
        <v>1.0621143584430748E-2</v>
      </c>
      <c r="BM629" s="32">
        <v>10</v>
      </c>
      <c r="BN629" s="36">
        <v>9.7966285355486505E-3</v>
      </c>
      <c r="BO629" s="33" t="s">
        <v>476</v>
      </c>
      <c r="BP629" s="33" t="s">
        <v>477</v>
      </c>
      <c r="BQ629">
        <v>1.0525958338294299</v>
      </c>
      <c r="BR629">
        <v>-3.3197999999999998E-2</v>
      </c>
      <c r="BS629" t="s">
        <v>474</v>
      </c>
      <c r="BT629" s="37">
        <v>44588</v>
      </c>
      <c r="BU629" s="32" t="s">
        <v>477</v>
      </c>
      <c r="BV629" s="38" t="s">
        <v>477</v>
      </c>
      <c r="BW629" t="s">
        <v>477</v>
      </c>
      <c r="BX629" s="39">
        <v>1.0525958338294299</v>
      </c>
      <c r="BY629" s="39">
        <v>-3.3197999999999998E-2</v>
      </c>
      <c r="BZ629" s="39">
        <v>-7.3627999999999999E-2</v>
      </c>
      <c r="CA629" s="39">
        <v>-3.3197999999999998E-2</v>
      </c>
      <c r="CB629" s="39">
        <v>-7.3627999999999999E-2</v>
      </c>
      <c r="CC629" s="39">
        <v>-3.3197999999999998E-2</v>
      </c>
      <c r="CD629" s="39">
        <v>-7.3627999999999999E-2</v>
      </c>
      <c r="CE629" s="39">
        <v>-3.3197999999999998E-2</v>
      </c>
      <c r="CF629" s="39">
        <v>-7.3627999999999999E-2</v>
      </c>
      <c r="CG629">
        <v>-3.3197999999999998E-2</v>
      </c>
      <c r="CH629" s="39">
        <v>1.0525958338294299</v>
      </c>
      <c r="CI629" s="39">
        <v>1.0522444430320099</v>
      </c>
      <c r="CJ629" s="39">
        <v>1.0525958338294299</v>
      </c>
      <c r="CK629" s="39">
        <v>1.0522444430320099</v>
      </c>
      <c r="CL629" t="s">
        <v>477</v>
      </c>
      <c r="CM629" t="s">
        <v>477</v>
      </c>
      <c r="CN629" s="46" t="s">
        <v>477</v>
      </c>
      <c r="CO629" s="46">
        <v>0</v>
      </c>
      <c r="CP629" s="46" t="s">
        <v>477</v>
      </c>
      <c r="CQ629" s="46" t="s">
        <v>477</v>
      </c>
      <c r="CR629" s="46" t="s">
        <v>477</v>
      </c>
      <c r="CS629" s="46">
        <v>0</v>
      </c>
      <c r="CT629">
        <v>0</v>
      </c>
      <c r="CU629">
        <v>0</v>
      </c>
      <c r="CV629" s="47">
        <v>0</v>
      </c>
      <c r="CW629">
        <v>0</v>
      </c>
      <c r="CX629" s="48">
        <v>0</v>
      </c>
      <c r="CY629" s="48">
        <v>0</v>
      </c>
      <c r="CZ629">
        <v>0</v>
      </c>
      <c r="DA629" s="37">
        <v>44588</v>
      </c>
      <c r="DB629">
        <v>-3.3197999999999998E-2</v>
      </c>
      <c r="DC629">
        <v>1</v>
      </c>
      <c r="DD629" s="52" t="s">
        <v>477</v>
      </c>
      <c r="DE629" t="s">
        <v>477</v>
      </c>
      <c r="DF629" s="52" t="s">
        <v>477</v>
      </c>
      <c r="DG629" s="52" t="s">
        <v>477</v>
      </c>
      <c r="DH629" s="52" t="s">
        <v>477</v>
      </c>
      <c r="DI629" s="52" t="s">
        <v>477</v>
      </c>
      <c r="DJ629" s="52" t="s">
        <v>477</v>
      </c>
      <c r="DK629" s="52" t="s">
        <v>477</v>
      </c>
      <c r="DL629" s="52" t="s">
        <v>477</v>
      </c>
      <c r="DM629" s="52" t="s">
        <v>477</v>
      </c>
      <c r="DN629" s="52" t="s">
        <v>477</v>
      </c>
      <c r="DO629" s="33">
        <v>1.1061274945397801</v>
      </c>
      <c r="DP629" s="33" t="s">
        <v>477</v>
      </c>
      <c r="DQ629" s="32" t="s">
        <v>699</v>
      </c>
      <c r="DR629" s="33" t="s">
        <v>477</v>
      </c>
      <c r="DS629" s="58" t="s">
        <v>477</v>
      </c>
      <c r="DT629" s="58" t="s">
        <v>477</v>
      </c>
      <c r="DU629" s="58" t="s">
        <v>477</v>
      </c>
    </row>
    <row r="630" spans="1:125" x14ac:dyDescent="0.25">
      <c r="A630" s="31">
        <v>44196</v>
      </c>
      <c r="B630" t="s">
        <v>2120</v>
      </c>
      <c r="C630" t="s">
        <v>2010</v>
      </c>
      <c r="D630" t="s">
        <v>473</v>
      </c>
      <c r="E630">
        <v>9080501</v>
      </c>
      <c r="F630" t="s">
        <v>2191</v>
      </c>
      <c r="G630" t="s">
        <v>2192</v>
      </c>
      <c r="H630" t="s">
        <v>293</v>
      </c>
      <c r="I630">
        <v>44846</v>
      </c>
      <c r="J630">
        <v>3.75</v>
      </c>
      <c r="K630" s="43">
        <v>400000</v>
      </c>
      <c r="L630" s="43">
        <v>403673.67</v>
      </c>
      <c r="M630" s="43">
        <v>0.25292476349999998</v>
      </c>
      <c r="N630" s="43">
        <v>100.09650000000001</v>
      </c>
      <c r="O630" t="s">
        <v>473</v>
      </c>
      <c r="P630" t="s">
        <v>474</v>
      </c>
      <c r="Q630" t="s">
        <v>2193</v>
      </c>
      <c r="R630" t="s">
        <v>475</v>
      </c>
      <c r="S630" t="s">
        <v>2120</v>
      </c>
      <c r="T630" t="s">
        <v>2192</v>
      </c>
      <c r="U630" t="s">
        <v>381</v>
      </c>
      <c r="V630" t="s">
        <v>203</v>
      </c>
      <c r="W630" t="s">
        <v>1311</v>
      </c>
      <c r="X630" t="s">
        <v>1312</v>
      </c>
      <c r="Y630" s="32" t="s">
        <v>373</v>
      </c>
      <c r="Z630" t="s">
        <v>369</v>
      </c>
      <c r="AA630" s="32" t="s">
        <v>463</v>
      </c>
      <c r="AB630" s="32" t="s">
        <v>476</v>
      </c>
      <c r="AC630" s="33" t="s">
        <v>477</v>
      </c>
      <c r="AD630" s="33">
        <v>361200000</v>
      </c>
      <c r="AE630">
        <v>0.11074197120708748</v>
      </c>
      <c r="AF630" s="33">
        <v>361.23672732199901</v>
      </c>
      <c r="AG630" s="33">
        <v>420.79007208094902</v>
      </c>
      <c r="AH630">
        <v>420.79007208094902</v>
      </c>
      <c r="AI630" s="33">
        <v>1.4483855365235201</v>
      </c>
      <c r="AJ630" s="33">
        <v>3.6861860000000002</v>
      </c>
      <c r="AK630">
        <v>3.6861860000000002</v>
      </c>
      <c r="AL630" s="33">
        <v>3.6843149999999998</v>
      </c>
      <c r="AM630">
        <v>3.6843149999999998</v>
      </c>
      <c r="AN630" s="33" t="s">
        <v>477</v>
      </c>
      <c r="AO630" s="33" t="s">
        <v>477</v>
      </c>
      <c r="AP630" s="33" t="s">
        <v>477</v>
      </c>
      <c r="AQ630" s="33" t="s">
        <v>477</v>
      </c>
      <c r="AR630" s="33" t="s">
        <v>477</v>
      </c>
      <c r="AS630" s="34" t="s">
        <v>477</v>
      </c>
      <c r="AT630" s="34" t="s">
        <v>477</v>
      </c>
      <c r="AU630" s="35">
        <v>650</v>
      </c>
      <c r="AV630" s="35">
        <v>650</v>
      </c>
      <c r="AW630" s="34" t="s">
        <v>477</v>
      </c>
      <c r="AX630" t="s">
        <v>474</v>
      </c>
      <c r="AY630" s="32">
        <v>2022</v>
      </c>
      <c r="AZ630" s="32" t="s">
        <v>480</v>
      </c>
      <c r="BA630" s="32" t="s">
        <v>480</v>
      </c>
      <c r="BB630" s="32" t="s">
        <v>463</v>
      </c>
      <c r="BC630" s="32" t="s">
        <v>463</v>
      </c>
      <c r="BD630">
        <v>159602272.38000005</v>
      </c>
      <c r="BE630">
        <v>0.25292476349999998</v>
      </c>
      <c r="BF630" s="32" t="s">
        <v>293</v>
      </c>
      <c r="BG630" s="32" t="s">
        <v>477</v>
      </c>
      <c r="BH630" s="32" t="s">
        <v>477</v>
      </c>
      <c r="BI630" s="32" t="s">
        <v>480</v>
      </c>
      <c r="BJ630" s="36">
        <v>2.9981101418505378E-3</v>
      </c>
      <c r="BK630" s="32">
        <v>15</v>
      </c>
      <c r="BL630" s="36">
        <v>2.9981101418505378E-3</v>
      </c>
      <c r="BM630" s="32">
        <v>15</v>
      </c>
      <c r="BN630" s="36">
        <v>2.7653680731164866E-3</v>
      </c>
      <c r="BO630" s="33" t="s">
        <v>476</v>
      </c>
      <c r="BP630" s="33" t="s">
        <v>477</v>
      </c>
      <c r="BQ630">
        <v>1.4483855365235201</v>
      </c>
      <c r="BR630">
        <v>3.6843149999999998</v>
      </c>
      <c r="BS630" t="s">
        <v>474</v>
      </c>
      <c r="BT630" s="37">
        <v>44846</v>
      </c>
      <c r="BU630" s="32" t="s">
        <v>477</v>
      </c>
      <c r="BV630" s="38">
        <v>44754</v>
      </c>
      <c r="BW630" t="s">
        <v>1232</v>
      </c>
      <c r="BX630" s="39">
        <v>1.4483855365235201</v>
      </c>
      <c r="BY630" s="39">
        <v>3.6861860000000002</v>
      </c>
      <c r="BZ630" s="39">
        <v>3.685095</v>
      </c>
      <c r="CA630" s="39">
        <v>3.6843149999999998</v>
      </c>
      <c r="CB630" s="39">
        <v>3.6830210000000001</v>
      </c>
      <c r="CC630" s="39">
        <v>3.6843149999999998</v>
      </c>
      <c r="CD630" s="39">
        <v>3.6830210000000001</v>
      </c>
      <c r="CE630" s="39">
        <v>3.6861860000000002</v>
      </c>
      <c r="CF630" s="39">
        <v>3.685095</v>
      </c>
      <c r="CG630">
        <v>3.6843149999999998</v>
      </c>
      <c r="CH630" s="39">
        <v>1.4483855365235201</v>
      </c>
      <c r="CI630" s="39">
        <v>1.6824530354587801</v>
      </c>
      <c r="CJ630" s="39">
        <v>1.4483855365235201</v>
      </c>
      <c r="CK630" s="39">
        <v>1.6824676579904201</v>
      </c>
      <c r="CL630" t="s">
        <v>477</v>
      </c>
      <c r="CM630" t="s">
        <v>477</v>
      </c>
      <c r="CN630" s="46" t="s">
        <v>477</v>
      </c>
      <c r="CO630" s="46">
        <v>0</v>
      </c>
      <c r="CP630" s="46" t="s">
        <v>477</v>
      </c>
      <c r="CQ630" s="46" t="s">
        <v>477</v>
      </c>
      <c r="CR630" s="46" t="s">
        <v>477</v>
      </c>
      <c r="CS630" s="46">
        <v>0</v>
      </c>
      <c r="CT630">
        <v>0</v>
      </c>
      <c r="CU630">
        <v>0</v>
      </c>
      <c r="CV630" s="47">
        <v>381197.3714565846</v>
      </c>
      <c r="CW630">
        <v>0</v>
      </c>
      <c r="CX630" s="48">
        <v>381197.3714565846</v>
      </c>
      <c r="CY630" s="48">
        <v>403673.67</v>
      </c>
      <c r="CZ630">
        <v>381197.3714565846</v>
      </c>
      <c r="DA630" s="37">
        <v>44754</v>
      </c>
      <c r="DB630">
        <v>3.6843149999999998</v>
      </c>
      <c r="DC630">
        <v>1</v>
      </c>
      <c r="DD630" s="52" t="s">
        <v>477</v>
      </c>
      <c r="DE630" t="s">
        <v>477</v>
      </c>
      <c r="DF630" s="52" t="s">
        <v>477</v>
      </c>
      <c r="DG630" s="52" t="s">
        <v>477</v>
      </c>
      <c r="DH630" s="52" t="s">
        <v>477</v>
      </c>
      <c r="DI630" s="52" t="s">
        <v>477</v>
      </c>
      <c r="DJ630" s="52" t="s">
        <v>477</v>
      </c>
      <c r="DK630" s="52" t="s">
        <v>477</v>
      </c>
      <c r="DL630" s="52" t="s">
        <v>477</v>
      </c>
      <c r="DM630" s="52" t="s">
        <v>477</v>
      </c>
      <c r="DN630" s="52" t="s">
        <v>477</v>
      </c>
      <c r="DO630" s="33">
        <v>1.4798621971358701</v>
      </c>
      <c r="DP630" s="33" t="s">
        <v>477</v>
      </c>
      <c r="DQ630" s="32" t="s">
        <v>700</v>
      </c>
      <c r="DR630" s="33" t="s">
        <v>477</v>
      </c>
      <c r="DS630" s="58" t="s">
        <v>477</v>
      </c>
      <c r="DT630" s="58" t="s">
        <v>477</v>
      </c>
      <c r="DU630" s="58" t="s">
        <v>477</v>
      </c>
    </row>
    <row r="631" spans="1:125" x14ac:dyDescent="0.25">
      <c r="A631" s="31">
        <v>44196</v>
      </c>
      <c r="B631" t="s">
        <v>2120</v>
      </c>
      <c r="C631" t="s">
        <v>2010</v>
      </c>
      <c r="D631" t="s">
        <v>473</v>
      </c>
      <c r="E631">
        <v>9080501</v>
      </c>
      <c r="F631" t="s">
        <v>2194</v>
      </c>
      <c r="G631" t="s">
        <v>2195</v>
      </c>
      <c r="H631" t="s">
        <v>293</v>
      </c>
      <c r="I631">
        <v>45388</v>
      </c>
      <c r="J631">
        <v>2.875</v>
      </c>
      <c r="K631" s="43">
        <v>600000</v>
      </c>
      <c r="L631" s="43">
        <v>641821.25</v>
      </c>
      <c r="M631" s="43">
        <v>0.40213791469999999</v>
      </c>
      <c r="N631" s="43">
        <v>105.6525</v>
      </c>
      <c r="O631" t="s">
        <v>473</v>
      </c>
      <c r="P631" t="s">
        <v>474</v>
      </c>
      <c r="Q631" t="s">
        <v>2196</v>
      </c>
      <c r="R631" t="s">
        <v>475</v>
      </c>
      <c r="S631" t="s">
        <v>2120</v>
      </c>
      <c r="T631" t="s">
        <v>2195</v>
      </c>
      <c r="U631" t="s">
        <v>381</v>
      </c>
      <c r="V631" t="s">
        <v>203</v>
      </c>
      <c r="W631" t="s">
        <v>2197</v>
      </c>
      <c r="X631" t="s">
        <v>1231</v>
      </c>
      <c r="Y631" s="32" t="s">
        <v>448</v>
      </c>
      <c r="Z631" t="s">
        <v>374</v>
      </c>
      <c r="AA631" s="32" t="s">
        <v>385</v>
      </c>
      <c r="AB631" s="32" t="s">
        <v>476</v>
      </c>
      <c r="AC631" s="33" t="s">
        <v>477</v>
      </c>
      <c r="AD631" s="33">
        <v>219584000</v>
      </c>
      <c r="AE631">
        <v>0.27324395220052461</v>
      </c>
      <c r="AF631" s="33">
        <v>91.913816393368407</v>
      </c>
      <c r="AG631" s="33">
        <v>161.39692821345199</v>
      </c>
      <c r="AH631">
        <v>161.39692821345199</v>
      </c>
      <c r="AI631" s="33">
        <v>2.8510424323977901</v>
      </c>
      <c r="AJ631" s="33">
        <v>1.111607</v>
      </c>
      <c r="AK631">
        <v>1.111607</v>
      </c>
      <c r="AL631" s="33">
        <v>0.97149600000000003</v>
      </c>
      <c r="AM631">
        <v>0.97149600000000003</v>
      </c>
      <c r="AN631" s="33" t="s">
        <v>477</v>
      </c>
      <c r="AO631" s="33" t="s">
        <v>477</v>
      </c>
      <c r="AP631" s="33" t="s">
        <v>477</v>
      </c>
      <c r="AQ631" s="33" t="s">
        <v>477</v>
      </c>
      <c r="AR631" s="33" t="s">
        <v>477</v>
      </c>
      <c r="AS631" s="34" t="s">
        <v>477</v>
      </c>
      <c r="AT631" s="34" t="s">
        <v>477</v>
      </c>
      <c r="AU631" s="35">
        <v>1192</v>
      </c>
      <c r="AV631" s="35">
        <v>1192</v>
      </c>
      <c r="AW631" s="34" t="s">
        <v>477</v>
      </c>
      <c r="AX631" t="s">
        <v>474</v>
      </c>
      <c r="AY631" s="32">
        <v>2024</v>
      </c>
      <c r="AZ631" s="32" t="s">
        <v>385</v>
      </c>
      <c r="BA631" s="32" t="s">
        <v>463</v>
      </c>
      <c r="BB631" s="32" t="s">
        <v>463</v>
      </c>
      <c r="BC631" s="32" t="s">
        <v>463</v>
      </c>
      <c r="BD631">
        <v>159602272.38000005</v>
      </c>
      <c r="BE631">
        <v>0.40213791469999999</v>
      </c>
      <c r="BF631" s="32" t="s">
        <v>293</v>
      </c>
      <c r="BG631" s="32" t="s">
        <v>477</v>
      </c>
      <c r="BH631" s="32" t="s">
        <v>477</v>
      </c>
      <c r="BI631" s="32">
        <v>14</v>
      </c>
      <c r="BJ631" s="36">
        <v>4.7668474361485837E-3</v>
      </c>
      <c r="BK631" s="32">
        <v>14</v>
      </c>
      <c r="BL631" s="36">
        <v>4.7668474361485837E-3</v>
      </c>
      <c r="BM631" s="32">
        <v>14</v>
      </c>
      <c r="BN631" s="36">
        <v>4.3967990119289048E-3</v>
      </c>
      <c r="BO631" s="33" t="s">
        <v>476</v>
      </c>
      <c r="BP631" s="33" t="s">
        <v>477</v>
      </c>
      <c r="BQ631">
        <v>2.8510424323977901</v>
      </c>
      <c r="BR631">
        <v>0.97149600000000003</v>
      </c>
      <c r="BS631" t="s">
        <v>474</v>
      </c>
      <c r="BT631" s="37">
        <v>45388</v>
      </c>
      <c r="BU631" s="32" t="s">
        <v>477</v>
      </c>
      <c r="BV631" s="38">
        <v>45297</v>
      </c>
      <c r="BW631" t="s">
        <v>1197</v>
      </c>
      <c r="BX631" s="39">
        <v>2.8510424323977901</v>
      </c>
      <c r="BY631" s="39">
        <v>1.111607</v>
      </c>
      <c r="BZ631" s="39">
        <v>1.101534</v>
      </c>
      <c r="CA631" s="39">
        <v>0.97149600000000003</v>
      </c>
      <c r="CB631" s="39">
        <v>0.95968500000000001</v>
      </c>
      <c r="CC631" s="39">
        <v>0.97149600000000003</v>
      </c>
      <c r="CD631" s="39">
        <v>0.95968500000000001</v>
      </c>
      <c r="CE631" s="39">
        <v>1.111607</v>
      </c>
      <c r="CF631" s="39">
        <v>1.101534</v>
      </c>
      <c r="CG631">
        <v>0.97149600000000003</v>
      </c>
      <c r="CH631" s="39">
        <v>2.8510424323977901</v>
      </c>
      <c r="CI631" s="39">
        <v>2.8648716860915102</v>
      </c>
      <c r="CJ631" s="39">
        <v>2.8510424323977901</v>
      </c>
      <c r="CK631" s="39">
        <v>2.8652323151143402</v>
      </c>
      <c r="CL631" t="s">
        <v>477</v>
      </c>
      <c r="CM631" t="s">
        <v>477</v>
      </c>
      <c r="CN631" s="46" t="s">
        <v>477</v>
      </c>
      <c r="CO631" s="46">
        <v>0</v>
      </c>
      <c r="CP631" s="46" t="s">
        <v>477</v>
      </c>
      <c r="CQ631" s="46" t="s">
        <v>477</v>
      </c>
      <c r="CR631" s="46" t="s">
        <v>477</v>
      </c>
      <c r="CS631" s="46">
        <v>0</v>
      </c>
      <c r="CT631">
        <v>0</v>
      </c>
      <c r="CU631">
        <v>0</v>
      </c>
      <c r="CV631" s="47">
        <v>588541.00050312851</v>
      </c>
      <c r="CW631">
        <v>0</v>
      </c>
      <c r="CX631" s="48">
        <v>588541.00050312851</v>
      </c>
      <c r="CY631" s="48">
        <v>641821.25</v>
      </c>
      <c r="CZ631">
        <v>588541.00050312851</v>
      </c>
      <c r="DA631" s="37">
        <v>45297</v>
      </c>
      <c r="DB631">
        <v>0.97149600000000003</v>
      </c>
      <c r="DC631">
        <v>1</v>
      </c>
      <c r="DD631" s="52" t="s">
        <v>477</v>
      </c>
      <c r="DE631" t="s">
        <v>477</v>
      </c>
      <c r="DF631" s="52" t="s">
        <v>477</v>
      </c>
      <c r="DG631" s="52" t="s">
        <v>477</v>
      </c>
      <c r="DH631" s="52" t="s">
        <v>477</v>
      </c>
      <c r="DI631" s="52" t="s">
        <v>477</v>
      </c>
      <c r="DJ631" s="52" t="s">
        <v>477</v>
      </c>
      <c r="DK631" s="52" t="s">
        <v>477</v>
      </c>
      <c r="DL631" s="52" t="s">
        <v>477</v>
      </c>
      <c r="DM631" s="52" t="s">
        <v>477</v>
      </c>
      <c r="DN631" s="52" t="s">
        <v>477</v>
      </c>
      <c r="DO631" s="33">
        <v>3.0770216499647098</v>
      </c>
      <c r="DP631" s="33" t="s">
        <v>477</v>
      </c>
      <c r="DQ631" s="32" t="s">
        <v>700</v>
      </c>
      <c r="DR631" s="33" t="s">
        <v>477</v>
      </c>
      <c r="DS631" s="58" t="s">
        <v>477</v>
      </c>
      <c r="DT631" s="58" t="s">
        <v>477</v>
      </c>
      <c r="DU631" s="58" t="s">
        <v>477</v>
      </c>
    </row>
    <row r="632" spans="1:125" x14ac:dyDescent="0.25">
      <c r="A632" s="31">
        <v>44196</v>
      </c>
      <c r="B632" t="s">
        <v>2120</v>
      </c>
      <c r="C632" t="s">
        <v>2010</v>
      </c>
      <c r="D632" t="s">
        <v>473</v>
      </c>
      <c r="E632">
        <v>9080501</v>
      </c>
      <c r="F632" t="s">
        <v>2198</v>
      </c>
      <c r="G632" t="s">
        <v>2199</v>
      </c>
      <c r="H632" t="s">
        <v>293</v>
      </c>
      <c r="I632">
        <v>45444</v>
      </c>
      <c r="J632">
        <v>1.25</v>
      </c>
      <c r="K632" s="43">
        <v>2100000</v>
      </c>
      <c r="L632" s="43">
        <v>2200609.9900000002</v>
      </c>
      <c r="M632" s="43">
        <v>1.3788086830999999</v>
      </c>
      <c r="N632" s="43">
        <v>104.0615</v>
      </c>
      <c r="O632" t="s">
        <v>473</v>
      </c>
      <c r="P632" t="s">
        <v>474</v>
      </c>
      <c r="Q632" t="s">
        <v>2200</v>
      </c>
      <c r="R632" t="s">
        <v>475</v>
      </c>
      <c r="S632" t="s">
        <v>2120</v>
      </c>
      <c r="T632" t="s">
        <v>2199</v>
      </c>
      <c r="U632" t="s">
        <v>381</v>
      </c>
      <c r="V632" t="s">
        <v>203</v>
      </c>
      <c r="W632" t="s">
        <v>683</v>
      </c>
      <c r="X632" t="s">
        <v>664</v>
      </c>
      <c r="Y632" s="32" t="s">
        <v>390</v>
      </c>
      <c r="Z632" t="s">
        <v>374</v>
      </c>
      <c r="AA632" s="32" t="s">
        <v>393</v>
      </c>
      <c r="AB632" s="32" t="s">
        <v>476</v>
      </c>
      <c r="AC632" s="33" t="s">
        <v>477</v>
      </c>
      <c r="AD632" s="33">
        <v>577719000</v>
      </c>
      <c r="AE632">
        <v>0.3634985174453324</v>
      </c>
      <c r="AF632" s="33">
        <v>-9.6350300007357301</v>
      </c>
      <c r="AG632" s="33">
        <v>56.109532464489298</v>
      </c>
      <c r="AH632">
        <v>56.109532464489298</v>
      </c>
      <c r="AI632" s="33">
        <v>3.1034797755674099</v>
      </c>
      <c r="AJ632" s="33">
        <v>5.9596999999999997E-2</v>
      </c>
      <c r="AK632">
        <v>5.9596999999999997E-2</v>
      </c>
      <c r="AL632" s="33">
        <v>-3.2356999999999997E-2</v>
      </c>
      <c r="AM632">
        <v>-3.2356999999999997E-2</v>
      </c>
      <c r="AN632" s="33" t="s">
        <v>477</v>
      </c>
      <c r="AO632" s="33" t="s">
        <v>477</v>
      </c>
      <c r="AP632" s="33" t="s">
        <v>477</v>
      </c>
      <c r="AQ632" s="33" t="s">
        <v>477</v>
      </c>
      <c r="AR632" s="33" t="s">
        <v>477</v>
      </c>
      <c r="AS632" s="34" t="s">
        <v>477</v>
      </c>
      <c r="AT632" s="34" t="s">
        <v>477</v>
      </c>
      <c r="AU632" s="35">
        <v>1248</v>
      </c>
      <c r="AV632" s="35">
        <v>1248</v>
      </c>
      <c r="AW632" s="34" t="s">
        <v>477</v>
      </c>
      <c r="AX632" t="s">
        <v>474</v>
      </c>
      <c r="AY632" s="32">
        <v>2024</v>
      </c>
      <c r="AZ632" s="32" t="s">
        <v>393</v>
      </c>
      <c r="BA632" s="32" t="s">
        <v>376</v>
      </c>
      <c r="BB632" s="32" t="s">
        <v>376</v>
      </c>
      <c r="BC632" s="32" t="s">
        <v>376</v>
      </c>
      <c r="BD632">
        <v>159602272.38000005</v>
      </c>
      <c r="BE632">
        <v>1.3788086830999999</v>
      </c>
      <c r="BF632" s="32" t="s">
        <v>293</v>
      </c>
      <c r="BG632" s="32" t="s">
        <v>478</v>
      </c>
      <c r="BH632" s="32" t="s">
        <v>477</v>
      </c>
      <c r="BI632" s="32">
        <v>8</v>
      </c>
      <c r="BJ632" s="36">
        <v>1.6344071014779367E-2</v>
      </c>
      <c r="BK632" s="32">
        <v>8</v>
      </c>
      <c r="BL632" s="36">
        <v>1.6344071014779367E-2</v>
      </c>
      <c r="BM632" s="32">
        <v>8</v>
      </c>
      <c r="BN632" s="36">
        <v>1.5075287441281943E-2</v>
      </c>
      <c r="BO632" s="33" t="s">
        <v>476</v>
      </c>
      <c r="BP632" s="33" t="s">
        <v>477</v>
      </c>
      <c r="BQ632">
        <v>3.1034797755674099</v>
      </c>
      <c r="BR632">
        <v>-3.2356999999999997E-2</v>
      </c>
      <c r="BS632" t="s">
        <v>474</v>
      </c>
      <c r="BT632" s="37">
        <v>45444</v>
      </c>
      <c r="BU632" s="32" t="s">
        <v>477</v>
      </c>
      <c r="BV632" s="38">
        <v>45352</v>
      </c>
      <c r="BW632" t="s">
        <v>920</v>
      </c>
      <c r="BX632" s="39">
        <v>3.1034797755674099</v>
      </c>
      <c r="BY632" s="39">
        <v>5.9596999999999997E-2</v>
      </c>
      <c r="BZ632" s="39">
        <v>5.3059000000000002E-2</v>
      </c>
      <c r="CA632" s="39">
        <v>-3.2356999999999997E-2</v>
      </c>
      <c r="CB632" s="39">
        <v>-3.9974000000000003E-2</v>
      </c>
      <c r="CC632" s="39">
        <v>-3.2356999999999997E-2</v>
      </c>
      <c r="CD632" s="39">
        <v>-3.9974000000000003E-2</v>
      </c>
      <c r="CE632" s="39">
        <v>5.9596999999999997E-2</v>
      </c>
      <c r="CF632" s="39">
        <v>5.3059000000000002E-2</v>
      </c>
      <c r="CG632">
        <v>-3.2356999999999997E-2</v>
      </c>
      <c r="CH632" s="39">
        <v>3.1034797755674099</v>
      </c>
      <c r="CI632" s="39">
        <v>3.10394210035287</v>
      </c>
      <c r="CJ632" s="39">
        <v>3.1034797755674099</v>
      </c>
      <c r="CK632" s="39">
        <v>3.1039172479049499</v>
      </c>
      <c r="CL632" t="s">
        <v>477</v>
      </c>
      <c r="CM632" t="s">
        <v>477</v>
      </c>
      <c r="CN632" s="46" t="s">
        <v>477</v>
      </c>
      <c r="CO632" s="46">
        <v>0</v>
      </c>
      <c r="CP632" s="46" t="s">
        <v>477</v>
      </c>
      <c r="CQ632" s="46" t="s">
        <v>477</v>
      </c>
      <c r="CR632" s="46" t="s">
        <v>477</v>
      </c>
      <c r="CS632" s="46">
        <v>0</v>
      </c>
      <c r="CT632">
        <v>0</v>
      </c>
      <c r="CU632">
        <v>0</v>
      </c>
      <c r="CV632" s="47">
        <v>2115249.2330482202</v>
      </c>
      <c r="CW632">
        <v>0</v>
      </c>
      <c r="CX632" s="48">
        <v>2115249.2330482202</v>
      </c>
      <c r="CY632" s="48">
        <v>2200609.9900000002</v>
      </c>
      <c r="CZ632">
        <v>2115249.2330482202</v>
      </c>
      <c r="DA632" s="37">
        <v>45352</v>
      </c>
      <c r="DB632">
        <v>-3.2356999999999997E-2</v>
      </c>
      <c r="DC632">
        <v>1</v>
      </c>
      <c r="DD632" s="52" t="s">
        <v>477</v>
      </c>
      <c r="DE632" t="s">
        <v>477</v>
      </c>
      <c r="DF632" s="52" t="s">
        <v>477</v>
      </c>
      <c r="DG632" s="52" t="s">
        <v>477</v>
      </c>
      <c r="DH632" s="52" t="s">
        <v>477</v>
      </c>
      <c r="DI632" s="52" t="s">
        <v>477</v>
      </c>
      <c r="DJ632" s="52" t="s">
        <v>477</v>
      </c>
      <c r="DK632" s="52" t="s">
        <v>477</v>
      </c>
      <c r="DL632" s="52" t="s">
        <v>477</v>
      </c>
      <c r="DM632" s="52" t="s">
        <v>477</v>
      </c>
      <c r="DN632" s="52" t="s">
        <v>477</v>
      </c>
      <c r="DO632" s="33">
        <v>3.2586138471494102</v>
      </c>
      <c r="DP632" s="33" t="s">
        <v>477</v>
      </c>
      <c r="DQ632" s="32" t="s">
        <v>700</v>
      </c>
      <c r="DR632" s="33" t="s">
        <v>477</v>
      </c>
      <c r="DS632" s="58" t="s">
        <v>477</v>
      </c>
      <c r="DT632" s="58" t="s">
        <v>477</v>
      </c>
      <c r="DU632" s="58" t="s">
        <v>477</v>
      </c>
    </row>
    <row r="633" spans="1:125" x14ac:dyDescent="0.25">
      <c r="A633" s="31">
        <v>44196</v>
      </c>
      <c r="B633" t="s">
        <v>2120</v>
      </c>
      <c r="C633" t="s">
        <v>2010</v>
      </c>
      <c r="D633" t="s">
        <v>473</v>
      </c>
      <c r="E633">
        <v>9080502</v>
      </c>
      <c r="F633" t="s">
        <v>107</v>
      </c>
      <c r="G633" t="s">
        <v>2201</v>
      </c>
      <c r="H633" t="s">
        <v>293</v>
      </c>
      <c r="I633">
        <v>45632</v>
      </c>
      <c r="J633">
        <v>0.5</v>
      </c>
      <c r="K633" s="43">
        <v>900000</v>
      </c>
      <c r="L633" s="43">
        <v>1056013.5</v>
      </c>
      <c r="M633" s="43">
        <v>0.66165317329999995</v>
      </c>
      <c r="N633" s="43">
        <v>117.3015</v>
      </c>
      <c r="O633" t="s">
        <v>473</v>
      </c>
      <c r="P633" t="s">
        <v>484</v>
      </c>
      <c r="Q633" t="s">
        <v>490</v>
      </c>
      <c r="R633" t="s">
        <v>475</v>
      </c>
      <c r="S633" t="s">
        <v>2120</v>
      </c>
      <c r="T633" t="s">
        <v>2201</v>
      </c>
      <c r="U633" t="s">
        <v>357</v>
      </c>
      <c r="V633" t="s">
        <v>443</v>
      </c>
      <c r="W633" t="s">
        <v>491</v>
      </c>
      <c r="X633" t="s">
        <v>442</v>
      </c>
      <c r="Y633" s="32" t="s">
        <v>396</v>
      </c>
      <c r="Z633" t="s">
        <v>375</v>
      </c>
      <c r="AA633" s="32" t="s">
        <v>372</v>
      </c>
      <c r="AB633" s="32" t="s">
        <v>476</v>
      </c>
      <c r="AC633" s="33" t="s">
        <v>477</v>
      </c>
      <c r="AD633" s="33">
        <v>175000000</v>
      </c>
      <c r="AE633">
        <v>0.51428571428571423</v>
      </c>
      <c r="AF633" s="33" t="s">
        <v>477</v>
      </c>
      <c r="AG633" s="33">
        <v>-307.44293336988898</v>
      </c>
      <c r="AH633">
        <v>-307.44293336988898</v>
      </c>
      <c r="AI633" s="33">
        <v>4.0445695370325998</v>
      </c>
      <c r="AJ633" s="33">
        <v>-3.5270969999999999</v>
      </c>
      <c r="AK633">
        <v>-3.5270969999999999</v>
      </c>
      <c r="AL633" s="33">
        <v>-3.5270969999999999</v>
      </c>
      <c r="AM633">
        <v>-3.5270969999999999</v>
      </c>
      <c r="AN633" s="33">
        <v>-3.8253298526784798</v>
      </c>
      <c r="AO633" s="33">
        <v>54.303106584130099</v>
      </c>
      <c r="AP633" s="33">
        <v>15.167691549694865</v>
      </c>
      <c r="AQ633" s="33">
        <v>101.85278390283997</v>
      </c>
      <c r="AR633" s="33">
        <v>15.167691549694865</v>
      </c>
      <c r="AS633" s="34" t="s">
        <v>477</v>
      </c>
      <c r="AT633" s="34" t="s">
        <v>477</v>
      </c>
      <c r="AU633" s="35">
        <v>1436</v>
      </c>
      <c r="AV633" s="35">
        <v>1436</v>
      </c>
      <c r="AW633" s="34" t="s">
        <v>477</v>
      </c>
      <c r="AX633" t="s">
        <v>484</v>
      </c>
      <c r="AY633" s="32">
        <v>2024</v>
      </c>
      <c r="AZ633" s="32" t="s">
        <v>480</v>
      </c>
      <c r="BA633" s="32" t="s">
        <v>480</v>
      </c>
      <c r="BB633" s="32" t="s">
        <v>372</v>
      </c>
      <c r="BC633" s="32" t="s">
        <v>372</v>
      </c>
      <c r="BD633">
        <v>159602272.38000005</v>
      </c>
      <c r="BE633">
        <v>0.66165317329999995</v>
      </c>
      <c r="BF633" s="32" t="s">
        <v>293</v>
      </c>
      <c r="BG633" s="32" t="s">
        <v>477</v>
      </c>
      <c r="BH633" s="32" t="s">
        <v>477</v>
      </c>
      <c r="BI633" s="32" t="s">
        <v>480</v>
      </c>
      <c r="BJ633" s="36">
        <v>7.8430797437967232E-3</v>
      </c>
      <c r="BK633" s="32">
        <v>12</v>
      </c>
      <c r="BL633" s="36">
        <v>7.8430797437967232E-3</v>
      </c>
      <c r="BM633" s="32">
        <v>12</v>
      </c>
      <c r="BN633" s="36">
        <v>7.2342246589429454E-3</v>
      </c>
      <c r="BO633" s="33" t="s">
        <v>476</v>
      </c>
      <c r="BP633" s="33" t="s">
        <v>477</v>
      </c>
      <c r="BQ633">
        <v>1.8482426304685298</v>
      </c>
      <c r="BR633">
        <v>-3.5270969999999999</v>
      </c>
      <c r="BS633" t="s">
        <v>474</v>
      </c>
      <c r="BT633" s="37">
        <v>45632</v>
      </c>
      <c r="BU633" s="32" t="s">
        <v>477</v>
      </c>
      <c r="BV633" s="38" t="s">
        <v>477</v>
      </c>
      <c r="BW633" t="s">
        <v>477</v>
      </c>
      <c r="BX633" s="39">
        <v>4.0445695370325998</v>
      </c>
      <c r="BY633" s="39">
        <v>-3.5270969999999999</v>
      </c>
      <c r="BZ633" s="39">
        <v>-3.546503</v>
      </c>
      <c r="CA633" s="39">
        <v>-3.5270969999999999</v>
      </c>
      <c r="CB633" s="39">
        <v>-3.546503</v>
      </c>
      <c r="CC633" s="39">
        <v>-3.5270969999999999</v>
      </c>
      <c r="CD633" s="39">
        <v>-3.546503</v>
      </c>
      <c r="CE633" s="39">
        <v>-3.5270969999999999</v>
      </c>
      <c r="CF633" s="39">
        <v>-3.546503</v>
      </c>
      <c r="CG633">
        <v>-3.5270969999999999</v>
      </c>
      <c r="CH633" s="39">
        <v>4.0445695370325998</v>
      </c>
      <c r="CI633" s="39">
        <v>3.9763319476085202</v>
      </c>
      <c r="CJ633" s="39">
        <v>4.0445695370325998</v>
      </c>
      <c r="CK633" s="39">
        <v>3.9763319476085202</v>
      </c>
      <c r="CL633" t="s">
        <v>477</v>
      </c>
      <c r="CM633" t="s">
        <v>477</v>
      </c>
      <c r="CN633" s="46" t="s">
        <v>477</v>
      </c>
      <c r="CO633" s="46">
        <v>50.139999389648438</v>
      </c>
      <c r="CP633" s="46" t="s">
        <v>293</v>
      </c>
      <c r="CQ633" s="46" t="s">
        <v>477</v>
      </c>
      <c r="CR633" s="46" t="s">
        <v>477</v>
      </c>
      <c r="CS633" s="46">
        <v>18488.807081999999</v>
      </c>
      <c r="CT633">
        <v>0</v>
      </c>
      <c r="CU633">
        <v>0.54303106584130101</v>
      </c>
      <c r="CV633" s="47">
        <v>503405.42419192725</v>
      </c>
      <c r="CW633">
        <v>0</v>
      </c>
      <c r="CX633" s="48">
        <v>503405.42419192725</v>
      </c>
      <c r="CY633" s="48">
        <v>927028.77580680768</v>
      </c>
      <c r="CZ633">
        <v>503405.42419192725</v>
      </c>
      <c r="DA633" s="37">
        <v>45632</v>
      </c>
      <c r="DB633">
        <v>-3.5270969999999999</v>
      </c>
      <c r="DC633">
        <v>0.45696893415869899</v>
      </c>
      <c r="DD633" s="52">
        <v>0.15626507825187699</v>
      </c>
      <c r="DE633">
        <v>47.151337196594156</v>
      </c>
      <c r="DF633" s="52">
        <v>60.388534661208098</v>
      </c>
      <c r="DG633" s="52">
        <v>0.4</v>
      </c>
      <c r="DH633" s="52">
        <v>35.3363940083456</v>
      </c>
      <c r="DI633" s="52">
        <v>59</v>
      </c>
      <c r="DJ633" s="52">
        <v>45.628950000000003</v>
      </c>
      <c r="DK633" s="52">
        <v>54.303106584130099</v>
      </c>
      <c r="DL633" s="52">
        <v>61.386795256394201</v>
      </c>
      <c r="DM633" s="52">
        <v>52.728227413112997</v>
      </c>
      <c r="DN633" s="52" t="s">
        <v>477</v>
      </c>
      <c r="DO633" s="33">
        <v>4.7844160153495396</v>
      </c>
      <c r="DP633" s="33">
        <v>0.527283649720244</v>
      </c>
      <c r="DQ633" s="32" t="s">
        <v>700</v>
      </c>
      <c r="DR633" s="33"/>
      <c r="DS633" s="58">
        <v>0.4</v>
      </c>
      <c r="DT633" s="58">
        <v>60</v>
      </c>
      <c r="DU633" s="58">
        <v>54.339189941466103</v>
      </c>
    </row>
    <row r="634" spans="1:125" x14ac:dyDescent="0.25">
      <c r="A634" s="31">
        <v>44196</v>
      </c>
      <c r="B634" t="s">
        <v>2120</v>
      </c>
      <c r="C634" t="s">
        <v>2010</v>
      </c>
      <c r="D634" t="s">
        <v>473</v>
      </c>
      <c r="E634">
        <v>9080502</v>
      </c>
      <c r="F634" t="s">
        <v>31</v>
      </c>
      <c r="G634" t="s">
        <v>2075</v>
      </c>
      <c r="H634" t="s">
        <v>293</v>
      </c>
      <c r="I634">
        <v>44356</v>
      </c>
      <c r="J634">
        <v>0</v>
      </c>
      <c r="K634" s="43">
        <v>4200000</v>
      </c>
      <c r="L634" s="43">
        <v>4179021</v>
      </c>
      <c r="M634" s="43">
        <v>2.6183969298999998</v>
      </c>
      <c r="N634" s="43">
        <v>99.500500000000002</v>
      </c>
      <c r="O634" t="s">
        <v>473</v>
      </c>
      <c r="P634" t="s">
        <v>484</v>
      </c>
      <c r="Q634" t="s">
        <v>488</v>
      </c>
      <c r="R634" t="s">
        <v>475</v>
      </c>
      <c r="S634" t="s">
        <v>2120</v>
      </c>
      <c r="T634" t="s">
        <v>2075</v>
      </c>
      <c r="U634" t="s">
        <v>357</v>
      </c>
      <c r="V634" t="s">
        <v>361</v>
      </c>
      <c r="W634" t="s">
        <v>489</v>
      </c>
      <c r="X634" t="s">
        <v>360</v>
      </c>
      <c r="Y634" s="32" t="s">
        <v>358</v>
      </c>
      <c r="Z634" t="s">
        <v>359</v>
      </c>
      <c r="AA634" s="32" t="s">
        <v>372</v>
      </c>
      <c r="AB634" s="32" t="s">
        <v>476</v>
      </c>
      <c r="AC634" s="33" t="s">
        <v>477</v>
      </c>
      <c r="AD634" s="33">
        <v>380000000</v>
      </c>
      <c r="AE634">
        <v>1.1052631578947369</v>
      </c>
      <c r="AF634" s="33" t="s">
        <v>477</v>
      </c>
      <c r="AG634" s="33">
        <v>168.18920836613299</v>
      </c>
      <c r="AH634">
        <v>168.18920836613299</v>
      </c>
      <c r="AI634" s="33">
        <v>0.43616657617230398</v>
      </c>
      <c r="AJ634" s="33">
        <v>1.145205</v>
      </c>
      <c r="AK634">
        <v>1.145205</v>
      </c>
      <c r="AL634" s="33">
        <v>1.145205</v>
      </c>
      <c r="AM634">
        <v>1.145205</v>
      </c>
      <c r="AN634" s="33">
        <v>-6.5917027103389397E-2</v>
      </c>
      <c r="AO634" s="33">
        <v>5.8720094462867099E-2</v>
      </c>
      <c r="AP634" s="33">
        <v>85.775786266835979</v>
      </c>
      <c r="AQ634" s="33">
        <v>53.559455728576005</v>
      </c>
      <c r="AR634" s="33">
        <v>85.775786266835979</v>
      </c>
      <c r="AS634" s="34" t="s">
        <v>477</v>
      </c>
      <c r="AT634" s="34" t="s">
        <v>477</v>
      </c>
      <c r="AU634" s="35">
        <v>160</v>
      </c>
      <c r="AV634" s="35">
        <v>160</v>
      </c>
      <c r="AW634" s="34" t="s">
        <v>477</v>
      </c>
      <c r="AX634" t="s">
        <v>484</v>
      </c>
      <c r="AY634" s="32">
        <v>2021</v>
      </c>
      <c r="AZ634" s="32" t="s">
        <v>480</v>
      </c>
      <c r="BA634" s="32" t="s">
        <v>480</v>
      </c>
      <c r="BB634" s="32" t="s">
        <v>372</v>
      </c>
      <c r="BC634" s="32" t="s">
        <v>372</v>
      </c>
      <c r="BD634">
        <v>159602272.38000005</v>
      </c>
      <c r="BE634">
        <v>2.6183969298999998</v>
      </c>
      <c r="BF634" s="32" t="s">
        <v>293</v>
      </c>
      <c r="BG634" s="32" t="s">
        <v>477</v>
      </c>
      <c r="BH634" s="32" t="s">
        <v>477</v>
      </c>
      <c r="BI634" s="32" t="s">
        <v>480</v>
      </c>
      <c r="BJ634" s="36">
        <v>3.1037856006576738E-2</v>
      </c>
      <c r="BK634" s="32">
        <v>12</v>
      </c>
      <c r="BL634" s="36">
        <v>3.1037856006576738E-2</v>
      </c>
      <c r="BM634" s="32">
        <v>12</v>
      </c>
      <c r="BN634" s="36">
        <v>2.8628399891138141E-2</v>
      </c>
      <c r="BO634" s="33" t="s">
        <v>476</v>
      </c>
      <c r="BP634" s="33" t="s">
        <v>477</v>
      </c>
      <c r="BQ634">
        <v>0.4359104587467601</v>
      </c>
      <c r="BR634">
        <v>1.145205</v>
      </c>
      <c r="BS634" t="s">
        <v>474</v>
      </c>
      <c r="BT634" s="37">
        <v>44356</v>
      </c>
      <c r="BU634" s="32" t="s">
        <v>477</v>
      </c>
      <c r="BV634" s="38" t="s">
        <v>477</v>
      </c>
      <c r="BW634" t="s">
        <v>477</v>
      </c>
      <c r="BX634" s="39">
        <v>0.43616657617230398</v>
      </c>
      <c r="BY634" s="39">
        <v>1.145205</v>
      </c>
      <c r="BZ634" s="39">
        <v>1.1976</v>
      </c>
      <c r="CA634" s="39">
        <v>1.145205</v>
      </c>
      <c r="CB634" s="39">
        <v>1.1976</v>
      </c>
      <c r="CC634" s="39">
        <v>1.145205</v>
      </c>
      <c r="CD634" s="39">
        <v>1.1976</v>
      </c>
      <c r="CE634" s="39">
        <v>1.145205</v>
      </c>
      <c r="CF634" s="39">
        <v>1.1976</v>
      </c>
      <c r="CG634">
        <v>1.145205</v>
      </c>
      <c r="CH634" s="39">
        <v>0.43616657617230398</v>
      </c>
      <c r="CI634" s="39">
        <v>0.4357698638402</v>
      </c>
      <c r="CJ634" s="39">
        <v>0.43616657617230398</v>
      </c>
      <c r="CK634" s="39">
        <v>0.4357698638402</v>
      </c>
      <c r="CL634" t="s">
        <v>477</v>
      </c>
      <c r="CM634" t="s">
        <v>477</v>
      </c>
      <c r="CN634" s="46" t="s">
        <v>477</v>
      </c>
      <c r="CO634" s="46">
        <v>27.459999084472656</v>
      </c>
      <c r="CP634" s="46" t="s">
        <v>293</v>
      </c>
      <c r="CQ634" s="46" t="s">
        <v>477</v>
      </c>
      <c r="CR634" s="46" t="s">
        <v>477</v>
      </c>
      <c r="CS634" s="46">
        <v>82823.900611199992</v>
      </c>
      <c r="CT634">
        <v>0</v>
      </c>
      <c r="CU634">
        <v>5.8720094462867104E-4</v>
      </c>
      <c r="CV634" s="47">
        <v>1335.497083176939</v>
      </c>
      <c r="CW634">
        <v>0</v>
      </c>
      <c r="CX634" s="48">
        <v>1335.497083176939</v>
      </c>
      <c r="CY634" s="48">
        <v>2274344.2349560061</v>
      </c>
      <c r="CZ634">
        <v>1335.497083176939</v>
      </c>
      <c r="DA634" s="37">
        <v>44356</v>
      </c>
      <c r="DB634">
        <v>1.145205</v>
      </c>
      <c r="DC634">
        <v>0.99941279905537128</v>
      </c>
      <c r="DD634" s="52">
        <v>0.8461321445833011</v>
      </c>
      <c r="DE634">
        <v>3.160804518330794E-2</v>
      </c>
      <c r="DF634" s="52">
        <v>6.0330675442883501E-2</v>
      </c>
      <c r="DG634" s="52">
        <v>1</v>
      </c>
      <c r="DH634" s="52">
        <v>29.684060203672601</v>
      </c>
      <c r="DI634" s="52">
        <v>170</v>
      </c>
      <c r="DJ634" s="52">
        <v>38.058219999999999</v>
      </c>
      <c r="DK634" s="52">
        <v>5.8720094462867099E-2</v>
      </c>
      <c r="DL634" s="52">
        <v>5.7536513077880602E-2</v>
      </c>
      <c r="DM634" s="52">
        <v>2.2083580108774399</v>
      </c>
      <c r="DN634" s="52" t="s">
        <v>477</v>
      </c>
      <c r="DO634" s="33">
        <v>0.43885603367641601</v>
      </c>
      <c r="DP634" s="33">
        <v>7.1708471356396301E-4</v>
      </c>
      <c r="DQ634" s="32" t="s">
        <v>700</v>
      </c>
      <c r="DR634" s="33"/>
      <c r="DS634" s="58">
        <v>1</v>
      </c>
      <c r="DT634" s="58">
        <v>190</v>
      </c>
      <c r="DU634" s="58">
        <v>5.88118893133667E-2</v>
      </c>
    </row>
    <row r="635" spans="1:125" x14ac:dyDescent="0.25">
      <c r="A635" s="31">
        <v>44196</v>
      </c>
      <c r="B635" t="s">
        <v>2120</v>
      </c>
      <c r="C635" t="s">
        <v>2010</v>
      </c>
      <c r="D635" t="s">
        <v>473</v>
      </c>
      <c r="E635">
        <v>9080502</v>
      </c>
      <c r="F635" t="s">
        <v>2202</v>
      </c>
      <c r="G635" t="s">
        <v>2203</v>
      </c>
      <c r="H635" t="s">
        <v>294</v>
      </c>
      <c r="I635">
        <v>45091</v>
      </c>
      <c r="J635">
        <v>0</v>
      </c>
      <c r="K635" s="43">
        <v>2600000</v>
      </c>
      <c r="L635" s="43">
        <v>2050980.77</v>
      </c>
      <c r="M635" s="43">
        <v>1.2850573738</v>
      </c>
      <c r="N635" s="43">
        <v>97.039000000000001</v>
      </c>
      <c r="O635" t="s">
        <v>473</v>
      </c>
      <c r="P635" t="s">
        <v>484</v>
      </c>
      <c r="Q635" t="s">
        <v>2204</v>
      </c>
      <c r="R635" t="s">
        <v>475</v>
      </c>
      <c r="S635" t="s">
        <v>2120</v>
      </c>
      <c r="T635" t="s">
        <v>2203</v>
      </c>
      <c r="U635" t="s">
        <v>357</v>
      </c>
      <c r="V635" t="s">
        <v>2205</v>
      </c>
      <c r="W635" t="s">
        <v>2206</v>
      </c>
      <c r="X635" t="s">
        <v>2207</v>
      </c>
      <c r="Y635" s="32" t="s">
        <v>373</v>
      </c>
      <c r="Z635" t="s">
        <v>374</v>
      </c>
      <c r="AA635" s="32" t="s">
        <v>376</v>
      </c>
      <c r="AB635" s="32" t="s">
        <v>476</v>
      </c>
      <c r="AC635" s="33" t="s">
        <v>477</v>
      </c>
      <c r="AD635" s="33">
        <v>500000000</v>
      </c>
      <c r="AE635">
        <v>0.52</v>
      </c>
      <c r="AF635" s="33" t="s">
        <v>477</v>
      </c>
      <c r="AG635" s="33">
        <v>100.311831294106</v>
      </c>
      <c r="AH635">
        <v>100.311831294106</v>
      </c>
      <c r="AI635" s="33">
        <v>2.4405728791761598</v>
      </c>
      <c r="AJ635" s="33">
        <v>1.227803</v>
      </c>
      <c r="AK635">
        <v>1.227803</v>
      </c>
      <c r="AL635" s="33">
        <v>1.227803</v>
      </c>
      <c r="AM635">
        <v>1.227803</v>
      </c>
      <c r="AN635" s="33">
        <v>1.0295922119235501</v>
      </c>
      <c r="AO635" s="33">
        <v>6.4427439018977202</v>
      </c>
      <c r="AP635" s="33">
        <v>87.340073033527773</v>
      </c>
      <c r="AQ635" s="33">
        <v>51.798314385536287</v>
      </c>
      <c r="AR635" s="33">
        <v>87.340073033527773</v>
      </c>
      <c r="AS635" s="34" t="s">
        <v>477</v>
      </c>
      <c r="AT635" s="34" t="s">
        <v>477</v>
      </c>
      <c r="AU635" s="35">
        <v>895</v>
      </c>
      <c r="AV635" s="35">
        <v>895</v>
      </c>
      <c r="AW635" s="34" t="s">
        <v>477</v>
      </c>
      <c r="AX635" t="s">
        <v>484</v>
      </c>
      <c r="AY635" s="32">
        <v>2023</v>
      </c>
      <c r="AZ635" s="32" t="s">
        <v>480</v>
      </c>
      <c r="BA635" s="32" t="s">
        <v>480</v>
      </c>
      <c r="BB635" s="32" t="s">
        <v>376</v>
      </c>
      <c r="BC635" s="32" t="s">
        <v>376</v>
      </c>
      <c r="BD635">
        <v>159602272.38000005</v>
      </c>
      <c r="BE635">
        <v>1.2850573738</v>
      </c>
      <c r="BF635" s="32" t="s">
        <v>294</v>
      </c>
      <c r="BG635" s="32" t="s">
        <v>478</v>
      </c>
      <c r="BH635" s="32" t="s">
        <v>477</v>
      </c>
      <c r="BI635" s="32" t="s">
        <v>480</v>
      </c>
      <c r="BJ635" s="36">
        <v>1.523276523652738E-2</v>
      </c>
      <c r="BK635" s="32">
        <v>9</v>
      </c>
      <c r="BL635" s="36">
        <v>1.523276523652738E-2</v>
      </c>
      <c r="BM635" s="32">
        <v>9</v>
      </c>
      <c r="BN635" s="36">
        <v>1.4050251877794923E-2</v>
      </c>
      <c r="BO635" s="33" t="s">
        <v>476</v>
      </c>
      <c r="BP635" s="33" t="s">
        <v>477</v>
      </c>
      <c r="BQ635">
        <v>2.2833330188316681</v>
      </c>
      <c r="BR635">
        <v>1.227803</v>
      </c>
      <c r="BS635" t="s">
        <v>474</v>
      </c>
      <c r="BT635" s="37">
        <v>45091</v>
      </c>
      <c r="BU635" s="32" t="s">
        <v>477</v>
      </c>
      <c r="BV635" s="38" t="s">
        <v>477</v>
      </c>
      <c r="BW635" t="s">
        <v>477</v>
      </c>
      <c r="BX635" s="39">
        <v>2.4405728791761598</v>
      </c>
      <c r="BY635" s="39">
        <v>1.227803</v>
      </c>
      <c r="BZ635" s="39">
        <v>1.2376339999999999</v>
      </c>
      <c r="CA635" s="39">
        <v>1.227803</v>
      </c>
      <c r="CB635" s="39">
        <v>1.2376339999999999</v>
      </c>
      <c r="CC635" s="39">
        <v>1.227803</v>
      </c>
      <c r="CD635" s="39">
        <v>1.2376339999999999</v>
      </c>
      <c r="CE635" s="39">
        <v>1.227803</v>
      </c>
      <c r="CF635" s="39">
        <v>1.2376339999999999</v>
      </c>
      <c r="CG635">
        <v>1.227803</v>
      </c>
      <c r="CH635" s="39">
        <v>2.4405728791761598</v>
      </c>
      <c r="CI635" s="39">
        <v>2.4281178718837899</v>
      </c>
      <c r="CJ635" s="39">
        <v>2.4405728791761598</v>
      </c>
      <c r="CK635" s="39">
        <v>2.4281178718837899</v>
      </c>
      <c r="CL635" t="s">
        <v>477</v>
      </c>
      <c r="CM635" t="s">
        <v>477</v>
      </c>
      <c r="CN635" s="46" t="s">
        <v>477</v>
      </c>
      <c r="CO635" s="46">
        <v>14.810000419616699</v>
      </c>
      <c r="CP635" s="46" t="s">
        <v>293</v>
      </c>
      <c r="CQ635" s="46" t="s">
        <v>477</v>
      </c>
      <c r="CR635" s="46" t="s">
        <v>482</v>
      </c>
      <c r="CS635" s="46">
        <v>78578.375200000009</v>
      </c>
      <c r="CT635">
        <v>0</v>
      </c>
      <c r="CU635">
        <v>6.4427439018977198E-2</v>
      </c>
      <c r="CV635" s="47">
        <v>74977.159609960043</v>
      </c>
      <c r="CW635">
        <v>0</v>
      </c>
      <c r="CX635" s="48">
        <v>74977.159609960043</v>
      </c>
      <c r="CY635" s="48">
        <v>1163745.7696847985</v>
      </c>
      <c r="CZ635">
        <v>74977.159609960043</v>
      </c>
      <c r="DA635" s="37">
        <v>45091</v>
      </c>
      <c r="DB635">
        <v>1.227803</v>
      </c>
      <c r="DC635">
        <v>0.93557256098102282</v>
      </c>
      <c r="DD635" s="52">
        <v>0.77747289200480796</v>
      </c>
      <c r="DE635">
        <v>3.4390634088974008</v>
      </c>
      <c r="DF635" s="52">
        <v>6.7414513720476101</v>
      </c>
      <c r="DG635" s="52">
        <v>0.4</v>
      </c>
      <c r="DH635" s="52">
        <v>28.121898383667901</v>
      </c>
      <c r="DI635" s="52">
        <v>37</v>
      </c>
      <c r="DJ635" s="52">
        <v>27.555579999999999</v>
      </c>
      <c r="DK635" s="52">
        <v>6.4427439018977202</v>
      </c>
      <c r="DL635" s="52">
        <v>7.0551452442512499</v>
      </c>
      <c r="DM635" s="52"/>
      <c r="DN635" s="52" t="s">
        <v>477</v>
      </c>
      <c r="DO635" s="33">
        <v>2.3807710843151102</v>
      </c>
      <c r="DP635" s="33">
        <v>8.9887939723004795E-2</v>
      </c>
      <c r="DQ635" s="32" t="s">
        <v>700</v>
      </c>
      <c r="DR635" s="33"/>
      <c r="DS635" s="58">
        <v>0.4</v>
      </c>
      <c r="DT635" s="58">
        <v>34</v>
      </c>
      <c r="DU635" s="58">
        <v>6.4347004297504098</v>
      </c>
    </row>
    <row r="636" spans="1:125" x14ac:dyDescent="0.25">
      <c r="A636" s="31">
        <v>44196</v>
      </c>
      <c r="B636" t="s">
        <v>2120</v>
      </c>
      <c r="C636" t="s">
        <v>2010</v>
      </c>
      <c r="D636" t="s">
        <v>473</v>
      </c>
      <c r="E636">
        <v>9080502</v>
      </c>
      <c r="F636" t="s">
        <v>1287</v>
      </c>
      <c r="G636" t="s">
        <v>2208</v>
      </c>
      <c r="H636" t="s">
        <v>293</v>
      </c>
      <c r="I636">
        <v>44882</v>
      </c>
      <c r="J636">
        <v>0.625</v>
      </c>
      <c r="K636" s="43">
        <v>3400000</v>
      </c>
      <c r="L636" s="43">
        <v>3174272.87</v>
      </c>
      <c r="M636" s="43">
        <v>1.9888644582999999</v>
      </c>
      <c r="N636" s="43">
        <v>93.284999999999997</v>
      </c>
      <c r="O636" t="s">
        <v>473</v>
      </c>
      <c r="P636" t="s">
        <v>484</v>
      </c>
      <c r="Q636" t="s">
        <v>1289</v>
      </c>
      <c r="R636" t="s">
        <v>475</v>
      </c>
      <c r="S636" t="s">
        <v>2120</v>
      </c>
      <c r="T636" t="s">
        <v>2208</v>
      </c>
      <c r="U636" t="s">
        <v>357</v>
      </c>
      <c r="V636" t="s">
        <v>1290</v>
      </c>
      <c r="W636" t="s">
        <v>1291</v>
      </c>
      <c r="X636" t="s">
        <v>1292</v>
      </c>
      <c r="Y636" s="32" t="s">
        <v>388</v>
      </c>
      <c r="Z636" t="s">
        <v>369</v>
      </c>
      <c r="AA636" s="32" t="s">
        <v>370</v>
      </c>
      <c r="AB636" s="32" t="s">
        <v>476</v>
      </c>
      <c r="AC636" s="33" t="s">
        <v>477</v>
      </c>
      <c r="AD636" s="33">
        <v>500000000</v>
      </c>
      <c r="AE636">
        <v>0.68</v>
      </c>
      <c r="AF636" s="33" t="s">
        <v>477</v>
      </c>
      <c r="AG636" s="33">
        <v>490.48938879814602</v>
      </c>
      <c r="AH636">
        <v>490.48938879814602</v>
      </c>
      <c r="AI636" s="33">
        <v>1.7893417401092799</v>
      </c>
      <c r="AJ636" s="33">
        <v>4.4359260000000003</v>
      </c>
      <c r="AK636">
        <v>4.4359260000000003</v>
      </c>
      <c r="AL636" s="33">
        <v>4.4359260000000003</v>
      </c>
      <c r="AM636">
        <v>4.4359260000000003</v>
      </c>
      <c r="AN636" s="33">
        <v>3.98238199359978</v>
      </c>
      <c r="AO636" s="33">
        <v>0.97329148817688005</v>
      </c>
      <c r="AP636" s="33">
        <v>319.36698589046011</v>
      </c>
      <c r="AQ636" s="33">
        <v>22.244240280842305</v>
      </c>
      <c r="AR636" s="33">
        <v>319.36698589046011</v>
      </c>
      <c r="AS636" s="34" t="s">
        <v>477</v>
      </c>
      <c r="AT636" s="34" t="s">
        <v>477</v>
      </c>
      <c r="AU636" s="35">
        <v>686</v>
      </c>
      <c r="AV636" s="35">
        <v>686</v>
      </c>
      <c r="AW636" s="34" t="s">
        <v>477</v>
      </c>
      <c r="AX636" t="s">
        <v>484</v>
      </c>
      <c r="AY636" s="32">
        <v>2022</v>
      </c>
      <c r="AZ636" s="32" t="s">
        <v>480</v>
      </c>
      <c r="BA636" s="32" t="s">
        <v>480</v>
      </c>
      <c r="BB636" s="32" t="s">
        <v>372</v>
      </c>
      <c r="BC636" s="32" t="s">
        <v>372</v>
      </c>
      <c r="BD636">
        <v>159602272.38000005</v>
      </c>
      <c r="BE636">
        <v>1.9888644582999999</v>
      </c>
      <c r="BF636" s="32" t="s">
        <v>293</v>
      </c>
      <c r="BG636" s="32" t="s">
        <v>477</v>
      </c>
      <c r="BH636" s="32" t="s">
        <v>477</v>
      </c>
      <c r="BI636" s="32" t="s">
        <v>480</v>
      </c>
      <c r="BJ636" s="36">
        <v>2.3575527441628816E-2</v>
      </c>
      <c r="BK636" s="32">
        <v>11</v>
      </c>
      <c r="BL636" s="36">
        <v>2.3575527441628816E-2</v>
      </c>
      <c r="BM636" s="32">
        <v>11</v>
      </c>
      <c r="BN636" s="36">
        <v>2.1745368852166751E-2</v>
      </c>
      <c r="BO636" s="33" t="s">
        <v>476</v>
      </c>
      <c r="BP636" s="33" t="s">
        <v>477</v>
      </c>
      <c r="BQ636">
        <v>1.7719262292584004</v>
      </c>
      <c r="BR636">
        <v>4.4359260000000003</v>
      </c>
      <c r="BS636" t="s">
        <v>474</v>
      </c>
      <c r="BT636" s="37">
        <v>44882</v>
      </c>
      <c r="BU636" s="32" t="s">
        <v>477</v>
      </c>
      <c r="BV636" s="38" t="s">
        <v>477</v>
      </c>
      <c r="BW636" t="s">
        <v>477</v>
      </c>
      <c r="BX636" s="39">
        <v>1.7893417401092799</v>
      </c>
      <c r="BY636" s="39">
        <v>4.4359260000000003</v>
      </c>
      <c r="BZ636" s="39">
        <v>4.4760200000000001</v>
      </c>
      <c r="CA636" s="39">
        <v>4.4359260000000003</v>
      </c>
      <c r="CB636" s="39">
        <v>4.4760200000000001</v>
      </c>
      <c r="CC636" s="39">
        <v>4.4359260000000003</v>
      </c>
      <c r="CD636" s="39">
        <v>4.4760200000000001</v>
      </c>
      <c r="CE636" s="39">
        <v>4.4359260000000003</v>
      </c>
      <c r="CF636" s="39">
        <v>4.4760200000000001</v>
      </c>
      <c r="CG636">
        <v>4.4359260000000003</v>
      </c>
      <c r="CH636" s="39">
        <v>1.7893417401092799</v>
      </c>
      <c r="CI636" s="39">
        <v>1.8271006137254799</v>
      </c>
      <c r="CJ636" s="39">
        <v>1.7893417401092799</v>
      </c>
      <c r="CK636" s="39">
        <v>1.8271006137254799</v>
      </c>
      <c r="CL636" t="s">
        <v>477</v>
      </c>
      <c r="CM636" t="s">
        <v>477</v>
      </c>
      <c r="CN636" s="46" t="s">
        <v>477</v>
      </c>
      <c r="CO636" s="46">
        <v>1.5024999999999999</v>
      </c>
      <c r="CP636" s="46" t="s">
        <v>397</v>
      </c>
      <c r="CQ636" s="46" t="s">
        <v>630</v>
      </c>
      <c r="CR636" s="46" t="s">
        <v>482</v>
      </c>
      <c r="CS636" s="46">
        <v>422990.79380000004</v>
      </c>
      <c r="CT636">
        <v>0</v>
      </c>
      <c r="CU636">
        <v>9.7329148817688008E-3</v>
      </c>
      <c r="CV636" s="47">
        <v>6844.3972085735095</v>
      </c>
      <c r="CW636">
        <v>0</v>
      </c>
      <c r="CX636" s="48">
        <v>6844.3972085735095</v>
      </c>
      <c r="CY636" s="48">
        <v>703221.7266580729</v>
      </c>
      <c r="CZ636">
        <v>6844.3972085735095</v>
      </c>
      <c r="DA636" s="37">
        <v>44882</v>
      </c>
      <c r="DB636">
        <v>4.4359260000000003</v>
      </c>
      <c r="DC636">
        <v>0.99026708511823125</v>
      </c>
      <c r="DD636" s="52">
        <v>3.54364847535828</v>
      </c>
      <c r="DE636">
        <v>0.23208586296087377</v>
      </c>
      <c r="DF636" s="52">
        <v>2.4755122912549501</v>
      </c>
      <c r="DG636" s="52">
        <v>0.4</v>
      </c>
      <c r="DH636" s="52">
        <v>40</v>
      </c>
      <c r="DI636" s="52">
        <v>617</v>
      </c>
      <c r="DJ636" s="52">
        <v>62.469709999999999</v>
      </c>
      <c r="DK636" s="52">
        <v>0.97329148817688005</v>
      </c>
      <c r="DL636" s="52">
        <v>0.78668617776008398</v>
      </c>
      <c r="DM636" s="52">
        <v>29.896797002532299</v>
      </c>
      <c r="DN636" s="52">
        <v>0.89373999999999998</v>
      </c>
      <c r="DO636" s="33">
        <v>1.69411206716532</v>
      </c>
      <c r="DP636" s="33">
        <v>1.63084283224307E-2</v>
      </c>
      <c r="DQ636" s="32" t="s">
        <v>700</v>
      </c>
      <c r="DR636" s="33"/>
      <c r="DS636" s="58">
        <v>0.4</v>
      </c>
      <c r="DT636" s="58">
        <v>615</v>
      </c>
      <c r="DU636" s="58">
        <v>0.97294640018363798</v>
      </c>
    </row>
    <row r="637" spans="1:125" x14ac:dyDescent="0.25">
      <c r="A637" s="31">
        <v>44196</v>
      </c>
      <c r="B637" t="s">
        <v>2120</v>
      </c>
      <c r="C637" t="s">
        <v>2010</v>
      </c>
      <c r="D637" t="s">
        <v>473</v>
      </c>
      <c r="E637">
        <v>9080502</v>
      </c>
      <c r="F637" t="s">
        <v>2076</v>
      </c>
      <c r="G637" t="s">
        <v>2077</v>
      </c>
      <c r="H637" t="s">
        <v>293</v>
      </c>
      <c r="I637">
        <v>45206</v>
      </c>
      <c r="J637">
        <v>1.25</v>
      </c>
      <c r="K637" s="43">
        <v>800000</v>
      </c>
      <c r="L637" s="43">
        <v>805019.16</v>
      </c>
      <c r="M637" s="43">
        <v>0.50439078839999996</v>
      </c>
      <c r="N637" s="43">
        <v>100.3355</v>
      </c>
      <c r="O637" t="s">
        <v>473</v>
      </c>
      <c r="P637" t="s">
        <v>484</v>
      </c>
      <c r="Q637" t="s">
        <v>2078</v>
      </c>
      <c r="R637" t="s">
        <v>475</v>
      </c>
      <c r="S637" t="s">
        <v>2120</v>
      </c>
      <c r="T637" t="s">
        <v>2077</v>
      </c>
      <c r="U637" t="s">
        <v>378</v>
      </c>
      <c r="V637" t="s">
        <v>2079</v>
      </c>
      <c r="W637" t="s">
        <v>2080</v>
      </c>
      <c r="X637" t="s">
        <v>2081</v>
      </c>
      <c r="Y637" s="32" t="s">
        <v>652</v>
      </c>
      <c r="Z637" t="s">
        <v>375</v>
      </c>
      <c r="AA637" s="32" t="s">
        <v>372</v>
      </c>
      <c r="AB637" s="32" t="s">
        <v>476</v>
      </c>
      <c r="AC637" s="33" t="s">
        <v>477</v>
      </c>
      <c r="AD637" s="33">
        <v>250000000</v>
      </c>
      <c r="AE637">
        <v>0.32</v>
      </c>
      <c r="AF637" s="33" t="s">
        <v>477</v>
      </c>
      <c r="AG637" s="33">
        <v>163.47402979008299</v>
      </c>
      <c r="AH637">
        <v>163.47402979008299</v>
      </c>
      <c r="AI637" s="33">
        <v>2.6900019024635302</v>
      </c>
      <c r="AJ637" s="33">
        <v>1.129497</v>
      </c>
      <c r="AK637">
        <v>1.129497</v>
      </c>
      <c r="AL637" s="33">
        <v>1.129497</v>
      </c>
      <c r="AM637">
        <v>1.129497</v>
      </c>
      <c r="AN637" s="33">
        <v>0.84440457130111601</v>
      </c>
      <c r="AO637" s="33">
        <v>11.0795121392556</v>
      </c>
      <c r="AP637" s="33">
        <v>110.28768344052789</v>
      </c>
      <c r="AQ637" s="33">
        <v>47.713445865400004</v>
      </c>
      <c r="AR637" s="33">
        <v>110.28768344052789</v>
      </c>
      <c r="AS637" s="34">
        <v>44476</v>
      </c>
      <c r="AT637" s="34" t="s">
        <v>477</v>
      </c>
      <c r="AU637" s="35">
        <v>280</v>
      </c>
      <c r="AV637" s="35">
        <v>280</v>
      </c>
      <c r="AW637" s="34" t="s">
        <v>477</v>
      </c>
      <c r="AX637" t="s">
        <v>484</v>
      </c>
      <c r="AY637" s="32">
        <v>2023</v>
      </c>
      <c r="AZ637" s="32" t="s">
        <v>480</v>
      </c>
      <c r="BA637" s="32" t="s">
        <v>480</v>
      </c>
      <c r="BB637" s="32" t="s">
        <v>372</v>
      </c>
      <c r="BC637" s="32" t="s">
        <v>372</v>
      </c>
      <c r="BD637">
        <v>159602272.38000005</v>
      </c>
      <c r="BE637">
        <v>0.50439078839999996</v>
      </c>
      <c r="BF637" s="32" t="s">
        <v>293</v>
      </c>
      <c r="BG637" s="32" t="s">
        <v>477</v>
      </c>
      <c r="BH637" s="32" t="s">
        <v>477</v>
      </c>
      <c r="BI637" s="32" t="s">
        <v>480</v>
      </c>
      <c r="BJ637" s="36">
        <v>5.978928742070299E-3</v>
      </c>
      <c r="BK637" s="32">
        <v>12</v>
      </c>
      <c r="BL637" s="36">
        <v>5.978928742070299E-3</v>
      </c>
      <c r="BM637" s="32">
        <v>12</v>
      </c>
      <c r="BN637" s="36">
        <v>5.5147869399335674E-3</v>
      </c>
      <c r="BO637" s="33" t="s">
        <v>476</v>
      </c>
      <c r="BP637" s="33" t="s">
        <v>477</v>
      </c>
      <c r="BQ637">
        <v>2.3919628151338768</v>
      </c>
      <c r="BR637">
        <v>1.129497</v>
      </c>
      <c r="BS637" t="s">
        <v>474</v>
      </c>
      <c r="BT637" s="37">
        <v>44476</v>
      </c>
      <c r="BU637" s="32" t="s">
        <v>477</v>
      </c>
      <c r="BV637" s="38" t="s">
        <v>477</v>
      </c>
      <c r="BW637" t="s">
        <v>477</v>
      </c>
      <c r="BX637" s="39">
        <v>2.6900019024635302</v>
      </c>
      <c r="BY637" s="39">
        <v>1.129497</v>
      </c>
      <c r="BZ637" s="39">
        <v>1.128641</v>
      </c>
      <c r="CA637" s="39">
        <v>1.129497</v>
      </c>
      <c r="CB637" s="39">
        <v>1.128641</v>
      </c>
      <c r="CC637" s="39">
        <v>1.129497</v>
      </c>
      <c r="CD637" s="39">
        <v>1.128641</v>
      </c>
      <c r="CE637" s="39">
        <v>1.129497</v>
      </c>
      <c r="CF637" s="39">
        <v>1.128641</v>
      </c>
      <c r="CG637">
        <v>1.129497</v>
      </c>
      <c r="CH637" s="39">
        <v>2.6900019024635302</v>
      </c>
      <c r="CI637" s="39">
        <v>2.70489672861093</v>
      </c>
      <c r="CJ637" s="39">
        <v>2.6900019024635302</v>
      </c>
      <c r="CK637" s="39">
        <v>2.70489672861093</v>
      </c>
      <c r="CL637" t="s">
        <v>477</v>
      </c>
      <c r="CM637" t="s">
        <v>477</v>
      </c>
      <c r="CN637" s="46" t="s">
        <v>477</v>
      </c>
      <c r="CO637" s="46">
        <v>6.8899998664855957</v>
      </c>
      <c r="CP637" s="46" t="s">
        <v>293</v>
      </c>
      <c r="CQ637" s="46" t="s">
        <v>477</v>
      </c>
      <c r="CR637" s="46" t="s">
        <v>477</v>
      </c>
      <c r="CS637" s="46">
        <v>54685.897840000005</v>
      </c>
      <c r="CT637">
        <v>0</v>
      </c>
      <c r="CU637">
        <v>0.110795121392556</v>
      </c>
      <c r="CV637" s="47">
        <v>41746.031642690687</v>
      </c>
      <c r="CW637">
        <v>0</v>
      </c>
      <c r="CX637" s="48">
        <v>41746.031642690687</v>
      </c>
      <c r="CY637" s="48">
        <v>376785.82881624496</v>
      </c>
      <c r="CZ637">
        <v>41746.031642690687</v>
      </c>
      <c r="DA637" s="37">
        <v>44476</v>
      </c>
      <c r="DB637">
        <v>1.129497</v>
      </c>
      <c r="DC637">
        <v>0.88920487860744402</v>
      </c>
      <c r="DD637" s="52">
        <v>1.1418808020389</v>
      </c>
      <c r="DE637">
        <v>5.2687404026632079</v>
      </c>
      <c r="DF637" s="52">
        <v>12.346991347338699</v>
      </c>
      <c r="DG637" s="52">
        <v>0.4</v>
      </c>
      <c r="DH637" s="52">
        <v>31.127442858134501</v>
      </c>
      <c r="DI637" s="52">
        <v>123</v>
      </c>
      <c r="DJ637" s="52">
        <v>38.785089999999997</v>
      </c>
      <c r="DK637" s="52">
        <v>11.0795121392556</v>
      </c>
      <c r="DL637" s="52">
        <v>9.4420735270863592</v>
      </c>
      <c r="DM637" s="52"/>
      <c r="DN637" s="52" t="s">
        <v>477</v>
      </c>
      <c r="DO637" s="33">
        <v>2.7213351697646702</v>
      </c>
      <c r="DP637" s="33">
        <v>0.15334778107801</v>
      </c>
      <c r="DQ637" s="32" t="s">
        <v>700</v>
      </c>
      <c r="DR637" s="33"/>
      <c r="DS637" s="58">
        <v>0.4</v>
      </c>
      <c r="DT637" s="58">
        <v>130</v>
      </c>
      <c r="DU637" s="58">
        <v>11.105755156848501</v>
      </c>
    </row>
    <row r="638" spans="1:125" x14ac:dyDescent="0.25">
      <c r="A638" s="31">
        <v>44196</v>
      </c>
      <c r="B638" t="s">
        <v>2120</v>
      </c>
      <c r="C638" t="s">
        <v>2010</v>
      </c>
      <c r="D638" t="s">
        <v>473</v>
      </c>
      <c r="E638">
        <v>9080502</v>
      </c>
      <c r="F638" t="s">
        <v>2082</v>
      </c>
      <c r="G638" t="s">
        <v>2083</v>
      </c>
      <c r="H638" t="s">
        <v>294</v>
      </c>
      <c r="I638">
        <v>45240</v>
      </c>
      <c r="J638">
        <v>0</v>
      </c>
      <c r="K638" s="43">
        <v>400000</v>
      </c>
      <c r="L638" s="43">
        <v>318689.59000000003</v>
      </c>
      <c r="M638" s="43">
        <v>0.19967735119999999</v>
      </c>
      <c r="N638" s="43">
        <v>98.009</v>
      </c>
      <c r="O638" t="s">
        <v>473</v>
      </c>
      <c r="P638" t="s">
        <v>484</v>
      </c>
      <c r="Q638" t="s">
        <v>2084</v>
      </c>
      <c r="R638" t="s">
        <v>475</v>
      </c>
      <c r="S638" t="s">
        <v>2120</v>
      </c>
      <c r="T638" t="s">
        <v>2083</v>
      </c>
      <c r="U638" t="s">
        <v>357</v>
      </c>
      <c r="V638" t="s">
        <v>2085</v>
      </c>
      <c r="W638" t="s">
        <v>2086</v>
      </c>
      <c r="X638" t="s">
        <v>2087</v>
      </c>
      <c r="Y638" s="32" t="s">
        <v>373</v>
      </c>
      <c r="Z638" t="s">
        <v>369</v>
      </c>
      <c r="AA638" s="32" t="s">
        <v>367</v>
      </c>
      <c r="AB638" s="32" t="s">
        <v>476</v>
      </c>
      <c r="AC638" s="33" t="s">
        <v>477</v>
      </c>
      <c r="AD638" s="33">
        <v>600000000</v>
      </c>
      <c r="AE638">
        <v>6.6666666666666666E-2</v>
      </c>
      <c r="AF638" s="33" t="s">
        <v>477</v>
      </c>
      <c r="AG638" s="33">
        <v>45.847128764037002</v>
      </c>
      <c r="AH638">
        <v>45.847128764037002</v>
      </c>
      <c r="AI638" s="33">
        <v>2.8510733842978602</v>
      </c>
      <c r="AJ638" s="33">
        <v>0.70414100000000002</v>
      </c>
      <c r="AK638">
        <v>0.70414100000000002</v>
      </c>
      <c r="AL638" s="33">
        <v>0.70414100000000002</v>
      </c>
      <c r="AM638">
        <v>0.70414100000000002</v>
      </c>
      <c r="AN638" s="33">
        <v>0.55735798690312899</v>
      </c>
      <c r="AO638" s="33">
        <v>18.004158926363001</v>
      </c>
      <c r="AP638" s="33">
        <v>56.186121966164947</v>
      </c>
      <c r="AQ638" s="33">
        <v>62.751413996457366</v>
      </c>
      <c r="AR638" s="33">
        <v>56.186121966164947</v>
      </c>
      <c r="AS638" s="34" t="s">
        <v>477</v>
      </c>
      <c r="AT638" s="34" t="s">
        <v>477</v>
      </c>
      <c r="AU638" s="35">
        <v>1044</v>
      </c>
      <c r="AV638" s="35">
        <v>1044</v>
      </c>
      <c r="AW638" s="34" t="s">
        <v>477</v>
      </c>
      <c r="AX638" t="s">
        <v>484</v>
      </c>
      <c r="AY638" s="32">
        <v>2023</v>
      </c>
      <c r="AZ638" s="32" t="s">
        <v>367</v>
      </c>
      <c r="BA638" s="32" t="s">
        <v>366</v>
      </c>
      <c r="BB638" s="32" t="s">
        <v>366</v>
      </c>
      <c r="BC638" s="32" t="s">
        <v>366</v>
      </c>
      <c r="BD638">
        <v>159602272.38000005</v>
      </c>
      <c r="BE638">
        <v>0.19967735119999999</v>
      </c>
      <c r="BF638" s="32" t="s">
        <v>294</v>
      </c>
      <c r="BG638" s="32" t="s">
        <v>478</v>
      </c>
      <c r="BH638" s="32" t="s">
        <v>477</v>
      </c>
      <c r="BI638" s="32">
        <v>7</v>
      </c>
      <c r="BJ638" s="36">
        <v>2.3669279492050839E-3</v>
      </c>
      <c r="BK638" s="32">
        <v>7</v>
      </c>
      <c r="BL638" s="36">
        <v>2.3669279492050839E-3</v>
      </c>
      <c r="BM638" s="32">
        <v>7</v>
      </c>
      <c r="BN638" s="36">
        <v>2.1831842969113721E-3</v>
      </c>
      <c r="BO638" s="33" t="s">
        <v>476</v>
      </c>
      <c r="BP638" s="33" t="s">
        <v>477</v>
      </c>
      <c r="BQ638">
        <v>2.3377616010816373</v>
      </c>
      <c r="BR638">
        <v>0.70414100000000002</v>
      </c>
      <c r="BS638" t="s">
        <v>474</v>
      </c>
      <c r="BT638" s="37">
        <v>45240</v>
      </c>
      <c r="BU638" s="32" t="s">
        <v>477</v>
      </c>
      <c r="BV638" s="38" t="s">
        <v>477</v>
      </c>
      <c r="BW638" t="s">
        <v>477</v>
      </c>
      <c r="BX638" s="39">
        <v>2.8510733842978602</v>
      </c>
      <c r="BY638" s="39">
        <v>0.70414100000000002</v>
      </c>
      <c r="BZ638" s="39">
        <v>0.70896800000000004</v>
      </c>
      <c r="CA638" s="39">
        <v>0.70414100000000002</v>
      </c>
      <c r="CB638" s="39">
        <v>0.70896800000000004</v>
      </c>
      <c r="CC638" s="39">
        <v>0.70414100000000002</v>
      </c>
      <c r="CD638" s="39">
        <v>0.70896800000000004</v>
      </c>
      <c r="CE638" s="39">
        <v>0.70414100000000002</v>
      </c>
      <c r="CF638" s="39">
        <v>0.70896800000000004</v>
      </c>
      <c r="CG638">
        <v>0.70414100000000002</v>
      </c>
      <c r="CH638" s="39">
        <v>2.8510733842978602</v>
      </c>
      <c r="CI638" s="39">
        <v>2.84211910752457</v>
      </c>
      <c r="CJ638" s="39">
        <v>2.8510733842978602</v>
      </c>
      <c r="CK638" s="39">
        <v>2.84211910752457</v>
      </c>
      <c r="CL638" t="s">
        <v>477</v>
      </c>
      <c r="CM638" t="s">
        <v>477</v>
      </c>
      <c r="CN638" s="46" t="s">
        <v>477</v>
      </c>
      <c r="CO638" s="46">
        <v>104.40000152587891</v>
      </c>
      <c r="CP638" s="46" t="s">
        <v>293</v>
      </c>
      <c r="CQ638" s="46" t="s">
        <v>477</v>
      </c>
      <c r="CR638" s="46" t="s">
        <v>482</v>
      </c>
      <c r="CS638" s="46">
        <v>1957.8202000000001</v>
      </c>
      <c r="CT638">
        <v>0</v>
      </c>
      <c r="CU638">
        <v>0.18004158926363001</v>
      </c>
      <c r="CV638" s="47">
        <v>36799.858433221343</v>
      </c>
      <c r="CW638">
        <v>0</v>
      </c>
      <c r="CX638" s="48">
        <v>36799.858433221343</v>
      </c>
      <c r="CY638" s="48">
        <v>204396.43186739655</v>
      </c>
      <c r="CZ638">
        <v>36799.858433221343</v>
      </c>
      <c r="DA638" s="37">
        <v>45240</v>
      </c>
      <c r="DB638">
        <v>0.70414100000000002</v>
      </c>
      <c r="DC638">
        <v>0.81995841073636999</v>
      </c>
      <c r="DD638" s="52">
        <v>0.56946349537117302</v>
      </c>
      <c r="DE638">
        <v>11.527374327319103</v>
      </c>
      <c r="DF638" s="52">
        <v>19.386488452421698</v>
      </c>
      <c r="DG638" s="52">
        <v>0.4</v>
      </c>
      <c r="DH638" s="52">
        <v>25.395595801286198</v>
      </c>
      <c r="DI638" s="52">
        <v>23</v>
      </c>
      <c r="DJ638" s="52">
        <v>30.503399999999999</v>
      </c>
      <c r="DK638" s="52">
        <v>18.004158926363001</v>
      </c>
      <c r="DL638" s="52">
        <v>19.9227074533372</v>
      </c>
      <c r="DM638" s="52"/>
      <c r="DN638" s="52" t="s">
        <v>477</v>
      </c>
      <c r="DO638" s="33">
        <v>2.8053310026571401</v>
      </c>
      <c r="DP638" s="33">
        <v>0.25519601070688802</v>
      </c>
      <c r="DQ638" s="32" t="s">
        <v>700</v>
      </c>
      <c r="DR638" s="33"/>
      <c r="DS638" s="58">
        <v>0.4</v>
      </c>
      <c r="DT638" s="58">
        <v>23</v>
      </c>
      <c r="DU638" s="58">
        <v>18.004158926363001</v>
      </c>
    </row>
    <row r="639" spans="1:125" x14ac:dyDescent="0.25">
      <c r="A639" s="31">
        <v>44196</v>
      </c>
      <c r="B639" t="s">
        <v>2120</v>
      </c>
      <c r="C639" t="s">
        <v>2010</v>
      </c>
      <c r="D639" t="s">
        <v>473</v>
      </c>
      <c r="E639">
        <v>9080502</v>
      </c>
      <c r="F639" t="s">
        <v>315</v>
      </c>
      <c r="G639" t="s">
        <v>2088</v>
      </c>
      <c r="H639" t="s">
        <v>293</v>
      </c>
      <c r="I639">
        <v>45189</v>
      </c>
      <c r="J639">
        <v>3</v>
      </c>
      <c r="K639" s="43">
        <v>2000000</v>
      </c>
      <c r="L639" s="43">
        <v>1726406.67</v>
      </c>
      <c r="M639" s="43">
        <v>1.0816930387000001</v>
      </c>
      <c r="N639" s="43">
        <v>85.486999999999995</v>
      </c>
      <c r="O639" t="s">
        <v>473</v>
      </c>
      <c r="P639" t="s">
        <v>484</v>
      </c>
      <c r="Q639" t="s">
        <v>541</v>
      </c>
      <c r="R639" t="s">
        <v>475</v>
      </c>
      <c r="S639" t="s">
        <v>2120</v>
      </c>
      <c r="T639" t="s">
        <v>2088</v>
      </c>
      <c r="U639" t="s">
        <v>357</v>
      </c>
      <c r="V639" t="s">
        <v>365</v>
      </c>
      <c r="W639" t="s">
        <v>487</v>
      </c>
      <c r="X639" t="s">
        <v>364</v>
      </c>
      <c r="Y639" s="32" t="s">
        <v>362</v>
      </c>
      <c r="Z639" t="s">
        <v>363</v>
      </c>
      <c r="AA639" s="32" t="s">
        <v>389</v>
      </c>
      <c r="AB639" s="32" t="s">
        <v>476</v>
      </c>
      <c r="AC639" s="33" t="s">
        <v>477</v>
      </c>
      <c r="AD639" s="33">
        <v>159300000</v>
      </c>
      <c r="AE639">
        <v>1.2554927809165097</v>
      </c>
      <c r="AF639" s="33" t="s">
        <v>477</v>
      </c>
      <c r="AG639" s="33">
        <v>964.93083513696604</v>
      </c>
      <c r="AH639">
        <v>964.93083513696604</v>
      </c>
      <c r="AI639" s="33">
        <v>2.3753948314787801</v>
      </c>
      <c r="AJ639" s="33">
        <v>9.3566710000000004</v>
      </c>
      <c r="AK639">
        <v>9.3566710000000004</v>
      </c>
      <c r="AL639" s="33">
        <v>9.3566710000000004</v>
      </c>
      <c r="AM639">
        <v>9.3566710000000004</v>
      </c>
      <c r="AN639" s="33">
        <v>10.7589234222763</v>
      </c>
      <c r="AO639" s="33">
        <v>4.9564565409238099</v>
      </c>
      <c r="AP639" s="33">
        <v>209.65555325434528</v>
      </c>
      <c r="AQ639" s="33">
        <v>27.607126402729996</v>
      </c>
      <c r="AR639" s="33">
        <v>209.65555325434528</v>
      </c>
      <c r="AS639" s="34" t="s">
        <v>477</v>
      </c>
      <c r="AT639" s="34" t="s">
        <v>477</v>
      </c>
      <c r="AU639" s="35">
        <v>993</v>
      </c>
      <c r="AV639" s="35">
        <v>993</v>
      </c>
      <c r="AW639" s="34" t="s">
        <v>477</v>
      </c>
      <c r="AX639" t="s">
        <v>484</v>
      </c>
      <c r="AY639" s="32">
        <v>2023</v>
      </c>
      <c r="AZ639" s="32" t="s">
        <v>480</v>
      </c>
      <c r="BA639" s="32" t="s">
        <v>480</v>
      </c>
      <c r="BB639" s="32" t="s">
        <v>463</v>
      </c>
      <c r="BC639" s="32" t="s">
        <v>463</v>
      </c>
      <c r="BD639">
        <v>159602272.38000005</v>
      </c>
      <c r="BE639">
        <v>1.0816930387000001</v>
      </c>
      <c r="BF639" s="32" t="s">
        <v>293</v>
      </c>
      <c r="BG639" s="32" t="s">
        <v>477</v>
      </c>
      <c r="BH639" s="32" t="s">
        <v>477</v>
      </c>
      <c r="BI639" s="32" t="s">
        <v>480</v>
      </c>
      <c r="BJ639" s="36">
        <v>1.2822132655531917E-2</v>
      </c>
      <c r="BK639" s="32">
        <v>16</v>
      </c>
      <c r="BL639" s="36">
        <v>1.2822132655531917E-2</v>
      </c>
      <c r="BM639" s="32">
        <v>16</v>
      </c>
      <c r="BN639" s="36">
        <v>1.1826755721851639E-2</v>
      </c>
      <c r="BO639" s="33" t="s">
        <v>476</v>
      </c>
      <c r="BP639" s="33" t="s">
        <v>477</v>
      </c>
      <c r="BQ639">
        <v>2.2576594189811838</v>
      </c>
      <c r="BR639">
        <v>9.3566710000000004</v>
      </c>
      <c r="BS639" t="s">
        <v>474</v>
      </c>
      <c r="BT639" s="37">
        <v>45189</v>
      </c>
      <c r="BU639" s="32" t="s">
        <v>477</v>
      </c>
      <c r="BV639" s="38" t="s">
        <v>477</v>
      </c>
      <c r="BW639" t="s">
        <v>477</v>
      </c>
      <c r="BX639" s="39">
        <v>2.3753948314787801</v>
      </c>
      <c r="BY639" s="39">
        <v>9.3566710000000004</v>
      </c>
      <c r="BZ639" s="39">
        <v>9.4015489999999993</v>
      </c>
      <c r="CA639" s="39">
        <v>9.3566710000000004</v>
      </c>
      <c r="CB639" s="39">
        <v>9.4015489999999993</v>
      </c>
      <c r="CC639" s="39">
        <v>26.166124</v>
      </c>
      <c r="CD639" s="39">
        <v>26.813586000000001</v>
      </c>
      <c r="CE639" s="39">
        <v>9.3566710000000004</v>
      </c>
      <c r="CF639" s="39">
        <v>9.4015489999999993</v>
      </c>
      <c r="CG639">
        <v>9.3566710000000004</v>
      </c>
      <c r="CH639" s="39">
        <v>2.3753948314787801</v>
      </c>
      <c r="CI639" s="39">
        <v>2.4926671947240102</v>
      </c>
      <c r="CJ639" s="39">
        <v>2.3753948314787801</v>
      </c>
      <c r="CK639" s="39">
        <v>2.4926671947240102</v>
      </c>
      <c r="CL639" t="s">
        <v>477</v>
      </c>
      <c r="CM639" t="s">
        <v>477</v>
      </c>
      <c r="CN639" s="46" t="s">
        <v>477</v>
      </c>
      <c r="CO639" s="46">
        <v>3.8550000190734863</v>
      </c>
      <c r="CP639" s="46" t="s">
        <v>293</v>
      </c>
      <c r="CQ639" s="46" t="s">
        <v>477</v>
      </c>
      <c r="CR639" s="46" t="s">
        <v>477</v>
      </c>
      <c r="CS639" s="46">
        <v>153586.23867999998</v>
      </c>
      <c r="CT639">
        <v>0</v>
      </c>
      <c r="CU639">
        <v>4.95645654092381E-2</v>
      </c>
      <c r="CV639" s="47">
        <v>29345.937737163546</v>
      </c>
      <c r="CW639">
        <v>0</v>
      </c>
      <c r="CX639" s="48">
        <v>29345.937737163546</v>
      </c>
      <c r="CY639" s="48">
        <v>592074.95304082497</v>
      </c>
      <c r="CZ639">
        <v>29345.937737163546</v>
      </c>
      <c r="DA639" s="37">
        <v>45189</v>
      </c>
      <c r="DB639">
        <v>21</v>
      </c>
      <c r="DC639">
        <v>0.95043543459076185</v>
      </c>
      <c r="DD639" s="52">
        <v>2.00647745839919</v>
      </c>
      <c r="DE639">
        <v>1.6006354443941362</v>
      </c>
      <c r="DF639" s="52">
        <v>16.5003391511095</v>
      </c>
      <c r="DG639" s="52">
        <v>1.5</v>
      </c>
      <c r="DH639" s="52">
        <v>40</v>
      </c>
      <c r="DI639" s="52">
        <v>450</v>
      </c>
      <c r="DJ639" s="52">
        <v>52.624400000000001</v>
      </c>
      <c r="DK639" s="52">
        <v>4.9564565409238099</v>
      </c>
      <c r="DL639" s="52">
        <v>7.5524404591635896</v>
      </c>
      <c r="DM639" s="52"/>
      <c r="DN639" s="52" t="s">
        <v>477</v>
      </c>
      <c r="DO639" s="33">
        <v>7.6070496013436205E-7</v>
      </c>
      <c r="DP639" s="33">
        <v>0.10670012390572101</v>
      </c>
      <c r="DQ639" s="32" t="s">
        <v>700</v>
      </c>
      <c r="DR639" s="33"/>
      <c r="DS639" s="58">
        <v>1.5</v>
      </c>
      <c r="DT639" s="58">
        <v>485</v>
      </c>
      <c r="DU639" s="58">
        <v>4.9925665670923598</v>
      </c>
    </row>
    <row r="640" spans="1:125" x14ac:dyDescent="0.25">
      <c r="A640" s="31">
        <v>44196</v>
      </c>
      <c r="B640" t="s">
        <v>2120</v>
      </c>
      <c r="C640" t="s">
        <v>2010</v>
      </c>
      <c r="D640" t="s">
        <v>473</v>
      </c>
      <c r="E640">
        <v>9080502</v>
      </c>
      <c r="F640" t="s">
        <v>1093</v>
      </c>
      <c r="G640" t="s">
        <v>2209</v>
      </c>
      <c r="H640" t="s">
        <v>293</v>
      </c>
      <c r="I640">
        <v>44646</v>
      </c>
      <c r="J640">
        <v>1.125</v>
      </c>
      <c r="K640" s="43">
        <v>2300000</v>
      </c>
      <c r="L640" s="43">
        <v>2301169.38</v>
      </c>
      <c r="M640" s="43">
        <v>1.4418149226000001</v>
      </c>
      <c r="N640" s="43">
        <v>99.752499999999998</v>
      </c>
      <c r="O640" t="s">
        <v>473</v>
      </c>
      <c r="P640" t="s">
        <v>484</v>
      </c>
      <c r="Q640" t="s">
        <v>1095</v>
      </c>
      <c r="R640" t="s">
        <v>475</v>
      </c>
      <c r="S640" t="s">
        <v>2120</v>
      </c>
      <c r="T640" t="s">
        <v>2209</v>
      </c>
      <c r="U640" t="s">
        <v>357</v>
      </c>
      <c r="V640" t="s">
        <v>1096</v>
      </c>
      <c r="W640" t="s">
        <v>1097</v>
      </c>
      <c r="X640" t="s">
        <v>1098</v>
      </c>
      <c r="Y640" s="32" t="s">
        <v>971</v>
      </c>
      <c r="Z640" t="s">
        <v>382</v>
      </c>
      <c r="AA640" s="32" t="s">
        <v>370</v>
      </c>
      <c r="AB640" s="32" t="s">
        <v>476</v>
      </c>
      <c r="AC640" s="33" t="s">
        <v>477</v>
      </c>
      <c r="AD640" s="33">
        <v>2000000000</v>
      </c>
      <c r="AE640">
        <v>0.115</v>
      </c>
      <c r="AF640" s="33" t="s">
        <v>477</v>
      </c>
      <c r="AG640" s="33">
        <v>184.15385709461799</v>
      </c>
      <c r="AH640">
        <v>184.15385709461799</v>
      </c>
      <c r="AI640" s="33">
        <v>1.21029962273035</v>
      </c>
      <c r="AJ640" s="33">
        <v>1.3317730000000001</v>
      </c>
      <c r="AK640">
        <v>1.3317730000000001</v>
      </c>
      <c r="AL640" s="33">
        <v>1.3317730000000001</v>
      </c>
      <c r="AM640">
        <v>1.3317730000000001</v>
      </c>
      <c r="AN640" s="33">
        <v>1.2049235029055001</v>
      </c>
      <c r="AO640" s="33">
        <v>2.2087134932350601E-2</v>
      </c>
      <c r="AP640" s="33">
        <v>375.0798714892664</v>
      </c>
      <c r="AQ640" s="33">
        <v>20.996995660392599</v>
      </c>
      <c r="AR640" s="33">
        <v>375.0798714892664</v>
      </c>
      <c r="AS640" s="34" t="s">
        <v>477</v>
      </c>
      <c r="AT640" s="34" t="s">
        <v>477</v>
      </c>
      <c r="AU640" s="35">
        <v>450</v>
      </c>
      <c r="AV640" s="35">
        <v>450</v>
      </c>
      <c r="AW640" s="34" t="s">
        <v>477</v>
      </c>
      <c r="AX640" t="s">
        <v>484</v>
      </c>
      <c r="AY640" s="32">
        <v>2022</v>
      </c>
      <c r="AZ640" s="32" t="s">
        <v>370</v>
      </c>
      <c r="BA640" s="32" t="s">
        <v>372</v>
      </c>
      <c r="BB640" s="32" t="s">
        <v>372</v>
      </c>
      <c r="BC640" s="32" t="s">
        <v>372</v>
      </c>
      <c r="BD640">
        <v>159602272.38000005</v>
      </c>
      <c r="BE640">
        <v>1.4418149226000001</v>
      </c>
      <c r="BF640" s="32" t="s">
        <v>293</v>
      </c>
      <c r="BG640" s="32" t="s">
        <v>477</v>
      </c>
      <c r="BH640" s="32" t="s">
        <v>477</v>
      </c>
      <c r="BI640" s="32">
        <v>11</v>
      </c>
      <c r="BJ640" s="36">
        <v>1.709093203005763E-2</v>
      </c>
      <c r="BK640" s="32">
        <v>11</v>
      </c>
      <c r="BL640" s="36">
        <v>1.709093203005763E-2</v>
      </c>
      <c r="BM640" s="32">
        <v>11</v>
      </c>
      <c r="BN640" s="36">
        <v>1.5764169940252135E-2</v>
      </c>
      <c r="BO640" s="33" t="s">
        <v>476</v>
      </c>
      <c r="BP640" s="33" t="s">
        <v>477</v>
      </c>
      <c r="BQ640">
        <v>1.2100323022195918</v>
      </c>
      <c r="BR640">
        <v>1.3317730000000001</v>
      </c>
      <c r="BS640" t="s">
        <v>474</v>
      </c>
      <c r="BT640" s="37">
        <v>44646</v>
      </c>
      <c r="BU640" s="32" t="s">
        <v>477</v>
      </c>
      <c r="BV640" s="38" t="s">
        <v>477</v>
      </c>
      <c r="BW640" t="s">
        <v>477</v>
      </c>
      <c r="BX640" s="39">
        <v>1.21029962273035</v>
      </c>
      <c r="BY640" s="39">
        <v>1.3317730000000001</v>
      </c>
      <c r="BZ640" s="39">
        <v>1.3349979999999999</v>
      </c>
      <c r="CA640" s="39">
        <v>1.3317730000000001</v>
      </c>
      <c r="CB640" s="39">
        <v>1.3349979999999999</v>
      </c>
      <c r="CC640" s="39">
        <v>1.3317730000000001</v>
      </c>
      <c r="CD640" s="39">
        <v>1.3349979999999999</v>
      </c>
      <c r="CE640" s="39">
        <v>1.3317730000000001</v>
      </c>
      <c r="CF640" s="39">
        <v>1.3349979999999999</v>
      </c>
      <c r="CG640">
        <v>1.3317730000000001</v>
      </c>
      <c r="CH640" s="39">
        <v>1.21029962273035</v>
      </c>
      <c r="CI640" s="39">
        <v>1.21824180635471</v>
      </c>
      <c r="CJ640" s="39">
        <v>1.21029962273035</v>
      </c>
      <c r="CK640" s="39">
        <v>1.21824180635471</v>
      </c>
      <c r="CL640" t="s">
        <v>477</v>
      </c>
      <c r="CM640" t="s">
        <v>477</v>
      </c>
      <c r="CN640" s="46" t="s">
        <v>477</v>
      </c>
      <c r="CO640" s="46">
        <v>0.38319998979568481</v>
      </c>
      <c r="CP640" s="46" t="s">
        <v>293</v>
      </c>
      <c r="CQ640" s="46" t="s">
        <v>477</v>
      </c>
      <c r="CR640" s="46" t="s">
        <v>477</v>
      </c>
      <c r="CS640" s="46">
        <v>1279626.1266269998</v>
      </c>
      <c r="CT640">
        <v>0</v>
      </c>
      <c r="CU640">
        <v>2.20871349323506E-4</v>
      </c>
      <c r="CV640" s="47">
        <v>108.30486661615551</v>
      </c>
      <c r="CW640">
        <v>0</v>
      </c>
      <c r="CX640" s="48">
        <v>108.30486661615551</v>
      </c>
      <c r="CY640" s="48">
        <v>490352.71866575803</v>
      </c>
      <c r="CZ640">
        <v>108.30486661615551</v>
      </c>
      <c r="DA640" s="37">
        <v>44646</v>
      </c>
      <c r="DB640">
        <v>1.3317730000000001</v>
      </c>
      <c r="DC640">
        <v>0.99977912865067653</v>
      </c>
      <c r="DD640" s="52">
        <v>3.6859513826133004</v>
      </c>
      <c r="DE640">
        <v>4.649141388186475E-3</v>
      </c>
      <c r="DF640" s="52">
        <v>4.8717786247796997E-2</v>
      </c>
      <c r="DG640" s="52">
        <v>0.4</v>
      </c>
      <c r="DH640" s="52">
        <v>40</v>
      </c>
      <c r="DI640" s="52">
        <v>155</v>
      </c>
      <c r="DJ640" s="52">
        <v>39.752879999999998</v>
      </c>
      <c r="DK640" s="52">
        <v>2.2087134932350601E-2</v>
      </c>
      <c r="DL640" s="52">
        <v>2.21861268891646E-2</v>
      </c>
      <c r="DM640" s="52"/>
      <c r="DN640" s="52" t="s">
        <v>477</v>
      </c>
      <c r="DO640" s="33">
        <v>1.21447472208871</v>
      </c>
      <c r="DP640" s="33">
        <v>3.77818448105245E-4</v>
      </c>
      <c r="DQ640" s="32" t="s">
        <v>700</v>
      </c>
      <c r="DR640" s="33"/>
      <c r="DS640" s="58">
        <v>0.4</v>
      </c>
      <c r="DT640" s="58">
        <v>165</v>
      </c>
      <c r="DU640" s="58">
        <v>2.2099122178138898E-2</v>
      </c>
    </row>
    <row r="641" spans="1:125" x14ac:dyDescent="0.25">
      <c r="A641" s="31">
        <v>44196</v>
      </c>
      <c r="B641" t="s">
        <v>2120</v>
      </c>
      <c r="C641" t="s">
        <v>2010</v>
      </c>
      <c r="D641" t="s">
        <v>473</v>
      </c>
      <c r="E641">
        <v>9080502</v>
      </c>
      <c r="F641" t="s">
        <v>2089</v>
      </c>
      <c r="G641" t="s">
        <v>2090</v>
      </c>
      <c r="H641" t="s">
        <v>293</v>
      </c>
      <c r="I641">
        <v>45407</v>
      </c>
      <c r="J641">
        <v>3.75</v>
      </c>
      <c r="K641" s="43">
        <v>1200000</v>
      </c>
      <c r="L641" s="43">
        <v>1217210.93</v>
      </c>
      <c r="M641" s="43">
        <v>0.76265263139999995</v>
      </c>
      <c r="N641" s="43">
        <v>100.75149999999999</v>
      </c>
      <c r="O641" t="s">
        <v>473</v>
      </c>
      <c r="P641" t="s">
        <v>484</v>
      </c>
      <c r="Q641" t="s">
        <v>2091</v>
      </c>
      <c r="R641" t="s">
        <v>475</v>
      </c>
      <c r="S641" t="s">
        <v>2120</v>
      </c>
      <c r="T641" t="s">
        <v>2090</v>
      </c>
      <c r="U641" t="s">
        <v>378</v>
      </c>
      <c r="V641" t="s">
        <v>2092</v>
      </c>
      <c r="W641" t="s">
        <v>2093</v>
      </c>
      <c r="X641" t="s">
        <v>2094</v>
      </c>
      <c r="Y641" s="32" t="s">
        <v>652</v>
      </c>
      <c r="Z641" t="s">
        <v>359</v>
      </c>
      <c r="AA641" s="32" t="s">
        <v>389</v>
      </c>
      <c r="AB641" s="32" t="s">
        <v>476</v>
      </c>
      <c r="AC641" s="33" t="s">
        <v>477</v>
      </c>
      <c r="AD641" s="33">
        <v>175000000</v>
      </c>
      <c r="AE641">
        <v>0.68571428571428572</v>
      </c>
      <c r="AF641" s="33" t="s">
        <v>477</v>
      </c>
      <c r="AG641" s="33">
        <v>400.953699527769</v>
      </c>
      <c r="AH641">
        <v>400.953699527769</v>
      </c>
      <c r="AI641" s="33">
        <v>3.0083386096011102</v>
      </c>
      <c r="AJ641" s="33">
        <v>3.555253</v>
      </c>
      <c r="AK641">
        <v>3.555253</v>
      </c>
      <c r="AL641" s="33">
        <v>3.555253</v>
      </c>
      <c r="AM641">
        <v>3.555253</v>
      </c>
      <c r="AN641" s="33">
        <v>3.3683695063649499</v>
      </c>
      <c r="AO641" s="33">
        <v>32.202774854761401</v>
      </c>
      <c r="AP641" s="33">
        <v>34.48330170809438</v>
      </c>
      <c r="AQ641" s="33">
        <v>74.917479508860012</v>
      </c>
      <c r="AR641" s="33">
        <v>34.48330170809438</v>
      </c>
      <c r="AS641" s="34">
        <v>44676</v>
      </c>
      <c r="AT641" s="34" t="s">
        <v>477</v>
      </c>
      <c r="AU641" s="35">
        <v>480</v>
      </c>
      <c r="AV641" s="35">
        <v>480</v>
      </c>
      <c r="AW641" s="34" t="s">
        <v>477</v>
      </c>
      <c r="AX641" t="s">
        <v>484</v>
      </c>
      <c r="AY641" s="32">
        <v>2024</v>
      </c>
      <c r="AZ641" s="32" t="s">
        <v>480</v>
      </c>
      <c r="BA641" s="32" t="s">
        <v>480</v>
      </c>
      <c r="BB641" s="32" t="s">
        <v>463</v>
      </c>
      <c r="BC641" s="32" t="s">
        <v>463</v>
      </c>
      <c r="BD641">
        <v>159602272.38000005</v>
      </c>
      <c r="BE641">
        <v>0.76265263139999995</v>
      </c>
      <c r="BF641" s="32" t="s">
        <v>293</v>
      </c>
      <c r="BG641" s="32" t="s">
        <v>477</v>
      </c>
      <c r="BH641" s="32" t="s">
        <v>477</v>
      </c>
      <c r="BI641" s="32" t="s">
        <v>480</v>
      </c>
      <c r="BJ641" s="36">
        <v>9.0403033569277005E-3</v>
      </c>
      <c r="BK641" s="32">
        <v>16</v>
      </c>
      <c r="BL641" s="36">
        <v>9.0403033569277005E-3</v>
      </c>
      <c r="BM641" s="32">
        <v>16</v>
      </c>
      <c r="BN641" s="36">
        <v>8.3385082907944594E-3</v>
      </c>
      <c r="BO641" s="33" t="s">
        <v>476</v>
      </c>
      <c r="BP641" s="33" t="s">
        <v>477</v>
      </c>
      <c r="BQ641">
        <v>2.0395701002824054</v>
      </c>
      <c r="BR641">
        <v>3.555253</v>
      </c>
      <c r="BS641" t="s">
        <v>474</v>
      </c>
      <c r="BT641" s="37">
        <v>44676</v>
      </c>
      <c r="BU641" s="32" t="s">
        <v>477</v>
      </c>
      <c r="BV641" s="38" t="s">
        <v>477</v>
      </c>
      <c r="BW641" t="s">
        <v>477</v>
      </c>
      <c r="BX641" s="39">
        <v>3.0083386096011102</v>
      </c>
      <c r="BY641" s="39">
        <v>3.555253</v>
      </c>
      <c r="BZ641" s="39">
        <v>3.553966</v>
      </c>
      <c r="CA641" s="39">
        <v>3.555253</v>
      </c>
      <c r="CB641" s="39">
        <v>3.553966</v>
      </c>
      <c r="CC641" s="39">
        <v>3.555253</v>
      </c>
      <c r="CD641" s="39">
        <v>3.553966</v>
      </c>
      <c r="CE641" s="39">
        <v>3.555253</v>
      </c>
      <c r="CF641" s="39">
        <v>3.553966</v>
      </c>
      <c r="CG641">
        <v>3.555253</v>
      </c>
      <c r="CH641" s="39">
        <v>3.0083386096011102</v>
      </c>
      <c r="CI641" s="39">
        <v>1.2690380526147</v>
      </c>
      <c r="CJ641" s="39">
        <v>3.0083386096011102</v>
      </c>
      <c r="CK641" s="39">
        <v>1.2690380526147</v>
      </c>
      <c r="CL641" t="s">
        <v>477</v>
      </c>
      <c r="CM641" t="s">
        <v>477</v>
      </c>
      <c r="CN641" s="46" t="s">
        <v>477</v>
      </c>
      <c r="CO641" s="46">
        <v>1.9589999914169312</v>
      </c>
      <c r="CP641" s="46" t="s">
        <v>293</v>
      </c>
      <c r="CQ641" s="46" t="s">
        <v>477</v>
      </c>
      <c r="CR641" s="46" t="s">
        <v>477</v>
      </c>
      <c r="CS641" s="46">
        <v>445054.33371600002</v>
      </c>
      <c r="CT641">
        <v>0</v>
      </c>
      <c r="CU641">
        <v>0.32202774854761401</v>
      </c>
      <c r="CV641" s="47">
        <v>280763.57525793498</v>
      </c>
      <c r="CW641">
        <v>0</v>
      </c>
      <c r="CX641" s="48">
        <v>280763.57525793498</v>
      </c>
      <c r="CY641" s="48">
        <v>871861.43592971202</v>
      </c>
      <c r="CZ641">
        <v>280763.57525793498</v>
      </c>
      <c r="DA641" s="37">
        <v>44676</v>
      </c>
      <c r="DB641">
        <v>3.555253</v>
      </c>
      <c r="DC641">
        <v>0.67797225145238604</v>
      </c>
      <c r="DD641" s="52">
        <v>0.37719131792956095</v>
      </c>
      <c r="DE641">
        <v>23.945556396778407</v>
      </c>
      <c r="DF641" s="52">
        <v>39.794311422583696</v>
      </c>
      <c r="DG641" s="52">
        <v>1</v>
      </c>
      <c r="DH641" s="52">
        <v>24.579604168784101</v>
      </c>
      <c r="DI641" s="52">
        <v>210</v>
      </c>
      <c r="DJ641" s="52">
        <v>47.729190000000003</v>
      </c>
      <c r="DK641" s="52">
        <v>32.202774854761401</v>
      </c>
      <c r="DL641" s="52">
        <v>38.755613095435798</v>
      </c>
      <c r="DM641" s="52"/>
      <c r="DN641" s="52" t="s">
        <v>477</v>
      </c>
      <c r="DO641" s="33">
        <v>3.07471477275385</v>
      </c>
      <c r="DP641" s="33">
        <v>0.39461352737977001</v>
      </c>
      <c r="DQ641" s="32" t="s">
        <v>700</v>
      </c>
      <c r="DR641" s="33"/>
      <c r="DS641" s="58">
        <v>1</v>
      </c>
      <c r="DT641" s="58">
        <v>225</v>
      </c>
      <c r="DU641" s="58">
        <v>32.592418022499103</v>
      </c>
    </row>
    <row r="642" spans="1:125" x14ac:dyDescent="0.25">
      <c r="A642" s="31">
        <v>44196</v>
      </c>
      <c r="B642" t="s">
        <v>2120</v>
      </c>
      <c r="C642" t="s">
        <v>2010</v>
      </c>
      <c r="D642" t="s">
        <v>473</v>
      </c>
      <c r="E642">
        <v>9080502</v>
      </c>
      <c r="F642" t="s">
        <v>50</v>
      </c>
      <c r="G642" t="s">
        <v>2095</v>
      </c>
      <c r="H642" t="s">
        <v>293</v>
      </c>
      <c r="I642">
        <v>44852</v>
      </c>
      <c r="J642">
        <v>1.125</v>
      </c>
      <c r="K642" s="43">
        <v>64300</v>
      </c>
      <c r="L642" s="43">
        <v>1408170</v>
      </c>
      <c r="M642" s="43">
        <v>0.88229946790000002</v>
      </c>
      <c r="N642" s="43">
        <v>21.9</v>
      </c>
      <c r="O642" t="s">
        <v>473</v>
      </c>
      <c r="P642" t="s">
        <v>484</v>
      </c>
      <c r="Q642" t="s">
        <v>485</v>
      </c>
      <c r="R642" t="s">
        <v>475</v>
      </c>
      <c r="S642" t="s">
        <v>2120</v>
      </c>
      <c r="T642" t="s">
        <v>2095</v>
      </c>
      <c r="U642" t="s">
        <v>357</v>
      </c>
      <c r="V642" t="s">
        <v>380</v>
      </c>
      <c r="W642" t="s">
        <v>486</v>
      </c>
      <c r="X642" t="s">
        <v>379</v>
      </c>
      <c r="Y642" s="32" t="s">
        <v>373</v>
      </c>
      <c r="Z642" t="s">
        <v>359</v>
      </c>
      <c r="AA642" s="32" t="s">
        <v>463</v>
      </c>
      <c r="AB642" s="32" t="s">
        <v>482</v>
      </c>
      <c r="AC642" s="33" t="s">
        <v>477</v>
      </c>
      <c r="AD642" s="33">
        <v>100000003</v>
      </c>
      <c r="AE642">
        <v>6.4299998071000064E-2</v>
      </c>
      <c r="AF642" s="33" t="s">
        <v>477</v>
      </c>
      <c r="AG642" s="33">
        <v>1110.3881493732799</v>
      </c>
      <c r="AH642">
        <v>1110.3881493732799</v>
      </c>
      <c r="AI642" s="33">
        <v>1.60428631982968</v>
      </c>
      <c r="AJ642" s="33">
        <v>10.83527</v>
      </c>
      <c r="AK642">
        <v>10.83527</v>
      </c>
      <c r="AL642" s="33">
        <v>10.83527</v>
      </c>
      <c r="AM642">
        <v>10.83527</v>
      </c>
      <c r="AN642" s="33">
        <v>9.6299995907133198</v>
      </c>
      <c r="AO642" s="33">
        <v>8.0835407486050503E-2</v>
      </c>
      <c r="AP642" s="33">
        <v>399.42987457240594</v>
      </c>
      <c r="AQ642" s="33">
        <v>4.3849999999999998</v>
      </c>
      <c r="AR642" s="33">
        <v>399.42987457240594</v>
      </c>
      <c r="AS642" s="34" t="s">
        <v>477</v>
      </c>
      <c r="AT642" s="34" t="s">
        <v>477</v>
      </c>
      <c r="AU642" s="35">
        <v>656</v>
      </c>
      <c r="AV642" s="35">
        <v>656</v>
      </c>
      <c r="AW642" s="34" t="s">
        <v>477</v>
      </c>
      <c r="AX642" t="s">
        <v>484</v>
      </c>
      <c r="AY642" s="32">
        <v>2022</v>
      </c>
      <c r="AZ642" s="32" t="s">
        <v>480</v>
      </c>
      <c r="BA642" s="32" t="s">
        <v>480</v>
      </c>
      <c r="BB642" s="32" t="s">
        <v>463</v>
      </c>
      <c r="BC642" s="32" t="s">
        <v>463</v>
      </c>
      <c r="BD642">
        <v>159602272.38000005</v>
      </c>
      <c r="BE642">
        <v>0.88229946790000002</v>
      </c>
      <c r="BF642" s="32" t="s">
        <v>293</v>
      </c>
      <c r="BG642" s="32" t="s">
        <v>477</v>
      </c>
      <c r="BH642" s="32" t="s">
        <v>477</v>
      </c>
      <c r="BI642" s="32" t="s">
        <v>480</v>
      </c>
      <c r="BJ642" s="36">
        <v>1.0458568572108435E-2</v>
      </c>
      <c r="BK642" s="32">
        <v>15</v>
      </c>
      <c r="BL642" s="36">
        <v>1.0458568572108435E-2</v>
      </c>
      <c r="BM642" s="32">
        <v>15</v>
      </c>
      <c r="BN642" s="36">
        <v>9.6466741551918481E-3</v>
      </c>
      <c r="BO642" s="33" t="s">
        <v>476</v>
      </c>
      <c r="BP642" s="33" t="s">
        <v>477</v>
      </c>
      <c r="BQ642">
        <v>1.6029894884458027</v>
      </c>
      <c r="BR642">
        <v>10.83527</v>
      </c>
      <c r="BS642" t="s">
        <v>474</v>
      </c>
      <c r="BT642" s="37">
        <v>44852</v>
      </c>
      <c r="BU642" s="32" t="s">
        <v>477</v>
      </c>
      <c r="BV642" s="38" t="s">
        <v>477</v>
      </c>
      <c r="BW642" t="s">
        <v>477</v>
      </c>
      <c r="BX642" s="39">
        <v>1.60428631982968</v>
      </c>
      <c r="BY642" s="39">
        <v>10.83527</v>
      </c>
      <c r="BZ642" s="39">
        <v>10.960006999999999</v>
      </c>
      <c r="CA642" s="39">
        <v>10.83527</v>
      </c>
      <c r="CB642" s="39">
        <v>10.960006999999999</v>
      </c>
      <c r="CC642" s="39">
        <v>10.83527</v>
      </c>
      <c r="CD642" s="39">
        <v>10.960006999999999</v>
      </c>
      <c r="CE642" s="39">
        <v>10.83527</v>
      </c>
      <c r="CF642" s="39">
        <v>10.960006999999999</v>
      </c>
      <c r="CG642">
        <v>10.83527</v>
      </c>
      <c r="CH642" s="39">
        <v>1.60428631982968</v>
      </c>
      <c r="CI642" s="39">
        <v>1.6874870163299101</v>
      </c>
      <c r="CJ642" s="39">
        <v>1.60428631982968</v>
      </c>
      <c r="CK642" s="39">
        <v>1.6874870163299101</v>
      </c>
      <c r="CL642" t="s">
        <v>477</v>
      </c>
      <c r="CM642" t="s">
        <v>477</v>
      </c>
      <c r="CN642" s="46" t="s">
        <v>477</v>
      </c>
      <c r="CO642" s="46">
        <v>4.3649997711181641</v>
      </c>
      <c r="CP642" s="46" t="s">
        <v>293</v>
      </c>
      <c r="CQ642" s="46" t="s">
        <v>477</v>
      </c>
      <c r="CR642" s="46" t="s">
        <v>477</v>
      </c>
      <c r="CS642" s="46">
        <v>2500</v>
      </c>
      <c r="CT642">
        <v>0</v>
      </c>
      <c r="CU642">
        <v>8.0835407486050501E-4</v>
      </c>
      <c r="CV642" s="47">
        <v>8.8211633793713489</v>
      </c>
      <c r="CW642">
        <v>0</v>
      </c>
      <c r="CX642" s="48">
        <v>8.8211633793713489</v>
      </c>
      <c r="CY642" s="48">
        <v>10912.49942779541</v>
      </c>
      <c r="CZ642">
        <v>8.8211633793713489</v>
      </c>
      <c r="DA642" s="37">
        <v>44852</v>
      </c>
      <c r="DB642">
        <v>10.83527</v>
      </c>
      <c r="DC642">
        <v>0.99919164592513954</v>
      </c>
      <c r="DD642" s="52">
        <v>4.1079040479052598</v>
      </c>
      <c r="DE642">
        <v>1.6185537069695503E-2</v>
      </c>
      <c r="DF642" s="52">
        <v>10.922641717593899</v>
      </c>
      <c r="DG642" s="52">
        <v>2</v>
      </c>
      <c r="DH642" s="52">
        <v>40</v>
      </c>
      <c r="DI642" s="52">
        <v>350</v>
      </c>
      <c r="DJ642" s="52">
        <v>51.933549999999997</v>
      </c>
      <c r="DK642" s="52">
        <v>8.0835407486050503E-2</v>
      </c>
      <c r="DL642" s="52">
        <v>0.18479632825065501</v>
      </c>
      <c r="DM642" s="52"/>
      <c r="DN642" s="52" t="s">
        <v>477</v>
      </c>
      <c r="DO642" s="33">
        <v>0.36082472556841999</v>
      </c>
      <c r="DP642" s="33">
        <v>1.0280329206002701E-2</v>
      </c>
      <c r="DQ642" s="32" t="s">
        <v>700</v>
      </c>
      <c r="DR642" s="33"/>
      <c r="DS642" s="58">
        <v>2</v>
      </c>
      <c r="DT642" s="58">
        <v>360</v>
      </c>
      <c r="DU642" s="58">
        <v>8.0920623210596704E-2</v>
      </c>
    </row>
    <row r="643" spans="1:125" x14ac:dyDescent="0.25">
      <c r="A643" s="31">
        <v>44196</v>
      </c>
      <c r="B643" t="s">
        <v>2120</v>
      </c>
      <c r="C643" t="s">
        <v>2010</v>
      </c>
      <c r="D643" t="s">
        <v>473</v>
      </c>
      <c r="E643">
        <v>9080502</v>
      </c>
      <c r="F643" t="s">
        <v>1105</v>
      </c>
      <c r="G643" t="s">
        <v>2096</v>
      </c>
      <c r="H643" t="s">
        <v>293</v>
      </c>
      <c r="I643">
        <v>44360</v>
      </c>
      <c r="J643">
        <v>3.5</v>
      </c>
      <c r="K643" s="43">
        <v>1700000</v>
      </c>
      <c r="L643" s="43">
        <v>1652384.31</v>
      </c>
      <c r="M643" s="43">
        <v>1.0353137743</v>
      </c>
      <c r="N643" s="43">
        <v>97.025999999999996</v>
      </c>
      <c r="O643" t="s">
        <v>473</v>
      </c>
      <c r="P643" t="s">
        <v>484</v>
      </c>
      <c r="Q643" t="s">
        <v>1107</v>
      </c>
      <c r="R643" t="s">
        <v>475</v>
      </c>
      <c r="S643" t="s">
        <v>2120</v>
      </c>
      <c r="T643" t="s">
        <v>2096</v>
      </c>
      <c r="U643" t="s">
        <v>357</v>
      </c>
      <c r="V643" t="s">
        <v>1108</v>
      </c>
      <c r="W643" t="s">
        <v>1109</v>
      </c>
      <c r="X643" t="s">
        <v>1110</v>
      </c>
      <c r="Y643" s="32" t="s">
        <v>396</v>
      </c>
      <c r="Z643" t="s">
        <v>359</v>
      </c>
      <c r="AA643" s="32" t="s">
        <v>385</v>
      </c>
      <c r="AB643" s="32" t="s">
        <v>476</v>
      </c>
      <c r="AC643" s="33" t="s">
        <v>477</v>
      </c>
      <c r="AD643" s="33">
        <v>125000000</v>
      </c>
      <c r="AE643">
        <v>1.36</v>
      </c>
      <c r="AF643" s="33" t="s">
        <v>477</v>
      </c>
      <c r="AG643" s="33">
        <v>1098.08129663759</v>
      </c>
      <c r="AH643">
        <v>1098.08129663759</v>
      </c>
      <c r="AI643" s="33">
        <v>0.43039794381124502</v>
      </c>
      <c r="AJ643" s="33">
        <v>10.391897999999999</v>
      </c>
      <c r="AK643">
        <v>10.391897999999999</v>
      </c>
      <c r="AL643" s="33">
        <v>10.391897999999999</v>
      </c>
      <c r="AM643">
        <v>10.391897999999999</v>
      </c>
      <c r="AN643" s="33">
        <v>8.4278980351246595</v>
      </c>
      <c r="AO643" s="33">
        <v>1.4029490595883301E-3</v>
      </c>
      <c r="AP643" s="33">
        <v>175.05306066903583</v>
      </c>
      <c r="AQ643" s="33">
        <v>35.275375509000007</v>
      </c>
      <c r="AR643" s="33">
        <v>175.05306066903583</v>
      </c>
      <c r="AS643" s="34" t="s">
        <v>477</v>
      </c>
      <c r="AT643" s="34" t="s">
        <v>477</v>
      </c>
      <c r="AU643" s="35">
        <v>164</v>
      </c>
      <c r="AV643" s="35">
        <v>164</v>
      </c>
      <c r="AW643" s="34" t="s">
        <v>477</v>
      </c>
      <c r="AX643" t="s">
        <v>484</v>
      </c>
      <c r="AY643" s="32">
        <v>2021</v>
      </c>
      <c r="AZ643" s="32" t="s">
        <v>480</v>
      </c>
      <c r="BA643" s="32" t="s">
        <v>480</v>
      </c>
      <c r="BB643" s="32" t="s">
        <v>463</v>
      </c>
      <c r="BC643" s="32" t="s">
        <v>463</v>
      </c>
      <c r="BD643">
        <v>159602272.38000005</v>
      </c>
      <c r="BE643">
        <v>1.0353137743</v>
      </c>
      <c r="BF643" s="32" t="s">
        <v>293</v>
      </c>
      <c r="BG643" s="32" t="s">
        <v>477</v>
      </c>
      <c r="BH643" s="32" t="s">
        <v>477</v>
      </c>
      <c r="BI643" s="32" t="s">
        <v>480</v>
      </c>
      <c r="BJ643" s="36">
        <v>1.2272363857780725E-2</v>
      </c>
      <c r="BK643" s="32">
        <v>14</v>
      </c>
      <c r="BL643" s="36">
        <v>1.2272363857780725E-2</v>
      </c>
      <c r="BM643" s="32">
        <v>14</v>
      </c>
      <c r="BN643" s="36">
        <v>1.1319665251866973E-2</v>
      </c>
      <c r="BO643" s="33" t="s">
        <v>476</v>
      </c>
      <c r="BP643" s="33" t="s">
        <v>477</v>
      </c>
      <c r="BQ643">
        <v>0.4303919055473398</v>
      </c>
      <c r="BR643">
        <v>10.391897999999999</v>
      </c>
      <c r="BS643" t="s">
        <v>474</v>
      </c>
      <c r="BT643" s="37">
        <v>44360</v>
      </c>
      <c r="BU643" s="32" t="s">
        <v>477</v>
      </c>
      <c r="BV643" s="38" t="s">
        <v>477</v>
      </c>
      <c r="BW643" t="s">
        <v>477</v>
      </c>
      <c r="BX643" s="39">
        <v>0.43039794381124502</v>
      </c>
      <c r="BY643" s="39">
        <v>10.391897999999999</v>
      </c>
      <c r="BZ643" s="39">
        <v>10.687283000000001</v>
      </c>
      <c r="CA643" s="39">
        <v>10.391897999999999</v>
      </c>
      <c r="CB643" s="39">
        <v>10.687283000000001</v>
      </c>
      <c r="CC643" s="39">
        <v>10.391897999999999</v>
      </c>
      <c r="CD643" s="39">
        <v>10.687283000000001</v>
      </c>
      <c r="CE643" s="39">
        <v>10.391897999999999</v>
      </c>
      <c r="CF643" s="39">
        <v>10.687283000000001</v>
      </c>
      <c r="CG643">
        <v>10.391897999999999</v>
      </c>
      <c r="CH643" s="39">
        <v>0.43039794381124502</v>
      </c>
      <c r="CI643" s="39">
        <v>0.43030052771324601</v>
      </c>
      <c r="CJ643" s="39">
        <v>0.43039794381124502</v>
      </c>
      <c r="CK643" s="39">
        <v>0.43030052771324601</v>
      </c>
      <c r="CL643" t="s">
        <v>477</v>
      </c>
      <c r="CM643" t="s">
        <v>477</v>
      </c>
      <c r="CN643" s="46" t="s">
        <v>477</v>
      </c>
      <c r="CO643" s="46">
        <v>1.6690000295639038</v>
      </c>
      <c r="CP643" s="46" t="s">
        <v>293</v>
      </c>
      <c r="CQ643" s="46" t="s">
        <v>477</v>
      </c>
      <c r="CR643" s="46" t="s">
        <v>477</v>
      </c>
      <c r="CS643" s="46">
        <v>351719.28659999999</v>
      </c>
      <c r="CT643">
        <v>0</v>
      </c>
      <c r="CU643">
        <v>1.40294905958833E-5</v>
      </c>
      <c r="CV643" s="47">
        <v>8.2355845511125931</v>
      </c>
      <c r="CW643">
        <v>0</v>
      </c>
      <c r="CX643" s="48">
        <v>8.2355845511125931</v>
      </c>
      <c r="CY643" s="48">
        <v>587019.49973359518</v>
      </c>
      <c r="CZ643">
        <v>8.2355845511125931</v>
      </c>
      <c r="DA643" s="37">
        <v>44360</v>
      </c>
      <c r="DB643">
        <v>10.391897999999999</v>
      </c>
      <c r="DC643">
        <v>0.99998597050940408</v>
      </c>
      <c r="DD643" s="52">
        <v>1.8298702185428102</v>
      </c>
      <c r="DE643">
        <v>5.1006487845501995E-4</v>
      </c>
      <c r="DF643" s="52">
        <v>0.268259445624009</v>
      </c>
      <c r="DG643" s="52">
        <v>2</v>
      </c>
      <c r="DH643" s="52">
        <v>40</v>
      </c>
      <c r="DI643" s="52">
        <v>350</v>
      </c>
      <c r="DJ643" s="52">
        <v>52.938279999999999</v>
      </c>
      <c r="DK643" s="52">
        <v>1.4029490595883301E-3</v>
      </c>
      <c r="DL643" s="52">
        <v>2.8701871307894298E-3</v>
      </c>
      <c r="DM643" s="52"/>
      <c r="DN643" s="52" t="s">
        <v>477</v>
      </c>
      <c r="DO643" s="33">
        <v>0.42857119263714999</v>
      </c>
      <c r="DP643" s="33">
        <v>1.85709305089404E-3</v>
      </c>
      <c r="DQ643" s="32" t="s">
        <v>700</v>
      </c>
      <c r="DR643" s="33"/>
      <c r="DS643" s="58">
        <v>2</v>
      </c>
      <c r="DT643" s="58">
        <v>400</v>
      </c>
      <c r="DU643" s="58">
        <v>1.43664556927553E-3</v>
      </c>
    </row>
    <row r="644" spans="1:125" x14ac:dyDescent="0.25">
      <c r="A644" s="31">
        <v>44196</v>
      </c>
      <c r="B644" t="s">
        <v>2120</v>
      </c>
      <c r="C644" t="s">
        <v>2010</v>
      </c>
      <c r="D644" t="s">
        <v>473</v>
      </c>
      <c r="E644">
        <v>9080502</v>
      </c>
      <c r="F644" t="s">
        <v>1111</v>
      </c>
      <c r="G644" t="s">
        <v>2210</v>
      </c>
      <c r="H644" t="s">
        <v>293</v>
      </c>
      <c r="I644">
        <v>45261</v>
      </c>
      <c r="J644">
        <v>1</v>
      </c>
      <c r="K644" s="43">
        <v>3700000</v>
      </c>
      <c r="L644" s="43">
        <v>3690487.95</v>
      </c>
      <c r="M644" s="43">
        <v>2.3123028857999999</v>
      </c>
      <c r="N644" s="43">
        <v>99.660499999999999</v>
      </c>
      <c r="O644" t="s">
        <v>473</v>
      </c>
      <c r="P644" t="s">
        <v>484</v>
      </c>
      <c r="Q644" t="s">
        <v>1113</v>
      </c>
      <c r="R644" t="s">
        <v>475</v>
      </c>
      <c r="S644" t="s">
        <v>2120</v>
      </c>
      <c r="T644" t="s">
        <v>2210</v>
      </c>
      <c r="U644" t="s">
        <v>378</v>
      </c>
      <c r="V644" t="s">
        <v>1114</v>
      </c>
      <c r="W644" t="s">
        <v>1115</v>
      </c>
      <c r="X644" t="s">
        <v>1116</v>
      </c>
      <c r="Y644" s="32" t="s">
        <v>652</v>
      </c>
      <c r="Z644" t="s">
        <v>374</v>
      </c>
      <c r="AA644" s="32" t="s">
        <v>370</v>
      </c>
      <c r="AB644" s="32" t="s">
        <v>476</v>
      </c>
      <c r="AC644" s="33" t="s">
        <v>477</v>
      </c>
      <c r="AD644" s="33">
        <v>178900000</v>
      </c>
      <c r="AE644">
        <v>2.068194522079374</v>
      </c>
      <c r="AF644" s="33" t="s">
        <v>477</v>
      </c>
      <c r="AG644" s="33">
        <v>162.53792733701101</v>
      </c>
      <c r="AH644">
        <v>162.53792733701101</v>
      </c>
      <c r="AI644" s="33">
        <v>0.90265123411789505</v>
      </c>
      <c r="AJ644" s="33">
        <v>1.121658</v>
      </c>
      <c r="AK644">
        <v>1.121658</v>
      </c>
      <c r="AL644" s="33">
        <v>1.378055</v>
      </c>
      <c r="AM644">
        <v>1.121658</v>
      </c>
      <c r="AN644" s="33">
        <v>1.17376554694517</v>
      </c>
      <c r="AO644" s="33">
        <v>16.2767518119642</v>
      </c>
      <c r="AP644" s="33">
        <v>24.757160639036623</v>
      </c>
      <c r="AQ644" s="33">
        <v>79.883591041600013</v>
      </c>
      <c r="AR644" s="33">
        <v>24.757160639036623</v>
      </c>
      <c r="AS644" s="34">
        <v>44531</v>
      </c>
      <c r="AT644" s="34" t="s">
        <v>477</v>
      </c>
      <c r="AU644" s="35">
        <v>335</v>
      </c>
      <c r="AV644" s="35">
        <v>335</v>
      </c>
      <c r="AW644" s="34" t="s">
        <v>477</v>
      </c>
      <c r="AX644" t="s">
        <v>484</v>
      </c>
      <c r="AY644" s="32">
        <v>2023</v>
      </c>
      <c r="AZ644" s="32" t="s">
        <v>480</v>
      </c>
      <c r="BA644" s="32" t="s">
        <v>480</v>
      </c>
      <c r="BB644" s="32" t="s">
        <v>372</v>
      </c>
      <c r="BC644" s="32" t="s">
        <v>372</v>
      </c>
      <c r="BD644">
        <v>159602272.38000005</v>
      </c>
      <c r="BE644">
        <v>2.3123028857999999</v>
      </c>
      <c r="BF644" s="32" t="s">
        <v>293</v>
      </c>
      <c r="BG644" s="32" t="s">
        <v>477</v>
      </c>
      <c r="BH644" s="32" t="s">
        <v>477</v>
      </c>
      <c r="BI644" s="32" t="s">
        <v>480</v>
      </c>
      <c r="BJ644" s="36">
        <v>2.7409489826949084E-2</v>
      </c>
      <c r="BK644" s="32">
        <v>11</v>
      </c>
      <c r="BL644" s="36">
        <v>2.7409489826949084E-2</v>
      </c>
      <c r="BM644" s="32">
        <v>11</v>
      </c>
      <c r="BN644" s="36">
        <v>2.5281702299659807E-2</v>
      </c>
      <c r="BO644" s="33" t="s">
        <v>476</v>
      </c>
      <c r="BP644" s="33" t="s">
        <v>477</v>
      </c>
      <c r="BQ644">
        <v>0.75572893301289334</v>
      </c>
      <c r="BR644">
        <v>1.121658</v>
      </c>
      <c r="BS644" t="s">
        <v>474</v>
      </c>
      <c r="BT644" s="37">
        <v>44531</v>
      </c>
      <c r="BU644" s="32" t="s">
        <v>477</v>
      </c>
      <c r="BV644" s="38" t="s">
        <v>477</v>
      </c>
      <c r="BW644" t="s">
        <v>477</v>
      </c>
      <c r="BX644" s="39">
        <v>0.90265123411789505</v>
      </c>
      <c r="BY644" s="39">
        <v>1.121658</v>
      </c>
      <c r="BZ644" s="39">
        <v>1.1224259999999999</v>
      </c>
      <c r="CA644" s="39">
        <v>1.378055</v>
      </c>
      <c r="CB644" s="39">
        <v>1.3860239999999999</v>
      </c>
      <c r="CC644" s="39">
        <v>1.121658</v>
      </c>
      <c r="CD644" s="39">
        <v>1.1224259999999999</v>
      </c>
      <c r="CE644" s="39">
        <v>1.121658</v>
      </c>
      <c r="CF644" s="39">
        <v>1.1224259999999999</v>
      </c>
      <c r="CG644">
        <v>1.121658</v>
      </c>
      <c r="CH644" s="39">
        <v>0.90265123411789505</v>
      </c>
      <c r="CI644" s="39">
        <v>0.90541193282689703</v>
      </c>
      <c r="CJ644" s="39">
        <v>0.90265123411789505</v>
      </c>
      <c r="CK644" s="39">
        <v>0.90541193282689703</v>
      </c>
      <c r="CL644" t="s">
        <v>477</v>
      </c>
      <c r="CM644" t="s">
        <v>477</v>
      </c>
      <c r="CN644" s="46" t="s">
        <v>477</v>
      </c>
      <c r="CO644" s="46">
        <v>18.719999313354492</v>
      </c>
      <c r="CP644" s="46" t="s">
        <v>293</v>
      </c>
      <c r="CQ644" s="46" t="s">
        <v>477</v>
      </c>
      <c r="CR644" s="46" t="s">
        <v>477</v>
      </c>
      <c r="CS644" s="46">
        <v>156055.58968</v>
      </c>
      <c r="CT644">
        <v>0</v>
      </c>
      <c r="CU644">
        <v>0.16276751811964199</v>
      </c>
      <c r="CV644" s="47">
        <v>475502.6032701183</v>
      </c>
      <c r="CW644">
        <v>0</v>
      </c>
      <c r="CX644" s="48">
        <v>475502.6032701183</v>
      </c>
      <c r="CY644" s="48">
        <v>2921360.5316547304</v>
      </c>
      <c r="CZ644">
        <v>475502.6032701183</v>
      </c>
      <c r="DA644" s="37">
        <v>44531</v>
      </c>
      <c r="DB644">
        <v>1.121658</v>
      </c>
      <c r="DC644">
        <v>0.83723248188035804</v>
      </c>
      <c r="DD644" s="52">
        <v>0.26004851510571997</v>
      </c>
      <c r="DE644">
        <v>13.046747560292896</v>
      </c>
      <c r="DF644" s="52">
        <v>9.3650553992190009</v>
      </c>
      <c r="DG644" s="52">
        <v>0.4</v>
      </c>
      <c r="DH644" s="52">
        <v>15.318338438873001</v>
      </c>
      <c r="DI644" s="52">
        <v>83</v>
      </c>
      <c r="DJ644" s="52">
        <v>15.27162</v>
      </c>
      <c r="DK644" s="52">
        <v>16.2767518119642</v>
      </c>
      <c r="DL644" s="52">
        <v>10.1397732032931</v>
      </c>
      <c r="DM644" s="52"/>
      <c r="DN644" s="52" t="s">
        <v>477</v>
      </c>
      <c r="DO644" s="33">
        <v>2.85713777003309</v>
      </c>
      <c r="DP644" s="33">
        <v>0.18741358515756301</v>
      </c>
      <c r="DQ644" s="32" t="s">
        <v>700</v>
      </c>
      <c r="DR644" s="33"/>
      <c r="DS644" s="58">
        <v>0.4</v>
      </c>
      <c r="DT644" s="58">
        <v>85</v>
      </c>
      <c r="DU644" s="58">
        <v>16.355371051240301</v>
      </c>
    </row>
    <row r="645" spans="1:125" x14ac:dyDescent="0.25">
      <c r="A645" s="31">
        <v>44196</v>
      </c>
      <c r="B645" t="s">
        <v>2120</v>
      </c>
      <c r="C645" t="s">
        <v>2010</v>
      </c>
      <c r="D645" t="s">
        <v>473</v>
      </c>
      <c r="E645">
        <v>9080502</v>
      </c>
      <c r="F645" t="s">
        <v>1117</v>
      </c>
      <c r="G645" t="s">
        <v>2211</v>
      </c>
      <c r="H645" t="s">
        <v>293</v>
      </c>
      <c r="I645">
        <v>44337</v>
      </c>
      <c r="J645">
        <v>2</v>
      </c>
      <c r="K645" s="43">
        <v>2200000</v>
      </c>
      <c r="L645" s="43">
        <v>2201165.88</v>
      </c>
      <c r="M645" s="43">
        <v>1.3791569802000001</v>
      </c>
      <c r="N645" s="43">
        <v>99.831999999999994</v>
      </c>
      <c r="O645" t="s">
        <v>473</v>
      </c>
      <c r="P645" t="s">
        <v>484</v>
      </c>
      <c r="Q645" t="s">
        <v>1119</v>
      </c>
      <c r="R645" t="s">
        <v>475</v>
      </c>
      <c r="S645" t="s">
        <v>2120</v>
      </c>
      <c r="T645" t="s">
        <v>2211</v>
      </c>
      <c r="U645" t="s">
        <v>357</v>
      </c>
      <c r="V645" t="s">
        <v>1120</v>
      </c>
      <c r="W645" t="s">
        <v>1121</v>
      </c>
      <c r="X645" t="s">
        <v>2815</v>
      </c>
      <c r="Y645" s="32" t="s">
        <v>971</v>
      </c>
      <c r="Z645" t="s">
        <v>369</v>
      </c>
      <c r="AA645" s="32" t="s">
        <v>385</v>
      </c>
      <c r="AB645" s="32" t="s">
        <v>476</v>
      </c>
      <c r="AC645" s="33" t="s">
        <v>477</v>
      </c>
      <c r="AD645" s="33">
        <v>100000000</v>
      </c>
      <c r="AE645">
        <v>2.2000000000000002</v>
      </c>
      <c r="AF645" s="33" t="s">
        <v>477</v>
      </c>
      <c r="AG645" s="33">
        <v>299.04177720604702</v>
      </c>
      <c r="AH645">
        <v>299.04177720604702</v>
      </c>
      <c r="AI645" s="33">
        <v>0.38585067124185402</v>
      </c>
      <c r="AJ645" s="33">
        <v>2.4300310000000001</v>
      </c>
      <c r="AK645">
        <v>2.4300310000000001</v>
      </c>
      <c r="AL645" s="33">
        <v>2.4300310000000001</v>
      </c>
      <c r="AM645">
        <v>2.4300310000000001</v>
      </c>
      <c r="AN645" s="33">
        <v>1.0195279076133299</v>
      </c>
      <c r="AO645" s="33">
        <v>9.0783622686474708E-12</v>
      </c>
      <c r="AP645" s="33">
        <v>354.76769945043804</v>
      </c>
      <c r="AQ645" s="33">
        <v>21.952306665719998</v>
      </c>
      <c r="AR645" s="33">
        <v>354.76769945043804</v>
      </c>
      <c r="AS645" s="34" t="s">
        <v>477</v>
      </c>
      <c r="AT645" s="34" t="s">
        <v>477</v>
      </c>
      <c r="AU645" s="35">
        <v>141</v>
      </c>
      <c r="AV645" s="35">
        <v>141</v>
      </c>
      <c r="AW645" s="34" t="s">
        <v>477</v>
      </c>
      <c r="AX645" t="s">
        <v>484</v>
      </c>
      <c r="AY645" s="32">
        <v>2021</v>
      </c>
      <c r="AZ645" s="32" t="s">
        <v>480</v>
      </c>
      <c r="BA645" s="32" t="s">
        <v>480</v>
      </c>
      <c r="BB645" s="32" t="s">
        <v>463</v>
      </c>
      <c r="BC645" s="32" t="s">
        <v>463</v>
      </c>
      <c r="BD645">
        <v>159602272.38000005</v>
      </c>
      <c r="BE645">
        <v>1.3791569802000001</v>
      </c>
      <c r="BF645" s="32" t="s">
        <v>293</v>
      </c>
      <c r="BG645" s="32" t="s">
        <v>477</v>
      </c>
      <c r="BH645" s="32" t="s">
        <v>477</v>
      </c>
      <c r="BI645" s="32" t="s">
        <v>480</v>
      </c>
      <c r="BJ645" s="36">
        <v>1.6348199645330755E-2</v>
      </c>
      <c r="BK645" s="32">
        <v>14</v>
      </c>
      <c r="BL645" s="36">
        <v>1.6348199645330755E-2</v>
      </c>
      <c r="BM645" s="32">
        <v>14</v>
      </c>
      <c r="BN645" s="36">
        <v>1.5079095567925834E-2</v>
      </c>
      <c r="BO645" s="33" t="s">
        <v>476</v>
      </c>
      <c r="BP645" s="33" t="s">
        <v>477</v>
      </c>
      <c r="BQ645">
        <v>0.38585067124181899</v>
      </c>
      <c r="BR645">
        <v>2.4300310000000001</v>
      </c>
      <c r="BS645" t="s">
        <v>474</v>
      </c>
      <c r="BT645" s="37">
        <v>44337</v>
      </c>
      <c r="BU645" s="32" t="s">
        <v>477</v>
      </c>
      <c r="BV645" s="38" t="s">
        <v>477</v>
      </c>
      <c r="BW645" t="s">
        <v>477</v>
      </c>
      <c r="BX645" s="39">
        <v>0.38585067124185402</v>
      </c>
      <c r="BY645" s="39">
        <v>2.4300310000000001</v>
      </c>
      <c r="BZ645" s="39">
        <v>2.451603</v>
      </c>
      <c r="CA645" s="39">
        <v>2.4300310000000001</v>
      </c>
      <c r="CB645" s="39">
        <v>2.451603</v>
      </c>
      <c r="CC645" s="39">
        <v>2.4300310000000001</v>
      </c>
      <c r="CD645" s="39">
        <v>2.451603</v>
      </c>
      <c r="CE645" s="39">
        <v>2.4300310000000001</v>
      </c>
      <c r="CF645" s="39">
        <v>2.451603</v>
      </c>
      <c r="CG645">
        <v>2.4300310000000001</v>
      </c>
      <c r="CH645" s="39">
        <v>0.38585067124185402</v>
      </c>
      <c r="CI645" s="39">
        <v>0.38535897220844501</v>
      </c>
      <c r="CJ645" s="39">
        <v>0.38585067124185402</v>
      </c>
      <c r="CK645" s="39">
        <v>0.38535897220844501</v>
      </c>
      <c r="CL645" t="s">
        <v>477</v>
      </c>
      <c r="CM645" t="s">
        <v>477</v>
      </c>
      <c r="CN645" s="46" t="s">
        <v>477</v>
      </c>
      <c r="CO645" s="46">
        <v>1.1920000314712524</v>
      </c>
      <c r="CP645" s="46" t="s">
        <v>293</v>
      </c>
      <c r="CQ645" s="46" t="s">
        <v>477</v>
      </c>
      <c r="CR645" s="46" t="s">
        <v>477</v>
      </c>
      <c r="CS645" s="46">
        <v>408587.77212000004</v>
      </c>
      <c r="CT645">
        <v>0</v>
      </c>
      <c r="CU645">
        <v>9.0783622686474709E-14</v>
      </c>
      <c r="CV645" s="47">
        <v>4.4214950308397304E-8</v>
      </c>
      <c r="CW645">
        <v>0</v>
      </c>
      <c r="CX645" s="48">
        <v>4.4214950308397304E-8</v>
      </c>
      <c r="CY645" s="48">
        <v>487036.63722580898</v>
      </c>
      <c r="CZ645">
        <v>4.4214950308397304E-8</v>
      </c>
      <c r="DA645" s="37">
        <v>44337</v>
      </c>
      <c r="DB645">
        <v>2.4300310000000001</v>
      </c>
      <c r="DC645">
        <v>0.99999999999990918</v>
      </c>
      <c r="DD645" s="52">
        <v>3.53915749047647</v>
      </c>
      <c r="DE645">
        <v>1.9962636483677658E-12</v>
      </c>
      <c r="DF645" s="52">
        <v>-6.0654924078018904E-12</v>
      </c>
      <c r="DG645" s="52">
        <v>2</v>
      </c>
      <c r="DH645" s="52">
        <v>40</v>
      </c>
      <c r="DI645" s="52">
        <v>310</v>
      </c>
      <c r="DJ645" s="52">
        <v>49.005270000000003</v>
      </c>
      <c r="DK645" s="52">
        <v>9.0783622686474708E-12</v>
      </c>
      <c r="DL645" s="52">
        <v>1.54034184458868E-11</v>
      </c>
      <c r="DM645" s="52">
        <v>4.5329318378708301</v>
      </c>
      <c r="DN645" s="52" t="s">
        <v>477</v>
      </c>
      <c r="DO645" s="33">
        <v>0.390381012005037</v>
      </c>
      <c r="DP645" s="33">
        <v>7.2759576141834308E-15</v>
      </c>
      <c r="DQ645" s="32" t="s">
        <v>700</v>
      </c>
      <c r="DR645" s="33"/>
      <c r="DS645" s="58">
        <v>2</v>
      </c>
      <c r="DT645" s="58">
        <v>335</v>
      </c>
      <c r="DU645" s="58">
        <v>1.36720839260295E-12</v>
      </c>
    </row>
    <row r="646" spans="1:125" x14ac:dyDescent="0.25">
      <c r="A646" s="31">
        <v>44196</v>
      </c>
      <c r="B646" t="s">
        <v>2120</v>
      </c>
      <c r="C646" t="s">
        <v>2010</v>
      </c>
      <c r="D646" t="s">
        <v>473</v>
      </c>
      <c r="E646">
        <v>9080502</v>
      </c>
      <c r="F646" t="s">
        <v>46</v>
      </c>
      <c r="G646" t="s">
        <v>2212</v>
      </c>
      <c r="H646" t="s">
        <v>293</v>
      </c>
      <c r="I646">
        <v>44517</v>
      </c>
      <c r="J646">
        <v>0</v>
      </c>
      <c r="K646" s="43">
        <v>8500</v>
      </c>
      <c r="L646" s="43">
        <v>1549851.75</v>
      </c>
      <c r="M646" s="43">
        <v>0.97107123029999998</v>
      </c>
      <c r="N646" s="43">
        <v>182.3355</v>
      </c>
      <c r="O646" t="s">
        <v>473</v>
      </c>
      <c r="P646" t="s">
        <v>484</v>
      </c>
      <c r="Q646" t="s">
        <v>508</v>
      </c>
      <c r="R646" t="s">
        <v>475</v>
      </c>
      <c r="S646" t="s">
        <v>2120</v>
      </c>
      <c r="T646" t="s">
        <v>2212</v>
      </c>
      <c r="U646" t="s">
        <v>357</v>
      </c>
      <c r="V646" t="s">
        <v>411</v>
      </c>
      <c r="W646" t="s">
        <v>410</v>
      </c>
      <c r="X646" t="s">
        <v>410</v>
      </c>
      <c r="Y646" s="32" t="s">
        <v>373</v>
      </c>
      <c r="Z646" t="s">
        <v>369</v>
      </c>
      <c r="AA646" s="32" t="s">
        <v>376</v>
      </c>
      <c r="AB646" s="32" t="s">
        <v>482</v>
      </c>
      <c r="AC646" s="33" t="s">
        <v>477</v>
      </c>
      <c r="AD646" s="33">
        <v>149999958</v>
      </c>
      <c r="AE646">
        <v>5.6666682533337773E-3</v>
      </c>
      <c r="AF646" s="33" t="s">
        <v>477</v>
      </c>
      <c r="AG646" s="33">
        <v>7.1114326009247497</v>
      </c>
      <c r="AH646">
        <v>7.1114326009247497</v>
      </c>
      <c r="AI646" s="33">
        <v>0.88339266941074401</v>
      </c>
      <c r="AJ646" s="33">
        <v>-0.44607599999999997</v>
      </c>
      <c r="AK646">
        <v>-0.44607599999999997</v>
      </c>
      <c r="AL646" s="33">
        <v>-0.44607599999999997</v>
      </c>
      <c r="AM646">
        <v>-0.44607599999999997</v>
      </c>
      <c r="AN646" s="33">
        <v>-1.3203548524572299</v>
      </c>
      <c r="AO646" s="33">
        <v>11.1041885504952</v>
      </c>
      <c r="AP646" s="33">
        <v>22.987757579845539</v>
      </c>
      <c r="AQ646" s="33">
        <v>148.255</v>
      </c>
      <c r="AR646" s="33">
        <v>22.987757579845539</v>
      </c>
      <c r="AS646" s="34" t="s">
        <v>477</v>
      </c>
      <c r="AT646" s="34" t="s">
        <v>477</v>
      </c>
      <c r="AU646" s="35">
        <v>321</v>
      </c>
      <c r="AV646" s="35">
        <v>321</v>
      </c>
      <c r="AW646" s="34" t="s">
        <v>477</v>
      </c>
      <c r="AX646" t="s">
        <v>484</v>
      </c>
      <c r="AY646" s="32">
        <v>2021</v>
      </c>
      <c r="AZ646" s="32" t="s">
        <v>480</v>
      </c>
      <c r="BA646" s="32" t="s">
        <v>480</v>
      </c>
      <c r="BB646" s="32" t="s">
        <v>376</v>
      </c>
      <c r="BC646" s="32" t="s">
        <v>376</v>
      </c>
      <c r="BD646">
        <v>159602272.38000005</v>
      </c>
      <c r="BE646">
        <v>0.97107123029999998</v>
      </c>
      <c r="BF646" s="32" t="s">
        <v>293</v>
      </c>
      <c r="BG646" s="32" t="s">
        <v>478</v>
      </c>
      <c r="BH646" s="32" t="s">
        <v>479</v>
      </c>
      <c r="BI646" s="32" t="s">
        <v>480</v>
      </c>
      <c r="BJ646" s="36">
        <v>1.1510847982826831E-2</v>
      </c>
      <c r="BK646" s="32">
        <v>9</v>
      </c>
      <c r="BL646" s="36">
        <v>1.1510847982826831E-2</v>
      </c>
      <c r="BM646" s="32">
        <v>9</v>
      </c>
      <c r="BN646" s="36">
        <v>1.061726554400666E-2</v>
      </c>
      <c r="BO646" s="33" t="s">
        <v>476</v>
      </c>
      <c r="BP646" s="33" t="s">
        <v>477</v>
      </c>
      <c r="BQ646">
        <v>0.78529908175812224</v>
      </c>
      <c r="BR646">
        <v>-0.44607599999999997</v>
      </c>
      <c r="BS646" t="s">
        <v>474</v>
      </c>
      <c r="BT646" s="37">
        <v>44517</v>
      </c>
      <c r="BU646" s="32" t="s">
        <v>477</v>
      </c>
      <c r="BV646" s="38" t="s">
        <v>477</v>
      </c>
      <c r="BW646" t="s">
        <v>477</v>
      </c>
      <c r="BX646" s="39">
        <v>0.88339266941074401</v>
      </c>
      <c r="BY646" s="39">
        <v>-0.44607599999999997</v>
      </c>
      <c r="BZ646" s="39">
        <v>-0.45599800000000001</v>
      </c>
      <c r="CA646" s="39">
        <v>-0.44607599999999997</v>
      </c>
      <c r="CB646" s="39">
        <v>-0.45599800000000001</v>
      </c>
      <c r="CC646" s="39">
        <v>-0.44607599999999997</v>
      </c>
      <c r="CD646" s="39">
        <v>-0.45599800000000001</v>
      </c>
      <c r="CE646" s="39">
        <v>-0.44607599999999997</v>
      </c>
      <c r="CF646" s="39">
        <v>-0.45599800000000001</v>
      </c>
      <c r="CG646">
        <v>-0.44607599999999997</v>
      </c>
      <c r="CH646" s="39">
        <v>0.88339266941074401</v>
      </c>
      <c r="CI646" s="39">
        <v>0.88467912673742999</v>
      </c>
      <c r="CJ646" s="39">
        <v>0.88339266941074401</v>
      </c>
      <c r="CK646" s="39">
        <v>0.88467912673742999</v>
      </c>
      <c r="CL646" t="s">
        <v>477</v>
      </c>
      <c r="CM646" t="s">
        <v>477</v>
      </c>
      <c r="CN646" s="46" t="s">
        <v>477</v>
      </c>
      <c r="CO646" s="46">
        <v>149.69999694824219</v>
      </c>
      <c r="CP646" s="46" t="s">
        <v>293</v>
      </c>
      <c r="CQ646" s="46" t="s">
        <v>477</v>
      </c>
      <c r="CR646" s="46" t="s">
        <v>477</v>
      </c>
      <c r="CS646" s="46">
        <v>46.567008038762246</v>
      </c>
      <c r="CT646">
        <v>0</v>
      </c>
      <c r="CU646">
        <v>0.111041885504952</v>
      </c>
      <c r="CV646" s="47">
        <v>774.08197394947899</v>
      </c>
      <c r="CW646">
        <v>0</v>
      </c>
      <c r="CX646" s="48">
        <v>774.08197394947899</v>
      </c>
      <c r="CY646" s="48">
        <v>6971.0809612914773</v>
      </c>
      <c r="CZ646">
        <v>774.08197394947899</v>
      </c>
      <c r="DA646" s="37">
        <v>44517</v>
      </c>
      <c r="DB646">
        <v>-0.44607599999999997</v>
      </c>
      <c r="DC646">
        <v>0.88895811449504802</v>
      </c>
      <c r="DD646" s="52">
        <v>0.23446896304141798</v>
      </c>
      <c r="DE646">
        <v>9.0286942123375091</v>
      </c>
      <c r="DF646" s="52">
        <v>10.8657442742635</v>
      </c>
      <c r="DG646" s="52">
        <v>0.4</v>
      </c>
      <c r="DH646" s="52">
        <v>19.579890880700699</v>
      </c>
      <c r="DI646" s="52">
        <v>54</v>
      </c>
      <c r="DJ646" s="52">
        <v>29.471440000000001</v>
      </c>
      <c r="DK646" s="52">
        <v>11.1041885504952</v>
      </c>
      <c r="DL646" s="52">
        <v>11.3349292728516</v>
      </c>
      <c r="DM646" s="52">
        <v>9.0734708739910701</v>
      </c>
      <c r="DN646" s="52" t="s">
        <v>477</v>
      </c>
      <c r="DO646" s="33">
        <v>1.6284510254976701</v>
      </c>
      <c r="DP646" s="33">
        <v>0.23705218470904299</v>
      </c>
      <c r="DQ646" s="32" t="s">
        <v>700</v>
      </c>
      <c r="DR646" s="33"/>
      <c r="DS646" s="58">
        <v>0.4</v>
      </c>
      <c r="DT646" s="58">
        <v>55</v>
      </c>
      <c r="DU646" s="58">
        <v>11.108075465961001</v>
      </c>
    </row>
    <row r="647" spans="1:125" x14ac:dyDescent="0.25">
      <c r="A647" s="31">
        <v>44196</v>
      </c>
      <c r="B647" t="s">
        <v>2120</v>
      </c>
      <c r="C647" t="s">
        <v>2010</v>
      </c>
      <c r="D647" t="s">
        <v>473</v>
      </c>
      <c r="E647">
        <v>9080502</v>
      </c>
      <c r="F647" t="s">
        <v>28</v>
      </c>
      <c r="G647" t="s">
        <v>2213</v>
      </c>
      <c r="H647" t="s">
        <v>294</v>
      </c>
      <c r="I647">
        <v>44897</v>
      </c>
      <c r="J647">
        <v>0</v>
      </c>
      <c r="K647" s="43">
        <v>3500000</v>
      </c>
      <c r="L647" s="43">
        <v>3095611</v>
      </c>
      <c r="M647" s="43">
        <v>1.9395782741000001</v>
      </c>
      <c r="N647" s="43">
        <v>108.6525</v>
      </c>
      <c r="O647" t="s">
        <v>473</v>
      </c>
      <c r="P647" t="s">
        <v>484</v>
      </c>
      <c r="Q647" t="s">
        <v>2214</v>
      </c>
      <c r="R647" t="s">
        <v>475</v>
      </c>
      <c r="S647" t="s">
        <v>2120</v>
      </c>
      <c r="T647" t="s">
        <v>2213</v>
      </c>
      <c r="U647" t="s">
        <v>357</v>
      </c>
      <c r="V647" t="s">
        <v>2215</v>
      </c>
      <c r="W647" t="s">
        <v>2216</v>
      </c>
      <c r="X647" t="s">
        <v>2217</v>
      </c>
      <c r="Y647" s="32" t="s">
        <v>362</v>
      </c>
      <c r="Z647" t="s">
        <v>363</v>
      </c>
      <c r="AA647" s="32" t="s">
        <v>463</v>
      </c>
      <c r="AB647" s="32" t="s">
        <v>476</v>
      </c>
      <c r="AC647" s="33" t="s">
        <v>477</v>
      </c>
      <c r="AD647" s="33">
        <v>500000000</v>
      </c>
      <c r="AE647">
        <v>0.7</v>
      </c>
      <c r="AF647" s="33" t="s">
        <v>477</v>
      </c>
      <c r="AG647" s="33">
        <v>-271.47742100635998</v>
      </c>
      <c r="AH647">
        <v>-271.47742100635998</v>
      </c>
      <c r="AI647" s="33">
        <v>1.9179118708415901</v>
      </c>
      <c r="AJ647" s="33">
        <v>-2.4950969999999999</v>
      </c>
      <c r="AK647">
        <v>-2.4950969999999999</v>
      </c>
      <c r="AL647" s="33">
        <v>-2.4950969999999999</v>
      </c>
      <c r="AM647">
        <v>-2.4950969999999999</v>
      </c>
      <c r="AN647" s="33">
        <v>-2.7732038970613</v>
      </c>
      <c r="AO647" s="33">
        <v>54.012620391336</v>
      </c>
      <c r="AP647" s="33">
        <v>7.6548117624312129</v>
      </c>
      <c r="AQ647" s="33">
        <v>100.92674746370878</v>
      </c>
      <c r="AR647" s="33">
        <v>7.6548117624312129</v>
      </c>
      <c r="AS647" s="34" t="s">
        <v>477</v>
      </c>
      <c r="AT647" s="34" t="s">
        <v>477</v>
      </c>
      <c r="AU647" s="35">
        <v>701</v>
      </c>
      <c r="AV647" s="35">
        <v>701</v>
      </c>
      <c r="AW647" s="34" t="s">
        <v>477</v>
      </c>
      <c r="AX647" t="s">
        <v>484</v>
      </c>
      <c r="AY647" s="32">
        <v>2022</v>
      </c>
      <c r="AZ647" s="32" t="s">
        <v>480</v>
      </c>
      <c r="BA647" s="32" t="s">
        <v>480</v>
      </c>
      <c r="BB647" s="32" t="s">
        <v>463</v>
      </c>
      <c r="BC647" s="32" t="s">
        <v>463</v>
      </c>
      <c r="BD647">
        <v>159602272.38000005</v>
      </c>
      <c r="BE647">
        <v>1.9395782741000001</v>
      </c>
      <c r="BF647" s="32" t="s">
        <v>294</v>
      </c>
      <c r="BG647" s="32" t="s">
        <v>477</v>
      </c>
      <c r="BH647" s="32" t="s">
        <v>477</v>
      </c>
      <c r="BI647" s="32" t="s">
        <v>480</v>
      </c>
      <c r="BJ647" s="36">
        <v>2.2991300706642782E-2</v>
      </c>
      <c r="BK647" s="32">
        <v>15</v>
      </c>
      <c r="BL647" s="36">
        <v>2.2991300706642782E-2</v>
      </c>
      <c r="BM647" s="32">
        <v>15</v>
      </c>
      <c r="BN647" s="36">
        <v>2.1206495400574926E-2</v>
      </c>
      <c r="BO647" s="33" t="s">
        <v>476</v>
      </c>
      <c r="BP647" s="33" t="s">
        <v>477</v>
      </c>
      <c r="BQ647">
        <v>0.88199741260355169</v>
      </c>
      <c r="BR647">
        <v>-2.4950969999999999</v>
      </c>
      <c r="BS647" t="s">
        <v>474</v>
      </c>
      <c r="BT647" s="37">
        <v>44897</v>
      </c>
      <c r="BU647" s="32" t="s">
        <v>477</v>
      </c>
      <c r="BV647" s="38" t="s">
        <v>477</v>
      </c>
      <c r="BW647" t="s">
        <v>477</v>
      </c>
      <c r="BX647" s="39">
        <v>1.9179118708415901</v>
      </c>
      <c r="BY647" s="39">
        <v>-2.4950969999999999</v>
      </c>
      <c r="BZ647" s="39">
        <v>-2.5379800000000001</v>
      </c>
      <c r="CA647" s="39">
        <v>-2.4950969999999999</v>
      </c>
      <c r="CB647" s="39">
        <v>-2.5379800000000001</v>
      </c>
      <c r="CC647" s="39">
        <v>-2.4950969999999999</v>
      </c>
      <c r="CD647" s="39">
        <v>-2.5379800000000001</v>
      </c>
      <c r="CE647" s="39">
        <v>-2.4950969999999999</v>
      </c>
      <c r="CF647" s="39">
        <v>-2.5379800000000001</v>
      </c>
      <c r="CG647">
        <v>-2.4950969999999999</v>
      </c>
      <c r="CH647" s="39">
        <v>1.9179118708415901</v>
      </c>
      <c r="CI647" s="39">
        <v>1.9215866493020299</v>
      </c>
      <c r="CJ647" s="39">
        <v>1.9179118708415901</v>
      </c>
      <c r="CK647" s="39">
        <v>1.9215866493020299</v>
      </c>
      <c r="CL647" t="s">
        <v>477</v>
      </c>
      <c r="CM647" t="s">
        <v>477</v>
      </c>
      <c r="CN647" s="46" t="s">
        <v>477</v>
      </c>
      <c r="CO647" s="46">
        <v>64.580001831054688</v>
      </c>
      <c r="CP647" s="46" t="s">
        <v>293</v>
      </c>
      <c r="CQ647" s="46" t="s">
        <v>477</v>
      </c>
      <c r="CR647" s="46" t="s">
        <v>482</v>
      </c>
      <c r="CS647" s="46">
        <v>45652.861407999997</v>
      </c>
      <c r="CT647">
        <v>0</v>
      </c>
      <c r="CU647">
        <v>0.54012620391335997</v>
      </c>
      <c r="CV647" s="47">
        <v>1592433.4937796472</v>
      </c>
      <c r="CW647">
        <v>0</v>
      </c>
      <c r="CX647" s="48">
        <v>1592433.4937796472</v>
      </c>
      <c r="CY647" s="48">
        <v>2948261.8733215258</v>
      </c>
      <c r="CZ647">
        <v>1592433.4937796472</v>
      </c>
      <c r="DA647" s="37">
        <v>44897</v>
      </c>
      <c r="DB647">
        <v>-2.4950969999999999</v>
      </c>
      <c r="DC647">
        <v>0.45987379608664003</v>
      </c>
      <c r="DD647" s="52">
        <v>6.3091707451586904E-2</v>
      </c>
      <c r="DE647">
        <v>50.172044804211005</v>
      </c>
      <c r="DF647" s="52">
        <v>67.079774004065797</v>
      </c>
      <c r="DG647" s="52">
        <v>0.4</v>
      </c>
      <c r="DH647" s="52">
        <v>25.930123785914098</v>
      </c>
      <c r="DI647" s="52">
        <v>59</v>
      </c>
      <c r="DJ647" s="52">
        <v>29.564689999999999</v>
      </c>
      <c r="DK647" s="52">
        <v>54.012620391336</v>
      </c>
      <c r="DL647" s="52">
        <v>67.844727645179702</v>
      </c>
      <c r="DM647" s="52">
        <v>49.952108657899103</v>
      </c>
      <c r="DN647" s="52" t="s">
        <v>477</v>
      </c>
      <c r="DO647" s="33">
        <v>2.11269028439887</v>
      </c>
      <c r="DP647" s="33">
        <v>0.44604705166184599</v>
      </c>
      <c r="DQ647" s="32" t="s">
        <v>700</v>
      </c>
      <c r="DR647" s="33"/>
      <c r="DS647" s="58">
        <v>0.4</v>
      </c>
      <c r="DT647" s="58">
        <v>60</v>
      </c>
      <c r="DU647" s="58">
        <v>54.036177386152701</v>
      </c>
    </row>
    <row r="648" spans="1:125" x14ac:dyDescent="0.25">
      <c r="A648" s="31">
        <v>44196</v>
      </c>
      <c r="B648" t="s">
        <v>2120</v>
      </c>
      <c r="C648" t="s">
        <v>2010</v>
      </c>
      <c r="D648" t="s">
        <v>473</v>
      </c>
      <c r="E648">
        <v>9080502</v>
      </c>
      <c r="F648" t="s">
        <v>701</v>
      </c>
      <c r="G648" t="s">
        <v>2218</v>
      </c>
      <c r="H648" t="s">
        <v>293</v>
      </c>
      <c r="I648">
        <v>44361</v>
      </c>
      <c r="J648">
        <v>0</v>
      </c>
      <c r="K648" s="43">
        <v>2400000</v>
      </c>
      <c r="L648" s="43">
        <v>2399736</v>
      </c>
      <c r="M648" s="43">
        <v>1.5035725770999999</v>
      </c>
      <c r="N648" s="43">
        <v>99.989000000000004</v>
      </c>
      <c r="O648" t="s">
        <v>473</v>
      </c>
      <c r="P648" t="s">
        <v>484</v>
      </c>
      <c r="Q648" t="s">
        <v>703</v>
      </c>
      <c r="R648" t="s">
        <v>475</v>
      </c>
      <c r="S648" t="s">
        <v>2120</v>
      </c>
      <c r="T648" t="s">
        <v>2218</v>
      </c>
      <c r="U648" t="s">
        <v>357</v>
      </c>
      <c r="V648" t="s">
        <v>704</v>
      </c>
      <c r="W648" t="s">
        <v>705</v>
      </c>
      <c r="X648" t="s">
        <v>706</v>
      </c>
      <c r="Y648" s="32" t="s">
        <v>373</v>
      </c>
      <c r="Z648" t="s">
        <v>359</v>
      </c>
      <c r="AA648" s="32" t="s">
        <v>366</v>
      </c>
      <c r="AB648" s="32" t="s">
        <v>476</v>
      </c>
      <c r="AC648" s="33" t="s">
        <v>477</v>
      </c>
      <c r="AD648" s="33">
        <v>1077900000</v>
      </c>
      <c r="AE648">
        <v>0.22265516281658781</v>
      </c>
      <c r="AF648" s="33" t="s">
        <v>477</v>
      </c>
      <c r="AG648" s="33">
        <v>55.6506687629646</v>
      </c>
      <c r="AH648">
        <v>55.6506687629646</v>
      </c>
      <c r="AI648" s="33">
        <v>0.452005069416126</v>
      </c>
      <c r="AJ648" s="33">
        <v>2.4336E-2</v>
      </c>
      <c r="AK648">
        <v>2.4336E-2</v>
      </c>
      <c r="AL648" s="33">
        <v>2.4336E-2</v>
      </c>
      <c r="AM648">
        <v>2.4336E-2</v>
      </c>
      <c r="AN648" s="33">
        <v>-0.36214294272105502</v>
      </c>
      <c r="AO648" s="33">
        <v>1.8261755616861199</v>
      </c>
      <c r="AP648" s="33">
        <v>45.19619326131005</v>
      </c>
      <c r="AQ648" s="33">
        <v>68.864753100000001</v>
      </c>
      <c r="AR648" s="33">
        <v>45.19619326131005</v>
      </c>
      <c r="AS648" s="34" t="s">
        <v>477</v>
      </c>
      <c r="AT648" s="34" t="s">
        <v>477</v>
      </c>
      <c r="AU648" s="35">
        <v>165</v>
      </c>
      <c r="AV648" s="35">
        <v>165</v>
      </c>
      <c r="AW648" s="34" t="s">
        <v>477</v>
      </c>
      <c r="AX648" t="s">
        <v>484</v>
      </c>
      <c r="AY648" s="32">
        <v>2021</v>
      </c>
      <c r="AZ648" s="32" t="s">
        <v>366</v>
      </c>
      <c r="BA648" s="32" t="s">
        <v>366</v>
      </c>
      <c r="BB648" s="32" t="s">
        <v>366</v>
      </c>
      <c r="BC648" s="32" t="s">
        <v>366</v>
      </c>
      <c r="BD648">
        <v>159602272.38000005</v>
      </c>
      <c r="BE648">
        <v>1.5035725770999999</v>
      </c>
      <c r="BF648" s="32" t="s">
        <v>293</v>
      </c>
      <c r="BG648" s="32" t="s">
        <v>478</v>
      </c>
      <c r="BH648" s="32" t="s">
        <v>479</v>
      </c>
      <c r="BI648" s="32">
        <v>6</v>
      </c>
      <c r="BJ648" s="36">
        <v>1.7822992615207828E-2</v>
      </c>
      <c r="BK648" s="32">
        <v>6</v>
      </c>
      <c r="BL648" s="36">
        <v>1.7822992615207828E-2</v>
      </c>
      <c r="BM648" s="32">
        <v>6</v>
      </c>
      <c r="BN648" s="36">
        <v>1.6439400960454681E-2</v>
      </c>
      <c r="BO648" s="33" t="s">
        <v>476</v>
      </c>
      <c r="BP648" s="33" t="s">
        <v>477</v>
      </c>
      <c r="BQ648">
        <v>0.44375066330086632</v>
      </c>
      <c r="BR648">
        <v>2.4336E-2</v>
      </c>
      <c r="BS648" t="s">
        <v>474</v>
      </c>
      <c r="BT648" s="37">
        <v>44361</v>
      </c>
      <c r="BU648" s="32" t="s">
        <v>477</v>
      </c>
      <c r="BV648" s="38" t="s">
        <v>477</v>
      </c>
      <c r="BW648" t="s">
        <v>477</v>
      </c>
      <c r="BX648" s="39">
        <v>0.452005069416126</v>
      </c>
      <c r="BY648" s="39">
        <v>2.4336E-2</v>
      </c>
      <c r="BZ648" s="39">
        <v>2.5413999999999999E-2</v>
      </c>
      <c r="CA648" s="39">
        <v>2.4336E-2</v>
      </c>
      <c r="CB648" s="39">
        <v>2.5413999999999999E-2</v>
      </c>
      <c r="CC648" s="39">
        <v>2.4336E-2</v>
      </c>
      <c r="CD648" s="39">
        <v>2.5413999999999999E-2</v>
      </c>
      <c r="CE648" s="39">
        <v>2.4336E-2</v>
      </c>
      <c r="CF648" s="39">
        <v>2.5413999999999999E-2</v>
      </c>
      <c r="CG648">
        <v>2.4336E-2</v>
      </c>
      <c r="CH648" s="39">
        <v>0.452005069416126</v>
      </c>
      <c r="CI648" s="39">
        <v>0.45205931599293198</v>
      </c>
      <c r="CJ648" s="39">
        <v>0.452005069416126</v>
      </c>
      <c r="CK648" s="39">
        <v>0.45205931599293198</v>
      </c>
      <c r="CL648" t="s">
        <v>477</v>
      </c>
      <c r="CM648" t="s">
        <v>477</v>
      </c>
      <c r="CN648" s="46" t="s">
        <v>477</v>
      </c>
      <c r="CO648" s="46">
        <v>897</v>
      </c>
      <c r="CP648" s="46" t="s">
        <v>293</v>
      </c>
      <c r="CQ648" s="46" t="s">
        <v>477</v>
      </c>
      <c r="CR648" s="46" t="s">
        <v>477</v>
      </c>
      <c r="CS648" s="46">
        <v>1842.5352</v>
      </c>
      <c r="CT648">
        <v>0</v>
      </c>
      <c r="CU648">
        <v>1.8261755616861199E-2</v>
      </c>
      <c r="CV648" s="47">
        <v>30182.191001464431</v>
      </c>
      <c r="CW648">
        <v>0</v>
      </c>
      <c r="CX648" s="48">
        <v>30182.191001464431</v>
      </c>
      <c r="CY648" s="48">
        <v>1652754.0744</v>
      </c>
      <c r="CZ648">
        <v>30182.191001464431</v>
      </c>
      <c r="DA648" s="37">
        <v>44361</v>
      </c>
      <c r="DB648">
        <v>2.4336E-2</v>
      </c>
      <c r="DC648">
        <v>0.98173824438313884</v>
      </c>
      <c r="DD648" s="52">
        <v>0.454938782028393</v>
      </c>
      <c r="DE648">
        <v>1.2577296419883035</v>
      </c>
      <c r="DF648" s="52">
        <v>1.8275465967442299</v>
      </c>
      <c r="DG648" s="52">
        <v>0.4</v>
      </c>
      <c r="DH648" s="52">
        <v>32.0163214012357</v>
      </c>
      <c r="DI648" s="52">
        <v>24</v>
      </c>
      <c r="DJ648" s="52">
        <v>33.68817</v>
      </c>
      <c r="DK648" s="52">
        <v>1.8261755616861199</v>
      </c>
      <c r="DL648" s="52">
        <v>1.84319668044774</v>
      </c>
      <c r="DM648" s="52"/>
      <c r="DN648" s="52" t="s">
        <v>477</v>
      </c>
      <c r="DO648" s="33">
        <v>0.45359308819072902</v>
      </c>
      <c r="DP648" s="33">
        <v>1.6333006542765399E-2</v>
      </c>
      <c r="DQ648" s="32" t="s">
        <v>700</v>
      </c>
      <c r="DR648" s="33"/>
      <c r="DS648" s="58">
        <v>0.4</v>
      </c>
      <c r="DT648" s="58">
        <v>33</v>
      </c>
      <c r="DU648" s="58">
        <v>1.82978224708868</v>
      </c>
    </row>
    <row r="649" spans="1:125" x14ac:dyDescent="0.25">
      <c r="A649" s="31">
        <v>44196</v>
      </c>
      <c r="B649" t="s">
        <v>2120</v>
      </c>
      <c r="C649" t="s">
        <v>2010</v>
      </c>
      <c r="D649" t="s">
        <v>473</v>
      </c>
      <c r="E649">
        <v>9080502</v>
      </c>
      <c r="F649" t="s">
        <v>709</v>
      </c>
      <c r="G649" t="s">
        <v>2219</v>
      </c>
      <c r="H649" t="s">
        <v>293</v>
      </c>
      <c r="I649">
        <v>45322</v>
      </c>
      <c r="J649">
        <v>0</v>
      </c>
      <c r="K649" s="43">
        <v>2300000</v>
      </c>
      <c r="L649" s="43">
        <v>2256058.5</v>
      </c>
      <c r="M649" s="43">
        <v>1.4135503626000001</v>
      </c>
      <c r="N649" s="43">
        <v>98.089500000000001</v>
      </c>
      <c r="O649" t="s">
        <v>473</v>
      </c>
      <c r="P649" t="s">
        <v>484</v>
      </c>
      <c r="Q649" t="s">
        <v>710</v>
      </c>
      <c r="R649" t="s">
        <v>475</v>
      </c>
      <c r="S649" t="s">
        <v>2120</v>
      </c>
      <c r="T649" t="s">
        <v>2219</v>
      </c>
      <c r="U649" t="s">
        <v>357</v>
      </c>
      <c r="V649" t="s">
        <v>711</v>
      </c>
      <c r="W649" t="s">
        <v>707</v>
      </c>
      <c r="X649" t="s">
        <v>708</v>
      </c>
      <c r="Y649" s="32" t="s">
        <v>362</v>
      </c>
      <c r="Z649" t="s">
        <v>374</v>
      </c>
      <c r="AA649" s="32" t="s">
        <v>386</v>
      </c>
      <c r="AB649" s="32" t="s">
        <v>476</v>
      </c>
      <c r="AC649" s="33" t="s">
        <v>477</v>
      </c>
      <c r="AD649" s="33">
        <v>500000000</v>
      </c>
      <c r="AE649">
        <v>0.46</v>
      </c>
      <c r="AF649" s="33" t="s">
        <v>477</v>
      </c>
      <c r="AG649" s="33">
        <v>113.026205130386</v>
      </c>
      <c r="AH649">
        <v>113.026205130386</v>
      </c>
      <c r="AI649" s="33">
        <v>3.0654698876340101</v>
      </c>
      <c r="AJ649" s="33">
        <v>0.62729900000000005</v>
      </c>
      <c r="AK649">
        <v>0.62729900000000005</v>
      </c>
      <c r="AL649" s="33">
        <v>0.62729900000000005</v>
      </c>
      <c r="AM649">
        <v>0.62729900000000005</v>
      </c>
      <c r="AN649" s="33">
        <v>0.53257966077742103</v>
      </c>
      <c r="AO649" s="33">
        <v>3.2952306356919099</v>
      </c>
      <c r="AP649" s="33">
        <v>174.46163057818734</v>
      </c>
      <c r="AQ649" s="33">
        <v>35.73887533691407</v>
      </c>
      <c r="AR649" s="33">
        <v>174.46163057818734</v>
      </c>
      <c r="AS649" s="34" t="s">
        <v>477</v>
      </c>
      <c r="AT649" s="34" t="s">
        <v>477</v>
      </c>
      <c r="AU649" s="35">
        <v>1126</v>
      </c>
      <c r="AV649" s="35">
        <v>1126</v>
      </c>
      <c r="AW649" s="34" t="s">
        <v>477</v>
      </c>
      <c r="AX649" t="s">
        <v>484</v>
      </c>
      <c r="AY649" s="32">
        <v>2024</v>
      </c>
      <c r="AZ649" s="32" t="s">
        <v>386</v>
      </c>
      <c r="BA649" s="32" t="s">
        <v>376</v>
      </c>
      <c r="BB649" s="32" t="s">
        <v>376</v>
      </c>
      <c r="BC649" s="32" t="s">
        <v>376</v>
      </c>
      <c r="BD649">
        <v>159602272.38000005</v>
      </c>
      <c r="BE649">
        <v>1.4135503626000001</v>
      </c>
      <c r="BF649" s="32" t="s">
        <v>293</v>
      </c>
      <c r="BG649" s="32" t="s">
        <v>478</v>
      </c>
      <c r="BH649" s="32" t="s">
        <v>477</v>
      </c>
      <c r="BI649" s="32">
        <v>10</v>
      </c>
      <c r="BJ649" s="36">
        <v>1.6755890641710944E-2</v>
      </c>
      <c r="BK649" s="32">
        <v>10</v>
      </c>
      <c r="BL649" s="36">
        <v>1.6755890641710944E-2</v>
      </c>
      <c r="BM649" s="32">
        <v>10</v>
      </c>
      <c r="BN649" s="36">
        <v>1.545513767837043E-2</v>
      </c>
      <c r="BO649" s="33" t="s">
        <v>476</v>
      </c>
      <c r="BP649" s="33" t="s">
        <v>477</v>
      </c>
      <c r="BQ649">
        <v>2.9644555847687837</v>
      </c>
      <c r="BR649">
        <v>0.62729900000000005</v>
      </c>
      <c r="BS649" t="s">
        <v>474</v>
      </c>
      <c r="BT649" s="37">
        <v>45322</v>
      </c>
      <c r="BU649" s="32" t="s">
        <v>477</v>
      </c>
      <c r="BV649" s="38" t="s">
        <v>477</v>
      </c>
      <c r="BW649" t="s">
        <v>477</v>
      </c>
      <c r="BX649" s="39">
        <v>3.0654698876340101</v>
      </c>
      <c r="BY649" s="39">
        <v>0.62729900000000005</v>
      </c>
      <c r="BZ649" s="39">
        <v>0.63122500000000004</v>
      </c>
      <c r="CA649" s="39">
        <v>0.62729900000000005</v>
      </c>
      <c r="CB649" s="39">
        <v>0.63122500000000004</v>
      </c>
      <c r="CC649" s="39">
        <v>0.62729900000000005</v>
      </c>
      <c r="CD649" s="39">
        <v>0.63122500000000004</v>
      </c>
      <c r="CE649" s="39">
        <v>0.62729900000000005</v>
      </c>
      <c r="CF649" s="39">
        <v>0.63122500000000004</v>
      </c>
      <c r="CG649">
        <v>0.62729900000000005</v>
      </c>
      <c r="CH649" s="39">
        <v>3.0654698876340101</v>
      </c>
      <c r="CI649" s="39">
        <v>3.06615358596637</v>
      </c>
      <c r="CJ649" s="39">
        <v>3.0654698876340101</v>
      </c>
      <c r="CK649" s="39">
        <v>3.06615358596637</v>
      </c>
      <c r="CL649" t="s">
        <v>477</v>
      </c>
      <c r="CM649" t="s">
        <v>477</v>
      </c>
      <c r="CN649" s="46" t="s">
        <v>477</v>
      </c>
      <c r="CO649" s="46">
        <v>38.950000762939453</v>
      </c>
      <c r="CP649" s="46" t="s">
        <v>293</v>
      </c>
      <c r="CQ649" s="46" t="s">
        <v>477</v>
      </c>
      <c r="CR649" s="46" t="s">
        <v>477</v>
      </c>
      <c r="CS649" s="46">
        <v>21722.889343261719</v>
      </c>
      <c r="CT649">
        <v>0</v>
      </c>
      <c r="CU649">
        <v>3.2952306356919099E-2</v>
      </c>
      <c r="CV649" s="47">
        <v>27881.162460164876</v>
      </c>
      <c r="CW649">
        <v>0</v>
      </c>
      <c r="CX649" s="48">
        <v>27881.162460164876</v>
      </c>
      <c r="CY649" s="48">
        <v>846106.55649329326</v>
      </c>
      <c r="CZ649">
        <v>27881.162460164876</v>
      </c>
      <c r="DA649" s="37">
        <v>45322</v>
      </c>
      <c r="DB649">
        <v>0.62729900000000005</v>
      </c>
      <c r="DC649">
        <v>0.96704769364308085</v>
      </c>
      <c r="DD649" s="52">
        <v>1.67913536729339</v>
      </c>
      <c r="DE649">
        <v>1.20061614031444</v>
      </c>
      <c r="DF649" s="52">
        <v>3.49645783263058</v>
      </c>
      <c r="DG649" s="52">
        <v>0.4</v>
      </c>
      <c r="DH649" s="52">
        <v>30.5510814586608</v>
      </c>
      <c r="DI649" s="52">
        <v>39</v>
      </c>
      <c r="DJ649" s="52">
        <v>37.47983</v>
      </c>
      <c r="DK649" s="52">
        <v>3.2952306356919099</v>
      </c>
      <c r="DL649" s="52">
        <v>3.6467671539683901</v>
      </c>
      <c r="DM649" s="52"/>
      <c r="DN649" s="52" t="s">
        <v>477</v>
      </c>
      <c r="DO649" s="33">
        <v>3.02252175630358</v>
      </c>
      <c r="DP649" s="33">
        <v>4.4746022473082098E-2</v>
      </c>
      <c r="DQ649" s="32" t="s">
        <v>700</v>
      </c>
      <c r="DR649" s="33"/>
      <c r="DS649" s="58">
        <v>0.4</v>
      </c>
      <c r="DT649" s="58">
        <v>40</v>
      </c>
      <c r="DU649" s="58">
        <v>3.2965040304194102</v>
      </c>
    </row>
    <row r="650" spans="1:125" x14ac:dyDescent="0.25">
      <c r="A650" s="31">
        <v>44196</v>
      </c>
      <c r="B650" t="s">
        <v>2120</v>
      </c>
      <c r="C650" t="s">
        <v>2010</v>
      </c>
      <c r="D650" t="s">
        <v>473</v>
      </c>
      <c r="E650">
        <v>9080502</v>
      </c>
      <c r="F650" t="s">
        <v>2220</v>
      </c>
      <c r="G650" t="s">
        <v>2221</v>
      </c>
      <c r="H650" t="s">
        <v>293</v>
      </c>
      <c r="I650">
        <v>45098</v>
      </c>
      <c r="J650">
        <v>0</v>
      </c>
      <c r="K650" s="43">
        <v>7000</v>
      </c>
      <c r="L650" s="43">
        <v>1065806</v>
      </c>
      <c r="M650" s="43">
        <v>0.66778873770000002</v>
      </c>
      <c r="N650" s="43">
        <v>152.25800000000001</v>
      </c>
      <c r="O650" t="s">
        <v>473</v>
      </c>
      <c r="P650" t="s">
        <v>484</v>
      </c>
      <c r="Q650" t="s">
        <v>2222</v>
      </c>
      <c r="R650" t="s">
        <v>475</v>
      </c>
      <c r="S650" t="s">
        <v>2120</v>
      </c>
      <c r="T650" t="s">
        <v>2221</v>
      </c>
      <c r="U650" t="s">
        <v>357</v>
      </c>
      <c r="V650" t="s">
        <v>659</v>
      </c>
      <c r="W650" t="s">
        <v>503</v>
      </c>
      <c r="X650" t="s">
        <v>415</v>
      </c>
      <c r="Y650" s="32" t="s">
        <v>373</v>
      </c>
      <c r="Z650" t="s">
        <v>359</v>
      </c>
      <c r="AA650" s="32" t="s">
        <v>376</v>
      </c>
      <c r="AB650" s="32" t="s">
        <v>482</v>
      </c>
      <c r="AC650" s="33" t="s">
        <v>477</v>
      </c>
      <c r="AD650" s="33">
        <v>699999983.10000002</v>
      </c>
      <c r="AE650">
        <v>1.0000000241428577E-3</v>
      </c>
      <c r="AF650" s="33" t="s">
        <v>477</v>
      </c>
      <c r="AG650" s="33">
        <v>-277.60898515827699</v>
      </c>
      <c r="AH650">
        <v>-277.60898515827699</v>
      </c>
      <c r="AI650" s="33">
        <v>2.5558700443056299</v>
      </c>
      <c r="AJ650" s="33">
        <v>-3.3114789999999998</v>
      </c>
      <c r="AK650">
        <v>-3.3114789999999998</v>
      </c>
      <c r="AL650" s="33">
        <v>-3.3114789999999998</v>
      </c>
      <c r="AM650">
        <v>-3.3114789999999998</v>
      </c>
      <c r="AN650" s="33">
        <v>-3.1198346293259198</v>
      </c>
      <c r="AO650" s="33">
        <v>42.178193780860397</v>
      </c>
      <c r="AP650" s="33">
        <v>31.182314882185509</v>
      </c>
      <c r="AQ650" s="33">
        <v>116.06595000000002</v>
      </c>
      <c r="AR650" s="33">
        <v>31.182314882185509</v>
      </c>
      <c r="AS650" s="34" t="s">
        <v>477</v>
      </c>
      <c r="AT650" s="34" t="s">
        <v>477</v>
      </c>
      <c r="AU650" s="35">
        <v>902</v>
      </c>
      <c r="AV650" s="35">
        <v>902</v>
      </c>
      <c r="AW650" s="34" t="s">
        <v>477</v>
      </c>
      <c r="AX650" t="s">
        <v>484</v>
      </c>
      <c r="AY650" s="32">
        <v>2023</v>
      </c>
      <c r="AZ650" s="32" t="s">
        <v>480</v>
      </c>
      <c r="BA650" s="32" t="s">
        <v>480</v>
      </c>
      <c r="BB650" s="32" t="s">
        <v>376</v>
      </c>
      <c r="BC650" s="32" t="s">
        <v>376</v>
      </c>
      <c r="BD650">
        <v>159602272.38000005</v>
      </c>
      <c r="BE650">
        <v>0.66778873770000002</v>
      </c>
      <c r="BF650" s="32" t="s">
        <v>293</v>
      </c>
      <c r="BG650" s="32" t="s">
        <v>478</v>
      </c>
      <c r="BH650" s="32" t="s">
        <v>477</v>
      </c>
      <c r="BI650" s="32" t="s">
        <v>480</v>
      </c>
      <c r="BJ650" s="36">
        <v>7.9158092670377888E-3</v>
      </c>
      <c r="BK650" s="32">
        <v>9</v>
      </c>
      <c r="BL650" s="36">
        <v>7.9158092670377888E-3</v>
      </c>
      <c r="BM650" s="32">
        <v>9</v>
      </c>
      <c r="BN650" s="36">
        <v>7.3013082189283991E-3</v>
      </c>
      <c r="BO650" s="33" t="s">
        <v>476</v>
      </c>
      <c r="BP650" s="33" t="s">
        <v>477</v>
      </c>
      <c r="BQ650">
        <v>1.4778502242314389</v>
      </c>
      <c r="BR650">
        <v>-3.3114789999999998</v>
      </c>
      <c r="BS650" t="s">
        <v>474</v>
      </c>
      <c r="BT650" s="37">
        <v>45098</v>
      </c>
      <c r="BU650" s="32" t="s">
        <v>477</v>
      </c>
      <c r="BV650" s="38" t="s">
        <v>477</v>
      </c>
      <c r="BW650" t="s">
        <v>477</v>
      </c>
      <c r="BX650" s="39">
        <v>2.5558700443056299</v>
      </c>
      <c r="BY650" s="39">
        <v>-3.3114789999999998</v>
      </c>
      <c r="BZ650" s="39">
        <v>-3.3369420000000001</v>
      </c>
      <c r="CA650" s="39">
        <v>-3.3114789999999998</v>
      </c>
      <c r="CB650" s="39">
        <v>-3.3369420000000001</v>
      </c>
      <c r="CC650" s="39">
        <v>-3.3114789999999998</v>
      </c>
      <c r="CD650" s="39">
        <v>-3.3369420000000001</v>
      </c>
      <c r="CE650" s="39">
        <v>-3.3114789999999998</v>
      </c>
      <c r="CF650" s="39">
        <v>-3.3369420000000001</v>
      </c>
      <c r="CG650">
        <v>-3.3114789999999998</v>
      </c>
      <c r="CH650" s="39">
        <v>2.5558700443056299</v>
      </c>
      <c r="CI650" s="39">
        <v>2.5448136639577799</v>
      </c>
      <c r="CJ650" s="39">
        <v>2.5558700443056299</v>
      </c>
      <c r="CK650" s="39">
        <v>2.5448136639577799</v>
      </c>
      <c r="CL650" t="s">
        <v>477</v>
      </c>
      <c r="CM650" t="s">
        <v>477</v>
      </c>
      <c r="CN650" s="46" t="s">
        <v>477</v>
      </c>
      <c r="CO650" s="46">
        <v>115.40000152587891</v>
      </c>
      <c r="CP650" s="46" t="s">
        <v>293</v>
      </c>
      <c r="CQ650" s="46" t="s">
        <v>477</v>
      </c>
      <c r="CR650" s="46" t="s">
        <v>477</v>
      </c>
      <c r="CS650" s="46">
        <v>50.014275517487512</v>
      </c>
      <c r="CT650">
        <v>0</v>
      </c>
      <c r="CU650">
        <v>0.42178193780860396</v>
      </c>
      <c r="CV650" s="47">
        <v>2434.3766546807592</v>
      </c>
      <c r="CW650">
        <v>0</v>
      </c>
      <c r="CX650" s="48">
        <v>2434.3766546807592</v>
      </c>
      <c r="CY650" s="48">
        <v>5771.647471033787</v>
      </c>
      <c r="CZ650">
        <v>2434.3766546807592</v>
      </c>
      <c r="DA650" s="37">
        <v>45098</v>
      </c>
      <c r="DB650">
        <v>-3.3114789999999998</v>
      </c>
      <c r="DC650">
        <v>0.57821806219139604</v>
      </c>
      <c r="DD650" s="52">
        <v>0.30907219297614696</v>
      </c>
      <c r="DE650">
        <v>32.152347531556011</v>
      </c>
      <c r="DF650" s="52">
        <v>45.796243749601899</v>
      </c>
      <c r="DG650" s="52">
        <v>0.4</v>
      </c>
      <c r="DH650" s="52">
        <v>35.590410060443503</v>
      </c>
      <c r="DI650" s="52">
        <v>54</v>
      </c>
      <c r="DJ650" s="52">
        <v>47.400959999999998</v>
      </c>
      <c r="DK650" s="52">
        <v>42.178193780860397</v>
      </c>
      <c r="DL650" s="52">
        <v>44.5991422751176</v>
      </c>
      <c r="DM650" s="52">
        <v>39.978730331233997</v>
      </c>
      <c r="DN650" s="52" t="s">
        <v>477</v>
      </c>
      <c r="DO650" s="33">
        <v>3.93581917438155</v>
      </c>
      <c r="DP650" s="33">
        <v>0.59607715813938</v>
      </c>
      <c r="DQ650" s="32" t="s">
        <v>700</v>
      </c>
      <c r="DR650" s="33"/>
      <c r="DS650" s="58">
        <v>0.4</v>
      </c>
      <c r="DT650" s="58">
        <v>55</v>
      </c>
      <c r="DU650" s="58">
        <v>42.199017693384398</v>
      </c>
    </row>
    <row r="651" spans="1:125" x14ac:dyDescent="0.25">
      <c r="A651" s="31">
        <v>44196</v>
      </c>
      <c r="B651" t="s">
        <v>2120</v>
      </c>
      <c r="C651" t="s">
        <v>2010</v>
      </c>
      <c r="D651" t="s">
        <v>473</v>
      </c>
      <c r="E651">
        <v>9080502</v>
      </c>
      <c r="F651" t="s">
        <v>49</v>
      </c>
      <c r="G651" t="s">
        <v>2223</v>
      </c>
      <c r="H651" t="s">
        <v>293</v>
      </c>
      <c r="I651">
        <v>45205</v>
      </c>
      <c r="J651">
        <v>0</v>
      </c>
      <c r="K651" s="43">
        <v>60200</v>
      </c>
      <c r="L651" s="43">
        <v>1830290.7</v>
      </c>
      <c r="M651" s="43">
        <v>1.1467823563999999</v>
      </c>
      <c r="N651" s="43">
        <v>30.403500000000001</v>
      </c>
      <c r="O651" t="s">
        <v>473</v>
      </c>
      <c r="P651" t="s">
        <v>484</v>
      </c>
      <c r="Q651" t="s">
        <v>2224</v>
      </c>
      <c r="R651" t="s">
        <v>475</v>
      </c>
      <c r="S651" t="s">
        <v>2120</v>
      </c>
      <c r="T651" t="s">
        <v>2223</v>
      </c>
      <c r="U651" t="s">
        <v>357</v>
      </c>
      <c r="V651" t="s">
        <v>2225</v>
      </c>
      <c r="W651" t="s">
        <v>2226</v>
      </c>
      <c r="X651" t="s">
        <v>2227</v>
      </c>
      <c r="Y651" s="32" t="s">
        <v>373</v>
      </c>
      <c r="Z651" t="s">
        <v>374</v>
      </c>
      <c r="AA651" s="32" t="s">
        <v>372</v>
      </c>
      <c r="AB651" s="32" t="s">
        <v>482</v>
      </c>
      <c r="AC651" s="33" t="s">
        <v>477</v>
      </c>
      <c r="AD651" s="33">
        <v>399999977.64999998</v>
      </c>
      <c r="AE651">
        <v>1.5050000840918797E-2</v>
      </c>
      <c r="AF651" s="33" t="s">
        <v>477</v>
      </c>
      <c r="AG651" s="33">
        <v>222.79216308390301</v>
      </c>
      <c r="AH651">
        <v>222.79216308390301</v>
      </c>
      <c r="AI651" s="33">
        <v>2.7205753456123398</v>
      </c>
      <c r="AJ651" s="33">
        <v>1.694178</v>
      </c>
      <c r="AK651">
        <v>1.694178</v>
      </c>
      <c r="AL651" s="33">
        <v>1.694178</v>
      </c>
      <c r="AM651">
        <v>1.694178</v>
      </c>
      <c r="AN651" s="33">
        <v>1.39288731720533</v>
      </c>
      <c r="AO651" s="33">
        <v>5.5244869963069796</v>
      </c>
      <c r="AP651" s="33">
        <v>113.45750824068776</v>
      </c>
      <c r="AQ651" s="33">
        <v>14.24335</v>
      </c>
      <c r="AR651" s="33">
        <v>113.45750824068776</v>
      </c>
      <c r="AS651" s="34" t="s">
        <v>477</v>
      </c>
      <c r="AT651" s="34" t="s">
        <v>477</v>
      </c>
      <c r="AU651" s="35">
        <v>1009</v>
      </c>
      <c r="AV651" s="35">
        <v>1009</v>
      </c>
      <c r="AW651" s="34" t="s">
        <v>477</v>
      </c>
      <c r="AX651" t="s">
        <v>484</v>
      </c>
      <c r="AY651" s="32">
        <v>2023</v>
      </c>
      <c r="AZ651" s="32" t="s">
        <v>480</v>
      </c>
      <c r="BA651" s="32" t="s">
        <v>480</v>
      </c>
      <c r="BB651" s="32" t="s">
        <v>372</v>
      </c>
      <c r="BC651" s="32" t="s">
        <v>372</v>
      </c>
      <c r="BD651">
        <v>159602272.38000005</v>
      </c>
      <c r="BE651">
        <v>1.1467823563999999</v>
      </c>
      <c r="BF651" s="32" t="s">
        <v>293</v>
      </c>
      <c r="BG651" s="32" t="s">
        <v>477</v>
      </c>
      <c r="BH651" s="32" t="s">
        <v>477</v>
      </c>
      <c r="BI651" s="32" t="s">
        <v>480</v>
      </c>
      <c r="BJ651" s="36">
        <v>1.3593685984534785E-2</v>
      </c>
      <c r="BK651" s="32">
        <v>12</v>
      </c>
      <c r="BL651" s="36">
        <v>1.3593685984534785E-2</v>
      </c>
      <c r="BM651" s="32">
        <v>12</v>
      </c>
      <c r="BN651" s="36">
        <v>1.253841368029286E-2</v>
      </c>
      <c r="BO651" s="33" t="s">
        <v>476</v>
      </c>
      <c r="BP651" s="33" t="s">
        <v>477</v>
      </c>
      <c r="BQ651">
        <v>2.5702775144192525</v>
      </c>
      <c r="BR651">
        <v>1.694178</v>
      </c>
      <c r="BS651" t="s">
        <v>474</v>
      </c>
      <c r="BT651" s="37">
        <v>45205</v>
      </c>
      <c r="BU651" s="32" t="s">
        <v>477</v>
      </c>
      <c r="BV651" s="38" t="s">
        <v>477</v>
      </c>
      <c r="BW651" t="s">
        <v>477</v>
      </c>
      <c r="BX651" s="39">
        <v>2.7205753456123398</v>
      </c>
      <c r="BY651" s="39">
        <v>1.694178</v>
      </c>
      <c r="BZ651" s="39">
        <v>1.7062710000000001</v>
      </c>
      <c r="CA651" s="39">
        <v>1.694178</v>
      </c>
      <c r="CB651" s="39">
        <v>1.7062710000000001</v>
      </c>
      <c r="CC651" s="39">
        <v>1.694178</v>
      </c>
      <c r="CD651" s="39">
        <v>1.7062710000000001</v>
      </c>
      <c r="CE651" s="39">
        <v>1.694178</v>
      </c>
      <c r="CF651" s="39">
        <v>1.7062710000000001</v>
      </c>
      <c r="CG651">
        <v>1.694178</v>
      </c>
      <c r="CH651" s="39">
        <v>2.7205753456123398</v>
      </c>
      <c r="CI651" s="39">
        <v>2.7193134514684298</v>
      </c>
      <c r="CJ651" s="39">
        <v>2.7205753456123398</v>
      </c>
      <c r="CK651" s="39">
        <v>2.7193134514684298</v>
      </c>
      <c r="CL651" t="s">
        <v>477</v>
      </c>
      <c r="CM651" t="s">
        <v>477</v>
      </c>
      <c r="CN651" s="46" t="s">
        <v>477</v>
      </c>
      <c r="CO651" s="46">
        <v>12.819999694824219</v>
      </c>
      <c r="CP651" s="46" t="s">
        <v>293</v>
      </c>
      <c r="CQ651" s="46" t="s">
        <v>477</v>
      </c>
      <c r="CR651" s="46" t="s">
        <v>477</v>
      </c>
      <c r="CS651" s="46">
        <v>1975.164835164835</v>
      </c>
      <c r="CT651">
        <v>0</v>
      </c>
      <c r="CU651">
        <v>5.5244869963069793E-2</v>
      </c>
      <c r="CV651" s="47">
        <v>1398.8891944605609</v>
      </c>
      <c r="CW651">
        <v>0</v>
      </c>
      <c r="CX651" s="48">
        <v>1398.8891944605609</v>
      </c>
      <c r="CY651" s="48">
        <v>25321.612584040715</v>
      </c>
      <c r="CZ651">
        <v>1398.8891944605609</v>
      </c>
      <c r="DA651" s="37">
        <v>45205</v>
      </c>
      <c r="DB651">
        <v>1.694178</v>
      </c>
      <c r="DC651">
        <v>0.94475513003693024</v>
      </c>
      <c r="DD651" s="52">
        <v>1.28896837797872</v>
      </c>
      <c r="DE651">
        <v>2.5880968263143727</v>
      </c>
      <c r="DF651" s="52">
        <v>5.4063244337851</v>
      </c>
      <c r="DG651" s="52">
        <v>-0.54600000000000004</v>
      </c>
      <c r="DH651" s="52">
        <v>26.9060786916477</v>
      </c>
      <c r="DI651" s="52">
        <v>204.31</v>
      </c>
      <c r="DJ651" s="52">
        <v>48.082689999999999</v>
      </c>
      <c r="DK651" s="52">
        <v>5.5244869963069796</v>
      </c>
      <c r="DL651" s="52">
        <v>5.5163729705554401</v>
      </c>
      <c r="DM651" s="52">
        <v>5.8111234022788896</v>
      </c>
      <c r="DN651" s="52" t="s">
        <v>477</v>
      </c>
      <c r="DO651" s="33">
        <v>0.83614504647648902</v>
      </c>
      <c r="DP651" s="33">
        <v>2.4560240828932899E-2</v>
      </c>
      <c r="DQ651" s="32" t="s">
        <v>700</v>
      </c>
      <c r="DR651" s="33"/>
      <c r="DS651" s="58">
        <v>1</v>
      </c>
      <c r="DT651" s="58">
        <v>125</v>
      </c>
      <c r="DU651" s="58">
        <v>5.3966659275905497</v>
      </c>
    </row>
    <row r="652" spans="1:125" x14ac:dyDescent="0.25">
      <c r="A652" s="31">
        <v>44196</v>
      </c>
      <c r="B652" t="s">
        <v>2120</v>
      </c>
      <c r="C652" t="s">
        <v>2010</v>
      </c>
      <c r="D652" t="s">
        <v>473</v>
      </c>
      <c r="E652">
        <v>9080502</v>
      </c>
      <c r="F652" t="s">
        <v>1302</v>
      </c>
      <c r="G652" t="s">
        <v>2228</v>
      </c>
      <c r="H652" t="s">
        <v>293</v>
      </c>
      <c r="I652">
        <v>45463</v>
      </c>
      <c r="J652">
        <v>0</v>
      </c>
      <c r="K652" s="43">
        <v>1900000</v>
      </c>
      <c r="L652" s="43">
        <v>2247985</v>
      </c>
      <c r="M652" s="43">
        <v>1.4084918506999999</v>
      </c>
      <c r="N652" s="43">
        <v>118.315</v>
      </c>
      <c r="O652" t="s">
        <v>473</v>
      </c>
      <c r="P652" t="s">
        <v>484</v>
      </c>
      <c r="Q652" t="s">
        <v>1304</v>
      </c>
      <c r="R652" t="s">
        <v>475</v>
      </c>
      <c r="S652" t="s">
        <v>2120</v>
      </c>
      <c r="T652" t="s">
        <v>2228</v>
      </c>
      <c r="U652" t="s">
        <v>378</v>
      </c>
      <c r="V652" t="s">
        <v>468</v>
      </c>
      <c r="W652" t="s">
        <v>1305</v>
      </c>
      <c r="X652" t="s">
        <v>1306</v>
      </c>
      <c r="Y652" s="32" t="s">
        <v>373</v>
      </c>
      <c r="Z652" t="s">
        <v>374</v>
      </c>
      <c r="AA652" s="32" t="s">
        <v>386</v>
      </c>
      <c r="AB652" s="32" t="s">
        <v>476</v>
      </c>
      <c r="AC652" s="33" t="s">
        <v>477</v>
      </c>
      <c r="AD652" s="33">
        <v>200000000</v>
      </c>
      <c r="AE652">
        <v>0.95</v>
      </c>
      <c r="AF652" s="33" t="s">
        <v>477</v>
      </c>
      <c r="AG652" s="33">
        <v>-375.43052566692501</v>
      </c>
      <c r="AH652">
        <v>-375.43052566692501</v>
      </c>
      <c r="AI652" s="33">
        <v>3.62627546816943</v>
      </c>
      <c r="AJ652" s="33">
        <v>-4.248246</v>
      </c>
      <c r="AK652">
        <v>-4.248246</v>
      </c>
      <c r="AL652" s="33">
        <v>-4.248246</v>
      </c>
      <c r="AM652">
        <v>-4.248246</v>
      </c>
      <c r="AN652" s="33">
        <v>-3.7597551068708301</v>
      </c>
      <c r="AO652" s="33">
        <v>60.764917355014603</v>
      </c>
      <c r="AP652" s="33">
        <v>11.175937492811457</v>
      </c>
      <c r="AQ652" s="33">
        <v>106.421409765625</v>
      </c>
      <c r="AR652" s="33">
        <v>11.175937492811457</v>
      </c>
      <c r="AS652" s="34">
        <v>44732</v>
      </c>
      <c r="AT652" s="34" t="s">
        <v>477</v>
      </c>
      <c r="AU652" s="35">
        <v>536</v>
      </c>
      <c r="AV652" s="35">
        <v>536</v>
      </c>
      <c r="AW652" s="34" t="s">
        <v>477</v>
      </c>
      <c r="AX652" t="s">
        <v>484</v>
      </c>
      <c r="AY652" s="32">
        <v>2024</v>
      </c>
      <c r="AZ652" s="32" t="s">
        <v>480</v>
      </c>
      <c r="BA652" s="32" t="s">
        <v>480</v>
      </c>
      <c r="BB652" s="32" t="s">
        <v>376</v>
      </c>
      <c r="BC652" s="32" t="s">
        <v>376</v>
      </c>
      <c r="BD652">
        <v>159602272.38000005</v>
      </c>
      <c r="BE652">
        <v>1.4084918506999999</v>
      </c>
      <c r="BF652" s="32" t="s">
        <v>293</v>
      </c>
      <c r="BG652" s="32" t="s">
        <v>478</v>
      </c>
      <c r="BH652" s="32" t="s">
        <v>477</v>
      </c>
      <c r="BI652" s="32" t="s">
        <v>480</v>
      </c>
      <c r="BJ652" s="36">
        <v>1.6695928241314033E-2</v>
      </c>
      <c r="BK652" s="32">
        <v>10</v>
      </c>
      <c r="BL652" s="36">
        <v>1.6695928241314033E-2</v>
      </c>
      <c r="BM652" s="32">
        <v>10</v>
      </c>
      <c r="BN652" s="36">
        <v>1.5399830134684695E-2</v>
      </c>
      <c r="BO652" s="33" t="s">
        <v>476</v>
      </c>
      <c r="BP652" s="33" t="s">
        <v>477</v>
      </c>
      <c r="BQ652">
        <v>1.422772176871107</v>
      </c>
      <c r="BR652">
        <v>-4.248246</v>
      </c>
      <c r="BS652" t="s">
        <v>474</v>
      </c>
      <c r="BT652" s="37">
        <v>44732</v>
      </c>
      <c r="BU652" s="32" t="s">
        <v>477</v>
      </c>
      <c r="BV652" s="38" t="s">
        <v>477</v>
      </c>
      <c r="BW652" t="s">
        <v>477</v>
      </c>
      <c r="BX652" s="39">
        <v>3.62627546816943</v>
      </c>
      <c r="BY652" s="39">
        <v>-4.248246</v>
      </c>
      <c r="BZ652" s="39">
        <v>-4.2716510000000003</v>
      </c>
      <c r="CA652" s="39">
        <v>-4.248246</v>
      </c>
      <c r="CB652" s="39">
        <v>-4.2716510000000003</v>
      </c>
      <c r="CC652" s="39">
        <v>-4.248246</v>
      </c>
      <c r="CD652" s="39">
        <v>-4.2716510000000003</v>
      </c>
      <c r="CE652" s="39">
        <v>-4.248246</v>
      </c>
      <c r="CF652" s="39">
        <v>-4.2716510000000003</v>
      </c>
      <c r="CG652">
        <v>-4.248246</v>
      </c>
      <c r="CH652" s="39">
        <v>3.62627546816943</v>
      </c>
      <c r="CI652" s="39">
        <v>3.60104793838804</v>
      </c>
      <c r="CJ652" s="39">
        <v>3.62627546816943</v>
      </c>
      <c r="CK652" s="39">
        <v>3.60104793838804</v>
      </c>
      <c r="CL652" t="s">
        <v>477</v>
      </c>
      <c r="CM652" t="s">
        <v>477</v>
      </c>
      <c r="CN652" s="46" t="s">
        <v>477</v>
      </c>
      <c r="CO652" s="46">
        <v>151.5</v>
      </c>
      <c r="CP652" s="46" t="s">
        <v>293</v>
      </c>
      <c r="CQ652" s="46" t="s">
        <v>477</v>
      </c>
      <c r="CR652" s="46" t="s">
        <v>477</v>
      </c>
      <c r="CS652" s="46">
        <v>13276.472656249998</v>
      </c>
      <c r="CT652">
        <v>0</v>
      </c>
      <c r="CU652">
        <v>0.60764917355014603</v>
      </c>
      <c r="CV652" s="47">
        <v>1222216.8020405606</v>
      </c>
      <c r="CW652">
        <v>0</v>
      </c>
      <c r="CX652" s="48">
        <v>1222216.8020405606</v>
      </c>
      <c r="CY652" s="48">
        <v>2011385.6074218748</v>
      </c>
      <c r="CZ652">
        <v>1222216.8020405606</v>
      </c>
      <c r="DA652" s="37">
        <v>44732</v>
      </c>
      <c r="DB652">
        <v>-4.248246</v>
      </c>
      <c r="DC652">
        <v>0.39235082644985397</v>
      </c>
      <c r="DD652" s="52">
        <v>9.7679625355356695E-2</v>
      </c>
      <c r="DE652">
        <v>54.656536949772615</v>
      </c>
      <c r="DF652" s="52">
        <v>61.066022005602299</v>
      </c>
      <c r="DG652" s="52">
        <v>0.4</v>
      </c>
      <c r="DH652" s="52">
        <v>29.4558695547891</v>
      </c>
      <c r="DI652" s="52">
        <v>98</v>
      </c>
      <c r="DJ652" s="52">
        <v>28.379349999999999</v>
      </c>
      <c r="DK652" s="52">
        <v>60.764917355014603</v>
      </c>
      <c r="DL652" s="52">
        <v>61.458054088518402</v>
      </c>
      <c r="DM652" s="52">
        <v>59.269879235497299</v>
      </c>
      <c r="DN652" s="52" t="s">
        <v>477</v>
      </c>
      <c r="DO652" s="33">
        <v>4.3428101685798</v>
      </c>
      <c r="DP652" s="33">
        <v>0.61605861450125698</v>
      </c>
      <c r="DQ652" s="32" t="s">
        <v>700</v>
      </c>
      <c r="DR652" s="33"/>
      <c r="DS652" s="58">
        <v>0.4</v>
      </c>
      <c r="DT652" s="58">
        <v>100</v>
      </c>
      <c r="DU652" s="58">
        <v>60.804617392423701</v>
      </c>
    </row>
    <row r="653" spans="1:125" x14ac:dyDescent="0.25">
      <c r="A653" s="31">
        <v>44196</v>
      </c>
      <c r="B653" t="s">
        <v>2120</v>
      </c>
      <c r="C653" t="s">
        <v>2010</v>
      </c>
      <c r="D653" t="s">
        <v>473</v>
      </c>
      <c r="E653">
        <v>9080502</v>
      </c>
      <c r="F653" t="s">
        <v>1307</v>
      </c>
      <c r="G653" t="s">
        <v>2097</v>
      </c>
      <c r="H653" t="s">
        <v>293</v>
      </c>
      <c r="I653">
        <v>46106</v>
      </c>
      <c r="J653">
        <v>0.125</v>
      </c>
      <c r="K653" s="43">
        <v>105000</v>
      </c>
      <c r="L653" s="43">
        <v>1524127.5</v>
      </c>
      <c r="M653" s="43">
        <v>0.95495350869999995</v>
      </c>
      <c r="N653" s="43">
        <v>14.515499999999999</v>
      </c>
      <c r="O653" t="s">
        <v>473</v>
      </c>
      <c r="P653" t="s">
        <v>484</v>
      </c>
      <c r="Q653" t="s">
        <v>1309</v>
      </c>
      <c r="R653" t="s">
        <v>475</v>
      </c>
      <c r="S653" t="s">
        <v>2120</v>
      </c>
      <c r="T653" t="s">
        <v>2097</v>
      </c>
      <c r="U653" t="s">
        <v>378</v>
      </c>
      <c r="V653" t="s">
        <v>1310</v>
      </c>
      <c r="W653" t="s">
        <v>1311</v>
      </c>
      <c r="X653" t="s">
        <v>1312</v>
      </c>
      <c r="Y653" s="32" t="s">
        <v>373</v>
      </c>
      <c r="Z653" t="s">
        <v>369</v>
      </c>
      <c r="AA653" s="32" t="s">
        <v>463</v>
      </c>
      <c r="AB653" s="32" t="s">
        <v>482</v>
      </c>
      <c r="AC653" s="33" t="s">
        <v>477</v>
      </c>
      <c r="AD653" s="33">
        <v>499999987.19999999</v>
      </c>
      <c r="AE653">
        <v>2.1000000537600014E-2</v>
      </c>
      <c r="AF653" s="33" t="s">
        <v>477</v>
      </c>
      <c r="AG653" s="33">
        <v>480.26889426593499</v>
      </c>
      <c r="AH653">
        <v>480.26889426593499</v>
      </c>
      <c r="AI653" s="33">
        <v>3.0128218319972802</v>
      </c>
      <c r="AJ653" s="33">
        <v>4.2764680000000004</v>
      </c>
      <c r="AK653">
        <v>4.2764680000000004</v>
      </c>
      <c r="AL653" s="33">
        <v>6.9232420000000001</v>
      </c>
      <c r="AM653">
        <v>4.2764680000000004</v>
      </c>
      <c r="AN653" s="33">
        <v>6.3534148571969</v>
      </c>
      <c r="AO653" s="33">
        <v>10.1281449656202</v>
      </c>
      <c r="AP653" s="33">
        <v>183.50585937499997</v>
      </c>
      <c r="AQ653" s="33">
        <v>5.12</v>
      </c>
      <c r="AR653" s="33">
        <v>183.50585937499997</v>
      </c>
      <c r="AS653" s="34">
        <v>45376</v>
      </c>
      <c r="AT653" s="34" t="s">
        <v>477</v>
      </c>
      <c r="AU653" s="35">
        <v>1180</v>
      </c>
      <c r="AV653" s="35">
        <v>1180</v>
      </c>
      <c r="AW653" s="34" t="s">
        <v>477</v>
      </c>
      <c r="AX653" t="s">
        <v>484</v>
      </c>
      <c r="AY653" s="32">
        <v>2024</v>
      </c>
      <c r="AZ653" s="32" t="s">
        <v>480</v>
      </c>
      <c r="BA653" s="32" t="s">
        <v>480</v>
      </c>
      <c r="BB653" s="32" t="s">
        <v>463</v>
      </c>
      <c r="BC653" s="32" t="s">
        <v>463</v>
      </c>
      <c r="BD653">
        <v>159602272.38000005</v>
      </c>
      <c r="BE653">
        <v>0.95495350869999995</v>
      </c>
      <c r="BF653" s="32" t="s">
        <v>293</v>
      </c>
      <c r="BG653" s="32" t="s">
        <v>477</v>
      </c>
      <c r="BH653" s="32" t="s">
        <v>477</v>
      </c>
      <c r="BI653" s="32" t="s">
        <v>480</v>
      </c>
      <c r="BJ653" s="36">
        <v>1.1319792334296428E-2</v>
      </c>
      <c r="BK653" s="32">
        <v>15</v>
      </c>
      <c r="BL653" s="36">
        <v>1.1319792334296428E-2</v>
      </c>
      <c r="BM653" s="32">
        <v>15</v>
      </c>
      <c r="BN653" s="36">
        <v>1.0441041467626184E-2</v>
      </c>
      <c r="BO653" s="33" t="s">
        <v>476</v>
      </c>
      <c r="BP653" s="33" t="s">
        <v>477</v>
      </c>
      <c r="BQ653">
        <v>2.7076788692967413</v>
      </c>
      <c r="BR653">
        <v>4.2764680000000004</v>
      </c>
      <c r="BS653" t="s">
        <v>474</v>
      </c>
      <c r="BT653" s="37">
        <v>45376</v>
      </c>
      <c r="BU653" s="32" t="s">
        <v>477</v>
      </c>
      <c r="BV653" s="38" t="s">
        <v>477</v>
      </c>
      <c r="BW653" t="s">
        <v>477</v>
      </c>
      <c r="BX653" s="39">
        <v>3.0128218319972802</v>
      </c>
      <c r="BY653" s="39">
        <v>4.2764680000000004</v>
      </c>
      <c r="BZ653" s="39">
        <v>4.2926070000000003</v>
      </c>
      <c r="CA653" s="39">
        <v>6.9232420000000001</v>
      </c>
      <c r="CB653" s="39">
        <v>6.9661169999999997</v>
      </c>
      <c r="CC653" s="39">
        <v>4.2764680000000004</v>
      </c>
      <c r="CD653" s="39">
        <v>4.2926070000000003</v>
      </c>
      <c r="CE653" s="39">
        <v>4.2764680000000004</v>
      </c>
      <c r="CF653" s="39">
        <v>4.2926070000000003</v>
      </c>
      <c r="CG653">
        <v>4.2764680000000004</v>
      </c>
      <c r="CH653" s="39">
        <v>3.0128218319972802</v>
      </c>
      <c r="CI653" s="39">
        <v>3.0154130914749602</v>
      </c>
      <c r="CJ653" s="39">
        <v>3.0128218319972802</v>
      </c>
      <c r="CK653" s="39">
        <v>3.0154130914749602</v>
      </c>
      <c r="CL653" t="s">
        <v>477</v>
      </c>
      <c r="CM653" t="s">
        <v>477</v>
      </c>
      <c r="CN653" s="46" t="s">
        <v>477</v>
      </c>
      <c r="CO653" s="46">
        <v>4.8020000457763672</v>
      </c>
      <c r="CP653" s="46" t="s">
        <v>293</v>
      </c>
      <c r="CQ653" s="46" t="s">
        <v>477</v>
      </c>
      <c r="CR653" s="46" t="s">
        <v>477</v>
      </c>
      <c r="CS653" s="46">
        <v>5859.3749999999991</v>
      </c>
      <c r="CT653">
        <v>0</v>
      </c>
      <c r="CU653">
        <v>0.10128144965620199</v>
      </c>
      <c r="CV653" s="47">
        <v>2849.7276907346409</v>
      </c>
      <c r="CW653">
        <v>0</v>
      </c>
      <c r="CX653" s="48">
        <v>2849.7276907346409</v>
      </c>
      <c r="CY653" s="48">
        <v>28136.719018220898</v>
      </c>
      <c r="CZ653">
        <v>2849.7276907346409</v>
      </c>
      <c r="DA653" s="37">
        <v>45376</v>
      </c>
      <c r="DB653">
        <v>4.2764680000000004</v>
      </c>
      <c r="DC653">
        <v>0.89871855034379799</v>
      </c>
      <c r="DD653" s="52">
        <v>2.0955760782172201</v>
      </c>
      <c r="DE653">
        <v>3.5724640710947209</v>
      </c>
      <c r="DF653" s="52">
        <v>23.5575215565703</v>
      </c>
      <c r="DG653" s="52">
        <v>1</v>
      </c>
      <c r="DH653" s="52">
        <v>40</v>
      </c>
      <c r="DI653" s="52">
        <v>547</v>
      </c>
      <c r="DJ653" s="52">
        <v>55.655149999999999</v>
      </c>
      <c r="DK653" s="52">
        <v>10.1281449656202</v>
      </c>
      <c r="DL653" s="52">
        <v>11.1915498733966</v>
      </c>
      <c r="DM653" s="52"/>
      <c r="DN653" s="52" t="s">
        <v>477</v>
      </c>
      <c r="DO653" s="33">
        <v>0.447257517223143</v>
      </c>
      <c r="DP653" s="33">
        <v>2.5727670903720901E-2</v>
      </c>
      <c r="DQ653" s="32" t="s">
        <v>700</v>
      </c>
      <c r="DR653" s="33"/>
      <c r="DS653" s="58">
        <v>1</v>
      </c>
      <c r="DT653" s="58">
        <v>570</v>
      </c>
      <c r="DU653" s="58">
        <v>10.092706463804101</v>
      </c>
    </row>
    <row r="654" spans="1:125" x14ac:dyDescent="0.25">
      <c r="A654" s="31">
        <v>44196</v>
      </c>
      <c r="B654" t="s">
        <v>2120</v>
      </c>
      <c r="C654" t="s">
        <v>2010</v>
      </c>
      <c r="D654" t="s">
        <v>473</v>
      </c>
      <c r="E654">
        <v>9080502</v>
      </c>
      <c r="F654" t="s">
        <v>45</v>
      </c>
      <c r="G654" t="s">
        <v>2098</v>
      </c>
      <c r="H654" t="s">
        <v>293</v>
      </c>
      <c r="I654">
        <v>44927</v>
      </c>
      <c r="J654">
        <v>0.125</v>
      </c>
      <c r="K654" s="43">
        <v>40900</v>
      </c>
      <c r="L654" s="43">
        <v>2568295.0500000003</v>
      </c>
      <c r="M654" s="43">
        <v>1.6091845133</v>
      </c>
      <c r="N654" s="43">
        <v>62.794499999999999</v>
      </c>
      <c r="O654" t="s">
        <v>473</v>
      </c>
      <c r="P654" t="s">
        <v>484</v>
      </c>
      <c r="Q654" t="s">
        <v>1123</v>
      </c>
      <c r="R654" t="s">
        <v>475</v>
      </c>
      <c r="S654" t="s">
        <v>2120</v>
      </c>
      <c r="T654" t="s">
        <v>2098</v>
      </c>
      <c r="U654" t="s">
        <v>357</v>
      </c>
      <c r="V654" t="s">
        <v>1124</v>
      </c>
      <c r="W654" t="s">
        <v>1125</v>
      </c>
      <c r="X654" t="s">
        <v>1126</v>
      </c>
      <c r="Y654" s="32" t="s">
        <v>373</v>
      </c>
      <c r="Z654" t="s">
        <v>371</v>
      </c>
      <c r="AA654" s="32" t="s">
        <v>372</v>
      </c>
      <c r="AB654" s="32" t="s">
        <v>482</v>
      </c>
      <c r="AC654" s="33" t="s">
        <v>477</v>
      </c>
      <c r="AD654" s="33">
        <v>269999943.80000001</v>
      </c>
      <c r="AE654">
        <v>1.5148151301207788E-2</v>
      </c>
      <c r="AF654" s="33" t="s">
        <v>477</v>
      </c>
      <c r="AG654" s="33">
        <v>189.01348259120201</v>
      </c>
      <c r="AH654">
        <v>189.01348259120201</v>
      </c>
      <c r="AI654" s="33">
        <v>1.9729060507529299</v>
      </c>
      <c r="AJ654" s="33">
        <v>1.3499319999999999</v>
      </c>
      <c r="AK654">
        <v>1.3499319999999999</v>
      </c>
      <c r="AL654" s="33">
        <v>1.3499319999999999</v>
      </c>
      <c r="AM654">
        <v>1.3499319999999999</v>
      </c>
      <c r="AN654" s="33">
        <v>0.87106609690318504</v>
      </c>
      <c r="AO654" s="33">
        <v>30.677753694572498</v>
      </c>
      <c r="AP654" s="33">
        <v>40.099247146008686</v>
      </c>
      <c r="AQ654" s="33">
        <v>44.821440000000003</v>
      </c>
      <c r="AR654" s="33">
        <v>40.099247146008686</v>
      </c>
      <c r="AS654" s="34" t="s">
        <v>477</v>
      </c>
      <c r="AT654" s="34" t="s">
        <v>477</v>
      </c>
      <c r="AU654" s="35">
        <v>731</v>
      </c>
      <c r="AV654" s="35">
        <v>731</v>
      </c>
      <c r="AW654" s="34" t="s">
        <v>477</v>
      </c>
      <c r="AX654" t="s">
        <v>484</v>
      </c>
      <c r="AY654" s="32">
        <v>2023</v>
      </c>
      <c r="AZ654" s="32" t="s">
        <v>480</v>
      </c>
      <c r="BA654" s="32" t="s">
        <v>480</v>
      </c>
      <c r="BB654" s="32" t="s">
        <v>372</v>
      </c>
      <c r="BC654" s="32" t="s">
        <v>372</v>
      </c>
      <c r="BD654">
        <v>159602272.38000005</v>
      </c>
      <c r="BE654">
        <v>1.6091845133</v>
      </c>
      <c r="BF654" s="32" t="s">
        <v>293</v>
      </c>
      <c r="BG654" s="32" t="s">
        <v>477</v>
      </c>
      <c r="BH654" s="32" t="s">
        <v>477</v>
      </c>
      <c r="BI654" s="32" t="s">
        <v>480</v>
      </c>
      <c r="BJ654" s="36">
        <v>1.9074891450486565E-2</v>
      </c>
      <c r="BK654" s="32">
        <v>12</v>
      </c>
      <c r="BL654" s="36">
        <v>1.9074891450486565E-2</v>
      </c>
      <c r="BM654" s="32">
        <v>12</v>
      </c>
      <c r="BN654" s="36">
        <v>1.7594115399236002E-2</v>
      </c>
      <c r="BO654" s="33" t="s">
        <v>476</v>
      </c>
      <c r="BP654" s="33" t="s">
        <v>477</v>
      </c>
      <c r="BQ654">
        <v>1.3676627918776287</v>
      </c>
      <c r="BR654">
        <v>1.3499319999999999</v>
      </c>
      <c r="BS654" t="s">
        <v>474</v>
      </c>
      <c r="BT654" s="37">
        <v>44927</v>
      </c>
      <c r="BU654" s="32" t="s">
        <v>477</v>
      </c>
      <c r="BV654" s="38" t="s">
        <v>477</v>
      </c>
      <c r="BW654" t="s">
        <v>477</v>
      </c>
      <c r="BX654" s="39">
        <v>1.9729060507529299</v>
      </c>
      <c r="BY654" s="39">
        <v>1.3499319999999999</v>
      </c>
      <c r="BZ654" s="39">
        <v>1.330422</v>
      </c>
      <c r="CA654" s="39">
        <v>1.3499319999999999</v>
      </c>
      <c r="CB654" s="39">
        <v>1.330422</v>
      </c>
      <c r="CC654" s="39">
        <v>1.3499319999999999</v>
      </c>
      <c r="CD654" s="39">
        <v>1.330422</v>
      </c>
      <c r="CE654" s="39">
        <v>1.3499319999999999</v>
      </c>
      <c r="CF654" s="39">
        <v>1.330422</v>
      </c>
      <c r="CG654">
        <v>1.3499319999999999</v>
      </c>
      <c r="CH654" s="39">
        <v>1.9729060507529299</v>
      </c>
      <c r="CI654" s="39">
        <v>1.99362194706177</v>
      </c>
      <c r="CJ654" s="39">
        <v>1.9729060507529299</v>
      </c>
      <c r="CK654" s="39">
        <v>1.99362194706177</v>
      </c>
      <c r="CL654" t="s">
        <v>477</v>
      </c>
      <c r="CM654" t="s">
        <v>477</v>
      </c>
      <c r="CN654" s="46" t="s">
        <v>477</v>
      </c>
      <c r="CO654" s="46">
        <v>37.759998321533203</v>
      </c>
      <c r="CP654" s="46" t="s">
        <v>293</v>
      </c>
      <c r="CQ654" s="46" t="s">
        <v>477</v>
      </c>
      <c r="CR654" s="46" t="s">
        <v>477</v>
      </c>
      <c r="CS654" s="46">
        <v>804.00622083981341</v>
      </c>
      <c r="CT654">
        <v>0</v>
      </c>
      <c r="CU654">
        <v>0.30677753694572496</v>
      </c>
      <c r="CV654" s="47">
        <v>9313.5431629506038</v>
      </c>
      <c r="CW654">
        <v>0</v>
      </c>
      <c r="CX654" s="48">
        <v>9313.5431629506038</v>
      </c>
      <c r="CY654" s="48">
        <v>30359.273549413607</v>
      </c>
      <c r="CZ654">
        <v>9313.5431629506038</v>
      </c>
      <c r="DA654" s="37">
        <v>44927</v>
      </c>
      <c r="DB654">
        <v>1.3499319999999999</v>
      </c>
      <c r="DC654">
        <v>0.69322246305427504</v>
      </c>
      <c r="DD654" s="52">
        <v>0.34931569101243903</v>
      </c>
      <c r="DE654">
        <v>21.897158135761249</v>
      </c>
      <c r="DF654" s="52">
        <v>38.893670637651098</v>
      </c>
      <c r="DG654" s="52">
        <v>0.5</v>
      </c>
      <c r="DH654" s="52">
        <v>40</v>
      </c>
      <c r="DI654" s="52">
        <v>165</v>
      </c>
      <c r="DJ654" s="52">
        <v>39.141370000000002</v>
      </c>
      <c r="DK654" s="52">
        <v>30.677753694572498</v>
      </c>
      <c r="DL654" s="52">
        <v>35.821050735909402</v>
      </c>
      <c r="DM654" s="52">
        <v>3.1904024844798</v>
      </c>
      <c r="DN654" s="52" t="s">
        <v>477</v>
      </c>
      <c r="DO654" s="33">
        <v>1.25459299155999</v>
      </c>
      <c r="DP654" s="33">
        <v>0.21285586310472801</v>
      </c>
      <c r="DQ654" s="32" t="s">
        <v>700</v>
      </c>
      <c r="DR654" s="33"/>
      <c r="DS654" s="58">
        <v>0.5</v>
      </c>
      <c r="DT654" s="58">
        <v>170</v>
      </c>
      <c r="DU654" s="58">
        <v>30.726115880604802</v>
      </c>
    </row>
    <row r="655" spans="1:125" x14ac:dyDescent="0.25">
      <c r="A655" s="31">
        <v>44196</v>
      </c>
      <c r="B655" t="s">
        <v>2120</v>
      </c>
      <c r="C655" t="s">
        <v>2010</v>
      </c>
      <c r="D655" t="s">
        <v>473</v>
      </c>
      <c r="E655">
        <v>9080502</v>
      </c>
      <c r="F655" t="s">
        <v>909</v>
      </c>
      <c r="G655" t="s">
        <v>2229</v>
      </c>
      <c r="H655" t="s">
        <v>293</v>
      </c>
      <c r="I655">
        <v>44544</v>
      </c>
      <c r="J655">
        <v>0.25</v>
      </c>
      <c r="K655" s="43">
        <v>1000000</v>
      </c>
      <c r="L655" s="43">
        <v>990631.44</v>
      </c>
      <c r="M655" s="43">
        <v>0.62068755369999995</v>
      </c>
      <c r="N655" s="43">
        <v>99.051500000000004</v>
      </c>
      <c r="O655" t="s">
        <v>473</v>
      </c>
      <c r="P655" t="s">
        <v>484</v>
      </c>
      <c r="Q655" t="s">
        <v>925</v>
      </c>
      <c r="R655" t="s">
        <v>475</v>
      </c>
      <c r="S655" t="s">
        <v>2120</v>
      </c>
      <c r="T655" t="s">
        <v>2229</v>
      </c>
      <c r="U655" t="s">
        <v>357</v>
      </c>
      <c r="V655" t="s">
        <v>904</v>
      </c>
      <c r="W655" t="s">
        <v>926</v>
      </c>
      <c r="X655" t="s">
        <v>927</v>
      </c>
      <c r="Y655" s="32" t="s">
        <v>652</v>
      </c>
      <c r="Z655" t="s">
        <v>374</v>
      </c>
      <c r="AA655" s="32" t="s">
        <v>462</v>
      </c>
      <c r="AB655" s="32" t="s">
        <v>476</v>
      </c>
      <c r="AC655" s="33" t="s">
        <v>477</v>
      </c>
      <c r="AD655" s="33">
        <v>250000000</v>
      </c>
      <c r="AE655">
        <v>0.4</v>
      </c>
      <c r="AF655" s="33" t="s">
        <v>477</v>
      </c>
      <c r="AG655" s="33">
        <v>175.89486657789601</v>
      </c>
      <c r="AH655">
        <v>175.89486657789601</v>
      </c>
      <c r="AI655" s="33">
        <v>0.94083424029660401</v>
      </c>
      <c r="AJ655" s="33">
        <v>1.2579400000000001</v>
      </c>
      <c r="AK655">
        <v>1.2579400000000001</v>
      </c>
      <c r="AL655" s="33">
        <v>1.2579400000000001</v>
      </c>
      <c r="AM655">
        <v>1.2579400000000001</v>
      </c>
      <c r="AN655" s="33">
        <v>0.65526032286034097</v>
      </c>
      <c r="AO655" s="33">
        <v>6.2585571293725204</v>
      </c>
      <c r="AP655" s="33">
        <v>64.88265077224878</v>
      </c>
      <c r="AQ655" s="33">
        <v>60.073937152320006</v>
      </c>
      <c r="AR655" s="33">
        <v>64.88265077224878</v>
      </c>
      <c r="AS655" s="34" t="s">
        <v>477</v>
      </c>
      <c r="AT655" s="34" t="s">
        <v>477</v>
      </c>
      <c r="AU655" s="35">
        <v>348</v>
      </c>
      <c r="AV655" s="35">
        <v>348</v>
      </c>
      <c r="AW655" s="34" t="s">
        <v>477</v>
      </c>
      <c r="AX655" t="s">
        <v>484</v>
      </c>
      <c r="AY655" s="32">
        <v>2021</v>
      </c>
      <c r="AZ655" s="32" t="s">
        <v>462</v>
      </c>
      <c r="BA655" s="32" t="s">
        <v>372</v>
      </c>
      <c r="BB655" s="32" t="s">
        <v>372</v>
      </c>
      <c r="BC655" s="32" t="s">
        <v>372</v>
      </c>
      <c r="BD655">
        <v>159602272.38000005</v>
      </c>
      <c r="BE655">
        <v>0.62068755369999995</v>
      </c>
      <c r="BF655" s="32" t="s">
        <v>293</v>
      </c>
      <c r="BG655" s="32" t="s">
        <v>477</v>
      </c>
      <c r="BH655" s="32" t="s">
        <v>477</v>
      </c>
      <c r="BI655" s="32">
        <v>13</v>
      </c>
      <c r="BJ655" s="36">
        <v>7.3574830062609793E-3</v>
      </c>
      <c r="BK655" s="32">
        <v>13</v>
      </c>
      <c r="BL655" s="36">
        <v>7.3574830062609793E-3</v>
      </c>
      <c r="BM655" s="32">
        <v>13</v>
      </c>
      <c r="BN655" s="36">
        <v>6.786324598286062E-3</v>
      </c>
      <c r="BO655" s="33" t="s">
        <v>476</v>
      </c>
      <c r="BP655" s="33" t="s">
        <v>477</v>
      </c>
      <c r="BQ655">
        <v>0.8819515918749431</v>
      </c>
      <c r="BR655">
        <v>1.2579400000000001</v>
      </c>
      <c r="BS655" t="s">
        <v>474</v>
      </c>
      <c r="BT655" s="37">
        <v>44544</v>
      </c>
      <c r="BU655" s="32" t="s">
        <v>477</v>
      </c>
      <c r="BV655" s="38" t="s">
        <v>477</v>
      </c>
      <c r="BW655" t="s">
        <v>477</v>
      </c>
      <c r="BX655" s="39">
        <v>0.94083424029660401</v>
      </c>
      <c r="BY655" s="39">
        <v>1.2579400000000001</v>
      </c>
      <c r="BZ655" s="39">
        <v>1.278756</v>
      </c>
      <c r="CA655" s="39">
        <v>1.2579400000000001</v>
      </c>
      <c r="CB655" s="39">
        <v>1.278756</v>
      </c>
      <c r="CC655" s="39">
        <v>1.2579400000000001</v>
      </c>
      <c r="CD655" s="39">
        <v>1.278756</v>
      </c>
      <c r="CE655" s="39">
        <v>1.2579400000000001</v>
      </c>
      <c r="CF655" s="39">
        <v>1.278756</v>
      </c>
      <c r="CG655">
        <v>1.2579400000000001</v>
      </c>
      <c r="CH655" s="39">
        <v>0.94083424029660401</v>
      </c>
      <c r="CI655" s="39">
        <v>0.94689390529812001</v>
      </c>
      <c r="CJ655" s="39">
        <v>0.94083424029660401</v>
      </c>
      <c r="CK655" s="39">
        <v>0.94689390529812001</v>
      </c>
      <c r="CL655" t="s">
        <v>477</v>
      </c>
      <c r="CM655" t="s">
        <v>477</v>
      </c>
      <c r="CN655" s="46" t="s">
        <v>477</v>
      </c>
      <c r="CO655" s="46">
        <v>11.149999618530273</v>
      </c>
      <c r="CP655" s="46" t="s">
        <v>293</v>
      </c>
      <c r="CQ655" s="46" t="s">
        <v>477</v>
      </c>
      <c r="CR655" s="46" t="s">
        <v>477</v>
      </c>
      <c r="CS655" s="46">
        <v>55012.762959999993</v>
      </c>
      <c r="CT655">
        <v>0</v>
      </c>
      <c r="CU655">
        <v>6.2585571293725203E-2</v>
      </c>
      <c r="CV655" s="47">
        <v>38389.506647619164</v>
      </c>
      <c r="CW655">
        <v>0</v>
      </c>
      <c r="CX655" s="48">
        <v>38389.506647619164</v>
      </c>
      <c r="CY655" s="48">
        <v>613392.28601829626</v>
      </c>
      <c r="CZ655">
        <v>38389.506647619164</v>
      </c>
      <c r="DA655" s="37">
        <v>44544</v>
      </c>
      <c r="DB655">
        <v>1.2579400000000001</v>
      </c>
      <c r="DC655">
        <v>0.93741442870627478</v>
      </c>
      <c r="DD655" s="52">
        <v>0.62608826803904205</v>
      </c>
      <c r="DE655">
        <v>3.7957645028508309</v>
      </c>
      <c r="DF655" s="52">
        <v>6.7592417638381903</v>
      </c>
      <c r="DG655" s="52">
        <v>0.8</v>
      </c>
      <c r="DH655" s="52">
        <v>33.300493580136703</v>
      </c>
      <c r="DI655" s="52">
        <v>145</v>
      </c>
      <c r="DJ655" s="52">
        <v>36.906999999999996</v>
      </c>
      <c r="DK655" s="52">
        <v>6.2585571293725204</v>
      </c>
      <c r="DL655" s="52">
        <v>6.4820063656390898</v>
      </c>
      <c r="DM655" s="52"/>
      <c r="DN655" s="52" t="s">
        <v>477</v>
      </c>
      <c r="DO655" s="33">
        <v>0.94297936570271201</v>
      </c>
      <c r="DP655" s="33">
        <v>7.3329756465092905E-2</v>
      </c>
      <c r="DQ655" s="32" t="s">
        <v>700</v>
      </c>
      <c r="DR655" s="33"/>
      <c r="DS655" s="58">
        <v>0.8</v>
      </c>
      <c r="DT655" s="58">
        <v>150</v>
      </c>
      <c r="DU655" s="58">
        <v>6.26346447136312</v>
      </c>
    </row>
    <row r="656" spans="1:125" x14ac:dyDescent="0.25">
      <c r="A656" s="31">
        <v>44196</v>
      </c>
      <c r="B656" t="s">
        <v>2120</v>
      </c>
      <c r="C656" t="s">
        <v>2010</v>
      </c>
      <c r="D656" t="s">
        <v>473</v>
      </c>
      <c r="E656">
        <v>9080502</v>
      </c>
      <c r="F656" t="s">
        <v>946</v>
      </c>
      <c r="G656" t="s">
        <v>2099</v>
      </c>
      <c r="H656" t="s">
        <v>293</v>
      </c>
      <c r="I656">
        <v>45001</v>
      </c>
      <c r="J656">
        <v>0</v>
      </c>
      <c r="K656" s="43">
        <v>3200000</v>
      </c>
      <c r="L656" s="43">
        <v>3252400</v>
      </c>
      <c r="M656" s="43">
        <v>2.0378155971999998</v>
      </c>
      <c r="N656" s="43">
        <v>101.6375</v>
      </c>
      <c r="O656" t="s">
        <v>473</v>
      </c>
      <c r="P656" t="s">
        <v>484</v>
      </c>
      <c r="Q656" t="s">
        <v>948</v>
      </c>
      <c r="R656" t="s">
        <v>475</v>
      </c>
      <c r="S656" t="s">
        <v>2120</v>
      </c>
      <c r="T656" t="s">
        <v>2099</v>
      </c>
      <c r="U656" t="s">
        <v>357</v>
      </c>
      <c r="V656" t="s">
        <v>949</v>
      </c>
      <c r="W656" t="s">
        <v>950</v>
      </c>
      <c r="X656" t="s">
        <v>951</v>
      </c>
      <c r="Y656" s="32" t="s">
        <v>362</v>
      </c>
      <c r="Z656" t="s">
        <v>952</v>
      </c>
      <c r="AA656" s="32" t="s">
        <v>376</v>
      </c>
      <c r="AB656" s="32" t="s">
        <v>476</v>
      </c>
      <c r="AC656" s="33" t="s">
        <v>477</v>
      </c>
      <c r="AD656" s="33">
        <v>500000000</v>
      </c>
      <c r="AE656">
        <v>0.64</v>
      </c>
      <c r="AF656" s="33" t="s">
        <v>477</v>
      </c>
      <c r="AG656" s="33">
        <v>-21.871863367663</v>
      </c>
      <c r="AH656">
        <v>-21.871863367663</v>
      </c>
      <c r="AI656" s="33">
        <v>2.2217818342892399</v>
      </c>
      <c r="AJ656" s="33">
        <v>-0.73375000000000001</v>
      </c>
      <c r="AK656">
        <v>-0.73375000000000001</v>
      </c>
      <c r="AL656" s="33">
        <v>-0.73375000000000001</v>
      </c>
      <c r="AM656">
        <v>-0.73375000000000001</v>
      </c>
      <c r="AN656" s="33">
        <v>-0.891445540865343</v>
      </c>
      <c r="AO656" s="33">
        <v>30.662081351463101</v>
      </c>
      <c r="AP656" s="33">
        <v>22.888804096322612</v>
      </c>
      <c r="AQ656" s="33">
        <v>82.706883468680005</v>
      </c>
      <c r="AR656" s="33">
        <v>22.888804096322612</v>
      </c>
      <c r="AS656" s="34" t="s">
        <v>477</v>
      </c>
      <c r="AT656" s="34" t="s">
        <v>477</v>
      </c>
      <c r="AU656" s="35">
        <v>805</v>
      </c>
      <c r="AV656" s="35">
        <v>805</v>
      </c>
      <c r="AW656" s="34" t="s">
        <v>477</v>
      </c>
      <c r="AX656" t="s">
        <v>484</v>
      </c>
      <c r="AY656" s="32">
        <v>2023</v>
      </c>
      <c r="AZ656" s="32" t="s">
        <v>376</v>
      </c>
      <c r="BA656" s="32" t="s">
        <v>376</v>
      </c>
      <c r="BB656" s="32" t="s">
        <v>376</v>
      </c>
      <c r="BC656" s="32" t="s">
        <v>376</v>
      </c>
      <c r="BD656">
        <v>159602272.38000005</v>
      </c>
      <c r="BE656">
        <v>2.0378155971999998</v>
      </c>
      <c r="BF656" s="32" t="s">
        <v>293</v>
      </c>
      <c r="BG656" s="32" t="s">
        <v>478</v>
      </c>
      <c r="BH656" s="32" t="s">
        <v>477</v>
      </c>
      <c r="BI656" s="32">
        <v>9</v>
      </c>
      <c r="BJ656" s="36">
        <v>2.415578262846494E-2</v>
      </c>
      <c r="BK656" s="32">
        <v>9</v>
      </c>
      <c r="BL656" s="36">
        <v>2.415578262846494E-2</v>
      </c>
      <c r="BM656" s="32">
        <v>9</v>
      </c>
      <c r="BN656" s="36">
        <v>2.2280579065273347E-2</v>
      </c>
      <c r="BO656" s="33" t="s">
        <v>476</v>
      </c>
      <c r="BP656" s="33" t="s">
        <v>477</v>
      </c>
      <c r="BQ656">
        <v>1.540537280807444</v>
      </c>
      <c r="BR656">
        <v>-0.73375000000000001</v>
      </c>
      <c r="BS656" t="s">
        <v>474</v>
      </c>
      <c r="BT656" s="37">
        <v>45001</v>
      </c>
      <c r="BU656" s="32" t="s">
        <v>477</v>
      </c>
      <c r="BV656" s="38" t="s">
        <v>477</v>
      </c>
      <c r="BW656" t="s">
        <v>477</v>
      </c>
      <c r="BX656" s="39">
        <v>2.2217818342892399</v>
      </c>
      <c r="BY656" s="39">
        <v>-0.73375000000000001</v>
      </c>
      <c r="BZ656" s="39">
        <v>-0.74016300000000002</v>
      </c>
      <c r="CA656" s="39">
        <v>-0.73375000000000001</v>
      </c>
      <c r="CB656" s="39">
        <v>-0.74016300000000002</v>
      </c>
      <c r="CC656" s="39">
        <v>-0.73375000000000001</v>
      </c>
      <c r="CD656" s="39">
        <v>-0.74016300000000002</v>
      </c>
      <c r="CE656" s="39">
        <v>-0.73375000000000001</v>
      </c>
      <c r="CF656" s="39">
        <v>-0.74016300000000002</v>
      </c>
      <c r="CG656">
        <v>-0.73375000000000001</v>
      </c>
      <c r="CH656" s="39">
        <v>2.2217818342892399</v>
      </c>
      <c r="CI656" s="39">
        <v>2.22387199986421</v>
      </c>
      <c r="CJ656" s="39">
        <v>2.2217818342892399</v>
      </c>
      <c r="CK656" s="39">
        <v>2.22387199986421</v>
      </c>
      <c r="CL656" t="s">
        <v>477</v>
      </c>
      <c r="CM656" t="s">
        <v>477</v>
      </c>
      <c r="CN656" s="46" t="s">
        <v>477</v>
      </c>
      <c r="CO656" s="46">
        <v>26.739999771118164</v>
      </c>
      <c r="CP656" s="46" t="s">
        <v>293</v>
      </c>
      <c r="CQ656" s="46" t="s">
        <v>477</v>
      </c>
      <c r="CR656" s="46" t="s">
        <v>477</v>
      </c>
      <c r="CS656" s="46">
        <v>99198.660832000009</v>
      </c>
      <c r="CT656">
        <v>0</v>
      </c>
      <c r="CU656">
        <v>0.306620813514631</v>
      </c>
      <c r="CV656" s="47">
        <v>813333.83604092302</v>
      </c>
      <c r="CW656">
        <v>0</v>
      </c>
      <c r="CX656" s="48">
        <v>813333.83604092302</v>
      </c>
      <c r="CY656" s="48">
        <v>2652572.1679429086</v>
      </c>
      <c r="CZ656">
        <v>813333.83604092302</v>
      </c>
      <c r="DA656" s="37">
        <v>45001</v>
      </c>
      <c r="DB656">
        <v>-0.73375000000000001</v>
      </c>
      <c r="DC656">
        <v>0.693379186485369</v>
      </c>
      <c r="DD656" s="52">
        <v>0.23350762687728799</v>
      </c>
      <c r="DE656">
        <v>24.951077990334721</v>
      </c>
      <c r="DF656" s="52">
        <v>31.2911813620963</v>
      </c>
      <c r="DG656" s="52">
        <v>0.4</v>
      </c>
      <c r="DH656" s="52">
        <v>23.160984153375399</v>
      </c>
      <c r="DI656" s="52">
        <v>45</v>
      </c>
      <c r="DJ656" s="52">
        <v>30.053039999999999</v>
      </c>
      <c r="DK656" s="52">
        <v>30.662081351463101</v>
      </c>
      <c r="DL656" s="52">
        <v>31.320634161871599</v>
      </c>
      <c r="DM656" s="52">
        <v>18.955516166370799</v>
      </c>
      <c r="DN656" s="52" t="s">
        <v>477</v>
      </c>
      <c r="DO656" s="33">
        <v>2.28043047416904</v>
      </c>
      <c r="DP656" s="33">
        <v>0.39430201527338099</v>
      </c>
      <c r="DQ656" s="32" t="s">
        <v>700</v>
      </c>
      <c r="DR656" s="33"/>
      <c r="DS656" s="58">
        <v>0.4</v>
      </c>
      <c r="DT656" s="58">
        <v>55</v>
      </c>
      <c r="DU656" s="58">
        <v>30.700487986189898</v>
      </c>
    </row>
    <row r="657" spans="1:125" x14ac:dyDescent="0.25">
      <c r="A657" s="31">
        <v>44196</v>
      </c>
      <c r="B657" t="s">
        <v>2120</v>
      </c>
      <c r="C657" t="s">
        <v>2010</v>
      </c>
      <c r="D657" t="s">
        <v>473</v>
      </c>
      <c r="E657">
        <v>9080502</v>
      </c>
      <c r="F657" t="s">
        <v>1127</v>
      </c>
      <c r="G657" t="s">
        <v>2230</v>
      </c>
      <c r="H657" t="s">
        <v>293</v>
      </c>
      <c r="I657">
        <v>45253</v>
      </c>
      <c r="J657">
        <v>0</v>
      </c>
      <c r="K657" s="43">
        <v>2400000</v>
      </c>
      <c r="L657" s="43">
        <v>2358058.67</v>
      </c>
      <c r="M657" s="43">
        <v>1.4774593336999999</v>
      </c>
      <c r="N657" s="43">
        <v>98.042500000000004</v>
      </c>
      <c r="O657" t="s">
        <v>473</v>
      </c>
      <c r="P657" t="s">
        <v>484</v>
      </c>
      <c r="Q657" t="s">
        <v>1129</v>
      </c>
      <c r="R657" t="s">
        <v>475</v>
      </c>
      <c r="S657" t="s">
        <v>2120</v>
      </c>
      <c r="T657" t="s">
        <v>2230</v>
      </c>
      <c r="U657" t="s">
        <v>357</v>
      </c>
      <c r="V657" t="s">
        <v>1130</v>
      </c>
      <c r="W657" t="s">
        <v>1131</v>
      </c>
      <c r="X657" t="s">
        <v>1132</v>
      </c>
      <c r="Y657" s="32" t="s">
        <v>362</v>
      </c>
      <c r="Z657" t="s">
        <v>371</v>
      </c>
      <c r="AA657" s="32" t="s">
        <v>372</v>
      </c>
      <c r="AB657" s="32" t="s">
        <v>476</v>
      </c>
      <c r="AC657" s="33" t="s">
        <v>477</v>
      </c>
      <c r="AD657" s="33">
        <v>102000000</v>
      </c>
      <c r="AE657">
        <v>2.3529411764705883</v>
      </c>
      <c r="AF657" s="33" t="s">
        <v>477</v>
      </c>
      <c r="AG657" s="33">
        <v>321.35819611364798</v>
      </c>
      <c r="AH657">
        <v>321.35819611364798</v>
      </c>
      <c r="AI657" s="33">
        <v>2.7459902355977701</v>
      </c>
      <c r="AJ657" s="33">
        <v>2.7254849999999999</v>
      </c>
      <c r="AK657">
        <v>2.7254849999999999</v>
      </c>
      <c r="AL657" s="33">
        <v>2.7254849999999999</v>
      </c>
      <c r="AM657">
        <v>2.7254849999999999</v>
      </c>
      <c r="AN657" s="33">
        <v>2.2121413831106498</v>
      </c>
      <c r="AO657" s="33">
        <v>7.1792843944930702</v>
      </c>
      <c r="AP657" s="33">
        <v>79.718325930285758</v>
      </c>
      <c r="AQ657" s="33">
        <v>54.553423805000001</v>
      </c>
      <c r="AR657" s="33">
        <v>79.718325930285758</v>
      </c>
      <c r="AS657" s="34" t="s">
        <v>477</v>
      </c>
      <c r="AT657" s="34" t="s">
        <v>477</v>
      </c>
      <c r="AU657" s="35">
        <v>1057</v>
      </c>
      <c r="AV657" s="35">
        <v>1057</v>
      </c>
      <c r="AW657" s="34" t="s">
        <v>477</v>
      </c>
      <c r="AX657" t="s">
        <v>484</v>
      </c>
      <c r="AY657" s="32">
        <v>2023</v>
      </c>
      <c r="AZ657" s="32" t="s">
        <v>372</v>
      </c>
      <c r="BA657" s="32" t="s">
        <v>372</v>
      </c>
      <c r="BB657" s="32" t="s">
        <v>372</v>
      </c>
      <c r="BC657" s="32" t="s">
        <v>372</v>
      </c>
      <c r="BD657">
        <v>159602272.38000005</v>
      </c>
      <c r="BE657">
        <v>1.4774593336999999</v>
      </c>
      <c r="BF657" s="32" t="s">
        <v>293</v>
      </c>
      <c r="BG657" s="32" t="s">
        <v>477</v>
      </c>
      <c r="BH657" s="32" t="s">
        <v>477</v>
      </c>
      <c r="BI657" s="32">
        <v>12</v>
      </c>
      <c r="BJ657" s="36">
        <v>1.7513452422115099E-2</v>
      </c>
      <c r="BK657" s="32">
        <v>12</v>
      </c>
      <c r="BL657" s="36">
        <v>1.7513452422115099E-2</v>
      </c>
      <c r="BM657" s="32">
        <v>12</v>
      </c>
      <c r="BN657" s="36">
        <v>1.6153890246429808E-2</v>
      </c>
      <c r="BO657" s="33" t="s">
        <v>476</v>
      </c>
      <c r="BP657" s="33" t="s">
        <v>477</v>
      </c>
      <c r="BQ657">
        <v>2.5488477871391959</v>
      </c>
      <c r="BR657">
        <v>2.7254849999999999</v>
      </c>
      <c r="BS657" t="s">
        <v>474</v>
      </c>
      <c r="BT657" s="37">
        <v>45253</v>
      </c>
      <c r="BU657" s="32" t="s">
        <v>477</v>
      </c>
      <c r="BV657" s="38" t="s">
        <v>477</v>
      </c>
      <c r="BW657" t="s">
        <v>477</v>
      </c>
      <c r="BX657" s="39">
        <v>2.7459902355977701</v>
      </c>
      <c r="BY657" s="39">
        <v>2.7254849999999999</v>
      </c>
      <c r="BZ657" s="39">
        <v>2.730121</v>
      </c>
      <c r="CA657" s="39">
        <v>2.7254849999999999</v>
      </c>
      <c r="CB657" s="39">
        <v>2.730121</v>
      </c>
      <c r="CC657" s="39">
        <v>2.7254849999999999</v>
      </c>
      <c r="CD657" s="39">
        <v>2.730121</v>
      </c>
      <c r="CE657" s="39">
        <v>2.7254849999999999</v>
      </c>
      <c r="CF657" s="39">
        <v>2.730121</v>
      </c>
      <c r="CG657">
        <v>2.7254849999999999</v>
      </c>
      <c r="CH657" s="39">
        <v>2.7459902355977701</v>
      </c>
      <c r="CI657" s="39">
        <v>2.7820222777982702</v>
      </c>
      <c r="CJ657" s="39">
        <v>2.7459902355977701</v>
      </c>
      <c r="CK657" s="39">
        <v>2.7820222777982702</v>
      </c>
      <c r="CL657" t="s">
        <v>477</v>
      </c>
      <c r="CM657" t="s">
        <v>477</v>
      </c>
      <c r="CN657" s="46" t="s">
        <v>477</v>
      </c>
      <c r="CO657" s="46">
        <v>28.940000534057617</v>
      </c>
      <c r="CP657" s="46" t="s">
        <v>293</v>
      </c>
      <c r="CQ657" s="46" t="s">
        <v>477</v>
      </c>
      <c r="CR657" s="46" t="s">
        <v>477</v>
      </c>
      <c r="CS657" s="46">
        <v>45147.661079999998</v>
      </c>
      <c r="CT657">
        <v>0</v>
      </c>
      <c r="CU657">
        <v>7.1792843944930698E-2</v>
      </c>
      <c r="CV657" s="47">
        <v>93802.615597302793</v>
      </c>
      <c r="CW657">
        <v>0</v>
      </c>
      <c r="CX657" s="48">
        <v>93802.615597302793</v>
      </c>
      <c r="CY657" s="48">
        <v>1306573.3357666521</v>
      </c>
      <c r="CZ657">
        <v>93802.615597302793</v>
      </c>
      <c r="DA657" s="37">
        <v>45253</v>
      </c>
      <c r="DB657">
        <v>2.7254849999999999</v>
      </c>
      <c r="DC657">
        <v>0.92820715605506932</v>
      </c>
      <c r="DD657" s="52">
        <v>0.81375812220251609</v>
      </c>
      <c r="DE657">
        <v>3.9947425268572641</v>
      </c>
      <c r="DF657" s="52">
        <v>10.2497490177629</v>
      </c>
      <c r="DG657" s="52">
        <v>0.8</v>
      </c>
      <c r="DH657" s="52">
        <v>22.5822766254778</v>
      </c>
      <c r="DI657" s="52">
        <v>155</v>
      </c>
      <c r="DJ657" s="52">
        <v>40.234299999999998</v>
      </c>
      <c r="DK657" s="52">
        <v>7.1792843944930702</v>
      </c>
      <c r="DL657" s="52">
        <v>9.2817514947134399</v>
      </c>
      <c r="DM657" s="52"/>
      <c r="DN657" s="52" t="s">
        <v>477</v>
      </c>
      <c r="DO657" s="33">
        <v>2.7153538315332102</v>
      </c>
      <c r="DP657" s="33">
        <v>0.15777129659096001</v>
      </c>
      <c r="DQ657" s="32" t="s">
        <v>700</v>
      </c>
      <c r="DR657" s="33"/>
      <c r="DS657" s="58">
        <v>0.8</v>
      </c>
      <c r="DT657" s="58">
        <v>160</v>
      </c>
      <c r="DU657" s="58">
        <v>7.19715588609193</v>
      </c>
    </row>
    <row r="658" spans="1:125" x14ac:dyDescent="0.25">
      <c r="A658" s="31">
        <v>44196</v>
      </c>
      <c r="B658" t="s">
        <v>2120</v>
      </c>
      <c r="C658" t="s">
        <v>2010</v>
      </c>
      <c r="D658" t="s">
        <v>473</v>
      </c>
      <c r="E658">
        <v>9080502</v>
      </c>
      <c r="F658" t="s">
        <v>965</v>
      </c>
      <c r="G658" t="s">
        <v>2231</v>
      </c>
      <c r="H658" t="s">
        <v>293</v>
      </c>
      <c r="I658">
        <v>44664</v>
      </c>
      <c r="J658">
        <v>0</v>
      </c>
      <c r="K658" s="43">
        <v>3300000</v>
      </c>
      <c r="L658" s="43">
        <v>3297310.5</v>
      </c>
      <c r="M658" s="43">
        <v>2.0659546076000002</v>
      </c>
      <c r="N658" s="43">
        <v>99.918499999999995</v>
      </c>
      <c r="O658" t="s">
        <v>473</v>
      </c>
      <c r="P658" t="s">
        <v>484</v>
      </c>
      <c r="Q658" t="s">
        <v>967</v>
      </c>
      <c r="R658" t="s">
        <v>475</v>
      </c>
      <c r="S658" t="s">
        <v>2120</v>
      </c>
      <c r="T658" t="s">
        <v>2231</v>
      </c>
      <c r="U658" t="s">
        <v>357</v>
      </c>
      <c r="V658" t="s">
        <v>968</v>
      </c>
      <c r="W658" t="s">
        <v>969</v>
      </c>
      <c r="X658" t="s">
        <v>970</v>
      </c>
      <c r="Y658" s="32" t="s">
        <v>971</v>
      </c>
      <c r="Z658" t="s">
        <v>952</v>
      </c>
      <c r="AA658" s="32" t="s">
        <v>367</v>
      </c>
      <c r="AB658" s="32" t="s">
        <v>476</v>
      </c>
      <c r="AC658" s="33" t="s">
        <v>477</v>
      </c>
      <c r="AD658" s="33">
        <v>400000000</v>
      </c>
      <c r="AE658">
        <v>0.82499999999999996</v>
      </c>
      <c r="AF658" s="33" t="s">
        <v>477</v>
      </c>
      <c r="AG658" s="33">
        <v>57.700339863466503</v>
      </c>
      <c r="AH658">
        <v>57.700339863466503</v>
      </c>
      <c r="AI658" s="33">
        <v>1.2813767236807501</v>
      </c>
      <c r="AJ658" s="33">
        <v>6.3608999999999999E-2</v>
      </c>
      <c r="AK658">
        <v>6.3608999999999999E-2</v>
      </c>
      <c r="AL658" s="33">
        <v>6.3608999999999999E-2</v>
      </c>
      <c r="AM658">
        <v>6.3608999999999999E-2</v>
      </c>
      <c r="AN658" s="33">
        <v>-9.6072306450500897E-2</v>
      </c>
      <c r="AO658" s="33">
        <v>0.63142116232571799</v>
      </c>
      <c r="AP658" s="33">
        <v>112.42149483858437</v>
      </c>
      <c r="AQ658" s="33">
        <v>47.037848065200009</v>
      </c>
      <c r="AR658" s="33">
        <v>112.42149483858437</v>
      </c>
      <c r="AS658" s="34" t="s">
        <v>477</v>
      </c>
      <c r="AT658" s="34" t="s">
        <v>477</v>
      </c>
      <c r="AU658" s="35">
        <v>468</v>
      </c>
      <c r="AV658" s="35">
        <v>468</v>
      </c>
      <c r="AW658" s="34" t="s">
        <v>477</v>
      </c>
      <c r="AX658" t="s">
        <v>484</v>
      </c>
      <c r="AY658" s="32">
        <v>2022</v>
      </c>
      <c r="AZ658" s="32" t="s">
        <v>367</v>
      </c>
      <c r="BA658" s="32" t="s">
        <v>366</v>
      </c>
      <c r="BB658" s="32" t="s">
        <v>366</v>
      </c>
      <c r="BC658" s="32" t="s">
        <v>366</v>
      </c>
      <c r="BD658">
        <v>159602272.38000005</v>
      </c>
      <c r="BE658">
        <v>2.0659546076000002</v>
      </c>
      <c r="BF658" s="32" t="s">
        <v>293</v>
      </c>
      <c r="BG658" s="32" t="s">
        <v>478</v>
      </c>
      <c r="BH658" s="32" t="s">
        <v>477</v>
      </c>
      <c r="BI658" s="32">
        <v>7</v>
      </c>
      <c r="BJ658" s="36">
        <v>2.4489335781747341E-2</v>
      </c>
      <c r="BK658" s="32">
        <v>7</v>
      </c>
      <c r="BL658" s="36">
        <v>2.4489335781747341E-2</v>
      </c>
      <c r="BM658" s="32">
        <v>7</v>
      </c>
      <c r="BN658" s="36">
        <v>2.2588238623172423E-2</v>
      </c>
      <c r="BO658" s="33" t="s">
        <v>476</v>
      </c>
      <c r="BP658" s="33" t="s">
        <v>477</v>
      </c>
      <c r="BQ658">
        <v>1.2732858398783138</v>
      </c>
      <c r="BR658">
        <v>6.3608999999999999E-2</v>
      </c>
      <c r="BS658" t="s">
        <v>474</v>
      </c>
      <c r="BT658" s="37">
        <v>44664</v>
      </c>
      <c r="BU658" s="32" t="s">
        <v>477</v>
      </c>
      <c r="BV658" s="38" t="s">
        <v>477</v>
      </c>
      <c r="BW658" t="s">
        <v>477</v>
      </c>
      <c r="BX658" s="39">
        <v>1.2813767236807501</v>
      </c>
      <c r="BY658" s="39">
        <v>6.3608999999999999E-2</v>
      </c>
      <c r="BZ658" s="39">
        <v>6.4574999999999994E-2</v>
      </c>
      <c r="CA658" s="39">
        <v>6.3608999999999999E-2</v>
      </c>
      <c r="CB658" s="39">
        <v>6.4574999999999994E-2</v>
      </c>
      <c r="CC658" s="39">
        <v>6.3608999999999999E-2</v>
      </c>
      <c r="CD658" s="39">
        <v>6.4574999999999994E-2</v>
      </c>
      <c r="CE658" s="39">
        <v>6.3608999999999999E-2</v>
      </c>
      <c r="CF658" s="39">
        <v>6.4574999999999994E-2</v>
      </c>
      <c r="CG658">
        <v>6.3608999999999999E-2</v>
      </c>
      <c r="CH658" s="39">
        <v>1.2813767236807501</v>
      </c>
      <c r="CI658" s="39">
        <v>1.28187678589638</v>
      </c>
      <c r="CJ658" s="39">
        <v>1.2813767236807501</v>
      </c>
      <c r="CK658" s="39">
        <v>1.28187678589638</v>
      </c>
      <c r="CL658" t="s">
        <v>477</v>
      </c>
      <c r="CM658" t="s">
        <v>477</v>
      </c>
      <c r="CN658" s="46" t="s">
        <v>477</v>
      </c>
      <c r="CO658" s="46">
        <v>8.5590000152587891</v>
      </c>
      <c r="CP658" s="46" t="s">
        <v>293</v>
      </c>
      <c r="CQ658" s="46" t="s">
        <v>477</v>
      </c>
      <c r="CR658" s="46" t="s">
        <v>477</v>
      </c>
      <c r="CS658" s="46">
        <v>181592.0667</v>
      </c>
      <c r="CT658">
        <v>0</v>
      </c>
      <c r="CU658">
        <v>6.3142116232571795E-3</v>
      </c>
      <c r="CV658" s="47">
        <v>9813.841326164229</v>
      </c>
      <c r="CW658">
        <v>0</v>
      </c>
      <c r="CX658" s="48">
        <v>9813.841326164229</v>
      </c>
      <c r="CY658" s="48">
        <v>1554246.5016561749</v>
      </c>
      <c r="CZ658">
        <v>9813.841326164229</v>
      </c>
      <c r="DA658" s="37">
        <v>44664</v>
      </c>
      <c r="DB658">
        <v>6.3608999999999999E-2</v>
      </c>
      <c r="DC658">
        <v>0.99368578837674282</v>
      </c>
      <c r="DD658" s="52">
        <v>1.1280350294986001</v>
      </c>
      <c r="DE658">
        <v>0.297249185072125</v>
      </c>
      <c r="DF658" s="52">
        <v>0.60921575133379002</v>
      </c>
      <c r="DG658" s="52">
        <v>0.4</v>
      </c>
      <c r="DH658" s="52">
        <v>29.453434520277099</v>
      </c>
      <c r="DI658" s="52">
        <v>20</v>
      </c>
      <c r="DJ658" s="52">
        <v>37.291119999999999</v>
      </c>
      <c r="DK658" s="52">
        <v>0.63142116232571799</v>
      </c>
      <c r="DL658" s="52">
        <v>0.65852809339968399</v>
      </c>
      <c r="DM658" s="52"/>
      <c r="DN658" s="52" t="s">
        <v>477</v>
      </c>
      <c r="DO658" s="33">
        <v>1.28575418164303</v>
      </c>
      <c r="DP658" s="33">
        <v>8.2664154658195904E-3</v>
      </c>
      <c r="DQ658" s="32" t="s">
        <v>700</v>
      </c>
      <c r="DR658" s="33"/>
      <c r="DS658" s="58">
        <v>0.4</v>
      </c>
      <c r="DT658" s="58">
        <v>28</v>
      </c>
      <c r="DU658" s="58">
        <v>0.63243260123506095</v>
      </c>
    </row>
    <row r="659" spans="1:125" x14ac:dyDescent="0.25">
      <c r="A659" s="31">
        <v>44196</v>
      </c>
      <c r="B659" t="s">
        <v>2120</v>
      </c>
      <c r="C659" t="s">
        <v>2010</v>
      </c>
      <c r="D659" t="s">
        <v>473</v>
      </c>
      <c r="E659">
        <v>9080503</v>
      </c>
      <c r="F659" t="s">
        <v>2101</v>
      </c>
      <c r="G659" t="s">
        <v>2102</v>
      </c>
      <c r="H659" t="s">
        <v>293</v>
      </c>
      <c r="I659">
        <v>44951</v>
      </c>
      <c r="J659">
        <v>0</v>
      </c>
      <c r="K659" s="43">
        <v>1700000</v>
      </c>
      <c r="L659" s="43">
        <v>1849446.26</v>
      </c>
      <c r="M659" s="43">
        <v>1.158784416</v>
      </c>
      <c r="N659" s="43">
        <v>104.5415</v>
      </c>
      <c r="O659" t="s">
        <v>473</v>
      </c>
      <c r="P659" t="s">
        <v>474</v>
      </c>
      <c r="Q659" t="s">
        <v>2103</v>
      </c>
      <c r="R659" t="s">
        <v>475</v>
      </c>
      <c r="S659" t="s">
        <v>2120</v>
      </c>
      <c r="T659" t="s">
        <v>2102</v>
      </c>
      <c r="U659" t="s">
        <v>368</v>
      </c>
      <c r="V659" t="s">
        <v>203</v>
      </c>
      <c r="W659" t="s">
        <v>1007</v>
      </c>
      <c r="X659" t="s">
        <v>1008</v>
      </c>
      <c r="Y659" s="32" t="s">
        <v>373</v>
      </c>
      <c r="Z659" t="s">
        <v>374</v>
      </c>
      <c r="AA659" s="32" t="s">
        <v>389</v>
      </c>
      <c r="AB659" s="32" t="s">
        <v>476</v>
      </c>
      <c r="AC659" s="33" t="s">
        <v>477</v>
      </c>
      <c r="AD659" s="33">
        <v>271900000</v>
      </c>
      <c r="AE659">
        <v>0.62522986392055901</v>
      </c>
      <c r="AF659" s="33">
        <v>288.84899850540398</v>
      </c>
      <c r="AG659" s="33">
        <v>280.26208292799402</v>
      </c>
      <c r="AH659">
        <v>280.26208292799402</v>
      </c>
      <c r="AI659" s="33">
        <v>1.9002183231169401</v>
      </c>
      <c r="AJ659" s="33">
        <v>2.2862680000000002</v>
      </c>
      <c r="AK659">
        <v>2.2862680000000002</v>
      </c>
      <c r="AL659" s="33">
        <v>2.2862680000000002</v>
      </c>
      <c r="AM659">
        <v>2.2862680000000002</v>
      </c>
      <c r="AN659" s="33" t="s">
        <v>477</v>
      </c>
      <c r="AO659" s="33" t="s">
        <v>477</v>
      </c>
      <c r="AP659" s="33" t="s">
        <v>477</v>
      </c>
      <c r="AQ659" s="33" t="s">
        <v>477</v>
      </c>
      <c r="AR659" s="33" t="s">
        <v>477</v>
      </c>
      <c r="AS659" s="34" t="s">
        <v>477</v>
      </c>
      <c r="AT659" s="34" t="s">
        <v>477</v>
      </c>
      <c r="AU659" s="35">
        <v>755</v>
      </c>
      <c r="AV659" s="35">
        <v>755</v>
      </c>
      <c r="AW659" s="34" t="s">
        <v>477</v>
      </c>
      <c r="AX659" t="s">
        <v>474</v>
      </c>
      <c r="AY659" s="32">
        <v>2023</v>
      </c>
      <c r="AZ659" s="32" t="s">
        <v>389</v>
      </c>
      <c r="BA659" s="32" t="s">
        <v>463</v>
      </c>
      <c r="BB659" s="32" t="s">
        <v>463</v>
      </c>
      <c r="BC659" s="32" t="s">
        <v>463</v>
      </c>
      <c r="BD659">
        <v>159602272.38000005</v>
      </c>
      <c r="BE659">
        <v>1.158784416</v>
      </c>
      <c r="BF659" s="32" t="s">
        <v>293</v>
      </c>
      <c r="BG659" s="32" t="s">
        <v>477</v>
      </c>
      <c r="BH659" s="32" t="s">
        <v>477</v>
      </c>
      <c r="BI659" s="32">
        <v>16</v>
      </c>
      <c r="BJ659" s="36">
        <v>1.3735955552695687E-2</v>
      </c>
      <c r="BK659" s="32">
        <v>16</v>
      </c>
      <c r="BL659" s="36">
        <v>1.3735955552695687E-2</v>
      </c>
      <c r="BM659" s="32">
        <v>16</v>
      </c>
      <c r="BN659" s="36">
        <v>1.2669638919845065E-2</v>
      </c>
      <c r="BO659" s="33" t="s">
        <v>476</v>
      </c>
      <c r="BP659" s="33" t="s">
        <v>477</v>
      </c>
      <c r="BQ659">
        <v>1.9002183231169401</v>
      </c>
      <c r="BR659">
        <v>2.2862680000000002</v>
      </c>
      <c r="BS659" t="s">
        <v>474</v>
      </c>
      <c r="BT659" s="37">
        <v>44951</v>
      </c>
      <c r="BU659" s="32" t="s">
        <v>477</v>
      </c>
      <c r="BV659" s="38" t="s">
        <v>477</v>
      </c>
      <c r="BW659" t="s">
        <v>477</v>
      </c>
      <c r="BX659" s="39">
        <v>1.9002183231169401</v>
      </c>
      <c r="BY659" s="39">
        <v>2.2862680000000002</v>
      </c>
      <c r="BZ659" s="39">
        <v>2.2666499999999998</v>
      </c>
      <c r="CA659" s="39">
        <v>2.2862680000000002</v>
      </c>
      <c r="CB659" s="39">
        <v>2.2666499999999998</v>
      </c>
      <c r="CC659" s="39">
        <v>2.2862680000000002</v>
      </c>
      <c r="CD659" s="39">
        <v>2.2666499999999998</v>
      </c>
      <c r="CE659" s="39">
        <v>2.2862680000000002</v>
      </c>
      <c r="CF659" s="39">
        <v>2.2666499999999998</v>
      </c>
      <c r="CG659">
        <v>2.2862680000000002</v>
      </c>
      <c r="CH659" s="39">
        <v>1.9002183231169401</v>
      </c>
      <c r="CI659" s="39">
        <v>1.90210409341919</v>
      </c>
      <c r="CJ659" s="39">
        <v>1.9002183231169401</v>
      </c>
      <c r="CK659" s="39">
        <v>1.90210409341919</v>
      </c>
      <c r="CL659" t="s">
        <v>477</v>
      </c>
      <c r="CM659" t="s">
        <v>477</v>
      </c>
      <c r="CN659" s="46" t="s">
        <v>477</v>
      </c>
      <c r="CO659" s="46">
        <v>0</v>
      </c>
      <c r="CP659" s="46" t="s">
        <v>477</v>
      </c>
      <c r="CQ659" s="46" t="s">
        <v>477</v>
      </c>
      <c r="CR659" s="46" t="s">
        <v>477</v>
      </c>
      <c r="CS659" s="46">
        <v>0</v>
      </c>
      <c r="CT659">
        <v>0</v>
      </c>
      <c r="CU659">
        <v>0</v>
      </c>
      <c r="CV659" s="47">
        <v>0</v>
      </c>
      <c r="CW659">
        <v>0</v>
      </c>
      <c r="CX659" s="48">
        <v>0</v>
      </c>
      <c r="CY659" s="48">
        <v>0</v>
      </c>
      <c r="CZ659">
        <v>0</v>
      </c>
      <c r="DA659" s="37">
        <v>44951</v>
      </c>
      <c r="DB659">
        <v>2.2862680000000002</v>
      </c>
      <c r="DC659">
        <v>1</v>
      </c>
      <c r="DD659" s="52" t="s">
        <v>477</v>
      </c>
      <c r="DE659" t="s">
        <v>477</v>
      </c>
      <c r="DF659" s="52" t="s">
        <v>477</v>
      </c>
      <c r="DG659" s="52" t="s">
        <v>477</v>
      </c>
      <c r="DH659" s="52" t="s">
        <v>477</v>
      </c>
      <c r="DI659" s="52" t="s">
        <v>477</v>
      </c>
      <c r="DJ659" s="52" t="s">
        <v>477</v>
      </c>
      <c r="DK659" s="52" t="s">
        <v>477</v>
      </c>
      <c r="DL659" s="52" t="s">
        <v>477</v>
      </c>
      <c r="DM659" s="52" t="s">
        <v>477</v>
      </c>
      <c r="DN659" s="52" t="s">
        <v>477</v>
      </c>
      <c r="DO659" s="33">
        <v>2.0820235174284099</v>
      </c>
      <c r="DP659" s="33" t="s">
        <v>477</v>
      </c>
      <c r="DQ659" s="32" t="s">
        <v>699</v>
      </c>
      <c r="DR659" s="33" t="s">
        <v>477</v>
      </c>
      <c r="DS659" s="58" t="s">
        <v>477</v>
      </c>
      <c r="DT659" s="58" t="s">
        <v>477</v>
      </c>
      <c r="DU659" s="58" t="s">
        <v>477</v>
      </c>
    </row>
    <row r="660" spans="1:125" x14ac:dyDescent="0.25">
      <c r="A660" s="31">
        <v>44196</v>
      </c>
      <c r="B660" t="s">
        <v>2120</v>
      </c>
      <c r="C660" t="s">
        <v>2010</v>
      </c>
      <c r="D660" t="s">
        <v>473</v>
      </c>
      <c r="E660">
        <v>9080503</v>
      </c>
      <c r="F660" t="s">
        <v>2232</v>
      </c>
      <c r="G660" t="s">
        <v>2233</v>
      </c>
      <c r="H660" t="s">
        <v>293</v>
      </c>
      <c r="I660">
        <v>44991</v>
      </c>
      <c r="J660">
        <v>0</v>
      </c>
      <c r="K660" s="43">
        <v>300000</v>
      </c>
      <c r="L660" s="43">
        <v>302233.09999999998</v>
      </c>
      <c r="M660" s="43">
        <v>0.18936641400000001</v>
      </c>
      <c r="N660" s="43">
        <v>100.73950000000001</v>
      </c>
      <c r="O660" t="s">
        <v>473</v>
      </c>
      <c r="P660" t="s">
        <v>474</v>
      </c>
      <c r="Q660" t="s">
        <v>2234</v>
      </c>
      <c r="R660" t="s">
        <v>475</v>
      </c>
      <c r="S660" t="s">
        <v>2120</v>
      </c>
      <c r="T660" t="s">
        <v>2233</v>
      </c>
      <c r="U660" t="s">
        <v>368</v>
      </c>
      <c r="V660" t="s">
        <v>203</v>
      </c>
      <c r="W660" t="s">
        <v>2235</v>
      </c>
      <c r="X660" t="s">
        <v>1967</v>
      </c>
      <c r="Y660" s="32" t="s">
        <v>373</v>
      </c>
      <c r="Z660" t="s">
        <v>394</v>
      </c>
      <c r="AA660" s="32" t="s">
        <v>367</v>
      </c>
      <c r="AB660" s="32" t="s">
        <v>476</v>
      </c>
      <c r="AC660" s="33" t="s">
        <v>477</v>
      </c>
      <c r="AD660" s="33">
        <v>1250000000</v>
      </c>
      <c r="AE660">
        <v>2.4E-2</v>
      </c>
      <c r="AF660" s="33">
        <v>24.379761597647299</v>
      </c>
      <c r="AG660" s="33">
        <v>23.908694102060601</v>
      </c>
      <c r="AH660">
        <v>23.908694102060601</v>
      </c>
      <c r="AI660" s="33">
        <v>0.18746186832936301</v>
      </c>
      <c r="AJ660" s="33">
        <v>-0.26923999999999998</v>
      </c>
      <c r="AK660">
        <v>-0.26923999999999998</v>
      </c>
      <c r="AL660" s="33">
        <v>-0.26923999999999998</v>
      </c>
      <c r="AM660">
        <v>-0.26923999999999998</v>
      </c>
      <c r="AN660" s="33" t="s">
        <v>477</v>
      </c>
      <c r="AO660" s="33" t="s">
        <v>477</v>
      </c>
      <c r="AP660" s="33" t="s">
        <v>477</v>
      </c>
      <c r="AQ660" s="33" t="s">
        <v>477</v>
      </c>
      <c r="AR660" s="33" t="s">
        <v>477</v>
      </c>
      <c r="AS660" s="34" t="s">
        <v>477</v>
      </c>
      <c r="AT660" s="34">
        <v>44263</v>
      </c>
      <c r="AU660" s="35">
        <v>795</v>
      </c>
      <c r="AV660" s="35">
        <v>67</v>
      </c>
      <c r="AW660" s="34" t="s">
        <v>477</v>
      </c>
      <c r="AX660" t="s">
        <v>474</v>
      </c>
      <c r="AY660" s="32">
        <v>2023</v>
      </c>
      <c r="AZ660" s="32" t="s">
        <v>367</v>
      </c>
      <c r="BA660" s="32" t="s">
        <v>366</v>
      </c>
      <c r="BB660" s="32" t="s">
        <v>366</v>
      </c>
      <c r="BC660" s="32" t="s">
        <v>366</v>
      </c>
      <c r="BD660">
        <v>159602272.38000005</v>
      </c>
      <c r="BE660">
        <v>0.18936641400000001</v>
      </c>
      <c r="BF660" s="32" t="s">
        <v>293</v>
      </c>
      <c r="BG660" s="32" t="s">
        <v>478</v>
      </c>
      <c r="BH660" s="32" t="s">
        <v>477</v>
      </c>
      <c r="BI660" s="32">
        <v>7</v>
      </c>
      <c r="BJ660" s="36">
        <v>2.2447045464048417E-3</v>
      </c>
      <c r="BK660" s="32">
        <v>7</v>
      </c>
      <c r="BL660" s="36">
        <v>2.2447045464048417E-3</v>
      </c>
      <c r="BM660" s="32">
        <v>7</v>
      </c>
      <c r="BN660" s="36">
        <v>2.0704490470706757E-3</v>
      </c>
      <c r="BO660" s="33" t="s">
        <v>482</v>
      </c>
      <c r="BP660" s="33">
        <v>4</v>
      </c>
      <c r="BQ660">
        <v>0.18746186832936301</v>
      </c>
      <c r="BR660">
        <v>-0.26923999999999998</v>
      </c>
      <c r="BS660" t="s">
        <v>474</v>
      </c>
      <c r="BT660" s="37">
        <v>44991</v>
      </c>
      <c r="BU660" s="32" t="s">
        <v>477</v>
      </c>
      <c r="BV660" s="38" t="s">
        <v>477</v>
      </c>
      <c r="BW660" t="s">
        <v>477</v>
      </c>
      <c r="BX660" s="39">
        <v>0.18746186832936301</v>
      </c>
      <c r="BY660" s="39">
        <v>-0.26923999999999998</v>
      </c>
      <c r="BZ660" s="39">
        <v>-0.27927200000000002</v>
      </c>
      <c r="CA660" s="39">
        <v>-0.26923999999999998</v>
      </c>
      <c r="CB660" s="39">
        <v>-0.27927200000000002</v>
      </c>
      <c r="CC660" s="39">
        <v>-0.26923999999999998</v>
      </c>
      <c r="CD660" s="39">
        <v>-0.27927200000000002</v>
      </c>
      <c r="CE660" s="39">
        <v>-0.26923999999999998</v>
      </c>
      <c r="CF660" s="39">
        <v>-0.27927200000000002</v>
      </c>
      <c r="CG660">
        <v>-0.26923999999999998</v>
      </c>
      <c r="CH660" s="39">
        <v>0.18746186832936301</v>
      </c>
      <c r="CI660" s="39">
        <v>0.18744326065203701</v>
      </c>
      <c r="CJ660" s="39">
        <v>0.18746186832936301</v>
      </c>
      <c r="CK660" s="39">
        <v>0.18744326065203701</v>
      </c>
      <c r="CL660" t="s">
        <v>477</v>
      </c>
      <c r="CM660" t="s">
        <v>477</v>
      </c>
      <c r="CN660" s="46" t="s">
        <v>477</v>
      </c>
      <c r="CO660" s="46">
        <v>0</v>
      </c>
      <c r="CP660" s="46" t="s">
        <v>477</v>
      </c>
      <c r="CQ660" s="46" t="s">
        <v>477</v>
      </c>
      <c r="CR660" s="46" t="s">
        <v>477</v>
      </c>
      <c r="CS660" s="46">
        <v>0</v>
      </c>
      <c r="CT660">
        <v>0</v>
      </c>
      <c r="CU660">
        <v>0</v>
      </c>
      <c r="CV660" s="47">
        <v>0</v>
      </c>
      <c r="CW660">
        <v>0</v>
      </c>
      <c r="CX660" s="48">
        <v>0</v>
      </c>
      <c r="CY660" s="48">
        <v>0</v>
      </c>
      <c r="CZ660">
        <v>0</v>
      </c>
      <c r="DA660" s="37">
        <v>44991</v>
      </c>
      <c r="DB660">
        <v>-0.26923999999999998</v>
      </c>
      <c r="DC660">
        <v>1</v>
      </c>
      <c r="DD660" s="52" t="s">
        <v>477</v>
      </c>
      <c r="DE660" t="s">
        <v>477</v>
      </c>
      <c r="DF660" s="52" t="s">
        <v>477</v>
      </c>
      <c r="DG660" s="52" t="s">
        <v>477</v>
      </c>
      <c r="DH660" s="52" t="s">
        <v>477</v>
      </c>
      <c r="DI660" s="52" t="s">
        <v>477</v>
      </c>
      <c r="DJ660" s="52" t="s">
        <v>477</v>
      </c>
      <c r="DK660" s="52" t="s">
        <v>477</v>
      </c>
      <c r="DL660" s="52" t="s">
        <v>477</v>
      </c>
      <c r="DM660" s="52" t="s">
        <v>477</v>
      </c>
      <c r="DN660" s="52" t="s">
        <v>477</v>
      </c>
      <c r="DO660" s="33">
        <v>0.189151701788148</v>
      </c>
      <c r="DP660" s="33" t="s">
        <v>477</v>
      </c>
      <c r="DQ660" s="32" t="s">
        <v>699</v>
      </c>
      <c r="DR660" s="33" t="s">
        <v>477</v>
      </c>
      <c r="DS660" s="58" t="s">
        <v>477</v>
      </c>
      <c r="DT660" s="58" t="s">
        <v>477</v>
      </c>
      <c r="DU660" s="58" t="s">
        <v>477</v>
      </c>
    </row>
    <row r="661" spans="1:125" x14ac:dyDescent="0.25">
      <c r="A661" s="31">
        <v>44196</v>
      </c>
      <c r="B661" t="s">
        <v>2120</v>
      </c>
      <c r="C661" t="s">
        <v>2010</v>
      </c>
      <c r="D661" t="s">
        <v>473</v>
      </c>
      <c r="E661">
        <v>9080503</v>
      </c>
      <c r="F661" t="s">
        <v>1084</v>
      </c>
      <c r="G661" t="s">
        <v>2236</v>
      </c>
      <c r="H661" t="s">
        <v>293</v>
      </c>
      <c r="I661">
        <v>45260</v>
      </c>
      <c r="J661">
        <v>0</v>
      </c>
      <c r="K661" s="43">
        <v>2000000</v>
      </c>
      <c r="L661" s="43">
        <v>2017236.67</v>
      </c>
      <c r="M661" s="43">
        <v>1.2639147551000001</v>
      </c>
      <c r="N661" s="43">
        <v>100.1035</v>
      </c>
      <c r="O661" t="s">
        <v>473</v>
      </c>
      <c r="P661" t="s">
        <v>474</v>
      </c>
      <c r="Q661" t="s">
        <v>1086</v>
      </c>
      <c r="R661" t="s">
        <v>475</v>
      </c>
      <c r="S661" t="s">
        <v>2120</v>
      </c>
      <c r="T661" t="s">
        <v>2236</v>
      </c>
      <c r="U661" t="s">
        <v>381</v>
      </c>
      <c r="V661" t="s">
        <v>203</v>
      </c>
      <c r="W661" t="s">
        <v>1087</v>
      </c>
      <c r="X661" t="s">
        <v>1088</v>
      </c>
      <c r="Y661" s="32" t="s">
        <v>373</v>
      </c>
      <c r="Z661" t="s">
        <v>374</v>
      </c>
      <c r="AA661" s="32" t="s">
        <v>463</v>
      </c>
      <c r="AB661" s="32" t="s">
        <v>476</v>
      </c>
      <c r="AC661" s="33" t="s">
        <v>477</v>
      </c>
      <c r="AD661" s="33">
        <v>1250000000</v>
      </c>
      <c r="AE661">
        <v>0.16</v>
      </c>
      <c r="AF661" s="33" t="s">
        <v>477</v>
      </c>
      <c r="AG661" s="33">
        <v>-257.00801242644502</v>
      </c>
      <c r="AH661">
        <v>-257.00801242644502</v>
      </c>
      <c r="AI661" s="33">
        <v>1.11188461718484E-2</v>
      </c>
      <c r="AJ661" s="33">
        <v>2.961363</v>
      </c>
      <c r="AK661">
        <v>2.961363</v>
      </c>
      <c r="AL661" s="33">
        <v>-1.620519</v>
      </c>
      <c r="AM661">
        <v>-1.620519</v>
      </c>
      <c r="AN661" s="33" t="s">
        <v>477</v>
      </c>
      <c r="AO661" s="33" t="s">
        <v>477</v>
      </c>
      <c r="AP661" s="33" t="s">
        <v>477</v>
      </c>
      <c r="AQ661" s="33" t="s">
        <v>477</v>
      </c>
      <c r="AR661" s="33" t="s">
        <v>477</v>
      </c>
      <c r="AS661" s="34" t="s">
        <v>477</v>
      </c>
      <c r="AT661" s="34">
        <v>44287</v>
      </c>
      <c r="AU661" s="35">
        <v>1064</v>
      </c>
      <c r="AV661" s="35">
        <v>91</v>
      </c>
      <c r="AW661" s="34" t="s">
        <v>477</v>
      </c>
      <c r="AX661" t="s">
        <v>474</v>
      </c>
      <c r="AY661" s="32">
        <v>2023</v>
      </c>
      <c r="AZ661" s="32" t="s">
        <v>463</v>
      </c>
      <c r="BA661" s="32" t="s">
        <v>463</v>
      </c>
      <c r="BB661" s="32" t="s">
        <v>463</v>
      </c>
      <c r="BC661" s="32" t="s">
        <v>463</v>
      </c>
      <c r="BD661">
        <v>159602272.38000005</v>
      </c>
      <c r="BE661">
        <v>1.2639147551000001</v>
      </c>
      <c r="BF661" s="32" t="s">
        <v>293</v>
      </c>
      <c r="BG661" s="32" t="s">
        <v>477</v>
      </c>
      <c r="BH661" s="32" t="s">
        <v>477</v>
      </c>
      <c r="BI661" s="32">
        <v>15</v>
      </c>
      <c r="BJ661" s="36">
        <v>1.49821456495783E-2</v>
      </c>
      <c r="BK661" s="32">
        <v>15</v>
      </c>
      <c r="BL661" s="36">
        <v>1.49821456495783E-2</v>
      </c>
      <c r="BM661" s="32">
        <v>15</v>
      </c>
      <c r="BN661" s="36">
        <v>1.3819087787265932E-2</v>
      </c>
      <c r="BO661" s="33" t="s">
        <v>482</v>
      </c>
      <c r="BP661" s="33">
        <v>4</v>
      </c>
      <c r="BQ661">
        <v>1.11188461718484E-2</v>
      </c>
      <c r="BR661">
        <v>-1.620519</v>
      </c>
      <c r="BS661" t="s">
        <v>474</v>
      </c>
      <c r="BT661" s="37">
        <v>45260</v>
      </c>
      <c r="BU661" s="32" t="s">
        <v>477</v>
      </c>
      <c r="BV661" s="38">
        <v>44204</v>
      </c>
      <c r="BW661" t="s">
        <v>1197</v>
      </c>
      <c r="BX661" s="39">
        <v>1.11188461718484E-2</v>
      </c>
      <c r="BY661" s="39">
        <v>2.961363</v>
      </c>
      <c r="BZ661" s="39">
        <v>2.9610639999999999</v>
      </c>
      <c r="CA661" s="39">
        <v>-1.620519</v>
      </c>
      <c r="CB661" s="39">
        <v>-1.652973</v>
      </c>
      <c r="CC661" s="39">
        <v>-1.620519</v>
      </c>
      <c r="CD661" s="39">
        <v>-1.652973</v>
      </c>
      <c r="CE661" s="39">
        <v>2.961363</v>
      </c>
      <c r="CF661" s="39">
        <v>2.9610639999999999</v>
      </c>
      <c r="CG661">
        <v>-1.620519</v>
      </c>
      <c r="CH661" s="39">
        <v>1.11188461718484E-2</v>
      </c>
      <c r="CI661" s="39">
        <v>1.1109861743055199E-2</v>
      </c>
      <c r="CJ661" s="39">
        <v>1.11188461718484E-2</v>
      </c>
      <c r="CK661" s="39">
        <v>1.1106830187252399E-2</v>
      </c>
      <c r="CL661" t="s">
        <v>477</v>
      </c>
      <c r="CM661" t="s">
        <v>477</v>
      </c>
      <c r="CN661" s="46" t="s">
        <v>477</v>
      </c>
      <c r="CO661" s="46">
        <v>0</v>
      </c>
      <c r="CP661" s="46" t="s">
        <v>477</v>
      </c>
      <c r="CQ661" s="46" t="s">
        <v>477</v>
      </c>
      <c r="CR661" s="46" t="s">
        <v>477</v>
      </c>
      <c r="CS661" s="46">
        <v>0</v>
      </c>
      <c r="CT661">
        <v>0</v>
      </c>
      <c r="CU661">
        <v>0</v>
      </c>
      <c r="CV661" s="47">
        <v>2017236.67</v>
      </c>
      <c r="CW661">
        <v>0</v>
      </c>
      <c r="CX661" s="48">
        <v>2017236.67</v>
      </c>
      <c r="CY661" s="48">
        <v>2017236.67</v>
      </c>
      <c r="CZ661">
        <v>2017236.67</v>
      </c>
      <c r="DA661" s="37">
        <v>44204</v>
      </c>
      <c r="DB661">
        <v>-1.620519</v>
      </c>
      <c r="DC661">
        <v>1</v>
      </c>
      <c r="DD661" s="52" t="s">
        <v>477</v>
      </c>
      <c r="DE661" t="s">
        <v>477</v>
      </c>
      <c r="DF661" s="52" t="s">
        <v>477</v>
      </c>
      <c r="DG661" s="52" t="s">
        <v>477</v>
      </c>
      <c r="DH661" s="52" t="s">
        <v>477</v>
      </c>
      <c r="DI661" s="52" t="s">
        <v>477</v>
      </c>
      <c r="DJ661" s="52" t="s">
        <v>477</v>
      </c>
      <c r="DK661" s="52" t="s">
        <v>477</v>
      </c>
      <c r="DL661" s="52" t="s">
        <v>477</v>
      </c>
      <c r="DM661" s="52" t="s">
        <v>477</v>
      </c>
      <c r="DN661" s="52" t="s">
        <v>477</v>
      </c>
      <c r="DO661" s="33">
        <v>1.1303687615793499E-2</v>
      </c>
      <c r="DP661" s="33" t="s">
        <v>477</v>
      </c>
      <c r="DQ661" s="32" t="s">
        <v>700</v>
      </c>
      <c r="DR661" s="33" t="s">
        <v>477</v>
      </c>
      <c r="DS661" s="58" t="s">
        <v>477</v>
      </c>
      <c r="DT661" s="58" t="s">
        <v>477</v>
      </c>
      <c r="DU661" s="58" t="s">
        <v>477</v>
      </c>
    </row>
    <row r="662" spans="1:125" x14ac:dyDescent="0.25">
      <c r="A662" s="31">
        <v>44196</v>
      </c>
      <c r="B662" t="s">
        <v>2120</v>
      </c>
      <c r="C662" t="s">
        <v>2010</v>
      </c>
      <c r="D662" t="s">
        <v>473</v>
      </c>
      <c r="E662">
        <v>9080503</v>
      </c>
      <c r="F662" t="s">
        <v>1838</v>
      </c>
      <c r="G662" t="s">
        <v>2237</v>
      </c>
      <c r="H662" t="s">
        <v>293</v>
      </c>
      <c r="I662">
        <v>109574</v>
      </c>
      <c r="J662">
        <v>0</v>
      </c>
      <c r="K662" s="43">
        <v>300000</v>
      </c>
      <c r="L662" s="43">
        <v>328052.65000000002</v>
      </c>
      <c r="M662" s="43">
        <v>0.2055438466</v>
      </c>
      <c r="N662" s="43">
        <v>108.3865</v>
      </c>
      <c r="O662" t="s">
        <v>473</v>
      </c>
      <c r="P662" t="s">
        <v>474</v>
      </c>
      <c r="Q662" t="s">
        <v>1840</v>
      </c>
      <c r="R662" t="s">
        <v>475</v>
      </c>
      <c r="S662" t="s">
        <v>2120</v>
      </c>
      <c r="T662" t="s">
        <v>2237</v>
      </c>
      <c r="U662" t="s">
        <v>405</v>
      </c>
      <c r="V662" t="s">
        <v>203</v>
      </c>
      <c r="W662" t="s">
        <v>1049</v>
      </c>
      <c r="X662" t="s">
        <v>407</v>
      </c>
      <c r="Y662" s="32" t="s">
        <v>373</v>
      </c>
      <c r="Z662" t="s">
        <v>1016</v>
      </c>
      <c r="AA662" s="32" t="s">
        <v>370</v>
      </c>
      <c r="AB662" s="32" t="s">
        <v>476</v>
      </c>
      <c r="AC662" s="33" t="s">
        <v>477</v>
      </c>
      <c r="AD662" s="33">
        <v>1250000000</v>
      </c>
      <c r="AE662">
        <v>2.4E-2</v>
      </c>
      <c r="AF662" s="33" t="s">
        <v>477</v>
      </c>
      <c r="AG662" s="33">
        <v>200.23259194341901</v>
      </c>
      <c r="AH662">
        <v>200.23259194341901</v>
      </c>
      <c r="AI662" s="33">
        <v>3.2512546994979101</v>
      </c>
      <c r="AJ662" s="33">
        <v>1.513571</v>
      </c>
      <c r="AK662">
        <v>1.513571</v>
      </c>
      <c r="AL662" s="33">
        <v>1.526206</v>
      </c>
      <c r="AM662">
        <v>1.526206</v>
      </c>
      <c r="AN662" s="33" t="s">
        <v>477</v>
      </c>
      <c r="AO662" s="33" t="s">
        <v>477</v>
      </c>
      <c r="AP662" s="33" t="s">
        <v>477</v>
      </c>
      <c r="AQ662" s="33" t="s">
        <v>477</v>
      </c>
      <c r="AR662" s="33" t="s">
        <v>477</v>
      </c>
      <c r="AS662" s="34" t="s">
        <v>477</v>
      </c>
      <c r="AT662" s="34" t="s">
        <v>477</v>
      </c>
      <c r="AU662" s="35">
        <v>14610</v>
      </c>
      <c r="AV662" s="35">
        <v>14610</v>
      </c>
      <c r="AW662" s="34" t="s">
        <v>477</v>
      </c>
      <c r="AX662" t="s">
        <v>474</v>
      </c>
      <c r="AY662" s="32">
        <v>2024</v>
      </c>
      <c r="AZ662" s="32" t="s">
        <v>370</v>
      </c>
      <c r="BA662" s="32" t="s">
        <v>372</v>
      </c>
      <c r="BB662" s="32" t="s">
        <v>372</v>
      </c>
      <c r="BC662" s="32" t="s">
        <v>372</v>
      </c>
      <c r="BD662">
        <v>159602272.38000005</v>
      </c>
      <c r="BE662">
        <v>0.2055438466</v>
      </c>
      <c r="BF662" s="32" t="s">
        <v>293</v>
      </c>
      <c r="BG662" s="32" t="s">
        <v>477</v>
      </c>
      <c r="BH662" s="32" t="s">
        <v>477</v>
      </c>
      <c r="BI662" s="32">
        <v>11</v>
      </c>
      <c r="BJ662" s="36">
        <v>2.4364679941249199E-3</v>
      </c>
      <c r="BK662" s="32">
        <v>11</v>
      </c>
      <c r="BL662" s="36">
        <v>2.4364679941249199E-3</v>
      </c>
      <c r="BM662" s="32">
        <v>11</v>
      </c>
      <c r="BN662" s="36">
        <v>2.2473259764781224E-3</v>
      </c>
      <c r="BO662" s="33" t="s">
        <v>476</v>
      </c>
      <c r="BP662" s="33" t="s">
        <v>477</v>
      </c>
      <c r="BQ662">
        <v>3.2512546994979101</v>
      </c>
      <c r="BR662">
        <v>1.526206</v>
      </c>
      <c r="BS662" t="s">
        <v>474</v>
      </c>
      <c r="BT662" s="37">
        <v>45477</v>
      </c>
      <c r="BU662" s="32" t="s">
        <v>477</v>
      </c>
      <c r="BV662" s="38">
        <v>45477</v>
      </c>
      <c r="BW662" t="s">
        <v>1232</v>
      </c>
      <c r="BX662" s="39">
        <v>3.4860763556757601</v>
      </c>
      <c r="BY662" s="39">
        <v>2.841234</v>
      </c>
      <c r="BZ662" s="39">
        <v>2.8407399999999998</v>
      </c>
      <c r="CA662" s="39">
        <v>1.526206</v>
      </c>
      <c r="CB662" s="39">
        <v>1.513571</v>
      </c>
      <c r="CC662" s="39">
        <v>1.526206</v>
      </c>
      <c r="CD662" s="39">
        <v>1.513571</v>
      </c>
      <c r="CE662" s="39">
        <v>2.7381769999999999</v>
      </c>
      <c r="CF662" s="39">
        <v>2.7372000000000001</v>
      </c>
      <c r="CG662">
        <v>1.526206</v>
      </c>
      <c r="CH662" s="39">
        <v>3.4860763556757601</v>
      </c>
      <c r="CI662" s="39">
        <v>3.4878821612068398</v>
      </c>
      <c r="CJ662" s="39">
        <v>3.4860763556757601</v>
      </c>
      <c r="CK662" s="39">
        <v>3.4878973687961499</v>
      </c>
      <c r="CL662" t="s">
        <v>477</v>
      </c>
      <c r="CM662" t="s">
        <v>477</v>
      </c>
      <c r="CN662" s="46" t="s">
        <v>477</v>
      </c>
      <c r="CO662" s="46">
        <v>0</v>
      </c>
      <c r="CP662" s="46" t="s">
        <v>477</v>
      </c>
      <c r="CQ662" s="46" t="s">
        <v>477</v>
      </c>
      <c r="CR662" s="46" t="s">
        <v>477</v>
      </c>
      <c r="CS662" s="46">
        <v>0</v>
      </c>
      <c r="CT662">
        <v>0</v>
      </c>
      <c r="CU662">
        <v>0</v>
      </c>
      <c r="CV662" s="47">
        <v>328052.65000000002</v>
      </c>
      <c r="CW662">
        <v>0</v>
      </c>
      <c r="CX662" s="48">
        <v>328052.65000000002</v>
      </c>
      <c r="CY662" s="48">
        <v>328052.65000000002</v>
      </c>
      <c r="CZ662">
        <v>328052.65000000002</v>
      </c>
      <c r="DA662" s="37">
        <v>45477</v>
      </c>
      <c r="DB662">
        <v>1.526206</v>
      </c>
      <c r="DC662">
        <v>1</v>
      </c>
      <c r="DD662" s="52" t="s">
        <v>477</v>
      </c>
      <c r="DE662" t="s">
        <v>477</v>
      </c>
      <c r="DF662" s="52" t="s">
        <v>477</v>
      </c>
      <c r="DG662" s="52" t="s">
        <v>477</v>
      </c>
      <c r="DH662" s="52" t="s">
        <v>477</v>
      </c>
      <c r="DI662" s="52" t="s">
        <v>477</v>
      </c>
      <c r="DJ662" s="52" t="s">
        <v>477</v>
      </c>
      <c r="DK662" s="52" t="s">
        <v>477</v>
      </c>
      <c r="DL662" s="52" t="s">
        <v>477</v>
      </c>
      <c r="DM662" s="52" t="s">
        <v>477</v>
      </c>
      <c r="DN662" s="52" t="s">
        <v>477</v>
      </c>
      <c r="DO662" s="33">
        <v>3.8269302654910602</v>
      </c>
      <c r="DP662" s="33" t="s">
        <v>477</v>
      </c>
      <c r="DQ662" s="32" t="s">
        <v>700</v>
      </c>
      <c r="DR662" s="33" t="s">
        <v>477</v>
      </c>
      <c r="DS662" s="58" t="s">
        <v>477</v>
      </c>
      <c r="DT662" s="58" t="s">
        <v>477</v>
      </c>
      <c r="DU662" s="58" t="s">
        <v>477</v>
      </c>
    </row>
    <row r="663" spans="1:125" x14ac:dyDescent="0.25">
      <c r="A663" s="31">
        <v>44196</v>
      </c>
      <c r="B663" t="s">
        <v>2120</v>
      </c>
      <c r="C663" t="s">
        <v>2010</v>
      </c>
      <c r="D663" t="s">
        <v>473</v>
      </c>
      <c r="E663">
        <v>9080503</v>
      </c>
      <c r="F663" t="s">
        <v>2104</v>
      </c>
      <c r="G663" t="s">
        <v>2105</v>
      </c>
      <c r="H663" t="s">
        <v>293</v>
      </c>
      <c r="I663">
        <v>109574</v>
      </c>
      <c r="J663">
        <v>0</v>
      </c>
      <c r="K663" s="43">
        <v>2100000</v>
      </c>
      <c r="L663" s="43">
        <v>1989110.94</v>
      </c>
      <c r="M663" s="43">
        <v>1.2462923681</v>
      </c>
      <c r="N663" s="43">
        <v>94.329499999999996</v>
      </c>
      <c r="O663" t="s">
        <v>473</v>
      </c>
      <c r="P663" t="s">
        <v>474</v>
      </c>
      <c r="Q663" t="s">
        <v>2106</v>
      </c>
      <c r="R663" t="s">
        <v>475</v>
      </c>
      <c r="S663" t="s">
        <v>2120</v>
      </c>
      <c r="T663" t="s">
        <v>2105</v>
      </c>
      <c r="U663" t="s">
        <v>405</v>
      </c>
      <c r="V663" t="s">
        <v>203</v>
      </c>
      <c r="W663" t="s">
        <v>1279</v>
      </c>
      <c r="X663" t="s">
        <v>1280</v>
      </c>
      <c r="Y663" s="32" t="s">
        <v>373</v>
      </c>
      <c r="Z663" t="s">
        <v>394</v>
      </c>
      <c r="AA663" s="32" t="s">
        <v>386</v>
      </c>
      <c r="AB663" s="32" t="s">
        <v>476</v>
      </c>
      <c r="AC663" s="33" t="s">
        <v>477</v>
      </c>
      <c r="AD663" s="33">
        <v>1250000000</v>
      </c>
      <c r="AE663">
        <v>0.16800000000000001</v>
      </c>
      <c r="AF663" s="33" t="s">
        <v>477</v>
      </c>
      <c r="AG663" s="33">
        <v>182.40521819369599</v>
      </c>
      <c r="AH663">
        <v>182.40521819369599</v>
      </c>
      <c r="AI663" s="33">
        <v>2.40255620987999</v>
      </c>
      <c r="AJ663" s="33">
        <v>1.3134330000000001</v>
      </c>
      <c r="AK663">
        <v>1.3134330000000001</v>
      </c>
      <c r="AL663" s="33">
        <v>1.3134330000000001</v>
      </c>
      <c r="AM663">
        <v>1.3134330000000001</v>
      </c>
      <c r="AN663" s="33" t="s">
        <v>477</v>
      </c>
      <c r="AO663" s="33" t="s">
        <v>477</v>
      </c>
      <c r="AP663" s="33" t="s">
        <v>477</v>
      </c>
      <c r="AQ663" s="33" t="s">
        <v>477</v>
      </c>
      <c r="AR663" s="33" t="s">
        <v>477</v>
      </c>
      <c r="AS663" s="34" t="s">
        <v>477</v>
      </c>
      <c r="AT663" s="34" t="s">
        <v>477</v>
      </c>
      <c r="AU663" s="35">
        <v>14610</v>
      </c>
      <c r="AV663" s="35">
        <v>14610</v>
      </c>
      <c r="AW663" s="34" t="s">
        <v>477</v>
      </c>
      <c r="AX663" t="s">
        <v>474</v>
      </c>
      <c r="AY663" s="32">
        <v>2023</v>
      </c>
      <c r="AZ663" s="32" t="s">
        <v>386</v>
      </c>
      <c r="BA663" s="32" t="s">
        <v>376</v>
      </c>
      <c r="BB663" s="32" t="s">
        <v>376</v>
      </c>
      <c r="BC663" s="32" t="s">
        <v>376</v>
      </c>
      <c r="BD663">
        <v>159602272.38000005</v>
      </c>
      <c r="BE663">
        <v>1.2462923681</v>
      </c>
      <c r="BF663" s="32" t="s">
        <v>293</v>
      </c>
      <c r="BG663" s="32" t="s">
        <v>478</v>
      </c>
      <c r="BH663" s="32" t="s">
        <v>477</v>
      </c>
      <c r="BI663" s="32">
        <v>10</v>
      </c>
      <c r="BJ663" s="36">
        <v>1.4773254055633246E-2</v>
      </c>
      <c r="BK663" s="32">
        <v>10</v>
      </c>
      <c r="BL663" s="36">
        <v>1.4773254055633246E-2</v>
      </c>
      <c r="BM663" s="32">
        <v>10</v>
      </c>
      <c r="BN663" s="36">
        <v>1.3626412362646103E-2</v>
      </c>
      <c r="BO663" s="33" t="s">
        <v>476</v>
      </c>
      <c r="BP663" s="33" t="s">
        <v>477</v>
      </c>
      <c r="BQ663">
        <v>2.40255620987999</v>
      </c>
      <c r="BR663">
        <v>1.3134330000000001</v>
      </c>
      <c r="BS663" t="s">
        <v>474</v>
      </c>
      <c r="BT663" s="37">
        <v>58806</v>
      </c>
      <c r="BU663" s="32" t="s">
        <v>477</v>
      </c>
      <c r="BV663" s="38">
        <v>45132</v>
      </c>
      <c r="BW663" t="s">
        <v>1232</v>
      </c>
      <c r="BX663" s="39">
        <v>2.40255620987999</v>
      </c>
      <c r="BY663" s="39">
        <v>1.3134330000000001</v>
      </c>
      <c r="BZ663" s="39">
        <v>1.313153</v>
      </c>
      <c r="CA663" s="39">
        <v>1.3134330000000001</v>
      </c>
      <c r="CB663" s="39">
        <v>1.313153</v>
      </c>
      <c r="CC663" s="39">
        <v>4.5166909999999998</v>
      </c>
      <c r="CD663" s="39">
        <v>4.5341849999999999</v>
      </c>
      <c r="CE663" s="39">
        <v>1.541339</v>
      </c>
      <c r="CF663" s="39">
        <v>1.540754</v>
      </c>
      <c r="CG663">
        <v>1.3134330000000001</v>
      </c>
      <c r="CH663" s="39">
        <v>2.40255620987999</v>
      </c>
      <c r="CI663" s="39">
        <v>2.40487424838929</v>
      </c>
      <c r="CJ663" s="39">
        <v>2.40255620987999</v>
      </c>
      <c r="CK663" s="39">
        <v>2.40485347380065</v>
      </c>
      <c r="CL663" t="s">
        <v>477</v>
      </c>
      <c r="CM663" t="s">
        <v>477</v>
      </c>
      <c r="CN663" s="46" t="s">
        <v>477</v>
      </c>
      <c r="CO663" s="46">
        <v>0</v>
      </c>
      <c r="CP663" s="46" t="s">
        <v>477</v>
      </c>
      <c r="CQ663" s="46" t="s">
        <v>477</v>
      </c>
      <c r="CR663" s="46" t="s">
        <v>477</v>
      </c>
      <c r="CS663" s="46">
        <v>0</v>
      </c>
      <c r="CT663">
        <v>0</v>
      </c>
      <c r="CU663">
        <v>0</v>
      </c>
      <c r="CV663" s="47">
        <v>1989110.94</v>
      </c>
      <c r="CW663">
        <v>0</v>
      </c>
      <c r="CX663" s="48">
        <v>1989110.94</v>
      </c>
      <c r="CY663" s="48">
        <v>1989110.94</v>
      </c>
      <c r="CZ663">
        <v>1989110.94</v>
      </c>
      <c r="DA663" s="37">
        <v>45132</v>
      </c>
      <c r="DB663">
        <v>4.5166909999999998</v>
      </c>
      <c r="DC663">
        <v>1</v>
      </c>
      <c r="DD663" s="52" t="s">
        <v>477</v>
      </c>
      <c r="DE663" t="s">
        <v>477</v>
      </c>
      <c r="DF663" s="52" t="s">
        <v>477</v>
      </c>
      <c r="DG663" s="52" t="s">
        <v>477</v>
      </c>
      <c r="DH663" s="52" t="s">
        <v>477</v>
      </c>
      <c r="DI663" s="52" t="s">
        <v>477</v>
      </c>
      <c r="DJ663" s="52" t="s">
        <v>477</v>
      </c>
      <c r="DK663" s="52" t="s">
        <v>477</v>
      </c>
      <c r="DL663" s="52" t="s">
        <v>477</v>
      </c>
      <c r="DM663" s="52" t="s">
        <v>477</v>
      </c>
      <c r="DN663" s="52" t="s">
        <v>477</v>
      </c>
      <c r="DO663" s="33">
        <v>2.2864545764399198</v>
      </c>
      <c r="DP663" s="33" t="s">
        <v>477</v>
      </c>
      <c r="DQ663" s="32" t="s">
        <v>700</v>
      </c>
      <c r="DR663" s="33" t="s">
        <v>477</v>
      </c>
      <c r="DS663" s="58" t="s">
        <v>477</v>
      </c>
      <c r="DT663" s="58" t="s">
        <v>477</v>
      </c>
      <c r="DU663" s="58" t="s">
        <v>477</v>
      </c>
    </row>
    <row r="664" spans="1:125" x14ac:dyDescent="0.25">
      <c r="A664" s="31">
        <v>44196</v>
      </c>
      <c r="B664" t="s">
        <v>2120</v>
      </c>
      <c r="C664" t="s">
        <v>2010</v>
      </c>
      <c r="D664" t="s">
        <v>473</v>
      </c>
      <c r="E664">
        <v>9080505</v>
      </c>
      <c r="F664" t="s">
        <v>2238</v>
      </c>
      <c r="G664" t="s">
        <v>2239</v>
      </c>
      <c r="H664" t="s">
        <v>293</v>
      </c>
      <c r="I664">
        <v>44794</v>
      </c>
      <c r="J664">
        <v>0</v>
      </c>
      <c r="K664" s="43">
        <v>1500000</v>
      </c>
      <c r="L664" s="43">
        <v>1501320</v>
      </c>
      <c r="M664" s="43">
        <v>0.94066329859999998</v>
      </c>
      <c r="N664" s="43">
        <v>100.08799999999999</v>
      </c>
      <c r="O664" t="s">
        <v>473</v>
      </c>
      <c r="P664" t="s">
        <v>474</v>
      </c>
      <c r="Q664" t="s">
        <v>2240</v>
      </c>
      <c r="R664" t="s">
        <v>475</v>
      </c>
      <c r="S664" t="s">
        <v>2120</v>
      </c>
      <c r="T664" t="s">
        <v>2239</v>
      </c>
      <c r="U664" t="s">
        <v>368</v>
      </c>
      <c r="V664" t="s">
        <v>203</v>
      </c>
      <c r="W664" t="s">
        <v>2241</v>
      </c>
      <c r="X664" t="s">
        <v>1406</v>
      </c>
      <c r="Y664" s="32" t="s">
        <v>362</v>
      </c>
      <c r="Z664" t="s">
        <v>369</v>
      </c>
      <c r="AA664" s="32" t="s">
        <v>393</v>
      </c>
      <c r="AB664" s="32" t="s">
        <v>476</v>
      </c>
      <c r="AC664" s="33" t="s">
        <v>477</v>
      </c>
      <c r="AD664" s="33">
        <v>500000000</v>
      </c>
      <c r="AE664">
        <v>0.3</v>
      </c>
      <c r="AF664" s="33">
        <v>58.564704483501203</v>
      </c>
      <c r="AG664" s="33">
        <v>46.719575384772</v>
      </c>
      <c r="AH664">
        <v>46.719575384772</v>
      </c>
      <c r="AI664" s="33">
        <v>1.63923603983349</v>
      </c>
      <c r="AJ664" s="33">
        <v>-5.3673999999999999E-2</v>
      </c>
      <c r="AK664">
        <v>-5.3673999999999999E-2</v>
      </c>
      <c r="AL664" s="33">
        <v>-5.3673999999999999E-2</v>
      </c>
      <c r="AM664">
        <v>-5.3673999999999999E-2</v>
      </c>
      <c r="AN664" s="33" t="s">
        <v>477</v>
      </c>
      <c r="AO664" s="33" t="s">
        <v>477</v>
      </c>
      <c r="AP664" s="33" t="s">
        <v>477</v>
      </c>
      <c r="AQ664" s="33" t="s">
        <v>477</v>
      </c>
      <c r="AR664" s="33" t="s">
        <v>477</v>
      </c>
      <c r="AS664" s="34" t="s">
        <v>477</v>
      </c>
      <c r="AT664" s="34" t="s">
        <v>477</v>
      </c>
      <c r="AU664" s="35">
        <v>598</v>
      </c>
      <c r="AV664" s="35">
        <v>598</v>
      </c>
      <c r="AW664" s="34" t="s">
        <v>477</v>
      </c>
      <c r="AX664" t="s">
        <v>474</v>
      </c>
      <c r="AY664" s="32">
        <v>2022</v>
      </c>
      <c r="AZ664" s="32" t="s">
        <v>393</v>
      </c>
      <c r="BA664" s="32" t="s">
        <v>376</v>
      </c>
      <c r="BB664" s="32" t="s">
        <v>376</v>
      </c>
      <c r="BC664" s="32" t="s">
        <v>376</v>
      </c>
      <c r="BD664">
        <v>159602272.38000005</v>
      </c>
      <c r="BE664">
        <v>0.94066329859999998</v>
      </c>
      <c r="BF664" s="32" t="s">
        <v>293</v>
      </c>
      <c r="BG664" s="32" t="s">
        <v>478</v>
      </c>
      <c r="BH664" s="32" t="s">
        <v>477</v>
      </c>
      <c r="BI664" s="32">
        <v>8</v>
      </c>
      <c r="BJ664" s="36">
        <v>1.1150399574396442E-2</v>
      </c>
      <c r="BK664" s="32">
        <v>8</v>
      </c>
      <c r="BL664" s="36">
        <v>1.1150399574396442E-2</v>
      </c>
      <c r="BM664" s="32">
        <v>8</v>
      </c>
      <c r="BN664" s="36">
        <v>1.0284798598658277E-2</v>
      </c>
      <c r="BO664" s="33" t="s">
        <v>476</v>
      </c>
      <c r="BP664" s="33" t="s">
        <v>477</v>
      </c>
      <c r="BQ664">
        <v>1.63923603983349</v>
      </c>
      <c r="BR664">
        <v>-5.3673999999999999E-2</v>
      </c>
      <c r="BS664" t="s">
        <v>474</v>
      </c>
      <c r="BT664" s="37">
        <v>44794</v>
      </c>
      <c r="BU664" s="32" t="s">
        <v>477</v>
      </c>
      <c r="BV664" s="38" t="s">
        <v>477</v>
      </c>
      <c r="BW664" t="s">
        <v>477</v>
      </c>
      <c r="BX664" s="39">
        <v>1.63923603983349</v>
      </c>
      <c r="BY664" s="39">
        <v>-5.3673999999999999E-2</v>
      </c>
      <c r="BZ664" s="39">
        <v>-5.4309999999999997E-2</v>
      </c>
      <c r="CA664" s="39">
        <v>-5.3673999999999999E-2</v>
      </c>
      <c r="CB664" s="39">
        <v>-5.4309999999999997E-2</v>
      </c>
      <c r="CC664" s="39">
        <v>-5.3673999999999999E-2</v>
      </c>
      <c r="CD664" s="39">
        <v>-5.4309999999999997E-2</v>
      </c>
      <c r="CE664" s="39">
        <v>-5.3673999999999999E-2</v>
      </c>
      <c r="CF664" s="39">
        <v>-5.4309999999999997E-2</v>
      </c>
      <c r="CG664">
        <v>-5.3673999999999999E-2</v>
      </c>
      <c r="CH664" s="39">
        <v>1.63923603983349</v>
      </c>
      <c r="CI664" s="39">
        <v>1.6402005280907599</v>
      </c>
      <c r="CJ664" s="39">
        <v>1.63923603983349</v>
      </c>
      <c r="CK664" s="39">
        <v>1.6402005280907599</v>
      </c>
      <c r="CL664" t="s">
        <v>477</v>
      </c>
      <c r="CM664" t="s">
        <v>477</v>
      </c>
      <c r="CN664" s="46" t="s">
        <v>477</v>
      </c>
      <c r="CO664" s="46">
        <v>0</v>
      </c>
      <c r="CP664" s="46" t="s">
        <v>477</v>
      </c>
      <c r="CQ664" s="46" t="s">
        <v>477</v>
      </c>
      <c r="CR664" s="46" t="s">
        <v>477</v>
      </c>
      <c r="CS664" s="46">
        <v>0</v>
      </c>
      <c r="CT664">
        <v>0</v>
      </c>
      <c r="CU664">
        <v>0</v>
      </c>
      <c r="CV664" s="47">
        <v>0</v>
      </c>
      <c r="CW664">
        <v>0</v>
      </c>
      <c r="CX664" s="48">
        <v>0</v>
      </c>
      <c r="CY664" s="48">
        <v>0</v>
      </c>
      <c r="CZ664">
        <v>0</v>
      </c>
      <c r="DA664" s="37">
        <v>44794</v>
      </c>
      <c r="DB664">
        <v>-5.3673999999999999E-2</v>
      </c>
      <c r="DC664">
        <v>1</v>
      </c>
      <c r="DD664" s="52" t="s">
        <v>477</v>
      </c>
      <c r="DE664" t="s">
        <v>477</v>
      </c>
      <c r="DF664" s="52" t="s">
        <v>477</v>
      </c>
      <c r="DG664" s="52" t="s">
        <v>477</v>
      </c>
      <c r="DH664" s="52" t="s">
        <v>477</v>
      </c>
      <c r="DI664" s="52" t="s">
        <v>477</v>
      </c>
      <c r="DJ664" s="52" t="s">
        <v>477</v>
      </c>
      <c r="DK664" s="52" t="s">
        <v>477</v>
      </c>
      <c r="DL664" s="52" t="s">
        <v>477</v>
      </c>
      <c r="DM664" s="52" t="s">
        <v>477</v>
      </c>
      <c r="DN664" s="52" t="s">
        <v>477</v>
      </c>
      <c r="DO664" s="33">
        <v>1.6467278677581001</v>
      </c>
      <c r="DP664" s="33" t="s">
        <v>477</v>
      </c>
      <c r="DQ664" s="32" t="s">
        <v>699</v>
      </c>
      <c r="DR664" s="33" t="s">
        <v>477</v>
      </c>
      <c r="DS664" s="58" t="s">
        <v>477</v>
      </c>
      <c r="DT664" s="58" t="s">
        <v>477</v>
      </c>
      <c r="DU664" s="58" t="s">
        <v>477</v>
      </c>
    </row>
    <row r="665" spans="1:125" x14ac:dyDescent="0.25">
      <c r="A665" s="31">
        <v>44196</v>
      </c>
      <c r="B665" t="s">
        <v>2120</v>
      </c>
      <c r="C665" t="s">
        <v>2010</v>
      </c>
      <c r="D665" t="s">
        <v>473</v>
      </c>
      <c r="E665">
        <v>9080507</v>
      </c>
      <c r="F665" t="s">
        <v>2242</v>
      </c>
      <c r="G665" t="s">
        <v>2243</v>
      </c>
      <c r="H665" t="s">
        <v>293</v>
      </c>
      <c r="I665">
        <v>44991</v>
      </c>
      <c r="J665">
        <v>1.125</v>
      </c>
      <c r="K665" s="43">
        <v>2000000</v>
      </c>
      <c r="L665" s="43">
        <v>2049823.15</v>
      </c>
      <c r="M665" s="43">
        <v>1.2843320583</v>
      </c>
      <c r="N665" s="43">
        <v>101.5665</v>
      </c>
      <c r="O665" t="s">
        <v>473</v>
      </c>
      <c r="P665" t="s">
        <v>474</v>
      </c>
      <c r="Q665" t="s">
        <v>2244</v>
      </c>
      <c r="R665" t="s">
        <v>475</v>
      </c>
      <c r="S665" t="s">
        <v>2120</v>
      </c>
      <c r="T665" t="s">
        <v>2243</v>
      </c>
      <c r="U665" t="s">
        <v>368</v>
      </c>
      <c r="V665" t="s">
        <v>203</v>
      </c>
      <c r="W665" t="s">
        <v>2245</v>
      </c>
      <c r="X665" t="s">
        <v>2245</v>
      </c>
      <c r="Y665" s="32" t="s">
        <v>362</v>
      </c>
      <c r="Z665" t="s">
        <v>374</v>
      </c>
      <c r="AA665" s="32" t="s">
        <v>386</v>
      </c>
      <c r="AB665" s="32" t="s">
        <v>476</v>
      </c>
      <c r="AC665" s="33" t="s">
        <v>477</v>
      </c>
      <c r="AD665" s="33">
        <v>500000000</v>
      </c>
      <c r="AE665">
        <v>0.4</v>
      </c>
      <c r="AF665" s="33">
        <v>110.020218131951</v>
      </c>
      <c r="AG665" s="33">
        <v>91.642774685640603</v>
      </c>
      <c r="AH665">
        <v>91.642774685640603</v>
      </c>
      <c r="AI665" s="33">
        <v>2.1366508087777101</v>
      </c>
      <c r="AJ665" s="33">
        <v>0.40105000000000002</v>
      </c>
      <c r="AK665">
        <v>0.40105000000000002</v>
      </c>
      <c r="AL665" s="33">
        <v>0.40105000000000002</v>
      </c>
      <c r="AM665">
        <v>0.40105000000000002</v>
      </c>
      <c r="AN665" s="33" t="s">
        <v>477</v>
      </c>
      <c r="AO665" s="33" t="s">
        <v>477</v>
      </c>
      <c r="AP665" s="33" t="s">
        <v>477</v>
      </c>
      <c r="AQ665" s="33" t="s">
        <v>477</v>
      </c>
      <c r="AR665" s="33" t="s">
        <v>477</v>
      </c>
      <c r="AS665" s="34" t="s">
        <v>477</v>
      </c>
      <c r="AT665" s="34" t="s">
        <v>477</v>
      </c>
      <c r="AU665" s="35">
        <v>795</v>
      </c>
      <c r="AV665" s="35">
        <v>795</v>
      </c>
      <c r="AW665" s="34" t="s">
        <v>477</v>
      </c>
      <c r="AX665" t="s">
        <v>474</v>
      </c>
      <c r="AY665" s="32">
        <v>2023</v>
      </c>
      <c r="AZ665" s="32" t="s">
        <v>386</v>
      </c>
      <c r="BA665" s="32" t="s">
        <v>376</v>
      </c>
      <c r="BB665" s="32" t="s">
        <v>376</v>
      </c>
      <c r="BC665" s="32" t="s">
        <v>376</v>
      </c>
      <c r="BD665">
        <v>159602272.38000005</v>
      </c>
      <c r="BE665">
        <v>1.2843320583</v>
      </c>
      <c r="BF665" s="32" t="s">
        <v>293</v>
      </c>
      <c r="BG665" s="32" t="s">
        <v>478</v>
      </c>
      <c r="BH665" s="32" t="s">
        <v>477</v>
      </c>
      <c r="BI665" s="32">
        <v>10</v>
      </c>
      <c r="BJ665" s="36">
        <v>1.5224167518815423E-2</v>
      </c>
      <c r="BK665" s="32">
        <v>10</v>
      </c>
      <c r="BL665" s="36">
        <v>1.5224167518815423E-2</v>
      </c>
      <c r="BM665" s="32">
        <v>10</v>
      </c>
      <c r="BN665" s="36">
        <v>1.4042321597405812E-2</v>
      </c>
      <c r="BO665" s="33" t="s">
        <v>476</v>
      </c>
      <c r="BP665" s="33" t="s">
        <v>477</v>
      </c>
      <c r="BQ665">
        <v>2.1366508087777101</v>
      </c>
      <c r="BR665">
        <v>0.40105000000000002</v>
      </c>
      <c r="BS665" t="s">
        <v>474</v>
      </c>
      <c r="BT665" s="37">
        <v>44991</v>
      </c>
      <c r="BU665" s="32" t="s">
        <v>477</v>
      </c>
      <c r="BV665" s="38" t="s">
        <v>477</v>
      </c>
      <c r="BW665" t="s">
        <v>477</v>
      </c>
      <c r="BX665" s="39">
        <v>2.1366508087777101</v>
      </c>
      <c r="BY665" s="39">
        <v>0.40105000000000002</v>
      </c>
      <c r="BZ665" s="39">
        <v>0.394735</v>
      </c>
      <c r="CA665" s="39">
        <v>0.40105000000000002</v>
      </c>
      <c r="CB665" s="39">
        <v>0.394735</v>
      </c>
      <c r="CC665" s="39">
        <v>0.40105000000000002</v>
      </c>
      <c r="CD665" s="39">
        <v>0.394735</v>
      </c>
      <c r="CE665" s="39">
        <v>0.40105000000000002</v>
      </c>
      <c r="CF665" s="39">
        <v>0.394735</v>
      </c>
      <c r="CG665">
        <v>0.40105000000000002</v>
      </c>
      <c r="CH665" s="39">
        <v>2.1366508087777101</v>
      </c>
      <c r="CI665" s="39">
        <v>2.13694464430669</v>
      </c>
      <c r="CJ665" s="39">
        <v>2.1366508087777101</v>
      </c>
      <c r="CK665" s="39">
        <v>2.13694464430669</v>
      </c>
      <c r="CL665" t="s">
        <v>477</v>
      </c>
      <c r="CM665" t="s">
        <v>477</v>
      </c>
      <c r="CN665" s="46" t="s">
        <v>477</v>
      </c>
      <c r="CO665" s="46">
        <v>0</v>
      </c>
      <c r="CP665" s="46" t="s">
        <v>477</v>
      </c>
      <c r="CQ665" s="46" t="s">
        <v>477</v>
      </c>
      <c r="CR665" s="46" t="s">
        <v>477</v>
      </c>
      <c r="CS665" s="46">
        <v>0</v>
      </c>
      <c r="CT665">
        <v>0</v>
      </c>
      <c r="CU665">
        <v>0</v>
      </c>
      <c r="CV665" s="47">
        <v>0</v>
      </c>
      <c r="CW665">
        <v>0</v>
      </c>
      <c r="CX665" s="48">
        <v>0</v>
      </c>
      <c r="CY665" s="48">
        <v>0</v>
      </c>
      <c r="CZ665">
        <v>0</v>
      </c>
      <c r="DA665" s="37">
        <v>44991</v>
      </c>
      <c r="DB665">
        <v>0.40105000000000002</v>
      </c>
      <c r="DC665">
        <v>1</v>
      </c>
      <c r="DD665" s="52" t="s">
        <v>477</v>
      </c>
      <c r="DE665" t="s">
        <v>477</v>
      </c>
      <c r="DF665" s="52" t="s">
        <v>477</v>
      </c>
      <c r="DG665" s="52" t="s">
        <v>477</v>
      </c>
      <c r="DH665" s="52" t="s">
        <v>477</v>
      </c>
      <c r="DI665" s="52" t="s">
        <v>477</v>
      </c>
      <c r="DJ665" s="52" t="s">
        <v>477</v>
      </c>
      <c r="DK665" s="52" t="s">
        <v>477</v>
      </c>
      <c r="DL665" s="52" t="s">
        <v>477</v>
      </c>
      <c r="DM665" s="52" t="s">
        <v>477</v>
      </c>
      <c r="DN665" s="52" t="s">
        <v>477</v>
      </c>
      <c r="DO665" s="33">
        <v>2.2012073862569501</v>
      </c>
      <c r="DP665" s="33" t="s">
        <v>477</v>
      </c>
      <c r="DQ665" s="32" t="s">
        <v>699</v>
      </c>
      <c r="DR665" s="33" t="s">
        <v>477</v>
      </c>
      <c r="DS665" s="58" t="s">
        <v>477</v>
      </c>
      <c r="DT665" s="58" t="s">
        <v>477</v>
      </c>
      <c r="DU665" s="58" t="s">
        <v>477</v>
      </c>
    </row>
    <row r="666" spans="1:125" x14ac:dyDescent="0.25">
      <c r="A666" s="31">
        <v>44196</v>
      </c>
      <c r="B666" t="s">
        <v>2120</v>
      </c>
      <c r="C666" t="s">
        <v>2010</v>
      </c>
      <c r="D666" t="s">
        <v>473</v>
      </c>
      <c r="E666">
        <v>9080507</v>
      </c>
      <c r="F666" t="s">
        <v>2246</v>
      </c>
      <c r="G666" t="s">
        <v>2247</v>
      </c>
      <c r="H666" t="s">
        <v>293</v>
      </c>
      <c r="I666">
        <v>45322</v>
      </c>
      <c r="J666">
        <v>1.875</v>
      </c>
      <c r="K666" s="43">
        <v>2000000</v>
      </c>
      <c r="L666" s="43">
        <v>2141483.77</v>
      </c>
      <c r="M666" s="43">
        <v>1.3417627068</v>
      </c>
      <c r="N666" s="43">
        <v>105.358</v>
      </c>
      <c r="O666" t="s">
        <v>473</v>
      </c>
      <c r="P666" t="s">
        <v>474</v>
      </c>
      <c r="Q666" t="s">
        <v>2248</v>
      </c>
      <c r="R666" t="s">
        <v>475</v>
      </c>
      <c r="S666" t="s">
        <v>2120</v>
      </c>
      <c r="T666" t="s">
        <v>2247</v>
      </c>
      <c r="U666" t="s">
        <v>368</v>
      </c>
      <c r="V666" t="s">
        <v>203</v>
      </c>
      <c r="W666" t="s">
        <v>1092</v>
      </c>
      <c r="X666" t="s">
        <v>770</v>
      </c>
      <c r="Y666" s="32" t="s">
        <v>362</v>
      </c>
      <c r="Z666" t="s">
        <v>369</v>
      </c>
      <c r="AA666" s="32" t="s">
        <v>393</v>
      </c>
      <c r="AB666" s="32" t="s">
        <v>476</v>
      </c>
      <c r="AC666" s="33" t="s">
        <v>477</v>
      </c>
      <c r="AD666" s="33">
        <v>850000000</v>
      </c>
      <c r="AE666">
        <v>0.23529411764705882</v>
      </c>
      <c r="AF666" s="33">
        <v>85.260403831925601</v>
      </c>
      <c r="AG666" s="33">
        <v>63.6450689464465</v>
      </c>
      <c r="AH666">
        <v>63.6450689464465</v>
      </c>
      <c r="AI666" s="33">
        <v>2.97577120413268</v>
      </c>
      <c r="AJ666" s="33">
        <v>0.13327800000000001</v>
      </c>
      <c r="AK666">
        <v>0.13327800000000001</v>
      </c>
      <c r="AL666" s="33">
        <v>0.13327800000000001</v>
      </c>
      <c r="AM666">
        <v>0.13327800000000001</v>
      </c>
      <c r="AN666" s="33" t="s">
        <v>477</v>
      </c>
      <c r="AO666" s="33" t="s">
        <v>477</v>
      </c>
      <c r="AP666" s="33" t="s">
        <v>477</v>
      </c>
      <c r="AQ666" s="33" t="s">
        <v>477</v>
      </c>
      <c r="AR666" s="33" t="s">
        <v>477</v>
      </c>
      <c r="AS666" s="34" t="s">
        <v>477</v>
      </c>
      <c r="AT666" s="34" t="s">
        <v>477</v>
      </c>
      <c r="AU666" s="35">
        <v>1126</v>
      </c>
      <c r="AV666" s="35">
        <v>1126</v>
      </c>
      <c r="AW666" s="34" t="s">
        <v>477</v>
      </c>
      <c r="AX666" t="s">
        <v>474</v>
      </c>
      <c r="AY666" s="32">
        <v>2024</v>
      </c>
      <c r="AZ666" s="32" t="s">
        <v>393</v>
      </c>
      <c r="BA666" s="32" t="s">
        <v>376</v>
      </c>
      <c r="BB666" s="32" t="s">
        <v>376</v>
      </c>
      <c r="BC666" s="32" t="s">
        <v>376</v>
      </c>
      <c r="BD666">
        <v>159602272.38000005</v>
      </c>
      <c r="BE666">
        <v>1.3417627068</v>
      </c>
      <c r="BF666" s="32" t="s">
        <v>293</v>
      </c>
      <c r="BG666" s="32" t="s">
        <v>478</v>
      </c>
      <c r="BH666" s="32" t="s">
        <v>477</v>
      </c>
      <c r="BI666" s="32">
        <v>8</v>
      </c>
      <c r="BJ666" s="36">
        <v>1.5904936800671999E-2</v>
      </c>
      <c r="BK666" s="32">
        <v>8</v>
      </c>
      <c r="BL666" s="36">
        <v>1.5904936800671999E-2</v>
      </c>
      <c r="BM666" s="32">
        <v>8</v>
      </c>
      <c r="BN666" s="36">
        <v>1.4670243037290814E-2</v>
      </c>
      <c r="BO666" s="33" t="s">
        <v>476</v>
      </c>
      <c r="BP666" s="33" t="s">
        <v>477</v>
      </c>
      <c r="BQ666">
        <v>2.97577120413268</v>
      </c>
      <c r="BR666">
        <v>0.13327800000000001</v>
      </c>
      <c r="BS666" t="s">
        <v>474</v>
      </c>
      <c r="BT666" s="37">
        <v>45322</v>
      </c>
      <c r="BU666" s="32" t="s">
        <v>477</v>
      </c>
      <c r="BV666" s="38" t="s">
        <v>477</v>
      </c>
      <c r="BW666" t="s">
        <v>477</v>
      </c>
      <c r="BX666" s="39">
        <v>2.97577120413268</v>
      </c>
      <c r="BY666" s="39">
        <v>0.13327800000000001</v>
      </c>
      <c r="BZ666" s="39">
        <v>0.12281499999999999</v>
      </c>
      <c r="CA666" s="39">
        <v>0.13327800000000001</v>
      </c>
      <c r="CB666" s="39">
        <v>0.12281499999999999</v>
      </c>
      <c r="CC666" s="39">
        <v>0.13327800000000001</v>
      </c>
      <c r="CD666" s="39">
        <v>0.12281499999999999</v>
      </c>
      <c r="CE666" s="39">
        <v>0.13327800000000001</v>
      </c>
      <c r="CF666" s="39">
        <v>0.12281499999999999</v>
      </c>
      <c r="CG666">
        <v>0.13327800000000001</v>
      </c>
      <c r="CH666" s="39">
        <v>2.97577120413268</v>
      </c>
      <c r="CI666" s="39">
        <v>2.9758567052745102</v>
      </c>
      <c r="CJ666" s="39">
        <v>2.97577120413268</v>
      </c>
      <c r="CK666" s="39">
        <v>2.9758567052745102</v>
      </c>
      <c r="CL666" t="s">
        <v>477</v>
      </c>
      <c r="CM666" t="s">
        <v>477</v>
      </c>
      <c r="CN666" s="46" t="s">
        <v>477</v>
      </c>
      <c r="CO666" s="46">
        <v>0</v>
      </c>
      <c r="CP666" s="46" t="s">
        <v>477</v>
      </c>
      <c r="CQ666" s="46" t="s">
        <v>477</v>
      </c>
      <c r="CR666" s="46" t="s">
        <v>477</v>
      </c>
      <c r="CS666" s="46">
        <v>0</v>
      </c>
      <c r="CT666">
        <v>0</v>
      </c>
      <c r="CU666">
        <v>0</v>
      </c>
      <c r="CV666" s="47">
        <v>0</v>
      </c>
      <c r="CW666">
        <v>0</v>
      </c>
      <c r="CX666" s="48">
        <v>0</v>
      </c>
      <c r="CY666" s="48">
        <v>0</v>
      </c>
      <c r="CZ666">
        <v>0</v>
      </c>
      <c r="DA666" s="37">
        <v>45322</v>
      </c>
      <c r="DB666">
        <v>0.13327800000000001</v>
      </c>
      <c r="DC666">
        <v>1</v>
      </c>
      <c r="DD666" s="52" t="s">
        <v>477</v>
      </c>
      <c r="DE666" t="s">
        <v>477</v>
      </c>
      <c r="DF666" s="52" t="s">
        <v>477</v>
      </c>
      <c r="DG666" s="52" t="s">
        <v>477</v>
      </c>
      <c r="DH666" s="52" t="s">
        <v>477</v>
      </c>
      <c r="DI666" s="52" t="s">
        <v>477</v>
      </c>
      <c r="DJ666" s="52" t="s">
        <v>477</v>
      </c>
      <c r="DK666" s="52" t="s">
        <v>477</v>
      </c>
      <c r="DL666" s="52" t="s">
        <v>477</v>
      </c>
      <c r="DM666" s="52" t="s">
        <v>477</v>
      </c>
      <c r="DN666" s="52" t="s">
        <v>477</v>
      </c>
      <c r="DO666" s="33">
        <v>3.1959728606032902</v>
      </c>
      <c r="DP666" s="33" t="s">
        <v>477</v>
      </c>
      <c r="DQ666" s="32" t="s">
        <v>699</v>
      </c>
      <c r="DR666" s="33" t="s">
        <v>477</v>
      </c>
      <c r="DS666" s="58" t="s">
        <v>477</v>
      </c>
      <c r="DT666" s="58" t="s">
        <v>477</v>
      </c>
      <c r="DU666" s="58" t="s">
        <v>477</v>
      </c>
    </row>
    <row r="667" spans="1:125" x14ac:dyDescent="0.25">
      <c r="A667" s="31">
        <v>44196</v>
      </c>
      <c r="B667" t="s">
        <v>2120</v>
      </c>
      <c r="C667" t="s">
        <v>2010</v>
      </c>
      <c r="D667" t="s">
        <v>473</v>
      </c>
      <c r="E667">
        <v>9080507</v>
      </c>
      <c r="F667" t="s">
        <v>2249</v>
      </c>
      <c r="G667" t="s">
        <v>2250</v>
      </c>
      <c r="H667" t="s">
        <v>293</v>
      </c>
      <c r="I667">
        <v>44984</v>
      </c>
      <c r="J667">
        <v>0.625</v>
      </c>
      <c r="K667" s="43">
        <v>2000000</v>
      </c>
      <c r="L667" s="43">
        <v>2043009.13</v>
      </c>
      <c r="M667" s="43">
        <v>1.2800626829999999</v>
      </c>
      <c r="N667" s="43">
        <v>101.6245</v>
      </c>
      <c r="O667" t="s">
        <v>473</v>
      </c>
      <c r="P667" t="s">
        <v>474</v>
      </c>
      <c r="Q667" t="s">
        <v>2251</v>
      </c>
      <c r="R667" t="s">
        <v>475</v>
      </c>
      <c r="S667" t="s">
        <v>2120</v>
      </c>
      <c r="T667" t="s">
        <v>2250</v>
      </c>
      <c r="U667" t="s">
        <v>368</v>
      </c>
      <c r="V667" t="s">
        <v>203</v>
      </c>
      <c r="W667" t="s">
        <v>1405</v>
      </c>
      <c r="X667" t="s">
        <v>1406</v>
      </c>
      <c r="Y667" s="32" t="s">
        <v>362</v>
      </c>
      <c r="Z667" t="s">
        <v>369</v>
      </c>
      <c r="AA667" s="32" t="s">
        <v>393</v>
      </c>
      <c r="AB667" s="32" t="s">
        <v>476</v>
      </c>
      <c r="AC667" s="33" t="s">
        <v>477</v>
      </c>
      <c r="AD667" s="33">
        <v>1500000000</v>
      </c>
      <c r="AE667">
        <v>0.13333333333333333</v>
      </c>
      <c r="AF667" s="33">
        <v>59.212715123997498</v>
      </c>
      <c r="AG667" s="33">
        <v>38.954816080465903</v>
      </c>
      <c r="AH667">
        <v>38.954816080465903</v>
      </c>
      <c r="AI667" s="33">
        <v>2.1428052626434799</v>
      </c>
      <c r="AJ667" s="33">
        <v>-0.12609400000000001</v>
      </c>
      <c r="AK667">
        <v>-0.12609400000000001</v>
      </c>
      <c r="AL667" s="33">
        <v>-0.12609400000000001</v>
      </c>
      <c r="AM667">
        <v>-0.12609400000000001</v>
      </c>
      <c r="AN667" s="33" t="s">
        <v>477</v>
      </c>
      <c r="AO667" s="33" t="s">
        <v>477</v>
      </c>
      <c r="AP667" s="33" t="s">
        <v>477</v>
      </c>
      <c r="AQ667" s="33" t="s">
        <v>477</v>
      </c>
      <c r="AR667" s="33" t="s">
        <v>477</v>
      </c>
      <c r="AS667" s="34" t="s">
        <v>477</v>
      </c>
      <c r="AT667" s="34" t="s">
        <v>477</v>
      </c>
      <c r="AU667" s="35">
        <v>788</v>
      </c>
      <c r="AV667" s="35">
        <v>788</v>
      </c>
      <c r="AW667" s="34" t="s">
        <v>477</v>
      </c>
      <c r="AX667" t="s">
        <v>474</v>
      </c>
      <c r="AY667" s="32">
        <v>2023</v>
      </c>
      <c r="AZ667" s="32" t="s">
        <v>393</v>
      </c>
      <c r="BA667" s="32" t="s">
        <v>376</v>
      </c>
      <c r="BB667" s="32" t="s">
        <v>376</v>
      </c>
      <c r="BC667" s="32" t="s">
        <v>376</v>
      </c>
      <c r="BD667">
        <v>159602272.38000005</v>
      </c>
      <c r="BE667">
        <v>1.2800626829999999</v>
      </c>
      <c r="BF667" s="32" t="s">
        <v>293</v>
      </c>
      <c r="BG667" s="32" t="s">
        <v>478</v>
      </c>
      <c r="BH667" s="32" t="s">
        <v>477</v>
      </c>
      <c r="BI667" s="32">
        <v>8</v>
      </c>
      <c r="BJ667" s="36">
        <v>1.5173559356859325E-2</v>
      </c>
      <c r="BK667" s="32">
        <v>8</v>
      </c>
      <c r="BL667" s="36">
        <v>1.5173559356859325E-2</v>
      </c>
      <c r="BM667" s="32">
        <v>8</v>
      </c>
      <c r="BN667" s="36">
        <v>1.3995642126442108E-2</v>
      </c>
      <c r="BO667" s="33" t="s">
        <v>476</v>
      </c>
      <c r="BP667" s="33" t="s">
        <v>477</v>
      </c>
      <c r="BQ667">
        <v>2.1428052626434799</v>
      </c>
      <c r="BR667">
        <v>-0.12609400000000001</v>
      </c>
      <c r="BS667" t="s">
        <v>474</v>
      </c>
      <c r="BT667" s="37">
        <v>44984</v>
      </c>
      <c r="BU667" s="32" t="s">
        <v>477</v>
      </c>
      <c r="BV667" s="38" t="s">
        <v>477</v>
      </c>
      <c r="BW667" t="s">
        <v>477</v>
      </c>
      <c r="BX667" s="39">
        <v>2.1428052626434799</v>
      </c>
      <c r="BY667" s="39">
        <v>-0.12609400000000001</v>
      </c>
      <c r="BZ667" s="39">
        <v>-0.13274</v>
      </c>
      <c r="CA667" s="39">
        <v>-0.12609400000000001</v>
      </c>
      <c r="CB667" s="39">
        <v>-0.13274</v>
      </c>
      <c r="CC667" s="39">
        <v>-0.12609400000000001</v>
      </c>
      <c r="CD667" s="39">
        <v>-0.13274</v>
      </c>
      <c r="CE667" s="39">
        <v>-0.12609400000000001</v>
      </c>
      <c r="CF667" s="39">
        <v>-0.13274</v>
      </c>
      <c r="CG667">
        <v>-0.12609400000000001</v>
      </c>
      <c r="CH667" s="39">
        <v>2.1428052626434799</v>
      </c>
      <c r="CI667" s="39">
        <v>2.1426810025697201</v>
      </c>
      <c r="CJ667" s="39">
        <v>2.1428052626434799</v>
      </c>
      <c r="CK667" s="39">
        <v>2.1426810025697201</v>
      </c>
      <c r="CL667" t="s">
        <v>477</v>
      </c>
      <c r="CM667" t="s">
        <v>477</v>
      </c>
      <c r="CN667" s="46" t="s">
        <v>477</v>
      </c>
      <c r="CO667" s="46">
        <v>0</v>
      </c>
      <c r="CP667" s="46" t="s">
        <v>477</v>
      </c>
      <c r="CQ667" s="46" t="s">
        <v>477</v>
      </c>
      <c r="CR667" s="46" t="s">
        <v>477</v>
      </c>
      <c r="CS667" s="46">
        <v>0</v>
      </c>
      <c r="CT667">
        <v>0</v>
      </c>
      <c r="CU667">
        <v>0</v>
      </c>
      <c r="CV667" s="47">
        <v>0</v>
      </c>
      <c r="CW667">
        <v>0</v>
      </c>
      <c r="CX667" s="48">
        <v>0</v>
      </c>
      <c r="CY667" s="48">
        <v>0</v>
      </c>
      <c r="CZ667">
        <v>0</v>
      </c>
      <c r="DA667" s="37">
        <v>44984</v>
      </c>
      <c r="DB667">
        <v>-0.12609400000000001</v>
      </c>
      <c r="DC667">
        <v>1</v>
      </c>
      <c r="DD667" s="52" t="s">
        <v>477</v>
      </c>
      <c r="DE667" t="s">
        <v>477</v>
      </c>
      <c r="DF667" s="52" t="s">
        <v>477</v>
      </c>
      <c r="DG667" s="52" t="s">
        <v>477</v>
      </c>
      <c r="DH667" s="52" t="s">
        <v>477</v>
      </c>
      <c r="DI667" s="52" t="s">
        <v>477</v>
      </c>
      <c r="DJ667" s="52" t="s">
        <v>477</v>
      </c>
      <c r="DK667" s="52" t="s">
        <v>477</v>
      </c>
      <c r="DL667" s="52" t="s">
        <v>477</v>
      </c>
      <c r="DM667" s="52" t="s">
        <v>477</v>
      </c>
      <c r="DN667" s="52" t="s">
        <v>477</v>
      </c>
      <c r="DO667" s="33">
        <v>2.19420902295724</v>
      </c>
      <c r="DP667" s="33" t="s">
        <v>477</v>
      </c>
      <c r="DQ667" s="32" t="s">
        <v>699</v>
      </c>
      <c r="DR667" s="33" t="s">
        <v>477</v>
      </c>
      <c r="DS667" s="58" t="s">
        <v>477</v>
      </c>
      <c r="DT667" s="58" t="s">
        <v>477</v>
      </c>
      <c r="DU667" s="58" t="s">
        <v>477</v>
      </c>
    </row>
    <row r="668" spans="1:125" x14ac:dyDescent="0.25">
      <c r="A668" s="31">
        <v>44196</v>
      </c>
      <c r="B668" t="s">
        <v>2120</v>
      </c>
      <c r="C668" t="s">
        <v>2010</v>
      </c>
      <c r="D668" t="s">
        <v>473</v>
      </c>
      <c r="E668">
        <v>9080507</v>
      </c>
      <c r="F668" t="s">
        <v>1018</v>
      </c>
      <c r="G668" t="s">
        <v>2107</v>
      </c>
      <c r="H668" t="s">
        <v>293</v>
      </c>
      <c r="I668">
        <v>45611</v>
      </c>
      <c r="J668">
        <v>5.5</v>
      </c>
      <c r="K668" s="43">
        <v>1450000</v>
      </c>
      <c r="L668" s="43">
        <v>1475969.5</v>
      </c>
      <c r="M668" s="43">
        <v>0.92477975280000002</v>
      </c>
      <c r="N668" s="43">
        <v>101.1035</v>
      </c>
      <c r="O668" t="s">
        <v>473</v>
      </c>
      <c r="P668" t="s">
        <v>474</v>
      </c>
      <c r="Q668" t="s">
        <v>1020</v>
      </c>
      <c r="R668" t="s">
        <v>475</v>
      </c>
      <c r="S668" t="s">
        <v>2120</v>
      </c>
      <c r="T668" t="s">
        <v>2107</v>
      </c>
      <c r="U668" t="s">
        <v>381</v>
      </c>
      <c r="V668" t="s">
        <v>203</v>
      </c>
      <c r="W668" t="s">
        <v>1021</v>
      </c>
      <c r="X668" t="s">
        <v>1022</v>
      </c>
      <c r="Y668" s="32" t="s">
        <v>373</v>
      </c>
      <c r="Z668" t="s">
        <v>369</v>
      </c>
      <c r="AA668" s="32" t="s">
        <v>463</v>
      </c>
      <c r="AB668" s="32" t="s">
        <v>476</v>
      </c>
      <c r="AC668" s="33" t="s">
        <v>477</v>
      </c>
      <c r="AD668" s="33">
        <v>380000000</v>
      </c>
      <c r="AE668">
        <v>0.38157894736842107</v>
      </c>
      <c r="AF668" s="33">
        <v>397.33689932221898</v>
      </c>
      <c r="AG668" s="33">
        <v>568.92443732940501</v>
      </c>
      <c r="AH668">
        <v>568.92443732940501</v>
      </c>
      <c r="AI668" s="33">
        <v>0.82664975939464203</v>
      </c>
      <c r="AJ668" s="33">
        <v>5.2472180000000002</v>
      </c>
      <c r="AK668">
        <v>5.2472180000000002</v>
      </c>
      <c r="AL668" s="33">
        <v>4.2401150000000003</v>
      </c>
      <c r="AM668">
        <v>4.2401150000000003</v>
      </c>
      <c r="AN668" s="33" t="s">
        <v>477</v>
      </c>
      <c r="AO668" s="33" t="s">
        <v>477</v>
      </c>
      <c r="AP668" s="33" t="s">
        <v>477</v>
      </c>
      <c r="AQ668" s="33" t="s">
        <v>477</v>
      </c>
      <c r="AR668" s="33" t="s">
        <v>477</v>
      </c>
      <c r="AS668" s="34" t="s">
        <v>477</v>
      </c>
      <c r="AT668" s="34" t="s">
        <v>477</v>
      </c>
      <c r="AU668" s="35">
        <v>1415</v>
      </c>
      <c r="AV668" s="35">
        <v>1415</v>
      </c>
      <c r="AW668" s="34" t="s">
        <v>477</v>
      </c>
      <c r="AX668" t="s">
        <v>474</v>
      </c>
      <c r="AY668" s="32">
        <v>2024</v>
      </c>
      <c r="AZ668" s="32" t="s">
        <v>463</v>
      </c>
      <c r="BA668" s="32" t="s">
        <v>463</v>
      </c>
      <c r="BB668" s="32" t="s">
        <v>463</v>
      </c>
      <c r="BC668" s="32" t="s">
        <v>463</v>
      </c>
      <c r="BD668">
        <v>159602272.38000005</v>
      </c>
      <c r="BE668">
        <v>0.92477975280000002</v>
      </c>
      <c r="BF668" s="32" t="s">
        <v>293</v>
      </c>
      <c r="BG668" s="32" t="s">
        <v>477</v>
      </c>
      <c r="BH668" s="32" t="s">
        <v>477</v>
      </c>
      <c r="BI668" s="32">
        <v>15</v>
      </c>
      <c r="BJ668" s="36">
        <v>1.0962119790998674E-2</v>
      </c>
      <c r="BK668" s="32">
        <v>15</v>
      </c>
      <c r="BL668" s="36">
        <v>1.0962119790998674E-2</v>
      </c>
      <c r="BM668" s="32">
        <v>15</v>
      </c>
      <c r="BN668" s="36">
        <v>1.0111134898131216E-2</v>
      </c>
      <c r="BO668" s="33" t="s">
        <v>476</v>
      </c>
      <c r="BP668" s="33" t="s">
        <v>477</v>
      </c>
      <c r="BQ668">
        <v>0.82664975939464203</v>
      </c>
      <c r="BR668">
        <v>4.2401150000000003</v>
      </c>
      <c r="BS668" t="s">
        <v>474</v>
      </c>
      <c r="BT668" s="37">
        <v>45611</v>
      </c>
      <c r="BU668" s="32" t="s">
        <v>477</v>
      </c>
      <c r="BV668" s="38">
        <v>44204</v>
      </c>
      <c r="BW668" t="s">
        <v>1197</v>
      </c>
      <c r="BX668" s="39">
        <v>0.82664975939464203</v>
      </c>
      <c r="BY668" s="39">
        <v>5.2472180000000002</v>
      </c>
      <c r="BZ668" s="39">
        <v>5.245546</v>
      </c>
      <c r="CA668" s="39">
        <v>4.2401150000000003</v>
      </c>
      <c r="CB668" s="39">
        <v>4.2100939999999998</v>
      </c>
      <c r="CC668" s="39">
        <v>17.405763</v>
      </c>
      <c r="CD668" s="39">
        <v>17.387495000000001</v>
      </c>
      <c r="CE668" s="39">
        <v>5.2472180000000002</v>
      </c>
      <c r="CF668" s="39">
        <v>5.245546</v>
      </c>
      <c r="CG668">
        <v>4.2401150000000003</v>
      </c>
      <c r="CH668" s="39">
        <v>0.82664975939464203</v>
      </c>
      <c r="CI668" s="39">
        <v>0.84500124736524795</v>
      </c>
      <c r="CJ668" s="39">
        <v>0.82664975939464203</v>
      </c>
      <c r="CK668" s="39">
        <v>0.84500124736524795</v>
      </c>
      <c r="CL668" t="s">
        <v>477</v>
      </c>
      <c r="CM668" t="s">
        <v>477</v>
      </c>
      <c r="CN668" s="46" t="s">
        <v>477</v>
      </c>
      <c r="CO668" s="46">
        <v>0</v>
      </c>
      <c r="CP668" s="46" t="s">
        <v>477</v>
      </c>
      <c r="CQ668" s="46" t="s">
        <v>477</v>
      </c>
      <c r="CR668" s="46" t="s">
        <v>477</v>
      </c>
      <c r="CS668" s="46">
        <v>0</v>
      </c>
      <c r="CT668">
        <v>0</v>
      </c>
      <c r="CU668">
        <v>0</v>
      </c>
      <c r="CV668" s="47">
        <v>1474192.5374544822</v>
      </c>
      <c r="CW668">
        <v>0</v>
      </c>
      <c r="CX668" s="48">
        <v>1474192.5374544822</v>
      </c>
      <c r="CY668" s="48">
        <v>1475969.5</v>
      </c>
      <c r="CZ668">
        <v>1474192.5374544822</v>
      </c>
      <c r="DA668" s="37">
        <v>44204</v>
      </c>
      <c r="DB668">
        <v>17.405763</v>
      </c>
      <c r="DC668">
        <v>1</v>
      </c>
      <c r="DD668" s="52" t="s">
        <v>477</v>
      </c>
      <c r="DE668" t="s">
        <v>477</v>
      </c>
      <c r="DF668" s="52" t="s">
        <v>477</v>
      </c>
      <c r="DG668" s="52" t="s">
        <v>477</v>
      </c>
      <c r="DH668" s="52" t="s">
        <v>477</v>
      </c>
      <c r="DI668" s="52" t="s">
        <v>477</v>
      </c>
      <c r="DJ668" s="52" t="s">
        <v>477</v>
      </c>
      <c r="DK668" s="52" t="s">
        <v>477</v>
      </c>
      <c r="DL668" s="52" t="s">
        <v>477</v>
      </c>
      <c r="DM668" s="52" t="s">
        <v>477</v>
      </c>
      <c r="DN668" s="52" t="s">
        <v>477</v>
      </c>
      <c r="DO668" s="33">
        <v>2.5427233853747601E-2</v>
      </c>
      <c r="DP668" s="33" t="s">
        <v>477</v>
      </c>
      <c r="DQ668" s="32" t="s">
        <v>700</v>
      </c>
      <c r="DR668" s="33" t="s">
        <v>477</v>
      </c>
      <c r="DS668" s="58" t="s">
        <v>477</v>
      </c>
      <c r="DT668" s="58" t="s">
        <v>477</v>
      </c>
      <c r="DU668" s="58" t="s">
        <v>477</v>
      </c>
    </row>
    <row r="669" spans="1:125" x14ac:dyDescent="0.25">
      <c r="A669" s="31">
        <v>44196</v>
      </c>
      <c r="B669" t="s">
        <v>2120</v>
      </c>
      <c r="C669" t="s">
        <v>2010</v>
      </c>
      <c r="D669" t="s">
        <v>473</v>
      </c>
      <c r="E669">
        <v>9080507</v>
      </c>
      <c r="F669" t="s">
        <v>2252</v>
      </c>
      <c r="G669" t="s">
        <v>2253</v>
      </c>
      <c r="H669" t="s">
        <v>397</v>
      </c>
      <c r="I669">
        <v>45040</v>
      </c>
      <c r="J669">
        <v>5.875</v>
      </c>
      <c r="K669" s="43">
        <v>410000</v>
      </c>
      <c r="L669" s="43">
        <v>530635.81000000006</v>
      </c>
      <c r="M669" s="43">
        <v>0.33247384390000001</v>
      </c>
      <c r="N669" s="43">
        <v>112.96599999999999</v>
      </c>
      <c r="O669" t="s">
        <v>473</v>
      </c>
      <c r="P669" t="s">
        <v>474</v>
      </c>
      <c r="Q669" t="s">
        <v>2254</v>
      </c>
      <c r="R669" t="s">
        <v>475</v>
      </c>
      <c r="S669" t="s">
        <v>2120</v>
      </c>
      <c r="T669" t="s">
        <v>2253</v>
      </c>
      <c r="U669" t="s">
        <v>368</v>
      </c>
      <c r="V669" t="s">
        <v>203</v>
      </c>
      <c r="W669" t="s">
        <v>2174</v>
      </c>
      <c r="X669" t="s">
        <v>2175</v>
      </c>
      <c r="Y669" s="32" t="s">
        <v>388</v>
      </c>
      <c r="Z669" t="s">
        <v>363</v>
      </c>
      <c r="AA669" s="32" t="s">
        <v>366</v>
      </c>
      <c r="AB669" s="32" t="s">
        <v>476</v>
      </c>
      <c r="AC669" s="33" t="s">
        <v>477</v>
      </c>
      <c r="AD669" s="33">
        <v>300000000</v>
      </c>
      <c r="AE669">
        <v>0.13666666666666666</v>
      </c>
      <c r="AF669" s="33">
        <v>35.815283637086402</v>
      </c>
      <c r="AG669" s="33">
        <v>17.550546824600598</v>
      </c>
      <c r="AH669">
        <v>17.550546824600598</v>
      </c>
      <c r="AI669" s="33">
        <v>2.1592966597536498</v>
      </c>
      <c r="AJ669" s="33">
        <v>0.244149</v>
      </c>
      <c r="AK669">
        <v>0.244149</v>
      </c>
      <c r="AL669" s="33">
        <v>0.244149</v>
      </c>
      <c r="AM669">
        <v>0.244149</v>
      </c>
      <c r="AN669" s="33" t="s">
        <v>477</v>
      </c>
      <c r="AO669" s="33" t="s">
        <v>477</v>
      </c>
      <c r="AP669" s="33" t="s">
        <v>477</v>
      </c>
      <c r="AQ669" s="33" t="s">
        <v>477</v>
      </c>
      <c r="AR669" s="33" t="s">
        <v>477</v>
      </c>
      <c r="AS669" s="34" t="s">
        <v>477</v>
      </c>
      <c r="AT669" s="34" t="s">
        <v>477</v>
      </c>
      <c r="AU669" s="35">
        <v>844</v>
      </c>
      <c r="AV669" s="35">
        <v>844</v>
      </c>
      <c r="AW669" s="34" t="s">
        <v>477</v>
      </c>
      <c r="AX669" t="s">
        <v>474</v>
      </c>
      <c r="AY669" s="32">
        <v>2023</v>
      </c>
      <c r="AZ669" s="32" t="s">
        <v>366</v>
      </c>
      <c r="BA669" s="32" t="s">
        <v>366</v>
      </c>
      <c r="BB669" s="32" t="s">
        <v>366</v>
      </c>
      <c r="BC669" s="32" t="s">
        <v>366</v>
      </c>
      <c r="BD669">
        <v>159602272.38000005</v>
      </c>
      <c r="BE669">
        <v>0.33247384390000001</v>
      </c>
      <c r="BF669" s="32" t="s">
        <v>397</v>
      </c>
      <c r="BG669" s="32" t="s">
        <v>478</v>
      </c>
      <c r="BH669" s="32" t="s">
        <v>477</v>
      </c>
      <c r="BI669" s="32">
        <v>6</v>
      </c>
      <c r="BJ669" s="36">
        <v>3.9410660685153809E-3</v>
      </c>
      <c r="BK669" s="32">
        <v>6</v>
      </c>
      <c r="BL669" s="36">
        <v>3.9410660685153809E-3</v>
      </c>
      <c r="BM669" s="32">
        <v>6</v>
      </c>
      <c r="BN669" s="36">
        <v>3.6351227154010472E-3</v>
      </c>
      <c r="BO669" s="33" t="s">
        <v>476</v>
      </c>
      <c r="BP669" s="33" t="s">
        <v>477</v>
      </c>
      <c r="BQ669">
        <v>2.1592966597536498</v>
      </c>
      <c r="BR669">
        <v>0.244149</v>
      </c>
      <c r="BS669" t="s">
        <v>474</v>
      </c>
      <c r="BT669" s="37">
        <v>45040</v>
      </c>
      <c r="BU669" s="32" t="s">
        <v>477</v>
      </c>
      <c r="BV669" s="38" t="s">
        <v>477</v>
      </c>
      <c r="BW669" t="s">
        <v>477</v>
      </c>
      <c r="BX669" s="39">
        <v>2.1592966597536498</v>
      </c>
      <c r="BY669" s="39">
        <v>0.244149</v>
      </c>
      <c r="BZ669" s="39">
        <v>0.20136799999999999</v>
      </c>
      <c r="CA669" s="39">
        <v>0.244149</v>
      </c>
      <c r="CB669" s="39">
        <v>0.20136799999999999</v>
      </c>
      <c r="CC669" s="39">
        <v>0.244149</v>
      </c>
      <c r="CD669" s="39">
        <v>0.20136799999999999</v>
      </c>
      <c r="CE669" s="39">
        <v>0.244149</v>
      </c>
      <c r="CF669" s="39">
        <v>0.20136799999999999</v>
      </c>
      <c r="CG669">
        <v>0.244149</v>
      </c>
      <c r="CH669" s="39">
        <v>2.1592966597536498</v>
      </c>
      <c r="CI669" s="39">
        <v>2.1570786081627902</v>
      </c>
      <c r="CJ669" s="39">
        <v>2.1592966597536498</v>
      </c>
      <c r="CK669" s="39">
        <v>2.1570786081627902</v>
      </c>
      <c r="CL669" t="s">
        <v>477</v>
      </c>
      <c r="CM669" t="s">
        <v>477</v>
      </c>
      <c r="CN669" s="46" t="s">
        <v>477</v>
      </c>
      <c r="CO669" s="46">
        <v>0</v>
      </c>
      <c r="CP669" s="46" t="s">
        <v>477</v>
      </c>
      <c r="CQ669" s="46" t="s">
        <v>477</v>
      </c>
      <c r="CR669" s="46" t="s">
        <v>477</v>
      </c>
      <c r="CS669" s="46">
        <v>0</v>
      </c>
      <c r="CT669">
        <v>0</v>
      </c>
      <c r="CU669">
        <v>0</v>
      </c>
      <c r="CV669" s="47">
        <v>0</v>
      </c>
      <c r="CW669">
        <v>0</v>
      </c>
      <c r="CX669" s="48">
        <v>0</v>
      </c>
      <c r="CY669" s="48">
        <v>0</v>
      </c>
      <c r="CZ669">
        <v>0</v>
      </c>
      <c r="DA669" s="37">
        <v>45040</v>
      </c>
      <c r="DB669">
        <v>0.244149</v>
      </c>
      <c r="DC669">
        <v>1</v>
      </c>
      <c r="DD669" s="52" t="s">
        <v>477</v>
      </c>
      <c r="DE669" t="s">
        <v>477</v>
      </c>
      <c r="DF669" s="52" t="s">
        <v>477</v>
      </c>
      <c r="DG669" s="52" t="s">
        <v>477</v>
      </c>
      <c r="DH669" s="52" t="s">
        <v>477</v>
      </c>
      <c r="DI669" s="52" t="s">
        <v>477</v>
      </c>
      <c r="DJ669" s="52" t="s">
        <v>477</v>
      </c>
      <c r="DK669" s="52" t="s">
        <v>477</v>
      </c>
      <c r="DL669" s="52" t="s">
        <v>477</v>
      </c>
      <c r="DM669" s="52" t="s">
        <v>477</v>
      </c>
      <c r="DN669" s="52" t="s">
        <v>477</v>
      </c>
      <c r="DO669" s="33">
        <v>2.53361368298002</v>
      </c>
      <c r="DP669" s="33" t="s">
        <v>477</v>
      </c>
      <c r="DQ669" s="32" t="s">
        <v>699</v>
      </c>
      <c r="DR669" s="33" t="s">
        <v>477</v>
      </c>
      <c r="DS669" s="58" t="s">
        <v>477</v>
      </c>
      <c r="DT669" s="58" t="s">
        <v>477</v>
      </c>
      <c r="DU669" s="58" t="s">
        <v>477</v>
      </c>
    </row>
    <row r="670" spans="1:125" x14ac:dyDescent="0.25">
      <c r="A670" s="31">
        <v>44196</v>
      </c>
      <c r="B670" t="s">
        <v>2120</v>
      </c>
      <c r="C670" t="s">
        <v>2010</v>
      </c>
      <c r="D670" t="s">
        <v>473</v>
      </c>
      <c r="E670">
        <v>9080507</v>
      </c>
      <c r="F670" t="s">
        <v>2255</v>
      </c>
      <c r="G670" t="s">
        <v>2256</v>
      </c>
      <c r="H670" t="s">
        <v>293</v>
      </c>
      <c r="I670">
        <v>45019</v>
      </c>
      <c r="J670">
        <v>0.625</v>
      </c>
      <c r="K670" s="43">
        <v>2000000</v>
      </c>
      <c r="L670" s="43">
        <v>2050555.07</v>
      </c>
      <c r="M670" s="43">
        <v>1.2847906483</v>
      </c>
      <c r="N670" s="43">
        <v>102.062</v>
      </c>
      <c r="O670" t="s">
        <v>473</v>
      </c>
      <c r="P670" t="s">
        <v>474</v>
      </c>
      <c r="Q670" t="s">
        <v>2257</v>
      </c>
      <c r="R670" t="s">
        <v>475</v>
      </c>
      <c r="S670" t="s">
        <v>2120</v>
      </c>
      <c r="T670" t="s">
        <v>2256</v>
      </c>
      <c r="U670" t="s">
        <v>368</v>
      </c>
      <c r="V670" t="s">
        <v>203</v>
      </c>
      <c r="W670" t="s">
        <v>1478</v>
      </c>
      <c r="X670" t="s">
        <v>1479</v>
      </c>
      <c r="Y670" s="32" t="s">
        <v>362</v>
      </c>
      <c r="Z670" t="s">
        <v>382</v>
      </c>
      <c r="AA670" s="32" t="s">
        <v>393</v>
      </c>
      <c r="AB670" s="32" t="s">
        <v>476</v>
      </c>
      <c r="AC670" s="33" t="s">
        <v>477</v>
      </c>
      <c r="AD670" s="33">
        <v>1750000000</v>
      </c>
      <c r="AE670">
        <v>0.11428571428571428</v>
      </c>
      <c r="AF670" s="33">
        <v>42.380680008737002</v>
      </c>
      <c r="AG670" s="33">
        <v>22.9241826758151</v>
      </c>
      <c r="AH670">
        <v>22.9241826758151</v>
      </c>
      <c r="AI670" s="33">
        <v>2.2428722902809</v>
      </c>
      <c r="AJ670" s="33">
        <v>-0.28517900000000002</v>
      </c>
      <c r="AK670">
        <v>-0.28517900000000002</v>
      </c>
      <c r="AL670" s="33">
        <v>-0.28517900000000002</v>
      </c>
      <c r="AM670">
        <v>-0.28517900000000002</v>
      </c>
      <c r="AN670" s="33" t="s">
        <v>477</v>
      </c>
      <c r="AO670" s="33" t="s">
        <v>477</v>
      </c>
      <c r="AP670" s="33" t="s">
        <v>477</v>
      </c>
      <c r="AQ670" s="33" t="s">
        <v>477</v>
      </c>
      <c r="AR670" s="33" t="s">
        <v>477</v>
      </c>
      <c r="AS670" s="34" t="s">
        <v>477</v>
      </c>
      <c r="AT670" s="34" t="s">
        <v>477</v>
      </c>
      <c r="AU670" s="35">
        <v>823</v>
      </c>
      <c r="AV670" s="35">
        <v>823</v>
      </c>
      <c r="AW670" s="34" t="s">
        <v>477</v>
      </c>
      <c r="AX670" t="s">
        <v>474</v>
      </c>
      <c r="AY670" s="32">
        <v>2023</v>
      </c>
      <c r="AZ670" s="32" t="s">
        <v>393</v>
      </c>
      <c r="BA670" s="32" t="s">
        <v>376</v>
      </c>
      <c r="BB670" s="32" t="s">
        <v>376</v>
      </c>
      <c r="BC670" s="32" t="s">
        <v>376</v>
      </c>
      <c r="BD670">
        <v>159602272.38000005</v>
      </c>
      <c r="BE670">
        <v>1.2847906483</v>
      </c>
      <c r="BF670" s="32" t="s">
        <v>293</v>
      </c>
      <c r="BG670" s="32" t="s">
        <v>478</v>
      </c>
      <c r="BH670" s="32" t="s">
        <v>477</v>
      </c>
      <c r="BI670" s="32">
        <v>8</v>
      </c>
      <c r="BJ670" s="36">
        <v>1.5229603535425136E-2</v>
      </c>
      <c r="BK670" s="32">
        <v>8</v>
      </c>
      <c r="BL670" s="36">
        <v>1.5229603535425136E-2</v>
      </c>
      <c r="BM670" s="32">
        <v>8</v>
      </c>
      <c r="BN670" s="36">
        <v>1.4047335618261015E-2</v>
      </c>
      <c r="BO670" s="33" t="s">
        <v>476</v>
      </c>
      <c r="BP670" s="33" t="s">
        <v>477</v>
      </c>
      <c r="BQ670">
        <v>2.2428722902809</v>
      </c>
      <c r="BR670">
        <v>-0.28517900000000002</v>
      </c>
      <c r="BS670" t="s">
        <v>474</v>
      </c>
      <c r="BT670" s="37">
        <v>45019</v>
      </c>
      <c r="BU670" s="32" t="s">
        <v>477</v>
      </c>
      <c r="BV670" s="38" t="s">
        <v>477</v>
      </c>
      <c r="BW670" t="s">
        <v>477</v>
      </c>
      <c r="BX670" s="39">
        <v>2.2428722902809</v>
      </c>
      <c r="BY670" s="39">
        <v>-0.28517900000000002</v>
      </c>
      <c r="BZ670" s="39">
        <v>-0.29289900000000002</v>
      </c>
      <c r="CA670" s="39">
        <v>-0.28517900000000002</v>
      </c>
      <c r="CB670" s="39">
        <v>-0.29289900000000002</v>
      </c>
      <c r="CC670" s="39">
        <v>-0.28517900000000002</v>
      </c>
      <c r="CD670" s="39">
        <v>-0.29289900000000002</v>
      </c>
      <c r="CE670" s="39">
        <v>-0.28517900000000002</v>
      </c>
      <c r="CF670" s="39">
        <v>-0.29289900000000002</v>
      </c>
      <c r="CG670">
        <v>-0.28517900000000002</v>
      </c>
      <c r="CH670" s="39">
        <v>2.2428722902809</v>
      </c>
      <c r="CI670" s="39">
        <v>2.2429714211714802</v>
      </c>
      <c r="CJ670" s="39">
        <v>2.2428722902809</v>
      </c>
      <c r="CK670" s="39">
        <v>2.2429714211714802</v>
      </c>
      <c r="CL670" t="s">
        <v>477</v>
      </c>
      <c r="CM670" t="s">
        <v>477</v>
      </c>
      <c r="CN670" s="46" t="s">
        <v>477</v>
      </c>
      <c r="CO670" s="46">
        <v>0</v>
      </c>
      <c r="CP670" s="46" t="s">
        <v>477</v>
      </c>
      <c r="CQ670" s="46" t="s">
        <v>477</v>
      </c>
      <c r="CR670" s="46" t="s">
        <v>477</v>
      </c>
      <c r="CS670" s="46">
        <v>0</v>
      </c>
      <c r="CT670">
        <v>0</v>
      </c>
      <c r="CU670">
        <v>0</v>
      </c>
      <c r="CV670" s="47">
        <v>0</v>
      </c>
      <c r="CW670">
        <v>0</v>
      </c>
      <c r="CX670" s="48">
        <v>0</v>
      </c>
      <c r="CY670" s="48">
        <v>0</v>
      </c>
      <c r="CZ670">
        <v>0</v>
      </c>
      <c r="DA670" s="37">
        <v>45019</v>
      </c>
      <c r="DB670">
        <v>-0.28517900000000002</v>
      </c>
      <c r="DC670">
        <v>1</v>
      </c>
      <c r="DD670" s="52" t="s">
        <v>477</v>
      </c>
      <c r="DE670" t="s">
        <v>477</v>
      </c>
      <c r="DF670" s="52" t="s">
        <v>477</v>
      </c>
      <c r="DG670" s="52" t="s">
        <v>477</v>
      </c>
      <c r="DH670" s="52" t="s">
        <v>477</v>
      </c>
      <c r="DI670" s="52" t="s">
        <v>477</v>
      </c>
      <c r="DJ670" s="52" t="s">
        <v>477</v>
      </c>
      <c r="DK670" s="52" t="s">
        <v>477</v>
      </c>
      <c r="DL670" s="52" t="s">
        <v>477</v>
      </c>
      <c r="DM670" s="52" t="s">
        <v>477</v>
      </c>
      <c r="DN670" s="52" t="s">
        <v>477</v>
      </c>
      <c r="DO670" s="33">
        <v>2.30471799027683</v>
      </c>
      <c r="DP670" s="33" t="s">
        <v>477</v>
      </c>
      <c r="DQ670" s="32" t="s">
        <v>699</v>
      </c>
      <c r="DR670" s="33" t="s">
        <v>477</v>
      </c>
      <c r="DS670" s="58" t="s">
        <v>477</v>
      </c>
      <c r="DT670" s="58" t="s">
        <v>477</v>
      </c>
      <c r="DU670" s="58" t="s">
        <v>477</v>
      </c>
    </row>
    <row r="671" spans="1:125" x14ac:dyDescent="0.25">
      <c r="A671" s="31">
        <v>44196</v>
      </c>
      <c r="B671" t="s">
        <v>2120</v>
      </c>
      <c r="C671" t="s">
        <v>2010</v>
      </c>
      <c r="D671" t="s">
        <v>473</v>
      </c>
      <c r="E671">
        <v>9080507</v>
      </c>
      <c r="F671" t="s">
        <v>2258</v>
      </c>
      <c r="G671" t="s">
        <v>2259</v>
      </c>
      <c r="H671" t="s">
        <v>293</v>
      </c>
      <c r="I671">
        <v>45208</v>
      </c>
      <c r="J671">
        <v>2.75</v>
      </c>
      <c r="K671" s="43">
        <v>1710000</v>
      </c>
      <c r="L671" s="43">
        <v>1865786.86</v>
      </c>
      <c r="M671" s="43">
        <v>1.1690227415000001</v>
      </c>
      <c r="N671" s="43">
        <v>108.485</v>
      </c>
      <c r="O671" t="s">
        <v>473</v>
      </c>
      <c r="P671" t="s">
        <v>474</v>
      </c>
      <c r="Q671" t="s">
        <v>2260</v>
      </c>
      <c r="R671" t="s">
        <v>475</v>
      </c>
      <c r="S671" t="s">
        <v>2120</v>
      </c>
      <c r="T671" t="s">
        <v>2259</v>
      </c>
      <c r="U671" t="s">
        <v>368</v>
      </c>
      <c r="V671" t="s">
        <v>203</v>
      </c>
      <c r="W671" t="s">
        <v>1437</v>
      </c>
      <c r="X671" t="s">
        <v>1438</v>
      </c>
      <c r="Y671" s="32" t="s">
        <v>362</v>
      </c>
      <c r="Z671" t="s">
        <v>359</v>
      </c>
      <c r="AA671" s="32" t="s">
        <v>393</v>
      </c>
      <c r="AB671" s="32" t="s">
        <v>476</v>
      </c>
      <c r="AC671" s="33" t="s">
        <v>477</v>
      </c>
      <c r="AD671" s="33">
        <v>500000000</v>
      </c>
      <c r="AE671">
        <v>0.34200000000000003</v>
      </c>
      <c r="AF671" s="33">
        <v>42.90719253276</v>
      </c>
      <c r="AG671" s="33">
        <v>21.492835040971201</v>
      </c>
      <c r="AH671">
        <v>21.492835040971201</v>
      </c>
      <c r="AI671" s="33">
        <v>2.70467380254044</v>
      </c>
      <c r="AJ671" s="33">
        <v>-0.29314000000000001</v>
      </c>
      <c r="AK671">
        <v>-0.29314000000000001</v>
      </c>
      <c r="AL671" s="33">
        <v>-0.29314000000000001</v>
      </c>
      <c r="AM671">
        <v>-0.29314000000000001</v>
      </c>
      <c r="AN671" s="33" t="s">
        <v>477</v>
      </c>
      <c r="AO671" s="33" t="s">
        <v>477</v>
      </c>
      <c r="AP671" s="33" t="s">
        <v>477</v>
      </c>
      <c r="AQ671" s="33" t="s">
        <v>477</v>
      </c>
      <c r="AR671" s="33" t="s">
        <v>477</v>
      </c>
      <c r="AS671" s="34" t="s">
        <v>477</v>
      </c>
      <c r="AT671" s="34" t="s">
        <v>477</v>
      </c>
      <c r="AU671" s="35">
        <v>1012</v>
      </c>
      <c r="AV671" s="35">
        <v>1012</v>
      </c>
      <c r="AW671" s="34" t="s">
        <v>477</v>
      </c>
      <c r="AX671" t="s">
        <v>474</v>
      </c>
      <c r="AY671" s="32">
        <v>2023</v>
      </c>
      <c r="AZ671" s="32" t="s">
        <v>393</v>
      </c>
      <c r="BA671" s="32" t="s">
        <v>376</v>
      </c>
      <c r="BB671" s="32" t="s">
        <v>376</v>
      </c>
      <c r="BC671" s="32" t="s">
        <v>376</v>
      </c>
      <c r="BD671">
        <v>159602272.38000005</v>
      </c>
      <c r="BE671">
        <v>1.1690227415000001</v>
      </c>
      <c r="BF671" s="32" t="s">
        <v>293</v>
      </c>
      <c r="BG671" s="32" t="s">
        <v>478</v>
      </c>
      <c r="BH671" s="32" t="s">
        <v>477</v>
      </c>
      <c r="BI671" s="32">
        <v>8</v>
      </c>
      <c r="BJ671" s="36">
        <v>1.3857318233060556E-2</v>
      </c>
      <c r="BK671" s="32">
        <v>8</v>
      </c>
      <c r="BL671" s="36">
        <v>1.3857318233060556E-2</v>
      </c>
      <c r="BM671" s="32">
        <v>8</v>
      </c>
      <c r="BN671" s="36">
        <v>1.2781580264782344E-2</v>
      </c>
      <c r="BO671" s="33" t="s">
        <v>476</v>
      </c>
      <c r="BP671" s="33" t="s">
        <v>477</v>
      </c>
      <c r="BQ671">
        <v>2.70467380254044</v>
      </c>
      <c r="BR671">
        <v>-0.29314000000000001</v>
      </c>
      <c r="BS671" t="s">
        <v>474</v>
      </c>
      <c r="BT671" s="37">
        <v>45208</v>
      </c>
      <c r="BU671" s="32" t="s">
        <v>477</v>
      </c>
      <c r="BV671" s="38" t="s">
        <v>477</v>
      </c>
      <c r="BW671" t="s">
        <v>477</v>
      </c>
      <c r="BX671" s="39">
        <v>2.70467380254044</v>
      </c>
      <c r="BY671" s="39">
        <v>-0.29314000000000001</v>
      </c>
      <c r="BZ671" s="39">
        <v>-0.31322899999999998</v>
      </c>
      <c r="CA671" s="39">
        <v>-0.29314000000000001</v>
      </c>
      <c r="CB671" s="39">
        <v>-0.31322899999999998</v>
      </c>
      <c r="CC671" s="39">
        <v>-0.29314000000000001</v>
      </c>
      <c r="CD671" s="39">
        <v>-0.31322899999999998</v>
      </c>
      <c r="CE671" s="39">
        <v>-0.29314000000000001</v>
      </c>
      <c r="CF671" s="39">
        <v>-0.31322899999999998</v>
      </c>
      <c r="CG671">
        <v>-0.29314000000000001</v>
      </c>
      <c r="CH671" s="39">
        <v>2.70467380254044</v>
      </c>
      <c r="CI671" s="39">
        <v>2.7045825701489599</v>
      </c>
      <c r="CJ671" s="39">
        <v>2.70467380254044</v>
      </c>
      <c r="CK671" s="39">
        <v>2.7045825701489599</v>
      </c>
      <c r="CL671" t="s">
        <v>477</v>
      </c>
      <c r="CM671" t="s">
        <v>477</v>
      </c>
      <c r="CN671" s="46" t="s">
        <v>477</v>
      </c>
      <c r="CO671" s="46">
        <v>0</v>
      </c>
      <c r="CP671" s="46" t="s">
        <v>477</v>
      </c>
      <c r="CQ671" s="46" t="s">
        <v>477</v>
      </c>
      <c r="CR671" s="46" t="s">
        <v>477</v>
      </c>
      <c r="CS671" s="46">
        <v>0</v>
      </c>
      <c r="CT671">
        <v>0</v>
      </c>
      <c r="CU671">
        <v>0</v>
      </c>
      <c r="CV671" s="47">
        <v>0</v>
      </c>
      <c r="CW671">
        <v>0</v>
      </c>
      <c r="CX671" s="48">
        <v>0</v>
      </c>
      <c r="CY671" s="48">
        <v>0</v>
      </c>
      <c r="CZ671">
        <v>0</v>
      </c>
      <c r="DA671" s="37">
        <v>45208</v>
      </c>
      <c r="DB671">
        <v>-0.29314000000000001</v>
      </c>
      <c r="DC671">
        <v>1</v>
      </c>
      <c r="DD671" s="52" t="s">
        <v>477</v>
      </c>
      <c r="DE671" t="s">
        <v>477</v>
      </c>
      <c r="DF671" s="52" t="s">
        <v>477</v>
      </c>
      <c r="DG671" s="52" t="s">
        <v>477</v>
      </c>
      <c r="DH671" s="52" t="s">
        <v>477</v>
      </c>
      <c r="DI671" s="52" t="s">
        <v>477</v>
      </c>
      <c r="DJ671" s="52" t="s">
        <v>477</v>
      </c>
      <c r="DK671" s="52" t="s">
        <v>477</v>
      </c>
      <c r="DL671" s="52" t="s">
        <v>477</v>
      </c>
      <c r="DM671" s="52" t="s">
        <v>477</v>
      </c>
      <c r="DN671" s="52" t="s">
        <v>477</v>
      </c>
      <c r="DO671" s="33">
        <v>2.9593374160256798</v>
      </c>
      <c r="DP671" s="33" t="s">
        <v>477</v>
      </c>
      <c r="DQ671" s="32" t="s">
        <v>699</v>
      </c>
      <c r="DR671" s="33" t="s">
        <v>477</v>
      </c>
      <c r="DS671" s="58" t="s">
        <v>477</v>
      </c>
      <c r="DT671" s="58" t="s">
        <v>477</v>
      </c>
      <c r="DU671" s="58" t="s">
        <v>477</v>
      </c>
    </row>
    <row r="672" spans="1:125" x14ac:dyDescent="0.25">
      <c r="A672" s="31">
        <v>44196</v>
      </c>
      <c r="B672" t="s">
        <v>2120</v>
      </c>
      <c r="C672" t="s">
        <v>2010</v>
      </c>
      <c r="D672" t="s">
        <v>473</v>
      </c>
      <c r="E672">
        <v>9080507</v>
      </c>
      <c r="F672" t="s">
        <v>2261</v>
      </c>
      <c r="G672" t="s">
        <v>2262</v>
      </c>
      <c r="H672" t="s">
        <v>293</v>
      </c>
      <c r="I672">
        <v>45254</v>
      </c>
      <c r="J672">
        <v>1.875</v>
      </c>
      <c r="K672" s="43">
        <v>600000</v>
      </c>
      <c r="L672" s="43">
        <v>637167.41</v>
      </c>
      <c r="M672" s="43">
        <v>0.39922201639999999</v>
      </c>
      <c r="N672" s="43">
        <v>106.00449999999999</v>
      </c>
      <c r="O672" t="s">
        <v>473</v>
      </c>
      <c r="P672" t="s">
        <v>474</v>
      </c>
      <c r="Q672" t="s">
        <v>2263</v>
      </c>
      <c r="R672" t="s">
        <v>475</v>
      </c>
      <c r="S672" t="s">
        <v>2120</v>
      </c>
      <c r="T672" t="s">
        <v>2262</v>
      </c>
      <c r="U672" t="s">
        <v>368</v>
      </c>
      <c r="V672" t="s">
        <v>203</v>
      </c>
      <c r="W672" t="s">
        <v>1457</v>
      </c>
      <c r="X672" t="s">
        <v>1458</v>
      </c>
      <c r="Y672" s="32" t="s">
        <v>388</v>
      </c>
      <c r="Z672" t="s">
        <v>382</v>
      </c>
      <c r="AA672" s="32" t="s">
        <v>367</v>
      </c>
      <c r="AB672" s="32" t="s">
        <v>476</v>
      </c>
      <c r="AC672" s="33" t="s">
        <v>477</v>
      </c>
      <c r="AD672" s="33">
        <v>850000000</v>
      </c>
      <c r="AE672">
        <v>7.0588235294117646E-2</v>
      </c>
      <c r="AF672" s="33">
        <v>53.374166264785501</v>
      </c>
      <c r="AG672" s="33">
        <v>31.754873619783101</v>
      </c>
      <c r="AH672">
        <v>31.754873619783101</v>
      </c>
      <c r="AI672" s="33">
        <v>2.8509210356485002</v>
      </c>
      <c r="AJ672" s="33">
        <v>-0.18881999999999999</v>
      </c>
      <c r="AK672">
        <v>-0.18881999999999999</v>
      </c>
      <c r="AL672" s="33">
        <v>-0.18881999999999999</v>
      </c>
      <c r="AM672">
        <v>-0.18881999999999999</v>
      </c>
      <c r="AN672" s="33" t="s">
        <v>477</v>
      </c>
      <c r="AO672" s="33" t="s">
        <v>477</v>
      </c>
      <c r="AP672" s="33" t="s">
        <v>477</v>
      </c>
      <c r="AQ672" s="33" t="s">
        <v>477</v>
      </c>
      <c r="AR672" s="33" t="s">
        <v>477</v>
      </c>
      <c r="AS672" s="34" t="s">
        <v>477</v>
      </c>
      <c r="AT672" s="34" t="s">
        <v>477</v>
      </c>
      <c r="AU672" s="35">
        <v>1058</v>
      </c>
      <c r="AV672" s="35">
        <v>1058</v>
      </c>
      <c r="AW672" s="34" t="s">
        <v>477</v>
      </c>
      <c r="AX672" t="s">
        <v>474</v>
      </c>
      <c r="AY672" s="32">
        <v>2023</v>
      </c>
      <c r="AZ672" s="32" t="s">
        <v>367</v>
      </c>
      <c r="BA672" s="32" t="s">
        <v>366</v>
      </c>
      <c r="BB672" s="32" t="s">
        <v>366</v>
      </c>
      <c r="BC672" s="32" t="s">
        <v>366</v>
      </c>
      <c r="BD672">
        <v>159602272.38000005</v>
      </c>
      <c r="BE672">
        <v>0.39922201639999999</v>
      </c>
      <c r="BF672" s="32" t="s">
        <v>293</v>
      </c>
      <c r="BG672" s="32" t="s">
        <v>478</v>
      </c>
      <c r="BH672" s="32" t="s">
        <v>477</v>
      </c>
      <c r="BI672" s="32">
        <v>7</v>
      </c>
      <c r="BJ672" s="36">
        <v>4.7322830690880576E-3</v>
      </c>
      <c r="BK672" s="32">
        <v>7</v>
      </c>
      <c r="BL672" s="36">
        <v>4.7322830690880576E-3</v>
      </c>
      <c r="BM672" s="32">
        <v>7</v>
      </c>
      <c r="BN672" s="36">
        <v>4.3649178626000611E-3</v>
      </c>
      <c r="BO672" s="33" t="s">
        <v>476</v>
      </c>
      <c r="BP672" s="33" t="s">
        <v>477</v>
      </c>
      <c r="BQ672">
        <v>2.8509210356485002</v>
      </c>
      <c r="BR672">
        <v>-0.18881999999999999</v>
      </c>
      <c r="BS672" t="s">
        <v>474</v>
      </c>
      <c r="BT672" s="37">
        <v>45254</v>
      </c>
      <c r="BU672" s="32" t="s">
        <v>477</v>
      </c>
      <c r="BV672" s="38" t="s">
        <v>477</v>
      </c>
      <c r="BW672" t="s">
        <v>477</v>
      </c>
      <c r="BX672" s="39">
        <v>2.8509210356485002</v>
      </c>
      <c r="BY672" s="39">
        <v>-0.18881999999999999</v>
      </c>
      <c r="BZ672" s="39">
        <v>-0.20205500000000001</v>
      </c>
      <c r="CA672" s="39">
        <v>-0.18881999999999999</v>
      </c>
      <c r="CB672" s="39">
        <v>-0.20205500000000001</v>
      </c>
      <c r="CC672" s="39">
        <v>-0.18881999999999999</v>
      </c>
      <c r="CD672" s="39">
        <v>-0.20205500000000001</v>
      </c>
      <c r="CE672" s="39">
        <v>-0.18881999999999999</v>
      </c>
      <c r="CF672" s="39">
        <v>-0.20205500000000001</v>
      </c>
      <c r="CG672">
        <v>-0.18881999999999999</v>
      </c>
      <c r="CH672" s="39">
        <v>2.8509210356485002</v>
      </c>
      <c r="CI672" s="39">
        <v>2.85086758322849</v>
      </c>
      <c r="CJ672" s="39">
        <v>2.8509210356485002</v>
      </c>
      <c r="CK672" s="39">
        <v>2.85086758322849</v>
      </c>
      <c r="CL672" t="s">
        <v>477</v>
      </c>
      <c r="CM672" t="s">
        <v>477</v>
      </c>
      <c r="CN672" s="46" t="s">
        <v>477</v>
      </c>
      <c r="CO672" s="46">
        <v>0</v>
      </c>
      <c r="CP672" s="46" t="s">
        <v>477</v>
      </c>
      <c r="CQ672" s="46" t="s">
        <v>477</v>
      </c>
      <c r="CR672" s="46" t="s">
        <v>477</v>
      </c>
      <c r="CS672" s="46">
        <v>0</v>
      </c>
      <c r="CT672">
        <v>0</v>
      </c>
      <c r="CU672">
        <v>0</v>
      </c>
      <c r="CV672" s="47">
        <v>0</v>
      </c>
      <c r="CW672">
        <v>0</v>
      </c>
      <c r="CX672" s="48">
        <v>0</v>
      </c>
      <c r="CY672" s="48">
        <v>0</v>
      </c>
      <c r="CZ672">
        <v>0</v>
      </c>
      <c r="DA672" s="37">
        <v>45254</v>
      </c>
      <c r="DB672">
        <v>-0.18881999999999999</v>
      </c>
      <c r="DC672">
        <v>1</v>
      </c>
      <c r="DD672" s="52" t="s">
        <v>477</v>
      </c>
      <c r="DE672" t="s">
        <v>477</v>
      </c>
      <c r="DF672" s="52" t="s">
        <v>477</v>
      </c>
      <c r="DG672" s="52" t="s">
        <v>477</v>
      </c>
      <c r="DH672" s="52" t="s">
        <v>477</v>
      </c>
      <c r="DI672" s="52" t="s">
        <v>477</v>
      </c>
      <c r="DJ672" s="52" t="s">
        <v>477</v>
      </c>
      <c r="DK672" s="52" t="s">
        <v>477</v>
      </c>
      <c r="DL672" s="52" t="s">
        <v>477</v>
      </c>
      <c r="DM672" s="52" t="s">
        <v>477</v>
      </c>
      <c r="DN672" s="52" t="s">
        <v>477</v>
      </c>
      <c r="DO672" s="33">
        <v>3.0358552391795999</v>
      </c>
      <c r="DP672" s="33" t="s">
        <v>477</v>
      </c>
      <c r="DQ672" s="32" t="s">
        <v>699</v>
      </c>
      <c r="DR672" s="33" t="s">
        <v>477</v>
      </c>
      <c r="DS672" s="58" t="s">
        <v>477</v>
      </c>
      <c r="DT672" s="58" t="s">
        <v>477</v>
      </c>
      <c r="DU672" s="58" t="s">
        <v>477</v>
      </c>
    </row>
    <row r="673" spans="1:125" x14ac:dyDescent="0.25">
      <c r="A673" s="31">
        <v>44196</v>
      </c>
      <c r="B673" t="s">
        <v>2120</v>
      </c>
      <c r="C673" t="s">
        <v>2010</v>
      </c>
      <c r="D673" t="s">
        <v>473</v>
      </c>
      <c r="E673">
        <v>9080507</v>
      </c>
      <c r="F673" t="s">
        <v>2264</v>
      </c>
      <c r="G673" t="s">
        <v>2265</v>
      </c>
      <c r="H673" t="s">
        <v>293</v>
      </c>
      <c r="I673">
        <v>45195</v>
      </c>
      <c r="J673">
        <v>0.875</v>
      </c>
      <c r="K673" s="43">
        <v>2200000</v>
      </c>
      <c r="L673" s="43">
        <v>2260129.0099999998</v>
      </c>
      <c r="M673" s="43">
        <v>1.4161007712</v>
      </c>
      <c r="N673" s="43">
        <v>102.503</v>
      </c>
      <c r="O673" t="s">
        <v>473</v>
      </c>
      <c r="P673" t="s">
        <v>474</v>
      </c>
      <c r="Q673" t="s">
        <v>2266</v>
      </c>
      <c r="R673" t="s">
        <v>475</v>
      </c>
      <c r="S673" t="s">
        <v>2120</v>
      </c>
      <c r="T673" t="s">
        <v>2265</v>
      </c>
      <c r="U673" t="s">
        <v>381</v>
      </c>
      <c r="V673" t="s">
        <v>203</v>
      </c>
      <c r="W673" t="s">
        <v>1484</v>
      </c>
      <c r="X673" t="s">
        <v>1485</v>
      </c>
      <c r="Y673" s="32" t="s">
        <v>388</v>
      </c>
      <c r="Z673" t="s">
        <v>382</v>
      </c>
      <c r="AA673" s="32" t="s">
        <v>376</v>
      </c>
      <c r="AB673" s="32" t="s">
        <v>476</v>
      </c>
      <c r="AC673" s="33" t="s">
        <v>477</v>
      </c>
      <c r="AD673" s="33">
        <v>500000000</v>
      </c>
      <c r="AE673">
        <v>0.44</v>
      </c>
      <c r="AF673" s="33">
        <v>-17.695953311562299</v>
      </c>
      <c r="AG673" s="33">
        <v>47.271613191340101</v>
      </c>
      <c r="AH673">
        <v>47.271613191340101</v>
      </c>
      <c r="AI673" s="33">
        <v>2.4668514981163701</v>
      </c>
      <c r="AJ673" s="33">
        <v>-3.8834E-2</v>
      </c>
      <c r="AK673">
        <v>-3.8834E-2</v>
      </c>
      <c r="AL673" s="33">
        <v>-0.12998899999999999</v>
      </c>
      <c r="AM673">
        <v>-0.12998899999999999</v>
      </c>
      <c r="AN673" s="33" t="s">
        <v>477</v>
      </c>
      <c r="AO673" s="33" t="s">
        <v>477</v>
      </c>
      <c r="AP673" s="33" t="s">
        <v>477</v>
      </c>
      <c r="AQ673" s="33" t="s">
        <v>477</v>
      </c>
      <c r="AR673" s="33" t="s">
        <v>477</v>
      </c>
      <c r="AS673" s="34" t="s">
        <v>477</v>
      </c>
      <c r="AT673" s="34" t="s">
        <v>477</v>
      </c>
      <c r="AU673" s="35">
        <v>999</v>
      </c>
      <c r="AV673" s="35">
        <v>999</v>
      </c>
      <c r="AW673" s="34" t="s">
        <v>477</v>
      </c>
      <c r="AX673" t="s">
        <v>474</v>
      </c>
      <c r="AY673" s="32">
        <v>2023</v>
      </c>
      <c r="AZ673" s="32" t="s">
        <v>376</v>
      </c>
      <c r="BA673" s="32" t="s">
        <v>376</v>
      </c>
      <c r="BB673" s="32" t="s">
        <v>376</v>
      </c>
      <c r="BC673" s="32" t="s">
        <v>376</v>
      </c>
      <c r="BD673">
        <v>159602272.38000005</v>
      </c>
      <c r="BE673">
        <v>1.4161007712</v>
      </c>
      <c r="BF673" s="32" t="s">
        <v>293</v>
      </c>
      <c r="BG673" s="32" t="s">
        <v>478</v>
      </c>
      <c r="BH673" s="32" t="s">
        <v>477</v>
      </c>
      <c r="BI673" s="32">
        <v>9</v>
      </c>
      <c r="BJ673" s="36">
        <v>1.6786122579586664E-2</v>
      </c>
      <c r="BK673" s="32">
        <v>9</v>
      </c>
      <c r="BL673" s="36">
        <v>1.6786122579586664E-2</v>
      </c>
      <c r="BM673" s="32">
        <v>9</v>
      </c>
      <c r="BN673" s="36">
        <v>1.5483022723226839E-2</v>
      </c>
      <c r="BO673" s="33" t="s">
        <v>476</v>
      </c>
      <c r="BP673" s="33" t="s">
        <v>477</v>
      </c>
      <c r="BQ673">
        <v>2.4668514981163701</v>
      </c>
      <c r="BR673">
        <v>-0.12998899999999999</v>
      </c>
      <c r="BS673" t="s">
        <v>474</v>
      </c>
      <c r="BT673" s="37">
        <v>45195</v>
      </c>
      <c r="BU673" s="32" t="s">
        <v>477</v>
      </c>
      <c r="BV673" s="38">
        <v>45103</v>
      </c>
      <c r="BW673" t="s">
        <v>1176</v>
      </c>
      <c r="BX673" s="39">
        <v>2.4668514981163701</v>
      </c>
      <c r="BY673" s="39">
        <v>-3.8834E-2</v>
      </c>
      <c r="BZ673" s="39">
        <v>-4.5175E-2</v>
      </c>
      <c r="CA673" s="39">
        <v>-0.12998899999999999</v>
      </c>
      <c r="CB673" s="39">
        <v>-0.137681</v>
      </c>
      <c r="CC673" s="39">
        <v>-0.12998899999999999</v>
      </c>
      <c r="CD673" s="39">
        <v>-0.137681</v>
      </c>
      <c r="CE673" s="39">
        <v>-3.8834E-2</v>
      </c>
      <c r="CF673" s="39">
        <v>-4.5175E-2</v>
      </c>
      <c r="CG673">
        <v>-0.12998899999999999</v>
      </c>
      <c r="CH673" s="39">
        <v>2.4668514981163701</v>
      </c>
      <c r="CI673" s="39">
        <v>2.4667873628490402</v>
      </c>
      <c r="CJ673" s="39">
        <v>2.4668514981163701</v>
      </c>
      <c r="CK673" s="39">
        <v>2.4667725620430501</v>
      </c>
      <c r="CL673" t="s">
        <v>477</v>
      </c>
      <c r="CM673" t="s">
        <v>477</v>
      </c>
      <c r="CN673" s="46" t="s">
        <v>477</v>
      </c>
      <c r="CO673" s="46">
        <v>0</v>
      </c>
      <c r="CP673" s="46" t="s">
        <v>477</v>
      </c>
      <c r="CQ673" s="46" t="s">
        <v>477</v>
      </c>
      <c r="CR673" s="46" t="s">
        <v>477</v>
      </c>
      <c r="CS673" s="46">
        <v>0</v>
      </c>
      <c r="CT673">
        <v>0</v>
      </c>
      <c r="CU673">
        <v>0</v>
      </c>
      <c r="CV673" s="47">
        <v>2211550.0005680667</v>
      </c>
      <c r="CW673">
        <v>0</v>
      </c>
      <c r="CX673" s="48">
        <v>2211550.0005680667</v>
      </c>
      <c r="CY673" s="48">
        <v>2260129.0099999998</v>
      </c>
      <c r="CZ673">
        <v>2211550.0005680667</v>
      </c>
      <c r="DA673" s="37">
        <v>45103</v>
      </c>
      <c r="DB673">
        <v>-0.12998899999999999</v>
      </c>
      <c r="DC673">
        <v>1</v>
      </c>
      <c r="DD673" s="52" t="s">
        <v>477</v>
      </c>
      <c r="DE673" t="s">
        <v>477</v>
      </c>
      <c r="DF673" s="52" t="s">
        <v>477</v>
      </c>
      <c r="DG673" s="52" t="s">
        <v>477</v>
      </c>
      <c r="DH673" s="52" t="s">
        <v>477</v>
      </c>
      <c r="DI673" s="52" t="s">
        <v>477</v>
      </c>
      <c r="DJ673" s="52" t="s">
        <v>477</v>
      </c>
      <c r="DK673" s="52" t="s">
        <v>477</v>
      </c>
      <c r="DL673" s="52" t="s">
        <v>477</v>
      </c>
      <c r="DM673" s="52" t="s">
        <v>477</v>
      </c>
      <c r="DN673" s="52" t="s">
        <v>477</v>
      </c>
      <c r="DO673" s="33">
        <v>2.5399489701911202</v>
      </c>
      <c r="DP673" s="33" t="s">
        <v>477</v>
      </c>
      <c r="DQ673" s="32" t="s">
        <v>700</v>
      </c>
      <c r="DR673" s="33" t="s">
        <v>477</v>
      </c>
      <c r="DS673" s="58" t="s">
        <v>477</v>
      </c>
      <c r="DT673" s="58" t="s">
        <v>477</v>
      </c>
      <c r="DU673" s="58" t="s">
        <v>477</v>
      </c>
    </row>
    <row r="674" spans="1:125" x14ac:dyDescent="0.25">
      <c r="A674" s="31">
        <v>44196</v>
      </c>
      <c r="B674" t="s">
        <v>2120</v>
      </c>
      <c r="C674" t="s">
        <v>2010</v>
      </c>
      <c r="D674" t="s">
        <v>473</v>
      </c>
      <c r="E674">
        <v>9080507</v>
      </c>
      <c r="F674" t="s">
        <v>2267</v>
      </c>
      <c r="G674" t="s">
        <v>2268</v>
      </c>
      <c r="H674" t="s">
        <v>293</v>
      </c>
      <c r="I674">
        <v>44977</v>
      </c>
      <c r="J674">
        <v>1.125</v>
      </c>
      <c r="K674" s="43">
        <v>1000000</v>
      </c>
      <c r="L674" s="43">
        <v>1036372.38</v>
      </c>
      <c r="M674" s="43">
        <v>0.64934688250000006</v>
      </c>
      <c r="N674" s="43">
        <v>102.669</v>
      </c>
      <c r="O674" t="s">
        <v>473</v>
      </c>
      <c r="P674" t="s">
        <v>474</v>
      </c>
      <c r="Q674" t="s">
        <v>2269</v>
      </c>
      <c r="R674" t="s">
        <v>475</v>
      </c>
      <c r="S674" t="s">
        <v>2120</v>
      </c>
      <c r="T674" t="s">
        <v>2268</v>
      </c>
      <c r="U674" t="s">
        <v>381</v>
      </c>
      <c r="V674" t="s">
        <v>203</v>
      </c>
      <c r="W674" t="s">
        <v>1474</v>
      </c>
      <c r="X674" t="s">
        <v>1474</v>
      </c>
      <c r="Y674" s="32" t="s">
        <v>362</v>
      </c>
      <c r="Z674" t="s">
        <v>375</v>
      </c>
      <c r="AA674" s="32" t="s">
        <v>366</v>
      </c>
      <c r="AB674" s="32" t="s">
        <v>476</v>
      </c>
      <c r="AC674" s="33" t="s">
        <v>477</v>
      </c>
      <c r="AD674" s="33">
        <v>1000000000</v>
      </c>
      <c r="AE674">
        <v>0.1</v>
      </c>
      <c r="AF674" s="33">
        <v>-33.121668844005399</v>
      </c>
      <c r="AG674" s="33">
        <v>39.844061559574598</v>
      </c>
      <c r="AH674">
        <v>39.844061559574598</v>
      </c>
      <c r="AI674" s="33">
        <v>1.8654503897305901</v>
      </c>
      <c r="AJ674" s="33">
        <v>-0.120188</v>
      </c>
      <c r="AK674">
        <v>-0.120188</v>
      </c>
      <c r="AL674" s="33">
        <v>-0.28347099999999997</v>
      </c>
      <c r="AM674">
        <v>-0.28347099999999997</v>
      </c>
      <c r="AN674" s="33" t="s">
        <v>477</v>
      </c>
      <c r="AO674" s="33" t="s">
        <v>477</v>
      </c>
      <c r="AP674" s="33" t="s">
        <v>477</v>
      </c>
      <c r="AQ674" s="33" t="s">
        <v>477</v>
      </c>
      <c r="AR674" s="33" t="s">
        <v>477</v>
      </c>
      <c r="AS674" s="34" t="s">
        <v>477</v>
      </c>
      <c r="AT674" s="34" t="s">
        <v>477</v>
      </c>
      <c r="AU674" s="35">
        <v>781</v>
      </c>
      <c r="AV674" s="35">
        <v>781</v>
      </c>
      <c r="AW674" s="34" t="s">
        <v>477</v>
      </c>
      <c r="AX674" t="s">
        <v>474</v>
      </c>
      <c r="AY674" s="32">
        <v>2023</v>
      </c>
      <c r="AZ674" s="32" t="s">
        <v>366</v>
      </c>
      <c r="BA674" s="32" t="s">
        <v>366</v>
      </c>
      <c r="BB674" s="32" t="s">
        <v>366</v>
      </c>
      <c r="BC674" s="32" t="s">
        <v>366</v>
      </c>
      <c r="BD674">
        <v>159602272.38000005</v>
      </c>
      <c r="BE674">
        <v>0.64934688250000006</v>
      </c>
      <c r="BF674" s="32" t="s">
        <v>293</v>
      </c>
      <c r="BG674" s="32" t="s">
        <v>478</v>
      </c>
      <c r="BH674" s="32" t="s">
        <v>477</v>
      </c>
      <c r="BI674" s="32">
        <v>6</v>
      </c>
      <c r="BJ674" s="36">
        <v>7.6972038904885211E-3</v>
      </c>
      <c r="BK674" s="32">
        <v>6</v>
      </c>
      <c r="BL674" s="36">
        <v>7.6972038904885211E-3</v>
      </c>
      <c r="BM674" s="32">
        <v>6</v>
      </c>
      <c r="BN674" s="36">
        <v>7.0996730886900483E-3</v>
      </c>
      <c r="BO674" s="33" t="s">
        <v>476</v>
      </c>
      <c r="BP674" s="33" t="s">
        <v>477</v>
      </c>
      <c r="BQ674">
        <v>1.8654503897305901</v>
      </c>
      <c r="BR674">
        <v>-0.28347099999999997</v>
      </c>
      <c r="BS674" t="s">
        <v>474</v>
      </c>
      <c r="BT674" s="37">
        <v>44977</v>
      </c>
      <c r="BU674" s="32" t="s">
        <v>477</v>
      </c>
      <c r="BV674" s="38">
        <v>44885</v>
      </c>
      <c r="BW674" t="s">
        <v>921</v>
      </c>
      <c r="BX674" s="39">
        <v>1.8654503897305901</v>
      </c>
      <c r="BY674" s="39">
        <v>-0.120188</v>
      </c>
      <c r="BZ674" s="39">
        <v>-0.131219</v>
      </c>
      <c r="CA674" s="39">
        <v>-0.28347099999999997</v>
      </c>
      <c r="CB674" s="39">
        <v>-0.297655</v>
      </c>
      <c r="CC674" s="39">
        <v>-0.28347099999999997</v>
      </c>
      <c r="CD674" s="39">
        <v>-0.297655</v>
      </c>
      <c r="CE674" s="39">
        <v>-0.120188</v>
      </c>
      <c r="CF674" s="39">
        <v>-0.131219</v>
      </c>
      <c r="CG674">
        <v>-0.28347099999999997</v>
      </c>
      <c r="CH674" s="39">
        <v>1.8654503897305901</v>
      </c>
      <c r="CI674" s="39">
        <v>1.8654059430785399</v>
      </c>
      <c r="CJ674" s="39">
        <v>1.8654503897305901</v>
      </c>
      <c r="CK674" s="39">
        <v>1.86540100450339</v>
      </c>
      <c r="CL674" t="s">
        <v>477</v>
      </c>
      <c r="CM674" t="s">
        <v>477</v>
      </c>
      <c r="CN674" s="46" t="s">
        <v>477</v>
      </c>
      <c r="CO674" s="46">
        <v>0</v>
      </c>
      <c r="CP674" s="46" t="s">
        <v>477</v>
      </c>
      <c r="CQ674" s="46" t="s">
        <v>477</v>
      </c>
      <c r="CR674" s="46" t="s">
        <v>477</v>
      </c>
      <c r="CS674" s="46">
        <v>0</v>
      </c>
      <c r="CT674">
        <v>0</v>
      </c>
      <c r="CU674">
        <v>0</v>
      </c>
      <c r="CV674" s="47">
        <v>1014610.4578855087</v>
      </c>
      <c r="CW674">
        <v>0</v>
      </c>
      <c r="CX674" s="48">
        <v>1014610.4578855087</v>
      </c>
      <c r="CY674" s="48">
        <v>1036372.38</v>
      </c>
      <c r="CZ674">
        <v>1014610.4578855087</v>
      </c>
      <c r="DA674" s="37">
        <v>44885</v>
      </c>
      <c r="DB674">
        <v>-0.28347099999999997</v>
      </c>
      <c r="DC674">
        <v>1</v>
      </c>
      <c r="DD674" s="52" t="s">
        <v>477</v>
      </c>
      <c r="DE674" t="s">
        <v>477</v>
      </c>
      <c r="DF674" s="52" t="s">
        <v>477</v>
      </c>
      <c r="DG674" s="52" t="s">
        <v>477</v>
      </c>
      <c r="DH674" s="52" t="s">
        <v>477</v>
      </c>
      <c r="DI674" s="52" t="s">
        <v>477</v>
      </c>
      <c r="DJ674" s="52" t="s">
        <v>477</v>
      </c>
      <c r="DK674" s="52" t="s">
        <v>477</v>
      </c>
      <c r="DL674" s="52" t="s">
        <v>477</v>
      </c>
      <c r="DM674" s="52" t="s">
        <v>477</v>
      </c>
      <c r="DN674" s="52" t="s">
        <v>477</v>
      </c>
      <c r="DO674" s="33">
        <v>1.9375787201894901</v>
      </c>
      <c r="DP674" s="33" t="s">
        <v>477</v>
      </c>
      <c r="DQ674" s="32" t="s">
        <v>700</v>
      </c>
      <c r="DR674" s="33" t="s">
        <v>477</v>
      </c>
      <c r="DS674" s="58" t="s">
        <v>477</v>
      </c>
      <c r="DT674" s="58" t="s">
        <v>477</v>
      </c>
      <c r="DU674" s="58" t="s">
        <v>477</v>
      </c>
    </row>
    <row r="675" spans="1:125" x14ac:dyDescent="0.25">
      <c r="A675" s="31">
        <v>44196</v>
      </c>
      <c r="B675" t="s">
        <v>2120</v>
      </c>
      <c r="C675" t="s">
        <v>2010</v>
      </c>
      <c r="D675" t="s">
        <v>473</v>
      </c>
      <c r="E675">
        <v>9080507</v>
      </c>
      <c r="F675" t="s">
        <v>2270</v>
      </c>
      <c r="G675" t="s">
        <v>2271</v>
      </c>
      <c r="H675" t="s">
        <v>293</v>
      </c>
      <c r="I675">
        <v>44490</v>
      </c>
      <c r="J675">
        <v>3.25</v>
      </c>
      <c r="K675" s="43">
        <v>500000</v>
      </c>
      <c r="L675" s="43">
        <v>517404.58</v>
      </c>
      <c r="M675" s="43">
        <v>0.32418371759999998</v>
      </c>
      <c r="N675" s="43">
        <v>102.858</v>
      </c>
      <c r="O675" t="s">
        <v>473</v>
      </c>
      <c r="P675" t="s">
        <v>474</v>
      </c>
      <c r="Q675" t="s">
        <v>2272</v>
      </c>
      <c r="R675" t="s">
        <v>475</v>
      </c>
      <c r="S675" t="s">
        <v>2120</v>
      </c>
      <c r="T675" t="s">
        <v>2271</v>
      </c>
      <c r="U675" t="s">
        <v>368</v>
      </c>
      <c r="V675" t="s">
        <v>203</v>
      </c>
      <c r="W675" t="s">
        <v>2273</v>
      </c>
      <c r="X675" t="s">
        <v>2274</v>
      </c>
      <c r="Y675" s="32" t="s">
        <v>362</v>
      </c>
      <c r="Z675" t="s">
        <v>359</v>
      </c>
      <c r="AA675" s="32" t="s">
        <v>386</v>
      </c>
      <c r="AB675" s="32" t="s">
        <v>476</v>
      </c>
      <c r="AC675" s="33" t="s">
        <v>477</v>
      </c>
      <c r="AD675" s="33">
        <v>500000000</v>
      </c>
      <c r="AE675">
        <v>0.1</v>
      </c>
      <c r="AF675" s="33">
        <v>44.273152708521501</v>
      </c>
      <c r="AG675" s="33">
        <v>23.2671038959413</v>
      </c>
      <c r="AH675">
        <v>23.2671038959413</v>
      </c>
      <c r="AI675" s="33">
        <v>0.80271201072698495</v>
      </c>
      <c r="AJ675" s="33">
        <v>-0.27869500000000003</v>
      </c>
      <c r="AK675">
        <v>-0.27869500000000003</v>
      </c>
      <c r="AL675" s="33">
        <v>-0.27869500000000003</v>
      </c>
      <c r="AM675">
        <v>-0.27869500000000003</v>
      </c>
      <c r="AN675" s="33" t="s">
        <v>477</v>
      </c>
      <c r="AO675" s="33" t="s">
        <v>477</v>
      </c>
      <c r="AP675" s="33" t="s">
        <v>477</v>
      </c>
      <c r="AQ675" s="33" t="s">
        <v>477</v>
      </c>
      <c r="AR675" s="33" t="s">
        <v>477</v>
      </c>
      <c r="AS675" s="34" t="s">
        <v>477</v>
      </c>
      <c r="AT675" s="34" t="s">
        <v>477</v>
      </c>
      <c r="AU675" s="35">
        <v>294</v>
      </c>
      <c r="AV675" s="35">
        <v>294</v>
      </c>
      <c r="AW675" s="34" t="s">
        <v>477</v>
      </c>
      <c r="AX675" t="s">
        <v>474</v>
      </c>
      <c r="AY675" s="32">
        <v>2021</v>
      </c>
      <c r="AZ675" s="32" t="s">
        <v>386</v>
      </c>
      <c r="BA675" s="32" t="s">
        <v>376</v>
      </c>
      <c r="BB675" s="32" t="s">
        <v>376</v>
      </c>
      <c r="BC675" s="32" t="s">
        <v>376</v>
      </c>
      <c r="BD675">
        <v>159602272.38000005</v>
      </c>
      <c r="BE675">
        <v>0.32418371759999998</v>
      </c>
      <c r="BF675" s="32" t="s">
        <v>293</v>
      </c>
      <c r="BG675" s="32" t="s">
        <v>478</v>
      </c>
      <c r="BH675" s="32" t="s">
        <v>479</v>
      </c>
      <c r="BI675" s="32">
        <v>10</v>
      </c>
      <c r="BJ675" s="36">
        <v>3.8427968778293564E-3</v>
      </c>
      <c r="BK675" s="32">
        <v>10</v>
      </c>
      <c r="BL675" s="36">
        <v>3.8427968778293564E-3</v>
      </c>
      <c r="BM675" s="32">
        <v>10</v>
      </c>
      <c r="BN675" s="36">
        <v>3.5444821219482686E-3</v>
      </c>
      <c r="BO675" s="33" t="s">
        <v>476</v>
      </c>
      <c r="BP675" s="33" t="s">
        <v>477</v>
      </c>
      <c r="BQ675">
        <v>0.80271201072698495</v>
      </c>
      <c r="BR675">
        <v>-0.27869500000000003</v>
      </c>
      <c r="BS675" t="s">
        <v>474</v>
      </c>
      <c r="BT675" s="37">
        <v>44490</v>
      </c>
      <c r="BU675" s="32" t="s">
        <v>477</v>
      </c>
      <c r="BV675" s="38" t="s">
        <v>477</v>
      </c>
      <c r="BW675" t="s">
        <v>477</v>
      </c>
      <c r="BX675" s="39">
        <v>0.80271201072698495</v>
      </c>
      <c r="BY675" s="39">
        <v>-0.27869500000000003</v>
      </c>
      <c r="BZ675" s="39">
        <v>-0.36353600000000003</v>
      </c>
      <c r="CA675" s="39">
        <v>-0.27869500000000003</v>
      </c>
      <c r="CB675" s="39">
        <v>-0.36353600000000003</v>
      </c>
      <c r="CC675" s="39">
        <v>-0.27869500000000003</v>
      </c>
      <c r="CD675" s="39">
        <v>-0.36353600000000003</v>
      </c>
      <c r="CE675" s="39">
        <v>-0.27869500000000003</v>
      </c>
      <c r="CF675" s="39">
        <v>-0.36353600000000003</v>
      </c>
      <c r="CG675">
        <v>-0.27869500000000003</v>
      </c>
      <c r="CH675" s="39">
        <v>0.80271201072698495</v>
      </c>
      <c r="CI675" s="39">
        <v>0.80137525289849598</v>
      </c>
      <c r="CJ675" s="39">
        <v>0.80271201072698495</v>
      </c>
      <c r="CK675" s="39">
        <v>0.80137525289849598</v>
      </c>
      <c r="CL675" t="s">
        <v>477</v>
      </c>
      <c r="CM675" t="s">
        <v>477</v>
      </c>
      <c r="CN675" s="46" t="s">
        <v>477</v>
      </c>
      <c r="CO675" s="46">
        <v>0</v>
      </c>
      <c r="CP675" s="46" t="s">
        <v>477</v>
      </c>
      <c r="CQ675" s="46" t="s">
        <v>477</v>
      </c>
      <c r="CR675" s="46" t="s">
        <v>477</v>
      </c>
      <c r="CS675" s="46">
        <v>0</v>
      </c>
      <c r="CT675">
        <v>0</v>
      </c>
      <c r="CU675">
        <v>0</v>
      </c>
      <c r="CV675" s="47">
        <v>0</v>
      </c>
      <c r="CW675">
        <v>0</v>
      </c>
      <c r="CX675" s="48">
        <v>0</v>
      </c>
      <c r="CY675" s="48">
        <v>0</v>
      </c>
      <c r="CZ675">
        <v>0</v>
      </c>
      <c r="DA675" s="37">
        <v>44490</v>
      </c>
      <c r="DB675">
        <v>-0.27869500000000003</v>
      </c>
      <c r="DC675">
        <v>1</v>
      </c>
      <c r="DD675" s="52" t="s">
        <v>477</v>
      </c>
      <c r="DE675" t="s">
        <v>477</v>
      </c>
      <c r="DF675" s="52" t="s">
        <v>477</v>
      </c>
      <c r="DG675" s="52" t="s">
        <v>477</v>
      </c>
      <c r="DH675" s="52" t="s">
        <v>477</v>
      </c>
      <c r="DI675" s="52" t="s">
        <v>477</v>
      </c>
      <c r="DJ675" s="52" t="s">
        <v>477</v>
      </c>
      <c r="DK675" s="52" t="s">
        <v>477</v>
      </c>
      <c r="DL675" s="52" t="s">
        <v>477</v>
      </c>
      <c r="DM675" s="52" t="s">
        <v>477</v>
      </c>
      <c r="DN675" s="52" t="s">
        <v>477</v>
      </c>
      <c r="DO675" s="33">
        <v>0.83270084098359098</v>
      </c>
      <c r="DP675" s="33" t="s">
        <v>477</v>
      </c>
      <c r="DQ675" s="32" t="s">
        <v>699</v>
      </c>
      <c r="DR675" s="33" t="s">
        <v>477</v>
      </c>
      <c r="DS675" s="58" t="s">
        <v>477</v>
      </c>
      <c r="DT675" s="58" t="s">
        <v>477</v>
      </c>
      <c r="DU675" s="58" t="s">
        <v>477</v>
      </c>
    </row>
    <row r="676" spans="1:125" x14ac:dyDescent="0.25">
      <c r="A676" s="31">
        <v>44196</v>
      </c>
      <c r="B676" t="s">
        <v>2120</v>
      </c>
      <c r="C676" t="s">
        <v>2010</v>
      </c>
      <c r="D676" t="s">
        <v>473</v>
      </c>
      <c r="E676">
        <v>9080507</v>
      </c>
      <c r="F676" t="s">
        <v>2275</v>
      </c>
      <c r="G676" t="s">
        <v>2276</v>
      </c>
      <c r="H676" t="s">
        <v>293</v>
      </c>
      <c r="I676">
        <v>44945</v>
      </c>
      <c r="J676">
        <v>2.375</v>
      </c>
      <c r="K676" s="43">
        <v>2320000</v>
      </c>
      <c r="L676" s="43">
        <v>2489852.02</v>
      </c>
      <c r="M676" s="43">
        <v>1.5600354449</v>
      </c>
      <c r="N676" s="43">
        <v>105.06950000000001</v>
      </c>
      <c r="O676" t="s">
        <v>473</v>
      </c>
      <c r="P676" t="s">
        <v>474</v>
      </c>
      <c r="Q676" t="s">
        <v>2277</v>
      </c>
      <c r="R676" t="s">
        <v>475</v>
      </c>
      <c r="S676" t="s">
        <v>2120</v>
      </c>
      <c r="T676" t="s">
        <v>2276</v>
      </c>
      <c r="U676" t="s">
        <v>368</v>
      </c>
      <c r="V676" t="s">
        <v>203</v>
      </c>
      <c r="W676" t="s">
        <v>678</v>
      </c>
      <c r="X676" t="s">
        <v>656</v>
      </c>
      <c r="Y676" s="32" t="s">
        <v>388</v>
      </c>
      <c r="Z676" t="s">
        <v>374</v>
      </c>
      <c r="AA676" s="32" t="s">
        <v>376</v>
      </c>
      <c r="AB676" s="32" t="s">
        <v>476</v>
      </c>
      <c r="AC676" s="33" t="s">
        <v>477</v>
      </c>
      <c r="AD676" s="33">
        <v>750000000</v>
      </c>
      <c r="AE676">
        <v>0.30933333333333335</v>
      </c>
      <c r="AF676" s="33">
        <v>63.220650208922699</v>
      </c>
      <c r="AG676" s="33">
        <v>42.4737613438433</v>
      </c>
      <c r="AH676">
        <v>42.4737613438433</v>
      </c>
      <c r="AI676" s="33">
        <v>1.98733032846045</v>
      </c>
      <c r="AJ676" s="33">
        <v>-9.2122999999999997E-2</v>
      </c>
      <c r="AK676">
        <v>-9.2122999999999997E-2</v>
      </c>
      <c r="AL676" s="33">
        <v>-9.2122999999999997E-2</v>
      </c>
      <c r="AM676">
        <v>-9.2122999999999997E-2</v>
      </c>
      <c r="AN676" s="33" t="s">
        <v>477</v>
      </c>
      <c r="AO676" s="33" t="s">
        <v>477</v>
      </c>
      <c r="AP676" s="33" t="s">
        <v>477</v>
      </c>
      <c r="AQ676" s="33" t="s">
        <v>477</v>
      </c>
      <c r="AR676" s="33" t="s">
        <v>477</v>
      </c>
      <c r="AS676" s="34" t="s">
        <v>477</v>
      </c>
      <c r="AT676" s="34" t="s">
        <v>477</v>
      </c>
      <c r="AU676" s="35">
        <v>749</v>
      </c>
      <c r="AV676" s="35">
        <v>749</v>
      </c>
      <c r="AW676" s="34" t="s">
        <v>477</v>
      </c>
      <c r="AX676" t="s">
        <v>474</v>
      </c>
      <c r="AY676" s="32">
        <v>2023</v>
      </c>
      <c r="AZ676" s="32" t="s">
        <v>376</v>
      </c>
      <c r="BA676" s="32" t="s">
        <v>376</v>
      </c>
      <c r="BB676" s="32" t="s">
        <v>376</v>
      </c>
      <c r="BC676" s="32" t="s">
        <v>376</v>
      </c>
      <c r="BD676">
        <v>159602272.38000005</v>
      </c>
      <c r="BE676">
        <v>1.5600354449</v>
      </c>
      <c r="BF676" s="32" t="s">
        <v>293</v>
      </c>
      <c r="BG676" s="32" t="s">
        <v>478</v>
      </c>
      <c r="BH676" s="32" t="s">
        <v>477</v>
      </c>
      <c r="BI676" s="32">
        <v>9</v>
      </c>
      <c r="BJ676" s="36">
        <v>1.8492290054164414E-2</v>
      </c>
      <c r="BK676" s="32">
        <v>9</v>
      </c>
      <c r="BL676" s="36">
        <v>1.8492290054164414E-2</v>
      </c>
      <c r="BM676" s="32">
        <v>9</v>
      </c>
      <c r="BN676" s="36">
        <v>1.7056741111929823E-2</v>
      </c>
      <c r="BO676" s="33" t="s">
        <v>476</v>
      </c>
      <c r="BP676" s="33" t="s">
        <v>477</v>
      </c>
      <c r="BQ676">
        <v>1.98733032846045</v>
      </c>
      <c r="BR676">
        <v>-9.2122999999999997E-2</v>
      </c>
      <c r="BS676" t="s">
        <v>474</v>
      </c>
      <c r="BT676" s="37">
        <v>44945</v>
      </c>
      <c r="BU676" s="32" t="s">
        <v>477</v>
      </c>
      <c r="BV676" s="38" t="s">
        <v>477</v>
      </c>
      <c r="BW676" t="s">
        <v>477</v>
      </c>
      <c r="BX676" s="39">
        <v>1.98733032846045</v>
      </c>
      <c r="BY676" s="39">
        <v>-9.2122999999999997E-2</v>
      </c>
      <c r="BZ676" s="39">
        <v>-0.11451600000000001</v>
      </c>
      <c r="CA676" s="39">
        <v>-9.2122999999999997E-2</v>
      </c>
      <c r="CB676" s="39">
        <v>-0.11451600000000001</v>
      </c>
      <c r="CC676" s="39">
        <v>-9.2122999999999997E-2</v>
      </c>
      <c r="CD676" s="39">
        <v>-0.11451600000000001</v>
      </c>
      <c r="CE676" s="39">
        <v>-9.2122999999999997E-2</v>
      </c>
      <c r="CF676" s="39">
        <v>-0.11451600000000001</v>
      </c>
      <c r="CG676">
        <v>-9.2122999999999997E-2</v>
      </c>
      <c r="CH676" s="39">
        <v>1.98733032846045</v>
      </c>
      <c r="CI676" s="39">
        <v>1.98707484699047</v>
      </c>
      <c r="CJ676" s="39">
        <v>1.98733032846045</v>
      </c>
      <c r="CK676" s="39">
        <v>1.98707484699047</v>
      </c>
      <c r="CL676" t="s">
        <v>477</v>
      </c>
      <c r="CM676" t="s">
        <v>477</v>
      </c>
      <c r="CN676" s="46" t="s">
        <v>477</v>
      </c>
      <c r="CO676" s="46">
        <v>0</v>
      </c>
      <c r="CP676" s="46" t="s">
        <v>477</v>
      </c>
      <c r="CQ676" s="46" t="s">
        <v>477</v>
      </c>
      <c r="CR676" s="46" t="s">
        <v>477</v>
      </c>
      <c r="CS676" s="46">
        <v>0</v>
      </c>
      <c r="CT676">
        <v>0</v>
      </c>
      <c r="CU676">
        <v>0</v>
      </c>
      <c r="CV676" s="47">
        <v>0</v>
      </c>
      <c r="CW676">
        <v>0</v>
      </c>
      <c r="CX676" s="48">
        <v>0</v>
      </c>
      <c r="CY676" s="48">
        <v>0</v>
      </c>
      <c r="CZ676">
        <v>0</v>
      </c>
      <c r="DA676" s="37">
        <v>44945</v>
      </c>
      <c r="DB676">
        <v>-9.2122999999999997E-2</v>
      </c>
      <c r="DC676">
        <v>1</v>
      </c>
      <c r="DD676" s="52" t="s">
        <v>477</v>
      </c>
      <c r="DE676" t="s">
        <v>477</v>
      </c>
      <c r="DF676" s="52" t="s">
        <v>477</v>
      </c>
      <c r="DG676" s="52" t="s">
        <v>477</v>
      </c>
      <c r="DH676" s="52" t="s">
        <v>477</v>
      </c>
      <c r="DI676" s="52" t="s">
        <v>477</v>
      </c>
      <c r="DJ676" s="52" t="s">
        <v>477</v>
      </c>
      <c r="DK676" s="52" t="s">
        <v>477</v>
      </c>
      <c r="DL676" s="52" t="s">
        <v>477</v>
      </c>
      <c r="DM676" s="52" t="s">
        <v>477</v>
      </c>
      <c r="DN676" s="52" t="s">
        <v>477</v>
      </c>
      <c r="DO676" s="33">
        <v>2.1380761842998202</v>
      </c>
      <c r="DP676" s="33" t="s">
        <v>477</v>
      </c>
      <c r="DQ676" s="32" t="s">
        <v>699</v>
      </c>
      <c r="DR676" s="33" t="s">
        <v>477</v>
      </c>
      <c r="DS676" s="58" t="s">
        <v>477</v>
      </c>
      <c r="DT676" s="58" t="s">
        <v>477</v>
      </c>
      <c r="DU676" s="58" t="s">
        <v>477</v>
      </c>
    </row>
    <row r="677" spans="1:125" x14ac:dyDescent="0.25">
      <c r="A677" s="31">
        <v>44196</v>
      </c>
      <c r="B677" t="s">
        <v>2120</v>
      </c>
      <c r="C677" t="s">
        <v>2010</v>
      </c>
      <c r="D677" t="s">
        <v>473</v>
      </c>
      <c r="E677">
        <v>9080507</v>
      </c>
      <c r="F677" t="s">
        <v>2278</v>
      </c>
      <c r="G677" t="s">
        <v>2279</v>
      </c>
      <c r="H677" t="s">
        <v>293</v>
      </c>
      <c r="I677">
        <v>44429</v>
      </c>
      <c r="J677">
        <v>2.5</v>
      </c>
      <c r="K677" s="43">
        <v>400000</v>
      </c>
      <c r="L677" s="43">
        <v>404986.44</v>
      </c>
      <c r="M677" s="43">
        <v>0.25374728940000002</v>
      </c>
      <c r="N677" s="43">
        <v>100.3425</v>
      </c>
      <c r="O677" t="s">
        <v>473</v>
      </c>
      <c r="P677" t="s">
        <v>474</v>
      </c>
      <c r="Q677" t="s">
        <v>2280</v>
      </c>
      <c r="R677" t="s">
        <v>475</v>
      </c>
      <c r="S677" t="s">
        <v>2120</v>
      </c>
      <c r="T677" t="s">
        <v>2279</v>
      </c>
      <c r="U677" t="s">
        <v>368</v>
      </c>
      <c r="V677" t="s">
        <v>203</v>
      </c>
      <c r="W677" t="s">
        <v>2281</v>
      </c>
      <c r="X677" t="s">
        <v>2282</v>
      </c>
      <c r="Y677" s="32" t="s">
        <v>1714</v>
      </c>
      <c r="Z677" t="s">
        <v>952</v>
      </c>
      <c r="AA677" s="32" t="s">
        <v>370</v>
      </c>
      <c r="AB677" s="32" t="s">
        <v>476</v>
      </c>
      <c r="AC677" s="33" t="s">
        <v>477</v>
      </c>
      <c r="AD677" s="33">
        <v>1750000000</v>
      </c>
      <c r="AE677">
        <v>2.2857142857142857E-2</v>
      </c>
      <c r="AF677" s="33">
        <v>248.85050388983001</v>
      </c>
      <c r="AG677" s="33">
        <v>246.78549923574599</v>
      </c>
      <c r="AH677">
        <v>246.78549923574599</v>
      </c>
      <c r="AI677" s="33">
        <v>0.63055022059634203</v>
      </c>
      <c r="AJ677" s="33">
        <v>1.93929</v>
      </c>
      <c r="AK677">
        <v>1.93929</v>
      </c>
      <c r="AL677" s="33">
        <v>1.93929</v>
      </c>
      <c r="AM677">
        <v>1.93929</v>
      </c>
      <c r="AN677" s="33" t="s">
        <v>477</v>
      </c>
      <c r="AO677" s="33" t="s">
        <v>477</v>
      </c>
      <c r="AP677" s="33" t="s">
        <v>477</v>
      </c>
      <c r="AQ677" s="33" t="s">
        <v>477</v>
      </c>
      <c r="AR677" s="33" t="s">
        <v>477</v>
      </c>
      <c r="AS677" s="34" t="s">
        <v>477</v>
      </c>
      <c r="AT677" s="34" t="s">
        <v>477</v>
      </c>
      <c r="AU677" s="35">
        <v>233</v>
      </c>
      <c r="AV677" s="35">
        <v>233</v>
      </c>
      <c r="AW677" s="34" t="s">
        <v>477</v>
      </c>
      <c r="AX677" t="s">
        <v>474</v>
      </c>
      <c r="AY677" s="32">
        <v>2021</v>
      </c>
      <c r="AZ677" s="32" t="s">
        <v>370</v>
      </c>
      <c r="BA677" s="32" t="s">
        <v>372</v>
      </c>
      <c r="BB677" s="32" t="s">
        <v>372</v>
      </c>
      <c r="BC677" s="32" t="s">
        <v>372</v>
      </c>
      <c r="BD677">
        <v>159602272.38000005</v>
      </c>
      <c r="BE677">
        <v>0.25374728940000002</v>
      </c>
      <c r="BF677" s="32" t="s">
        <v>293</v>
      </c>
      <c r="BG677" s="32" t="s">
        <v>477</v>
      </c>
      <c r="BH677" s="32" t="s">
        <v>477</v>
      </c>
      <c r="BI677" s="32">
        <v>11</v>
      </c>
      <c r="BJ677" s="36">
        <v>3.0078601685265831E-3</v>
      </c>
      <c r="BK677" s="32">
        <v>11</v>
      </c>
      <c r="BL677" s="36">
        <v>3.0078601685265831E-3</v>
      </c>
      <c r="BM677" s="32">
        <v>11</v>
      </c>
      <c r="BN677" s="36">
        <v>2.774361209194312E-3</v>
      </c>
      <c r="BO677" s="33" t="s">
        <v>476</v>
      </c>
      <c r="BP677" s="33" t="s">
        <v>477</v>
      </c>
      <c r="BQ677">
        <v>0.63055022059634203</v>
      </c>
      <c r="BR677">
        <v>1.93929</v>
      </c>
      <c r="BS677" t="s">
        <v>474</v>
      </c>
      <c r="BT677" s="37">
        <v>44429</v>
      </c>
      <c r="BU677" s="32" t="s">
        <v>477</v>
      </c>
      <c r="BV677" s="38" t="s">
        <v>477</v>
      </c>
      <c r="BW677" t="s">
        <v>477</v>
      </c>
      <c r="BX677" s="39">
        <v>0.63055022059634203</v>
      </c>
      <c r="BY677" s="39">
        <v>1.93929</v>
      </c>
      <c r="BZ677" s="39">
        <v>1.9219660000000001</v>
      </c>
      <c r="CA677" s="39">
        <v>1.93929</v>
      </c>
      <c r="CB677" s="39">
        <v>1.9219660000000001</v>
      </c>
      <c r="CC677" s="39">
        <v>1.93929</v>
      </c>
      <c r="CD677" s="39">
        <v>1.9219660000000001</v>
      </c>
      <c r="CE677" s="39">
        <v>1.93929</v>
      </c>
      <c r="CF677" s="39">
        <v>1.9219660000000001</v>
      </c>
      <c r="CG677">
        <v>1.93929</v>
      </c>
      <c r="CH677" s="39">
        <v>0.63055022059634203</v>
      </c>
      <c r="CI677" s="39">
        <v>0.63099862688304997</v>
      </c>
      <c r="CJ677" s="39">
        <v>0.63055022059634203</v>
      </c>
      <c r="CK677" s="39">
        <v>0.63099862688304997</v>
      </c>
      <c r="CL677" t="s">
        <v>477</v>
      </c>
      <c r="CM677" t="s">
        <v>477</v>
      </c>
      <c r="CN677" s="46" t="s">
        <v>477</v>
      </c>
      <c r="CO677" s="46">
        <v>0</v>
      </c>
      <c r="CP677" s="46" t="s">
        <v>477</v>
      </c>
      <c r="CQ677" s="46" t="s">
        <v>477</v>
      </c>
      <c r="CR677" s="46" t="s">
        <v>477</v>
      </c>
      <c r="CS677" s="46">
        <v>0</v>
      </c>
      <c r="CT677">
        <v>0</v>
      </c>
      <c r="CU677">
        <v>0</v>
      </c>
      <c r="CV677" s="47">
        <v>0</v>
      </c>
      <c r="CW677">
        <v>0</v>
      </c>
      <c r="CX677" s="48">
        <v>0</v>
      </c>
      <c r="CY677" s="48">
        <v>0</v>
      </c>
      <c r="CZ677">
        <v>0</v>
      </c>
      <c r="DA677" s="37">
        <v>44429</v>
      </c>
      <c r="DB677">
        <v>1.93929</v>
      </c>
      <c r="DC677">
        <v>1</v>
      </c>
      <c r="DD677" s="52" t="s">
        <v>477</v>
      </c>
      <c r="DE677" t="s">
        <v>477</v>
      </c>
      <c r="DF677" s="52" t="s">
        <v>477</v>
      </c>
      <c r="DG677" s="52" t="s">
        <v>477</v>
      </c>
      <c r="DH677" s="52" t="s">
        <v>477</v>
      </c>
      <c r="DI677" s="52" t="s">
        <v>477</v>
      </c>
      <c r="DJ677" s="52" t="s">
        <v>477</v>
      </c>
      <c r="DK677" s="52" t="s">
        <v>477</v>
      </c>
      <c r="DL677" s="52" t="s">
        <v>477</v>
      </c>
      <c r="DM677" s="52" t="s">
        <v>477</v>
      </c>
      <c r="DN677" s="52" t="s">
        <v>477</v>
      </c>
      <c r="DO677" s="33">
        <v>0.64207947261820697</v>
      </c>
      <c r="DP677" s="33" t="s">
        <v>477</v>
      </c>
      <c r="DQ677" s="32" t="s">
        <v>699</v>
      </c>
      <c r="DR677" s="33" t="s">
        <v>477</v>
      </c>
      <c r="DS677" s="58" t="s">
        <v>477</v>
      </c>
      <c r="DT677" s="58" t="s">
        <v>477</v>
      </c>
      <c r="DU677" s="58" t="s">
        <v>477</v>
      </c>
    </row>
    <row r="678" spans="1:125" x14ac:dyDescent="0.25">
      <c r="A678" s="31">
        <v>44196</v>
      </c>
      <c r="B678" t="s">
        <v>2120</v>
      </c>
      <c r="C678" t="s">
        <v>2010</v>
      </c>
      <c r="D678" t="s">
        <v>473</v>
      </c>
      <c r="E678">
        <v>9080507</v>
      </c>
      <c r="F678" t="s">
        <v>1073</v>
      </c>
      <c r="G678" t="s">
        <v>2283</v>
      </c>
      <c r="H678" t="s">
        <v>293</v>
      </c>
      <c r="I678">
        <v>45101</v>
      </c>
      <c r="J678">
        <v>0.75</v>
      </c>
      <c r="K678" s="43">
        <v>3000000</v>
      </c>
      <c r="L678" s="43">
        <v>3078417.33</v>
      </c>
      <c r="M678" s="43">
        <v>1.9288054511999999</v>
      </c>
      <c r="N678" s="43">
        <v>102.2235</v>
      </c>
      <c r="O678" t="s">
        <v>473</v>
      </c>
      <c r="P678" t="s">
        <v>474</v>
      </c>
      <c r="Q678" t="s">
        <v>1075</v>
      </c>
      <c r="R678" t="s">
        <v>475</v>
      </c>
      <c r="S678" t="s">
        <v>2120</v>
      </c>
      <c r="T678" t="s">
        <v>2283</v>
      </c>
      <c r="U678" t="s">
        <v>381</v>
      </c>
      <c r="V678" t="s">
        <v>203</v>
      </c>
      <c r="W678" t="s">
        <v>1076</v>
      </c>
      <c r="X678" t="s">
        <v>1077</v>
      </c>
      <c r="Y678" s="32" t="s">
        <v>362</v>
      </c>
      <c r="Z678" t="s">
        <v>375</v>
      </c>
      <c r="AA678" s="32" t="s">
        <v>386</v>
      </c>
      <c r="AB678" s="32" t="s">
        <v>476</v>
      </c>
      <c r="AC678" s="33" t="s">
        <v>477</v>
      </c>
      <c r="AD678" s="33">
        <v>750000000</v>
      </c>
      <c r="AE678">
        <v>0.4</v>
      </c>
      <c r="AF678" s="33">
        <v>-21.528621585324402</v>
      </c>
      <c r="AG678" s="33">
        <v>36.823873783440398</v>
      </c>
      <c r="AH678">
        <v>36.823873783440398</v>
      </c>
      <c r="AI678" s="33">
        <v>2.37798563800553</v>
      </c>
      <c r="AJ678" s="33">
        <v>-0.14446300000000001</v>
      </c>
      <c r="AK678">
        <v>-0.14446300000000001</v>
      </c>
      <c r="AL678" s="33">
        <v>-0.175762</v>
      </c>
      <c r="AM678">
        <v>-0.175762</v>
      </c>
      <c r="AN678" s="33" t="s">
        <v>477</v>
      </c>
      <c r="AO678" s="33" t="s">
        <v>477</v>
      </c>
      <c r="AP678" s="33" t="s">
        <v>477</v>
      </c>
      <c r="AQ678" s="33" t="s">
        <v>477</v>
      </c>
      <c r="AR678" s="33" t="s">
        <v>477</v>
      </c>
      <c r="AS678" s="34" t="s">
        <v>477</v>
      </c>
      <c r="AT678" s="34" t="s">
        <v>477</v>
      </c>
      <c r="AU678" s="35">
        <v>905</v>
      </c>
      <c r="AV678" s="35">
        <v>905</v>
      </c>
      <c r="AW678" s="34" t="s">
        <v>477</v>
      </c>
      <c r="AX678" t="s">
        <v>474</v>
      </c>
      <c r="AY678" s="32">
        <v>2023</v>
      </c>
      <c r="AZ678" s="32" t="s">
        <v>386</v>
      </c>
      <c r="BA678" s="32" t="s">
        <v>376</v>
      </c>
      <c r="BB678" s="32" t="s">
        <v>376</v>
      </c>
      <c r="BC678" s="32" t="s">
        <v>376</v>
      </c>
      <c r="BD678">
        <v>159602272.38000005</v>
      </c>
      <c r="BE678">
        <v>1.9288054511999999</v>
      </c>
      <c r="BF678" s="32" t="s">
        <v>293</v>
      </c>
      <c r="BG678" s="32" t="s">
        <v>478</v>
      </c>
      <c r="BH678" s="32" t="s">
        <v>477</v>
      </c>
      <c r="BI678" s="32">
        <v>10</v>
      </c>
      <c r="BJ678" s="36">
        <v>2.2863602220876716E-2</v>
      </c>
      <c r="BK678" s="32">
        <v>10</v>
      </c>
      <c r="BL678" s="36">
        <v>2.2863602220876716E-2</v>
      </c>
      <c r="BM678" s="32">
        <v>10</v>
      </c>
      <c r="BN678" s="36">
        <v>2.1088710096228223E-2</v>
      </c>
      <c r="BO678" s="33" t="s">
        <v>476</v>
      </c>
      <c r="BP678" s="33" t="s">
        <v>477</v>
      </c>
      <c r="BQ678">
        <v>2.37798563800553</v>
      </c>
      <c r="BR678">
        <v>-0.175762</v>
      </c>
      <c r="BS678" t="s">
        <v>474</v>
      </c>
      <c r="BT678" s="37">
        <v>45101</v>
      </c>
      <c r="BU678" s="32" t="s">
        <v>477</v>
      </c>
      <c r="BV678" s="38">
        <v>45070</v>
      </c>
      <c r="BW678" t="s">
        <v>1078</v>
      </c>
      <c r="BX678" s="39">
        <v>2.37798563800553</v>
      </c>
      <c r="BY678" s="39">
        <v>-0.14446300000000001</v>
      </c>
      <c r="BZ678" s="39">
        <v>-0.151338</v>
      </c>
      <c r="CA678" s="39">
        <v>-0.175762</v>
      </c>
      <c r="CB678" s="39">
        <v>-0.18313399999999999</v>
      </c>
      <c r="CC678" s="39">
        <v>-0.175762</v>
      </c>
      <c r="CD678" s="39">
        <v>-0.18313399999999999</v>
      </c>
      <c r="CE678" s="39">
        <v>-0.14446300000000001</v>
      </c>
      <c r="CF678" s="39">
        <v>-0.151338</v>
      </c>
      <c r="CG678">
        <v>-0.175762</v>
      </c>
      <c r="CH678" s="39">
        <v>2.37798563800553</v>
      </c>
      <c r="CI678" s="39">
        <v>2.3777580097095101</v>
      </c>
      <c r="CJ678" s="39">
        <v>2.37798563800553</v>
      </c>
      <c r="CK678" s="39">
        <v>2.3777283168510199</v>
      </c>
      <c r="CL678" t="s">
        <v>477</v>
      </c>
      <c r="CM678" t="s">
        <v>477</v>
      </c>
      <c r="CN678" s="46" t="s">
        <v>477</v>
      </c>
      <c r="CO678" s="46">
        <v>0</v>
      </c>
      <c r="CP678" s="46" t="s">
        <v>477</v>
      </c>
      <c r="CQ678" s="46" t="s">
        <v>477</v>
      </c>
      <c r="CR678" s="46" t="s">
        <v>477</v>
      </c>
      <c r="CS678" s="46">
        <v>0</v>
      </c>
      <c r="CT678">
        <v>0</v>
      </c>
      <c r="CU678">
        <v>0</v>
      </c>
      <c r="CV678" s="47">
        <v>3023662.966145027</v>
      </c>
      <c r="CW678">
        <v>0</v>
      </c>
      <c r="CX678" s="48">
        <v>3023662.966145027</v>
      </c>
      <c r="CY678" s="48">
        <v>3078417.33</v>
      </c>
      <c r="CZ678">
        <v>3023662.966145027</v>
      </c>
      <c r="DA678" s="37">
        <v>45070</v>
      </c>
      <c r="DB678">
        <v>-0.175762</v>
      </c>
      <c r="DC678">
        <v>1</v>
      </c>
      <c r="DD678" s="52" t="s">
        <v>477</v>
      </c>
      <c r="DE678" t="s">
        <v>477</v>
      </c>
      <c r="DF678" s="52" t="s">
        <v>477</v>
      </c>
      <c r="DG678" s="52" t="s">
        <v>477</v>
      </c>
      <c r="DH678" s="52" t="s">
        <v>477</v>
      </c>
      <c r="DI678" s="52" t="s">
        <v>477</v>
      </c>
      <c r="DJ678" s="52" t="s">
        <v>477</v>
      </c>
      <c r="DK678" s="52" t="s">
        <v>477</v>
      </c>
      <c r="DL678" s="52" t="s">
        <v>477</v>
      </c>
      <c r="DM678" s="52" t="s">
        <v>477</v>
      </c>
      <c r="DN678" s="52" t="s">
        <v>477</v>
      </c>
      <c r="DO678" s="33">
        <v>2.4443021217244598</v>
      </c>
      <c r="DP678" s="33" t="s">
        <v>477</v>
      </c>
      <c r="DQ678" s="32" t="s">
        <v>700</v>
      </c>
      <c r="DR678" s="33" t="s">
        <v>477</v>
      </c>
      <c r="DS678" s="58" t="s">
        <v>477</v>
      </c>
      <c r="DT678" s="58" t="s">
        <v>477</v>
      </c>
      <c r="DU678" s="58" t="s">
        <v>477</v>
      </c>
    </row>
    <row r="679" spans="1:125" x14ac:dyDescent="0.25">
      <c r="A679" s="31">
        <v>44196</v>
      </c>
      <c r="B679" t="s">
        <v>2120</v>
      </c>
      <c r="C679" t="s">
        <v>2010</v>
      </c>
      <c r="D679" t="s">
        <v>473</v>
      </c>
      <c r="E679">
        <v>9080507</v>
      </c>
      <c r="F679" t="s">
        <v>2284</v>
      </c>
      <c r="G679" t="s">
        <v>2285</v>
      </c>
      <c r="H679" t="s">
        <v>293</v>
      </c>
      <c r="I679">
        <v>45236</v>
      </c>
      <c r="J679">
        <v>0.25</v>
      </c>
      <c r="K679" s="43">
        <v>1000000</v>
      </c>
      <c r="L679" s="43">
        <v>1007736.71</v>
      </c>
      <c r="M679" s="43">
        <v>0.63140498879999996</v>
      </c>
      <c r="N679" s="43">
        <v>100.736</v>
      </c>
      <c r="O679" t="s">
        <v>473</v>
      </c>
      <c r="P679" t="s">
        <v>474</v>
      </c>
      <c r="Q679" t="s">
        <v>2286</v>
      </c>
      <c r="R679" t="s">
        <v>475</v>
      </c>
      <c r="S679" t="s">
        <v>2120</v>
      </c>
      <c r="T679" t="s">
        <v>2285</v>
      </c>
      <c r="U679" t="s">
        <v>368</v>
      </c>
      <c r="V679" t="s">
        <v>203</v>
      </c>
      <c r="W679" t="s">
        <v>1405</v>
      </c>
      <c r="X679" t="s">
        <v>1406</v>
      </c>
      <c r="Y679" s="32" t="s">
        <v>362</v>
      </c>
      <c r="Z679" t="s">
        <v>369</v>
      </c>
      <c r="AA679" s="32" t="s">
        <v>393</v>
      </c>
      <c r="AB679" s="32" t="s">
        <v>476</v>
      </c>
      <c r="AC679" s="33" t="s">
        <v>477</v>
      </c>
      <c r="AD679" s="33">
        <v>1750000000</v>
      </c>
      <c r="AE679">
        <v>5.7142857142857141E-2</v>
      </c>
      <c r="AF679" s="33">
        <v>70.234082358761</v>
      </c>
      <c r="AG679" s="33">
        <v>49.8601911814525</v>
      </c>
      <c r="AH679">
        <v>49.8601911814525</v>
      </c>
      <c r="AI679" s="33">
        <v>2.8421069415949498</v>
      </c>
      <c r="AJ679" s="33">
        <v>-8.2660000000000008E-3</v>
      </c>
      <c r="AK679">
        <v>-8.2660000000000008E-3</v>
      </c>
      <c r="AL679" s="33">
        <v>-8.2660000000000008E-3</v>
      </c>
      <c r="AM679">
        <v>-8.2660000000000008E-3</v>
      </c>
      <c r="AN679" s="33" t="s">
        <v>477</v>
      </c>
      <c r="AO679" s="33" t="s">
        <v>477</v>
      </c>
      <c r="AP679" s="33" t="s">
        <v>477</v>
      </c>
      <c r="AQ679" s="33" t="s">
        <v>477</v>
      </c>
      <c r="AR679" s="33" t="s">
        <v>477</v>
      </c>
      <c r="AS679" s="34" t="s">
        <v>477</v>
      </c>
      <c r="AT679" s="34" t="s">
        <v>477</v>
      </c>
      <c r="AU679" s="35">
        <v>1040</v>
      </c>
      <c r="AV679" s="35">
        <v>1040</v>
      </c>
      <c r="AW679" s="34" t="s">
        <v>477</v>
      </c>
      <c r="AX679" t="s">
        <v>474</v>
      </c>
      <c r="AY679" s="32">
        <v>2023</v>
      </c>
      <c r="AZ679" s="32" t="s">
        <v>393</v>
      </c>
      <c r="BA679" s="32" t="s">
        <v>376</v>
      </c>
      <c r="BB679" s="32" t="s">
        <v>376</v>
      </c>
      <c r="BC679" s="32" t="s">
        <v>376</v>
      </c>
      <c r="BD679">
        <v>159602272.38000005</v>
      </c>
      <c r="BE679">
        <v>0.63140498879999996</v>
      </c>
      <c r="BF679" s="32" t="s">
        <v>293</v>
      </c>
      <c r="BG679" s="32" t="s">
        <v>478</v>
      </c>
      <c r="BH679" s="32" t="s">
        <v>477</v>
      </c>
      <c r="BI679" s="32">
        <v>8</v>
      </c>
      <c r="BJ679" s="36">
        <v>7.4845249395782843E-3</v>
      </c>
      <c r="BK679" s="32">
        <v>8</v>
      </c>
      <c r="BL679" s="36">
        <v>7.4845249395782843E-3</v>
      </c>
      <c r="BM679" s="32">
        <v>8</v>
      </c>
      <c r="BN679" s="36">
        <v>6.9035043180830881E-3</v>
      </c>
      <c r="BO679" s="33" t="s">
        <v>476</v>
      </c>
      <c r="BP679" s="33" t="s">
        <v>477</v>
      </c>
      <c r="BQ679">
        <v>2.8421069415949498</v>
      </c>
      <c r="BR679">
        <v>-8.2660000000000008E-3</v>
      </c>
      <c r="BS679" t="s">
        <v>474</v>
      </c>
      <c r="BT679" s="37">
        <v>45236</v>
      </c>
      <c r="BU679" s="32" t="s">
        <v>477</v>
      </c>
      <c r="BV679" s="38" t="s">
        <v>477</v>
      </c>
      <c r="BW679" t="s">
        <v>477</v>
      </c>
      <c r="BX679" s="39">
        <v>2.8421069415949498</v>
      </c>
      <c r="BY679" s="39">
        <v>-8.2660000000000008E-3</v>
      </c>
      <c r="BZ679" s="39">
        <v>-1.0008E-2</v>
      </c>
      <c r="CA679" s="39">
        <v>-8.2660000000000008E-3</v>
      </c>
      <c r="CB679" s="39">
        <v>-1.0008E-2</v>
      </c>
      <c r="CC679" s="39">
        <v>-8.2660000000000008E-3</v>
      </c>
      <c r="CD679" s="39">
        <v>-1.0008E-2</v>
      </c>
      <c r="CE679" s="39">
        <v>-8.2660000000000008E-3</v>
      </c>
      <c r="CF679" s="39">
        <v>-1.0008E-2</v>
      </c>
      <c r="CG679">
        <v>-8.2660000000000008E-3</v>
      </c>
      <c r="CH679" s="39">
        <v>2.8421069415949498</v>
      </c>
      <c r="CI679" s="39">
        <v>2.8423959624033599</v>
      </c>
      <c r="CJ679" s="39">
        <v>2.8421069415949498</v>
      </c>
      <c r="CK679" s="39">
        <v>2.8423959624033599</v>
      </c>
      <c r="CL679" t="s">
        <v>477</v>
      </c>
      <c r="CM679" t="s">
        <v>477</v>
      </c>
      <c r="CN679" s="46" t="s">
        <v>477</v>
      </c>
      <c r="CO679" s="46">
        <v>0</v>
      </c>
      <c r="CP679" s="46" t="s">
        <v>477</v>
      </c>
      <c r="CQ679" s="46" t="s">
        <v>477</v>
      </c>
      <c r="CR679" s="46" t="s">
        <v>477</v>
      </c>
      <c r="CS679" s="46">
        <v>0</v>
      </c>
      <c r="CT679">
        <v>0</v>
      </c>
      <c r="CU679">
        <v>0</v>
      </c>
      <c r="CV679" s="47">
        <v>0</v>
      </c>
      <c r="CW679">
        <v>0</v>
      </c>
      <c r="CX679" s="48">
        <v>0</v>
      </c>
      <c r="CY679" s="48">
        <v>0</v>
      </c>
      <c r="CZ679">
        <v>0</v>
      </c>
      <c r="DA679" s="37">
        <v>45236</v>
      </c>
      <c r="DB679">
        <v>-8.2660000000000008E-3</v>
      </c>
      <c r="DC679">
        <v>1</v>
      </c>
      <c r="DD679" s="52" t="s">
        <v>477</v>
      </c>
      <c r="DE679" t="s">
        <v>477</v>
      </c>
      <c r="DF679" s="52" t="s">
        <v>477</v>
      </c>
      <c r="DG679" s="52" t="s">
        <v>477</v>
      </c>
      <c r="DH679" s="52" t="s">
        <v>477</v>
      </c>
      <c r="DI679" s="52" t="s">
        <v>477</v>
      </c>
      <c r="DJ679" s="52" t="s">
        <v>477</v>
      </c>
      <c r="DK679" s="52" t="s">
        <v>477</v>
      </c>
      <c r="DL679" s="52" t="s">
        <v>477</v>
      </c>
      <c r="DM679" s="52" t="s">
        <v>477</v>
      </c>
      <c r="DN679" s="52" t="s">
        <v>477</v>
      </c>
      <c r="DO679" s="33">
        <v>2.8704056314850801</v>
      </c>
      <c r="DP679" s="33" t="s">
        <v>477</v>
      </c>
      <c r="DQ679" s="32" t="s">
        <v>699</v>
      </c>
      <c r="DR679" s="33" t="s">
        <v>477</v>
      </c>
      <c r="DS679" s="58" t="s">
        <v>477</v>
      </c>
      <c r="DT679" s="58" t="s">
        <v>477</v>
      </c>
      <c r="DU679" s="58" t="s">
        <v>477</v>
      </c>
    </row>
    <row r="680" spans="1:125" x14ac:dyDescent="0.25">
      <c r="A680" s="31">
        <v>44196</v>
      </c>
      <c r="B680" t="s">
        <v>2120</v>
      </c>
      <c r="C680" t="s">
        <v>2010</v>
      </c>
      <c r="D680" t="s">
        <v>473</v>
      </c>
      <c r="E680">
        <v>9080602</v>
      </c>
      <c r="F680" t="s">
        <v>663</v>
      </c>
      <c r="G680" t="s">
        <v>2108</v>
      </c>
      <c r="H680" t="s">
        <v>293</v>
      </c>
      <c r="I680">
        <v>0</v>
      </c>
      <c r="J680">
        <v>0</v>
      </c>
      <c r="K680" s="43">
        <v>29743</v>
      </c>
      <c r="L680" s="43">
        <v>3247935.6</v>
      </c>
      <c r="M680" s="43">
        <v>2.0350183939000002</v>
      </c>
      <c r="N680" s="43">
        <v>109.2</v>
      </c>
      <c r="O680" t="s">
        <v>473</v>
      </c>
      <c r="P680" t="s">
        <v>493</v>
      </c>
      <c r="Q680" t="s">
        <v>682</v>
      </c>
      <c r="R680" t="s">
        <v>475</v>
      </c>
      <c r="S680" t="s">
        <v>2120</v>
      </c>
      <c r="T680" t="s">
        <v>2108</v>
      </c>
      <c r="U680" t="s">
        <v>203</v>
      </c>
      <c r="V680" t="s">
        <v>203</v>
      </c>
      <c r="W680" t="s">
        <v>791</v>
      </c>
      <c r="X680" t="s">
        <v>384</v>
      </c>
      <c r="Y680" s="32" t="s">
        <v>383</v>
      </c>
      <c r="Z680" t="s">
        <v>383</v>
      </c>
      <c r="AA680" s="32" t="s">
        <v>477</v>
      </c>
      <c r="AB680" s="32" t="s">
        <v>482</v>
      </c>
      <c r="AC680" s="33" t="s">
        <v>477</v>
      </c>
      <c r="AD680" s="33" t="s">
        <v>477</v>
      </c>
      <c r="AE680" t="s">
        <v>477</v>
      </c>
      <c r="AF680" s="33" t="s">
        <v>477</v>
      </c>
      <c r="AG680" s="33" t="s">
        <v>477</v>
      </c>
      <c r="AH680" t="s">
        <v>477</v>
      </c>
      <c r="AI680" s="33" t="s">
        <v>477</v>
      </c>
      <c r="AJ680" s="33" t="s">
        <v>477</v>
      </c>
      <c r="AK680" t="s">
        <v>477</v>
      </c>
      <c r="AL680" s="33" t="s">
        <v>477</v>
      </c>
      <c r="AM680" t="s">
        <v>477</v>
      </c>
      <c r="AN680" s="33" t="s">
        <v>477</v>
      </c>
      <c r="AO680" s="33" t="s">
        <v>477</v>
      </c>
      <c r="AP680" s="33" t="s">
        <v>477</v>
      </c>
      <c r="AQ680" s="33" t="s">
        <v>477</v>
      </c>
      <c r="AR680" s="33" t="s">
        <v>477</v>
      </c>
      <c r="AS680" s="34" t="s">
        <v>477</v>
      </c>
      <c r="AT680" s="34" t="s">
        <v>477</v>
      </c>
      <c r="AU680" s="35" t="s">
        <v>477</v>
      </c>
      <c r="AV680" s="35" t="s">
        <v>477</v>
      </c>
      <c r="AW680" s="34" t="s">
        <v>477</v>
      </c>
      <c r="AX680" t="s">
        <v>383</v>
      </c>
      <c r="AY680" s="32" t="s">
        <v>477</v>
      </c>
      <c r="AZ680" s="32" t="s">
        <v>477</v>
      </c>
      <c r="BA680" s="32" t="s">
        <v>477</v>
      </c>
      <c r="BB680" s="32" t="s">
        <v>477</v>
      </c>
      <c r="BC680" s="32" t="s">
        <v>477</v>
      </c>
      <c r="BD680">
        <v>159602272.38000005</v>
      </c>
      <c r="BE680">
        <v>2.0350183939000002</v>
      </c>
      <c r="BF680" s="32" t="s">
        <v>293</v>
      </c>
      <c r="BG680" s="32" t="s">
        <v>477</v>
      </c>
      <c r="BH680" s="32" t="s">
        <v>477</v>
      </c>
      <c r="BI680" s="32">
        <v>0</v>
      </c>
      <c r="BJ680" s="36" t="s">
        <v>477</v>
      </c>
      <c r="BK680" s="32">
        <v>0</v>
      </c>
      <c r="BL680" s="36" t="s">
        <v>477</v>
      </c>
      <c r="BM680" s="32">
        <v>0</v>
      </c>
      <c r="BN680" s="36" t="s">
        <v>477</v>
      </c>
      <c r="BO680" s="33" t="s">
        <v>477</v>
      </c>
      <c r="BP680" s="33" t="s">
        <v>477</v>
      </c>
      <c r="BQ680" t="s">
        <v>477</v>
      </c>
      <c r="BR680" t="s">
        <v>477</v>
      </c>
      <c r="BS680" t="s">
        <v>383</v>
      </c>
      <c r="BT680" s="37">
        <v>44196</v>
      </c>
      <c r="BU680" s="32" t="s">
        <v>477</v>
      </c>
      <c r="BV680" s="38" t="s">
        <v>477</v>
      </c>
      <c r="BW680" t="s">
        <v>477</v>
      </c>
      <c r="BX680" s="39" t="s">
        <v>477</v>
      </c>
      <c r="BY680" s="39"/>
      <c r="BZ680" s="39"/>
      <c r="CA680" s="39"/>
      <c r="CB680" s="39"/>
      <c r="CC680" s="39"/>
      <c r="CD680" s="39"/>
      <c r="CE680" s="39"/>
      <c r="CF680" s="39"/>
      <c r="CG680">
        <v>21</v>
      </c>
      <c r="CH680" s="39"/>
      <c r="CI680" s="39"/>
      <c r="CJ680" s="39"/>
      <c r="CK680" s="39"/>
      <c r="CL680" t="s">
        <v>477</v>
      </c>
      <c r="CM680" t="s">
        <v>477</v>
      </c>
      <c r="CN680" s="46" t="s">
        <v>477</v>
      </c>
      <c r="CO680" s="46">
        <v>0</v>
      </c>
      <c r="CP680" s="46" t="s">
        <v>477</v>
      </c>
      <c r="CQ680" s="46" t="s">
        <v>477</v>
      </c>
      <c r="CR680" s="46" t="s">
        <v>477</v>
      </c>
      <c r="CS680" s="46">
        <v>0</v>
      </c>
      <c r="CT680">
        <v>0</v>
      </c>
      <c r="CU680">
        <v>0</v>
      </c>
      <c r="CV680" s="47">
        <v>0</v>
      </c>
      <c r="CW680">
        <v>0</v>
      </c>
      <c r="CX680" s="48">
        <v>0</v>
      </c>
      <c r="CY680" s="48">
        <v>0</v>
      </c>
      <c r="CZ680">
        <v>0</v>
      </c>
      <c r="DA680" s="37">
        <v>44196</v>
      </c>
      <c r="DB680" t="s">
        <v>477</v>
      </c>
      <c r="DC680">
        <v>1</v>
      </c>
      <c r="DD680" s="52" t="s">
        <v>477</v>
      </c>
      <c r="DE680" t="s">
        <v>477</v>
      </c>
      <c r="DF680" s="52" t="s">
        <v>477</v>
      </c>
      <c r="DG680" s="52" t="s">
        <v>477</v>
      </c>
      <c r="DH680" s="52" t="s">
        <v>477</v>
      </c>
      <c r="DI680" s="52" t="s">
        <v>477</v>
      </c>
      <c r="DJ680" s="52" t="s">
        <v>477</v>
      </c>
      <c r="DK680" s="52" t="s">
        <v>477</v>
      </c>
      <c r="DL680" s="52" t="s">
        <v>477</v>
      </c>
      <c r="DM680" s="52" t="s">
        <v>477</v>
      </c>
      <c r="DN680" s="52" t="s">
        <v>477</v>
      </c>
      <c r="DO680" s="33" t="s">
        <v>477</v>
      </c>
      <c r="DP680" s="33" t="s">
        <v>477</v>
      </c>
      <c r="DQ680" s="32" t="s">
        <v>699</v>
      </c>
      <c r="DR680" s="33" t="s">
        <v>477</v>
      </c>
      <c r="DS680" s="58" t="s">
        <v>477</v>
      </c>
      <c r="DT680" s="58" t="s">
        <v>477</v>
      </c>
      <c r="DU680" s="58" t="s">
        <v>477</v>
      </c>
    </row>
    <row r="681" spans="1:125" x14ac:dyDescent="0.25">
      <c r="A681" s="31">
        <v>44196</v>
      </c>
      <c r="B681" t="s">
        <v>2120</v>
      </c>
      <c r="C681" t="s">
        <v>2010</v>
      </c>
      <c r="D681" t="s">
        <v>473</v>
      </c>
      <c r="E681">
        <v>9080602</v>
      </c>
      <c r="F681" t="s">
        <v>2005</v>
      </c>
      <c r="G681" t="s">
        <v>2287</v>
      </c>
      <c r="H681" t="s">
        <v>293</v>
      </c>
      <c r="I681">
        <v>0</v>
      </c>
      <c r="J681">
        <v>0</v>
      </c>
      <c r="K681" s="43">
        <v>46.372</v>
      </c>
      <c r="L681" s="43">
        <v>5853519.0099999998</v>
      </c>
      <c r="M681" s="43">
        <v>3.6675662085999998</v>
      </c>
      <c r="N681" s="43">
        <v>126229.6</v>
      </c>
      <c r="O681" t="s">
        <v>473</v>
      </c>
      <c r="P681" t="s">
        <v>493</v>
      </c>
      <c r="Q681" t="s">
        <v>2007</v>
      </c>
      <c r="R681" t="s">
        <v>475</v>
      </c>
      <c r="S681" t="s">
        <v>2120</v>
      </c>
      <c r="T681" t="s">
        <v>2287</v>
      </c>
      <c r="U681" t="s">
        <v>203</v>
      </c>
      <c r="V681" t="s">
        <v>203</v>
      </c>
      <c r="W681" t="s">
        <v>2008</v>
      </c>
      <c r="X681" t="s">
        <v>384</v>
      </c>
      <c r="Y681" s="32" t="s">
        <v>383</v>
      </c>
      <c r="Z681" t="s">
        <v>383</v>
      </c>
      <c r="AA681" s="32" t="s">
        <v>477</v>
      </c>
      <c r="AB681" s="32" t="s">
        <v>482</v>
      </c>
      <c r="AC681" s="33" t="s">
        <v>477</v>
      </c>
      <c r="AD681" s="33" t="s">
        <v>477</v>
      </c>
      <c r="AE681" t="s">
        <v>477</v>
      </c>
      <c r="AF681" s="33" t="s">
        <v>477</v>
      </c>
      <c r="AG681" s="33" t="s">
        <v>477</v>
      </c>
      <c r="AH681" t="s">
        <v>477</v>
      </c>
      <c r="AI681" s="33" t="s">
        <v>477</v>
      </c>
      <c r="AJ681" s="33" t="s">
        <v>477</v>
      </c>
      <c r="AK681" t="s">
        <v>477</v>
      </c>
      <c r="AL681" s="33" t="s">
        <v>477</v>
      </c>
      <c r="AM681" t="s">
        <v>477</v>
      </c>
      <c r="AN681" s="33" t="s">
        <v>477</v>
      </c>
      <c r="AO681" s="33" t="s">
        <v>477</v>
      </c>
      <c r="AP681" s="33" t="s">
        <v>477</v>
      </c>
      <c r="AQ681" s="33" t="s">
        <v>477</v>
      </c>
      <c r="AR681" s="33" t="s">
        <v>477</v>
      </c>
      <c r="AS681" s="34" t="s">
        <v>477</v>
      </c>
      <c r="AT681" s="34" t="s">
        <v>477</v>
      </c>
      <c r="AU681" s="35" t="s">
        <v>477</v>
      </c>
      <c r="AV681" s="35" t="s">
        <v>477</v>
      </c>
      <c r="AW681" s="34" t="s">
        <v>477</v>
      </c>
      <c r="AX681" t="s">
        <v>383</v>
      </c>
      <c r="AY681" s="32" t="s">
        <v>477</v>
      </c>
      <c r="AZ681" s="32" t="s">
        <v>477</v>
      </c>
      <c r="BA681" s="32" t="s">
        <v>477</v>
      </c>
      <c r="BB681" s="32" t="s">
        <v>477</v>
      </c>
      <c r="BC681" s="32" t="s">
        <v>477</v>
      </c>
      <c r="BD681">
        <v>159602272.38000005</v>
      </c>
      <c r="BE681">
        <v>3.6675662085999998</v>
      </c>
      <c r="BF681" s="32" t="s">
        <v>293</v>
      </c>
      <c r="BG681" s="32" t="s">
        <v>477</v>
      </c>
      <c r="BH681" s="32" t="s">
        <v>477</v>
      </c>
      <c r="BI681" s="32">
        <v>0</v>
      </c>
      <c r="BJ681" s="36" t="s">
        <v>477</v>
      </c>
      <c r="BK681" s="32">
        <v>0</v>
      </c>
      <c r="BL681" s="36" t="s">
        <v>477</v>
      </c>
      <c r="BM681" s="32">
        <v>0</v>
      </c>
      <c r="BN681" s="36" t="s">
        <v>477</v>
      </c>
      <c r="BO681" s="33" t="s">
        <v>477</v>
      </c>
      <c r="BP681" s="33" t="s">
        <v>477</v>
      </c>
      <c r="BQ681" t="s">
        <v>477</v>
      </c>
      <c r="BR681" t="s">
        <v>477</v>
      </c>
      <c r="BS681" t="s">
        <v>383</v>
      </c>
      <c r="BT681" s="37">
        <v>44196</v>
      </c>
      <c r="BU681" s="32" t="s">
        <v>477</v>
      </c>
      <c r="BV681" s="38" t="s">
        <v>477</v>
      </c>
      <c r="BW681" t="s">
        <v>477</v>
      </c>
      <c r="BX681" s="39" t="s">
        <v>477</v>
      </c>
      <c r="BY681" s="39"/>
      <c r="BZ681" s="39"/>
      <c r="CA681" s="39"/>
      <c r="CB681" s="39"/>
      <c r="CC681" s="39"/>
      <c r="CD681" s="39"/>
      <c r="CE681" s="39"/>
      <c r="CF681" s="39"/>
      <c r="CG681">
        <v>21</v>
      </c>
      <c r="CH681" s="39"/>
      <c r="CI681" s="39"/>
      <c r="CJ681" s="39"/>
      <c r="CK681" s="39"/>
      <c r="CL681" t="s">
        <v>477</v>
      </c>
      <c r="CM681" t="s">
        <v>477</v>
      </c>
      <c r="CN681" s="46" t="s">
        <v>477</v>
      </c>
      <c r="CO681" s="46">
        <v>0</v>
      </c>
      <c r="CP681" s="46" t="s">
        <v>477</v>
      </c>
      <c r="CQ681" s="46" t="s">
        <v>477</v>
      </c>
      <c r="CR681" s="46" t="s">
        <v>477</v>
      </c>
      <c r="CS681" s="46">
        <v>0</v>
      </c>
      <c r="CT681">
        <v>0</v>
      </c>
      <c r="CU681">
        <v>0</v>
      </c>
      <c r="CV681" s="47">
        <v>0</v>
      </c>
      <c r="CW681">
        <v>0</v>
      </c>
      <c r="CX681" s="48">
        <v>0</v>
      </c>
      <c r="CY681" s="48">
        <v>0</v>
      </c>
      <c r="CZ681">
        <v>0</v>
      </c>
      <c r="DA681" s="37">
        <v>44196</v>
      </c>
      <c r="DB681" t="s">
        <v>477</v>
      </c>
      <c r="DC681">
        <v>1</v>
      </c>
      <c r="DD681" s="52" t="s">
        <v>477</v>
      </c>
      <c r="DE681" t="s">
        <v>477</v>
      </c>
      <c r="DF681" s="52" t="s">
        <v>477</v>
      </c>
      <c r="DG681" s="52" t="s">
        <v>477</v>
      </c>
      <c r="DH681" s="52" t="s">
        <v>477</v>
      </c>
      <c r="DI681" s="52" t="s">
        <v>477</v>
      </c>
      <c r="DJ681" s="52" t="s">
        <v>477</v>
      </c>
      <c r="DK681" s="52" t="s">
        <v>477</v>
      </c>
      <c r="DL681" s="52" t="s">
        <v>477</v>
      </c>
      <c r="DM681" s="52" t="s">
        <v>477</v>
      </c>
      <c r="DN681" s="52" t="s">
        <v>477</v>
      </c>
      <c r="DO681" s="33" t="s">
        <v>477</v>
      </c>
      <c r="DP681" s="33" t="s">
        <v>477</v>
      </c>
      <c r="DQ681" s="32" t="s">
        <v>699</v>
      </c>
      <c r="DR681" s="33" t="s">
        <v>477</v>
      </c>
      <c r="DS681" s="58" t="s">
        <v>477</v>
      </c>
      <c r="DT681" s="58" t="s">
        <v>477</v>
      </c>
      <c r="DU681" s="58" t="s">
        <v>477</v>
      </c>
    </row>
    <row r="682" spans="1:125" x14ac:dyDescent="0.25">
      <c r="A682" s="31"/>
      <c r="I682" s="61"/>
      <c r="K682" s="43"/>
      <c r="L682" s="43"/>
      <c r="M682" s="43"/>
      <c r="N682" s="43"/>
      <c r="Y682" s="32"/>
      <c r="AA682" s="32"/>
      <c r="AB682" s="32"/>
      <c r="AC682" s="33"/>
      <c r="AD682" s="33"/>
      <c r="AF682" s="33"/>
      <c r="AG682" s="33"/>
      <c r="AI682" s="33"/>
      <c r="AJ682" s="33"/>
      <c r="AL682" s="33"/>
      <c r="AN682" s="33"/>
      <c r="AO682" s="33"/>
      <c r="AP682" s="33"/>
      <c r="AQ682" s="33"/>
      <c r="AR682" s="33"/>
      <c r="AS682" s="34"/>
      <c r="AT682" s="34"/>
      <c r="AU682" s="35"/>
      <c r="AV682" s="35"/>
      <c r="AW682" s="34"/>
      <c r="AY682" s="32"/>
      <c r="AZ682" s="32"/>
      <c r="BA682" s="32"/>
      <c r="BB682" s="32"/>
      <c r="BC682" s="32"/>
      <c r="BF682" s="32"/>
      <c r="BG682" s="32"/>
      <c r="BH682" s="32"/>
      <c r="BI682" s="32"/>
      <c r="BJ682" s="36"/>
      <c r="BK682" s="32"/>
      <c r="BL682" s="36"/>
      <c r="BM682" s="32"/>
      <c r="BN682" s="36"/>
      <c r="BO682" s="33"/>
      <c r="BP682" s="33"/>
      <c r="BT682" s="37"/>
      <c r="BU682" s="32"/>
      <c r="BV682" s="38"/>
      <c r="BX682" s="39"/>
      <c r="BY682" s="39"/>
      <c r="BZ682" s="39"/>
      <c r="CA682" s="39"/>
      <c r="CB682" s="39"/>
      <c r="CC682" s="39"/>
      <c r="CD682" s="39"/>
      <c r="CE682" s="39"/>
      <c r="CF682" s="39"/>
      <c r="CH682" s="39"/>
      <c r="CI682" s="39"/>
      <c r="CJ682" s="39"/>
      <c r="CK682" s="39"/>
      <c r="CN682" s="46"/>
      <c r="CO682" s="46"/>
      <c r="CP682" s="46"/>
      <c r="CQ682" s="46"/>
      <c r="CR682" s="46"/>
      <c r="CS682" s="46"/>
      <c r="CV682" s="47"/>
      <c r="CX682" s="48"/>
      <c r="CY682" s="48"/>
      <c r="DA682" s="37"/>
      <c r="DD682" s="52"/>
      <c r="DF682" s="52"/>
      <c r="DG682" s="52"/>
      <c r="DH682" s="52"/>
      <c r="DI682" s="52"/>
      <c r="DJ682" s="52"/>
      <c r="DK682" s="52"/>
      <c r="DL682" s="52"/>
      <c r="DM682" s="52"/>
      <c r="DN682" s="52"/>
      <c r="DO682" s="33"/>
      <c r="DP682" s="33"/>
      <c r="DQ682" s="32"/>
      <c r="DR682" s="33"/>
      <c r="DS682" s="58"/>
      <c r="DT682" s="58"/>
      <c r="DU682" s="58"/>
    </row>
    <row r="683" spans="1:125" x14ac:dyDescent="0.25">
      <c r="A683" s="31"/>
      <c r="I683" s="61"/>
      <c r="K683" s="43"/>
      <c r="L683" s="43"/>
      <c r="M683" s="43"/>
      <c r="N683" s="43"/>
      <c r="Y683" s="32"/>
      <c r="AA683" s="32"/>
      <c r="AB683" s="32"/>
      <c r="AC683" s="33"/>
      <c r="AD683" s="33"/>
      <c r="AF683" s="33"/>
      <c r="AG683" s="33"/>
      <c r="AI683" s="33"/>
      <c r="AJ683" s="33"/>
      <c r="AL683" s="33"/>
      <c r="AN683" s="33"/>
      <c r="AO683" s="33"/>
      <c r="AP683" s="33"/>
      <c r="AQ683" s="33"/>
      <c r="AR683" s="33"/>
      <c r="AS683" s="34"/>
      <c r="AT683" s="34"/>
      <c r="AU683" s="35"/>
      <c r="AV683" s="35"/>
      <c r="AW683" s="34"/>
      <c r="AY683" s="32"/>
      <c r="AZ683" s="32"/>
      <c r="BA683" s="32"/>
      <c r="BB683" s="32"/>
      <c r="BC683" s="32"/>
      <c r="BF683" s="32"/>
      <c r="BG683" s="32"/>
      <c r="BH683" s="32"/>
      <c r="BI683" s="32"/>
      <c r="BJ683" s="36"/>
      <c r="BK683" s="32"/>
      <c r="BL683" s="36"/>
      <c r="BM683" s="32"/>
      <c r="BN683" s="36"/>
      <c r="BO683" s="33"/>
      <c r="BP683" s="33"/>
      <c r="BT683" s="37"/>
      <c r="BU683" s="32"/>
      <c r="BV683" s="38"/>
      <c r="BX683" s="39"/>
      <c r="BY683" s="39"/>
      <c r="BZ683" s="39"/>
      <c r="CA683" s="39"/>
      <c r="CB683" s="39"/>
      <c r="CC683" s="39"/>
      <c r="CD683" s="39"/>
      <c r="CE683" s="39"/>
      <c r="CF683" s="39"/>
      <c r="CH683" s="39"/>
      <c r="CI683" s="39"/>
      <c r="CJ683" s="39"/>
      <c r="CK683" s="39"/>
      <c r="CN683" s="46"/>
      <c r="CO683" s="46"/>
      <c r="CP683" s="46"/>
      <c r="CQ683" s="46"/>
      <c r="CR683" s="46"/>
      <c r="CS683" s="46"/>
      <c r="CV683" s="47"/>
      <c r="CX683" s="48"/>
      <c r="CY683" s="48"/>
      <c r="DA683" s="37"/>
      <c r="DD683" s="52"/>
      <c r="DF683" s="52"/>
      <c r="DG683" s="52"/>
      <c r="DH683" s="52"/>
      <c r="DI683" s="52"/>
      <c r="DJ683" s="52"/>
      <c r="DK683" s="52"/>
      <c r="DL683" s="52"/>
      <c r="DM683" s="52"/>
      <c r="DN683" s="52"/>
      <c r="DO683" s="33"/>
      <c r="DP683" s="33"/>
      <c r="DQ683" s="32"/>
      <c r="DR683" s="33"/>
      <c r="DS683" s="58"/>
      <c r="DT683" s="58"/>
      <c r="DU683" s="58"/>
    </row>
    <row r="684" spans="1:125" x14ac:dyDescent="0.25">
      <c r="A684" s="31"/>
      <c r="I684" s="61"/>
      <c r="K684" s="43"/>
      <c r="L684" s="43"/>
      <c r="M684" s="43"/>
      <c r="N684" s="43"/>
      <c r="Y684" s="32"/>
      <c r="AA684" s="32"/>
      <c r="AB684" s="32"/>
      <c r="AC684" s="33"/>
      <c r="AD684" s="33"/>
      <c r="AF684" s="33"/>
      <c r="AG684" s="33"/>
      <c r="AI684" s="33"/>
      <c r="AJ684" s="33"/>
      <c r="AL684" s="33"/>
      <c r="AN684" s="33"/>
      <c r="AO684" s="33"/>
      <c r="AP684" s="33"/>
      <c r="AQ684" s="33"/>
      <c r="AR684" s="33"/>
      <c r="AS684" s="34"/>
      <c r="AT684" s="34"/>
      <c r="AU684" s="35"/>
      <c r="AV684" s="35"/>
      <c r="AW684" s="34"/>
      <c r="AY684" s="32"/>
      <c r="AZ684" s="32"/>
      <c r="BA684" s="32"/>
      <c r="BB684" s="32"/>
      <c r="BC684" s="32"/>
      <c r="BF684" s="32"/>
      <c r="BG684" s="32"/>
      <c r="BH684" s="32"/>
      <c r="BI684" s="32"/>
      <c r="BJ684" s="36"/>
      <c r="BK684" s="32"/>
      <c r="BL684" s="36"/>
      <c r="BM684" s="32"/>
      <c r="BN684" s="36"/>
      <c r="BO684" s="33"/>
      <c r="BP684" s="33"/>
      <c r="BT684" s="37"/>
      <c r="BU684" s="32"/>
      <c r="BV684" s="38"/>
      <c r="BX684" s="39"/>
      <c r="BY684" s="39"/>
      <c r="BZ684" s="39"/>
      <c r="CA684" s="39"/>
      <c r="CB684" s="39"/>
      <c r="CC684" s="39"/>
      <c r="CD684" s="39"/>
      <c r="CE684" s="39"/>
      <c r="CF684" s="39"/>
      <c r="CH684" s="39"/>
      <c r="CI684" s="39"/>
      <c r="CJ684" s="39"/>
      <c r="CK684" s="39"/>
      <c r="CN684" s="46"/>
      <c r="CO684" s="46"/>
      <c r="CP684" s="46"/>
      <c r="CQ684" s="46"/>
      <c r="CR684" s="46"/>
      <c r="CS684" s="46"/>
      <c r="CV684" s="47"/>
      <c r="CX684" s="48"/>
      <c r="CY684" s="48"/>
      <c r="DA684" s="37"/>
      <c r="DD684" s="52"/>
      <c r="DF684" s="52"/>
      <c r="DG684" s="52"/>
      <c r="DH684" s="52"/>
      <c r="DI684" s="52"/>
      <c r="DJ684" s="52"/>
      <c r="DK684" s="52"/>
      <c r="DL684" s="52"/>
      <c r="DM684" s="52"/>
      <c r="DN684" s="52"/>
      <c r="DO684" s="33"/>
      <c r="DP684" s="33"/>
      <c r="DQ684" s="32"/>
      <c r="DR684" s="33"/>
      <c r="DS684" s="58"/>
      <c r="DT684" s="58"/>
      <c r="DU684" s="58"/>
    </row>
    <row r="685" spans="1:125" x14ac:dyDescent="0.25">
      <c r="A685" s="31"/>
      <c r="I685" s="61"/>
      <c r="K685" s="43"/>
      <c r="L685" s="43"/>
      <c r="M685" s="43"/>
      <c r="N685" s="43"/>
      <c r="Y685" s="32"/>
      <c r="AA685" s="32"/>
      <c r="AB685" s="32"/>
      <c r="AC685" s="33"/>
      <c r="AD685" s="33"/>
      <c r="AF685" s="33"/>
      <c r="AG685" s="33"/>
      <c r="AI685" s="33"/>
      <c r="AJ685" s="33"/>
      <c r="AL685" s="33"/>
      <c r="AN685" s="33"/>
      <c r="AO685" s="33"/>
      <c r="AP685" s="33"/>
      <c r="AQ685" s="33"/>
      <c r="AR685" s="33"/>
      <c r="AS685" s="34"/>
      <c r="AT685" s="34"/>
      <c r="AU685" s="35"/>
      <c r="AV685" s="35"/>
      <c r="AW685" s="34"/>
      <c r="AY685" s="32"/>
      <c r="AZ685" s="32"/>
      <c r="BA685" s="32"/>
      <c r="BB685" s="32"/>
      <c r="BC685" s="32"/>
      <c r="BF685" s="32"/>
      <c r="BG685" s="32"/>
      <c r="BH685" s="32"/>
      <c r="BI685" s="32"/>
      <c r="BJ685" s="36"/>
      <c r="BK685" s="32"/>
      <c r="BL685" s="36"/>
      <c r="BM685" s="32"/>
      <c r="BN685" s="36"/>
      <c r="BO685" s="33"/>
      <c r="BP685" s="33"/>
      <c r="BT685" s="37"/>
      <c r="BU685" s="32"/>
      <c r="BV685" s="38"/>
      <c r="BX685" s="39"/>
      <c r="BY685" s="39"/>
      <c r="BZ685" s="39"/>
      <c r="CA685" s="39"/>
      <c r="CB685" s="39"/>
      <c r="CC685" s="39"/>
      <c r="CD685" s="39"/>
      <c r="CE685" s="39"/>
      <c r="CF685" s="39"/>
      <c r="CH685" s="39"/>
      <c r="CI685" s="39"/>
      <c r="CJ685" s="39"/>
      <c r="CK685" s="39"/>
      <c r="CN685" s="46"/>
      <c r="CO685" s="46"/>
      <c r="CP685" s="46"/>
      <c r="CQ685" s="46"/>
      <c r="CR685" s="46"/>
      <c r="CS685" s="46"/>
      <c r="CV685" s="47"/>
      <c r="CX685" s="48"/>
      <c r="CY685" s="48"/>
      <c r="DA685" s="37"/>
      <c r="DD685" s="52"/>
      <c r="DF685" s="52"/>
      <c r="DG685" s="52"/>
      <c r="DH685" s="52"/>
      <c r="DI685" s="52"/>
      <c r="DJ685" s="52"/>
      <c r="DK685" s="52"/>
      <c r="DL685" s="52"/>
      <c r="DM685" s="52"/>
      <c r="DN685" s="52"/>
      <c r="DO685" s="33"/>
      <c r="DP685" s="33"/>
      <c r="DQ685" s="32"/>
      <c r="DR685" s="33"/>
      <c r="DS685" s="58"/>
      <c r="DT685" s="58"/>
      <c r="DU685" s="58"/>
    </row>
    <row r="686" spans="1:125" x14ac:dyDescent="0.25">
      <c r="A686" s="31"/>
      <c r="I686" s="61"/>
      <c r="K686" s="43"/>
      <c r="L686" s="43"/>
      <c r="M686" s="43"/>
      <c r="N686" s="43"/>
      <c r="Y686" s="32"/>
      <c r="AA686" s="32"/>
      <c r="AB686" s="32"/>
      <c r="AC686" s="33"/>
      <c r="AD686" s="33"/>
      <c r="AF686" s="33"/>
      <c r="AG686" s="33"/>
      <c r="AI686" s="33"/>
      <c r="AJ686" s="33"/>
      <c r="AL686" s="33"/>
      <c r="AN686" s="33"/>
      <c r="AO686" s="33"/>
      <c r="AP686" s="33"/>
      <c r="AQ686" s="33"/>
      <c r="AR686" s="33"/>
      <c r="AS686" s="34"/>
      <c r="AT686" s="34"/>
      <c r="AU686" s="35"/>
      <c r="AV686" s="35"/>
      <c r="AW686" s="34"/>
      <c r="AY686" s="32"/>
      <c r="AZ686" s="32"/>
      <c r="BA686" s="32"/>
      <c r="BB686" s="32"/>
      <c r="BC686" s="32"/>
      <c r="BF686" s="32"/>
      <c r="BG686" s="32"/>
      <c r="BH686" s="32"/>
      <c r="BI686" s="32"/>
      <c r="BJ686" s="36"/>
      <c r="BK686" s="32"/>
      <c r="BL686" s="36"/>
      <c r="BM686" s="32"/>
      <c r="BN686" s="36"/>
      <c r="BO686" s="33"/>
      <c r="BP686" s="33"/>
      <c r="BT686" s="37"/>
      <c r="BU686" s="32"/>
      <c r="BV686" s="38"/>
      <c r="BX686" s="39"/>
      <c r="BY686" s="39"/>
      <c r="BZ686" s="39"/>
      <c r="CA686" s="39"/>
      <c r="CB686" s="39"/>
      <c r="CC686" s="39"/>
      <c r="CD686" s="39"/>
      <c r="CE686" s="39"/>
      <c r="CF686" s="39"/>
      <c r="CH686" s="39"/>
      <c r="CI686" s="39"/>
      <c r="CJ686" s="39"/>
      <c r="CK686" s="39"/>
      <c r="CN686" s="46"/>
      <c r="CO686" s="46"/>
      <c r="CP686" s="46"/>
      <c r="CQ686" s="46"/>
      <c r="CR686" s="46"/>
      <c r="CS686" s="46"/>
      <c r="CV686" s="47"/>
      <c r="CX686" s="48"/>
      <c r="CY686" s="48"/>
      <c r="DA686" s="37"/>
      <c r="DD686" s="52"/>
      <c r="DF686" s="52"/>
      <c r="DG686" s="52"/>
      <c r="DH686" s="52"/>
      <c r="DI686" s="52"/>
      <c r="DJ686" s="52"/>
      <c r="DK686" s="52"/>
      <c r="DL686" s="52"/>
      <c r="DM686" s="52"/>
      <c r="DN686" s="52"/>
      <c r="DO686" s="33"/>
      <c r="DP686" s="33"/>
      <c r="DQ686" s="32"/>
      <c r="DR686" s="33"/>
      <c r="DS686" s="58"/>
      <c r="DT686" s="58"/>
      <c r="DU686" s="58"/>
    </row>
    <row r="687" spans="1:125" x14ac:dyDescent="0.25">
      <c r="A687" s="31"/>
      <c r="I687" s="61"/>
      <c r="K687" s="43"/>
      <c r="L687" s="43"/>
      <c r="M687" s="43"/>
      <c r="N687" s="43"/>
      <c r="Y687" s="32"/>
      <c r="AA687" s="32"/>
      <c r="AB687" s="32"/>
      <c r="AC687" s="33"/>
      <c r="AD687" s="33"/>
      <c r="AF687" s="33"/>
      <c r="AG687" s="33"/>
      <c r="AI687" s="33"/>
      <c r="AJ687" s="33"/>
      <c r="AL687" s="33"/>
      <c r="AN687" s="33"/>
      <c r="AO687" s="33"/>
      <c r="AP687" s="33"/>
      <c r="AQ687" s="33"/>
      <c r="AR687" s="33"/>
      <c r="AS687" s="34"/>
      <c r="AT687" s="34"/>
      <c r="AU687" s="35"/>
      <c r="AV687" s="35"/>
      <c r="AW687" s="34"/>
      <c r="AY687" s="32"/>
      <c r="AZ687" s="32"/>
      <c r="BA687" s="32"/>
      <c r="BB687" s="32"/>
      <c r="BC687" s="32"/>
      <c r="BF687" s="32"/>
      <c r="BG687" s="32"/>
      <c r="BH687" s="32"/>
      <c r="BI687" s="32"/>
      <c r="BJ687" s="36"/>
      <c r="BK687" s="32"/>
      <c r="BL687" s="36"/>
      <c r="BM687" s="32"/>
      <c r="BN687" s="36"/>
      <c r="BO687" s="33"/>
      <c r="BP687" s="33"/>
      <c r="BT687" s="37"/>
      <c r="BU687" s="32"/>
      <c r="BV687" s="38"/>
      <c r="BX687" s="39"/>
      <c r="BY687" s="39"/>
      <c r="BZ687" s="39"/>
      <c r="CA687" s="39"/>
      <c r="CB687" s="39"/>
      <c r="CC687" s="39"/>
      <c r="CD687" s="39"/>
      <c r="CE687" s="39"/>
      <c r="CF687" s="39"/>
      <c r="CH687" s="39"/>
      <c r="CI687" s="39"/>
      <c r="CJ687" s="39"/>
      <c r="CK687" s="39"/>
      <c r="CN687" s="46"/>
      <c r="CO687" s="46"/>
      <c r="CP687" s="46"/>
      <c r="CQ687" s="46"/>
      <c r="CR687" s="46"/>
      <c r="CS687" s="46"/>
      <c r="CV687" s="47"/>
      <c r="CX687" s="48"/>
      <c r="CY687" s="48"/>
      <c r="DA687" s="37"/>
      <c r="DD687" s="52"/>
      <c r="DF687" s="52"/>
      <c r="DG687" s="52"/>
      <c r="DH687" s="52"/>
      <c r="DI687" s="52"/>
      <c r="DJ687" s="52"/>
      <c r="DK687" s="52"/>
      <c r="DL687" s="52"/>
      <c r="DM687" s="52"/>
      <c r="DN687" s="52"/>
      <c r="DO687" s="33"/>
      <c r="DP687" s="33"/>
      <c r="DQ687" s="32"/>
      <c r="DR687" s="33"/>
      <c r="DS687" s="58"/>
      <c r="DT687" s="58"/>
      <c r="DU687" s="58"/>
    </row>
    <row r="688" spans="1:125" x14ac:dyDescent="0.25">
      <c r="A688" s="31"/>
      <c r="I688" s="61"/>
      <c r="K688" s="43"/>
      <c r="L688" s="43"/>
      <c r="M688" s="43"/>
      <c r="N688" s="43"/>
      <c r="Y688" s="32"/>
      <c r="AA688" s="32"/>
      <c r="AB688" s="32"/>
      <c r="AC688" s="33"/>
      <c r="AD688" s="33"/>
      <c r="AF688" s="33"/>
      <c r="AG688" s="33"/>
      <c r="AI688" s="33"/>
      <c r="AJ688" s="33"/>
      <c r="AL688" s="33"/>
      <c r="AN688" s="33"/>
      <c r="AO688" s="33"/>
      <c r="AP688" s="33"/>
      <c r="AQ688" s="33"/>
      <c r="AR688" s="33"/>
      <c r="AS688" s="34"/>
      <c r="AT688" s="34"/>
      <c r="AU688" s="35"/>
      <c r="AV688" s="35"/>
      <c r="AW688" s="34"/>
      <c r="AY688" s="32"/>
      <c r="AZ688" s="32"/>
      <c r="BA688" s="32"/>
      <c r="BB688" s="32"/>
      <c r="BC688" s="32"/>
      <c r="BF688" s="32"/>
      <c r="BG688" s="32"/>
      <c r="BH688" s="32"/>
      <c r="BI688" s="32"/>
      <c r="BJ688" s="36"/>
      <c r="BK688" s="32"/>
      <c r="BL688" s="36"/>
      <c r="BM688" s="32"/>
      <c r="BN688" s="36"/>
      <c r="BO688" s="33"/>
      <c r="BP688" s="33"/>
      <c r="BT688" s="37"/>
      <c r="BU688" s="32"/>
      <c r="BV688" s="38"/>
      <c r="BX688" s="39"/>
      <c r="BY688" s="39"/>
      <c r="BZ688" s="39"/>
      <c r="CA688" s="39"/>
      <c r="CB688" s="39"/>
      <c r="CC688" s="39"/>
      <c r="CD688" s="39"/>
      <c r="CE688" s="39"/>
      <c r="CF688" s="39"/>
      <c r="CH688" s="39"/>
      <c r="CI688" s="39"/>
      <c r="CJ688" s="39"/>
      <c r="CK688" s="39"/>
      <c r="CN688" s="46"/>
      <c r="CO688" s="46"/>
      <c r="CP688" s="46"/>
      <c r="CQ688" s="46"/>
      <c r="CR688" s="46"/>
      <c r="CS688" s="46"/>
      <c r="CV688" s="47"/>
      <c r="CX688" s="48"/>
      <c r="CY688" s="48"/>
      <c r="DA688" s="37"/>
      <c r="DD688" s="52"/>
      <c r="DF688" s="52"/>
      <c r="DG688" s="52"/>
      <c r="DH688" s="52"/>
      <c r="DI688" s="52"/>
      <c r="DJ688" s="52"/>
      <c r="DK688" s="52"/>
      <c r="DL688" s="52"/>
      <c r="DM688" s="52"/>
      <c r="DN688" s="52"/>
      <c r="DO688" s="33"/>
      <c r="DP688" s="33"/>
      <c r="DQ688" s="32"/>
      <c r="DR688" s="33"/>
      <c r="DS688" s="58"/>
      <c r="DT688" s="58"/>
      <c r="DU688" s="58"/>
    </row>
    <row r="689" spans="1:125" x14ac:dyDescent="0.25">
      <c r="A689" s="31"/>
      <c r="I689" s="61"/>
      <c r="K689" s="43"/>
      <c r="L689" s="43"/>
      <c r="M689" s="43"/>
      <c r="N689" s="43"/>
      <c r="Y689" s="32"/>
      <c r="AA689" s="32"/>
      <c r="AB689" s="32"/>
      <c r="AC689" s="33"/>
      <c r="AD689" s="33"/>
      <c r="AF689" s="33"/>
      <c r="AG689" s="33"/>
      <c r="AI689" s="33"/>
      <c r="AJ689" s="33"/>
      <c r="AL689" s="33"/>
      <c r="AN689" s="33"/>
      <c r="AO689" s="33"/>
      <c r="AP689" s="33"/>
      <c r="AQ689" s="33"/>
      <c r="AR689" s="33"/>
      <c r="AS689" s="34"/>
      <c r="AT689" s="34"/>
      <c r="AU689" s="35"/>
      <c r="AV689" s="35"/>
      <c r="AW689" s="34"/>
      <c r="AY689" s="32"/>
      <c r="AZ689" s="32"/>
      <c r="BA689" s="32"/>
      <c r="BB689" s="32"/>
      <c r="BC689" s="32"/>
      <c r="BF689" s="32"/>
      <c r="BG689" s="32"/>
      <c r="BH689" s="32"/>
      <c r="BI689" s="32"/>
      <c r="BJ689" s="36"/>
      <c r="BK689" s="32"/>
      <c r="BL689" s="36"/>
      <c r="BM689" s="32"/>
      <c r="BN689" s="36"/>
      <c r="BO689" s="33"/>
      <c r="BP689" s="33"/>
      <c r="BT689" s="37"/>
      <c r="BU689" s="32"/>
      <c r="BV689" s="38"/>
      <c r="BX689" s="39"/>
      <c r="BY689" s="39"/>
      <c r="BZ689" s="39"/>
      <c r="CA689" s="39"/>
      <c r="CB689" s="39"/>
      <c r="CC689" s="39"/>
      <c r="CD689" s="39"/>
      <c r="CE689" s="39"/>
      <c r="CF689" s="39"/>
      <c r="CH689" s="39"/>
      <c r="CI689" s="39"/>
      <c r="CJ689" s="39"/>
      <c r="CK689" s="39"/>
      <c r="CN689" s="46"/>
      <c r="CO689" s="46"/>
      <c r="CP689" s="46"/>
      <c r="CQ689" s="46"/>
      <c r="CR689" s="46"/>
      <c r="CS689" s="46"/>
      <c r="CV689" s="47"/>
      <c r="CX689" s="48"/>
      <c r="CY689" s="48"/>
      <c r="DA689" s="37"/>
      <c r="DD689" s="52"/>
      <c r="DF689" s="52"/>
      <c r="DG689" s="52"/>
      <c r="DH689" s="52"/>
      <c r="DI689" s="52"/>
      <c r="DJ689" s="52"/>
      <c r="DK689" s="52"/>
      <c r="DL689" s="52"/>
      <c r="DM689" s="52"/>
      <c r="DN689" s="52"/>
      <c r="DO689" s="33"/>
      <c r="DP689" s="33"/>
      <c r="DQ689" s="32"/>
      <c r="DR689" s="33"/>
      <c r="DS689" s="58"/>
      <c r="DT689" s="58"/>
      <c r="DU689" s="58"/>
    </row>
    <row r="690" spans="1:125" x14ac:dyDescent="0.25">
      <c r="A690" s="31"/>
      <c r="I690" s="37"/>
      <c r="K690" s="43"/>
      <c r="L690" s="43"/>
      <c r="M690" s="43"/>
      <c r="N690" s="43"/>
      <c r="Y690" s="32"/>
      <c r="AA690" s="32"/>
      <c r="AB690" s="32"/>
      <c r="AC690" s="33"/>
      <c r="AD690" s="33"/>
      <c r="AF690" s="33"/>
      <c r="AG690" s="33"/>
      <c r="AI690" s="33"/>
      <c r="AJ690" s="33"/>
      <c r="AL690" s="33"/>
      <c r="AN690" s="33"/>
      <c r="AO690" s="33"/>
      <c r="AP690" s="33"/>
      <c r="AQ690" s="33"/>
      <c r="AR690" s="33"/>
      <c r="AS690" s="34"/>
      <c r="AT690" s="34"/>
      <c r="AU690" s="35"/>
      <c r="AV690" s="35"/>
      <c r="AW690" s="34"/>
      <c r="AY690" s="32"/>
      <c r="AZ690" s="32"/>
      <c r="BA690" s="32"/>
      <c r="BB690" s="32"/>
      <c r="BC690" s="32"/>
      <c r="BF690" s="32"/>
      <c r="BG690" s="32"/>
      <c r="BH690" s="32"/>
      <c r="BI690" s="32"/>
      <c r="BJ690" s="36"/>
      <c r="BK690" s="32"/>
      <c r="BL690" s="36"/>
      <c r="BM690" s="32"/>
      <c r="BN690" s="36"/>
      <c r="BO690" s="33"/>
      <c r="BP690" s="33"/>
      <c r="BT690" s="37"/>
      <c r="BU690" s="32"/>
      <c r="BV690" s="38"/>
      <c r="BX690" s="39"/>
      <c r="BY690" s="39"/>
      <c r="BZ690" s="39"/>
      <c r="CA690" s="39"/>
      <c r="CB690" s="39"/>
      <c r="CC690" s="39"/>
      <c r="CD690" s="39"/>
      <c r="CE690" s="39"/>
      <c r="CF690" s="39"/>
      <c r="CH690" s="39"/>
      <c r="CI690" s="39"/>
      <c r="CJ690" s="39"/>
      <c r="CK690" s="39"/>
      <c r="CN690" s="46"/>
      <c r="CO690" s="46"/>
      <c r="CP690" s="46"/>
      <c r="CQ690" s="46"/>
      <c r="CR690" s="46"/>
      <c r="CS690" s="46"/>
      <c r="CV690" s="47"/>
      <c r="CX690" s="48"/>
      <c r="CY690" s="48"/>
      <c r="DA690" s="37"/>
      <c r="DD690" s="52"/>
      <c r="DF690" s="52"/>
      <c r="DG690" s="52"/>
      <c r="DH690" s="52"/>
      <c r="DI690" s="52"/>
      <c r="DJ690" s="52"/>
      <c r="DK690" s="52"/>
      <c r="DL690" s="52"/>
      <c r="DM690" s="52"/>
      <c r="DN690" s="52"/>
      <c r="DO690" s="33"/>
      <c r="DP690" s="33"/>
      <c r="DQ690" s="32"/>
      <c r="DR690" s="33"/>
      <c r="DS690" s="58"/>
      <c r="DT690" s="58"/>
      <c r="DU690" s="58"/>
    </row>
    <row r="691" spans="1:125" x14ac:dyDescent="0.25">
      <c r="A691" s="31"/>
      <c r="I691" s="37"/>
      <c r="K691" s="43"/>
      <c r="L691" s="43"/>
      <c r="M691" s="43"/>
      <c r="N691" s="43"/>
      <c r="Y691" s="32"/>
      <c r="AA691" s="32"/>
      <c r="AB691" s="32"/>
      <c r="AC691" s="33"/>
      <c r="AD691" s="33"/>
      <c r="AF691" s="33"/>
      <c r="AG691" s="33"/>
      <c r="AI691" s="33"/>
      <c r="AJ691" s="33"/>
      <c r="AL691" s="33"/>
      <c r="AN691" s="33"/>
      <c r="AO691" s="33"/>
      <c r="AP691" s="33"/>
      <c r="AQ691" s="33"/>
      <c r="AR691" s="33"/>
      <c r="AS691" s="34"/>
      <c r="AT691" s="34"/>
      <c r="AU691" s="35"/>
      <c r="AV691" s="35"/>
      <c r="AW691" s="34"/>
      <c r="AY691" s="32"/>
      <c r="AZ691" s="32"/>
      <c r="BA691" s="32"/>
      <c r="BB691" s="32"/>
      <c r="BC691" s="32"/>
      <c r="BF691" s="32"/>
      <c r="BG691" s="32"/>
      <c r="BH691" s="32"/>
      <c r="BI691" s="32"/>
      <c r="BJ691" s="36"/>
      <c r="BK691" s="32"/>
      <c r="BL691" s="36"/>
      <c r="BM691" s="32"/>
      <c r="BN691" s="36"/>
      <c r="BO691" s="33"/>
      <c r="BP691" s="33"/>
      <c r="BT691" s="37"/>
      <c r="BU691" s="32"/>
      <c r="BV691" s="38"/>
      <c r="BX691" s="39"/>
      <c r="BY691" s="39"/>
      <c r="BZ691" s="39"/>
      <c r="CA691" s="39"/>
      <c r="CB691" s="39"/>
      <c r="CC691" s="39"/>
      <c r="CD691" s="39"/>
      <c r="CE691" s="39"/>
      <c r="CF691" s="39"/>
      <c r="CH691" s="39"/>
      <c r="CI691" s="39"/>
      <c r="CJ691" s="39"/>
      <c r="CK691" s="39"/>
      <c r="CN691" s="46"/>
      <c r="CO691" s="46"/>
      <c r="CP691" s="46"/>
      <c r="CQ691" s="46"/>
      <c r="CR691" s="46"/>
      <c r="CS691" s="46"/>
      <c r="CV691" s="47"/>
      <c r="CX691" s="48"/>
      <c r="CY691" s="48"/>
      <c r="DA691" s="37"/>
      <c r="DD691" s="52"/>
      <c r="DF691" s="52"/>
      <c r="DG691" s="52"/>
      <c r="DH691" s="52"/>
      <c r="DI691" s="52"/>
      <c r="DJ691" s="52"/>
      <c r="DK691" s="52"/>
      <c r="DL691" s="52"/>
      <c r="DM691" s="52"/>
      <c r="DN691" s="52"/>
      <c r="DO691" s="33"/>
      <c r="DP691" s="33"/>
      <c r="DQ691" s="32"/>
      <c r="DR691" s="33"/>
      <c r="DS691" s="58"/>
      <c r="DT691" s="58"/>
      <c r="DU691" s="58"/>
    </row>
    <row r="692" spans="1:125" x14ac:dyDescent="0.25">
      <c r="A692" s="31"/>
      <c r="I692" s="37"/>
      <c r="K692" s="43"/>
      <c r="L692" s="43"/>
      <c r="M692" s="43"/>
      <c r="N692" s="43"/>
      <c r="Y692" s="32"/>
      <c r="AA692" s="32"/>
      <c r="AB692" s="32"/>
      <c r="AC692" s="33"/>
      <c r="AD692" s="33"/>
      <c r="AF692" s="33"/>
      <c r="AG692" s="33"/>
      <c r="AI692" s="33"/>
      <c r="AJ692" s="33"/>
      <c r="AL692" s="33"/>
      <c r="AN692" s="33"/>
      <c r="AO692" s="33"/>
      <c r="AP692" s="33"/>
      <c r="AQ692" s="33"/>
      <c r="AR692" s="33"/>
      <c r="AS692" s="34"/>
      <c r="AT692" s="34"/>
      <c r="AU692" s="35"/>
      <c r="AV692" s="35"/>
      <c r="AW692" s="34"/>
      <c r="AY692" s="32"/>
      <c r="AZ692" s="32"/>
      <c r="BA692" s="32"/>
      <c r="BB692" s="32"/>
      <c r="BC692" s="32"/>
      <c r="BF692" s="32"/>
      <c r="BG692" s="32"/>
      <c r="BH692" s="32"/>
      <c r="BI692" s="32"/>
      <c r="BJ692" s="36"/>
      <c r="BK692" s="32"/>
      <c r="BL692" s="36"/>
      <c r="BM692" s="32"/>
      <c r="BN692" s="36"/>
      <c r="BO692" s="33"/>
      <c r="BP692" s="33"/>
      <c r="BT692" s="37"/>
      <c r="BU692" s="32"/>
      <c r="BV692" s="38"/>
      <c r="BX692" s="39"/>
      <c r="BY692" s="39"/>
      <c r="BZ692" s="39"/>
      <c r="CA692" s="39"/>
      <c r="CB692" s="39"/>
      <c r="CC692" s="39"/>
      <c r="CD692" s="39"/>
      <c r="CE692" s="39"/>
      <c r="CF692" s="39"/>
      <c r="CH692" s="39"/>
      <c r="CI692" s="39"/>
      <c r="CJ692" s="39"/>
      <c r="CK692" s="39"/>
      <c r="CN692" s="46"/>
      <c r="CO692" s="46"/>
      <c r="CP692" s="46"/>
      <c r="CQ692" s="46"/>
      <c r="CR692" s="46"/>
      <c r="CS692" s="46"/>
      <c r="CV692" s="47"/>
      <c r="CX692" s="48"/>
      <c r="CY692" s="48"/>
      <c r="DA692" s="37"/>
      <c r="DD692" s="52"/>
      <c r="DF692" s="52"/>
      <c r="DG692" s="52"/>
      <c r="DH692" s="52"/>
      <c r="DI692" s="52"/>
      <c r="DJ692" s="52"/>
      <c r="DK692" s="52"/>
      <c r="DL692" s="52"/>
      <c r="DM692" s="52"/>
      <c r="DN692" s="52"/>
      <c r="DO692" s="33"/>
      <c r="DP692" s="33"/>
      <c r="DQ692" s="32"/>
      <c r="DR692" s="33"/>
      <c r="DS692" s="58"/>
      <c r="DT692" s="58"/>
      <c r="DU692" s="58"/>
    </row>
    <row r="693" spans="1:125" x14ac:dyDescent="0.25">
      <c r="A693" s="31"/>
      <c r="I693" s="37"/>
      <c r="K693" s="43"/>
      <c r="L693" s="43"/>
      <c r="M693" s="43"/>
      <c r="N693" s="43"/>
      <c r="Y693" s="32"/>
      <c r="AA693" s="32"/>
      <c r="AB693" s="32"/>
      <c r="AC693" s="33"/>
      <c r="AD693" s="33"/>
      <c r="AF693" s="33"/>
      <c r="AG693" s="33"/>
      <c r="AI693" s="33"/>
      <c r="AJ693" s="33"/>
      <c r="AL693" s="33"/>
      <c r="AN693" s="33"/>
      <c r="AO693" s="33"/>
      <c r="AP693" s="33"/>
      <c r="AQ693" s="33"/>
      <c r="AR693" s="33"/>
      <c r="AS693" s="34"/>
      <c r="AT693" s="34"/>
      <c r="AU693" s="35"/>
      <c r="AV693" s="35"/>
      <c r="AW693" s="34"/>
      <c r="AY693" s="32"/>
      <c r="AZ693" s="32"/>
      <c r="BA693" s="32"/>
      <c r="BB693" s="32"/>
      <c r="BC693" s="32"/>
      <c r="BF693" s="32"/>
      <c r="BG693" s="32"/>
      <c r="BH693" s="32"/>
      <c r="BI693" s="32"/>
      <c r="BJ693" s="36"/>
      <c r="BK693" s="32"/>
      <c r="BL693" s="36"/>
      <c r="BM693" s="32"/>
      <c r="BN693" s="36"/>
      <c r="BO693" s="33"/>
      <c r="BP693" s="33"/>
      <c r="BT693" s="37"/>
      <c r="BU693" s="32"/>
      <c r="BV693" s="38"/>
      <c r="BX693" s="39"/>
      <c r="BY693" s="39"/>
      <c r="BZ693" s="39"/>
      <c r="CA693" s="39"/>
      <c r="CB693" s="39"/>
      <c r="CC693" s="39"/>
      <c r="CD693" s="39"/>
      <c r="CE693" s="39"/>
      <c r="CF693" s="39"/>
      <c r="CH693" s="39"/>
      <c r="CI693" s="39"/>
      <c r="CJ693" s="39"/>
      <c r="CK693" s="39"/>
      <c r="CN693" s="46"/>
      <c r="CO693" s="46"/>
      <c r="CP693" s="46"/>
      <c r="CQ693" s="46"/>
      <c r="CR693" s="46"/>
      <c r="CS693" s="46"/>
      <c r="CV693" s="47"/>
      <c r="CX693" s="48"/>
      <c r="CY693" s="48"/>
      <c r="DA693" s="37"/>
      <c r="DD693" s="52"/>
      <c r="DF693" s="52"/>
      <c r="DG693" s="52"/>
      <c r="DH693" s="52"/>
      <c r="DI693" s="52"/>
      <c r="DJ693" s="52"/>
      <c r="DK693" s="52"/>
      <c r="DL693" s="52"/>
      <c r="DM693" s="52"/>
      <c r="DN693" s="52"/>
      <c r="DO693" s="33"/>
      <c r="DP693" s="33"/>
      <c r="DQ693" s="32"/>
      <c r="DR693" s="33"/>
      <c r="DS693" s="58"/>
      <c r="DT693" s="58"/>
      <c r="DU693" s="58"/>
    </row>
    <row r="694" spans="1:125" x14ac:dyDescent="0.25">
      <c r="A694" s="31"/>
      <c r="I694" s="37"/>
      <c r="K694" s="43"/>
      <c r="L694" s="43"/>
      <c r="M694" s="43"/>
      <c r="N694" s="43"/>
      <c r="Y694" s="32"/>
      <c r="AA694" s="32"/>
      <c r="AB694" s="32"/>
      <c r="AC694" s="33"/>
      <c r="AD694" s="33"/>
      <c r="AF694" s="33"/>
      <c r="AG694" s="33"/>
      <c r="AI694" s="33"/>
      <c r="AJ694" s="33"/>
      <c r="AL694" s="33"/>
      <c r="AN694" s="33"/>
      <c r="AO694" s="33"/>
      <c r="AP694" s="33"/>
      <c r="AQ694" s="33"/>
      <c r="AR694" s="33"/>
      <c r="AS694" s="34"/>
      <c r="AT694" s="34"/>
      <c r="AU694" s="35"/>
      <c r="AV694" s="35"/>
      <c r="AW694" s="34"/>
      <c r="AY694" s="32"/>
      <c r="AZ694" s="32"/>
      <c r="BA694" s="32"/>
      <c r="BB694" s="32"/>
      <c r="BC694" s="32"/>
      <c r="BF694" s="32"/>
      <c r="BG694" s="32"/>
      <c r="BH694" s="32"/>
      <c r="BI694" s="32"/>
      <c r="BJ694" s="36"/>
      <c r="BK694" s="32"/>
      <c r="BL694" s="36"/>
      <c r="BM694" s="32"/>
      <c r="BN694" s="36"/>
      <c r="BO694" s="33"/>
      <c r="BP694" s="33"/>
      <c r="BT694" s="37"/>
      <c r="BU694" s="32"/>
      <c r="BV694" s="38"/>
      <c r="BX694" s="39"/>
      <c r="BY694" s="39"/>
      <c r="BZ694" s="39"/>
      <c r="CA694" s="39"/>
      <c r="CB694" s="39"/>
      <c r="CC694" s="39"/>
      <c r="CD694" s="39"/>
      <c r="CE694" s="39"/>
      <c r="CF694" s="39"/>
      <c r="CH694" s="39"/>
      <c r="CI694" s="39"/>
      <c r="CJ694" s="39"/>
      <c r="CK694" s="39"/>
      <c r="CN694" s="46"/>
      <c r="CO694" s="46"/>
      <c r="CP694" s="46"/>
      <c r="CQ694" s="46"/>
      <c r="CR694" s="46"/>
      <c r="CS694" s="46"/>
      <c r="CV694" s="47"/>
      <c r="CX694" s="48"/>
      <c r="CY694" s="48"/>
      <c r="DA694" s="37"/>
      <c r="DD694" s="52"/>
      <c r="DF694" s="52"/>
      <c r="DG694" s="52"/>
      <c r="DH694" s="52"/>
      <c r="DI694" s="52"/>
      <c r="DJ694" s="52"/>
      <c r="DK694" s="52"/>
      <c r="DL694" s="52"/>
      <c r="DM694" s="52"/>
      <c r="DN694" s="52"/>
      <c r="DO694" s="33"/>
      <c r="DP694" s="33"/>
      <c r="DQ694" s="32"/>
      <c r="DR694" s="33"/>
      <c r="DS694" s="58"/>
      <c r="DT694" s="58"/>
      <c r="DU694" s="58"/>
    </row>
    <row r="695" spans="1:125" x14ac:dyDescent="0.25">
      <c r="A695" s="31"/>
      <c r="I695" s="37"/>
      <c r="K695" s="43"/>
      <c r="L695" s="43"/>
      <c r="M695" s="43"/>
      <c r="N695" s="43"/>
      <c r="Y695" s="32"/>
      <c r="AA695" s="32"/>
      <c r="AB695" s="32"/>
      <c r="AC695" s="33"/>
      <c r="AD695" s="33"/>
      <c r="AF695" s="33"/>
      <c r="AG695" s="33"/>
      <c r="AI695" s="33"/>
      <c r="AJ695" s="33"/>
      <c r="AL695" s="33"/>
      <c r="AN695" s="33"/>
      <c r="AO695" s="33"/>
      <c r="AP695" s="33"/>
      <c r="AQ695" s="33"/>
      <c r="AR695" s="33"/>
      <c r="AS695" s="34"/>
      <c r="AT695" s="34"/>
      <c r="AU695" s="35"/>
      <c r="AV695" s="35"/>
      <c r="AW695" s="34"/>
      <c r="AY695" s="32"/>
      <c r="AZ695" s="32"/>
      <c r="BA695" s="32"/>
      <c r="BB695" s="32"/>
      <c r="BC695" s="32"/>
      <c r="BF695" s="32"/>
      <c r="BG695" s="32"/>
      <c r="BH695" s="32"/>
      <c r="BI695" s="32"/>
      <c r="BJ695" s="36"/>
      <c r="BK695" s="32"/>
      <c r="BL695" s="36"/>
      <c r="BM695" s="32"/>
      <c r="BN695" s="36"/>
      <c r="BO695" s="33"/>
      <c r="BP695" s="33"/>
      <c r="BT695" s="37"/>
      <c r="BU695" s="32"/>
      <c r="BV695" s="38"/>
      <c r="BX695" s="39"/>
      <c r="BY695" s="39"/>
      <c r="BZ695" s="39"/>
      <c r="CA695" s="39"/>
      <c r="CB695" s="39"/>
      <c r="CC695" s="39"/>
      <c r="CD695" s="39"/>
      <c r="CE695" s="39"/>
      <c r="CF695" s="39"/>
      <c r="CH695" s="39"/>
      <c r="CI695" s="39"/>
      <c r="CJ695" s="39"/>
      <c r="CK695" s="39"/>
      <c r="CN695" s="46"/>
      <c r="CO695" s="46"/>
      <c r="CP695" s="46"/>
      <c r="CQ695" s="46"/>
      <c r="CR695" s="46"/>
      <c r="CS695" s="46"/>
      <c r="CV695" s="47"/>
      <c r="CX695" s="48"/>
      <c r="CY695" s="48"/>
      <c r="DA695" s="37"/>
      <c r="DD695" s="52"/>
      <c r="DF695" s="52"/>
      <c r="DG695" s="52"/>
      <c r="DH695" s="52"/>
      <c r="DI695" s="52"/>
      <c r="DJ695" s="52"/>
      <c r="DK695" s="52"/>
      <c r="DL695" s="52"/>
      <c r="DM695" s="52"/>
      <c r="DN695" s="52"/>
      <c r="DO695" s="33"/>
      <c r="DP695" s="33"/>
      <c r="DQ695" s="32"/>
      <c r="DR695" s="33"/>
      <c r="DS695" s="58"/>
      <c r="DT695" s="58"/>
      <c r="DU695" s="58"/>
    </row>
    <row r="696" spans="1:125" x14ac:dyDescent="0.25">
      <c r="A696" s="31"/>
      <c r="I696" s="37"/>
      <c r="K696" s="43"/>
      <c r="L696" s="43"/>
      <c r="M696" s="43"/>
      <c r="N696" s="43"/>
      <c r="Y696" s="32"/>
      <c r="AA696" s="32"/>
      <c r="AB696" s="32"/>
      <c r="AC696" s="33"/>
      <c r="AD696" s="33"/>
      <c r="AF696" s="33"/>
      <c r="AG696" s="33"/>
      <c r="AI696" s="33"/>
      <c r="AJ696" s="33"/>
      <c r="AL696" s="33"/>
      <c r="AN696" s="33"/>
      <c r="AO696" s="33"/>
      <c r="AP696" s="33"/>
      <c r="AQ696" s="33"/>
      <c r="AR696" s="33"/>
      <c r="AS696" s="34"/>
      <c r="AT696" s="34"/>
      <c r="AU696" s="35"/>
      <c r="AV696" s="35"/>
      <c r="AW696" s="34"/>
      <c r="AY696" s="32"/>
      <c r="AZ696" s="32"/>
      <c r="BA696" s="32"/>
      <c r="BB696" s="32"/>
      <c r="BC696" s="32"/>
      <c r="BF696" s="32"/>
      <c r="BG696" s="32"/>
      <c r="BH696" s="32"/>
      <c r="BI696" s="32"/>
      <c r="BJ696" s="36"/>
      <c r="BK696" s="32"/>
      <c r="BL696" s="36"/>
      <c r="BM696" s="32"/>
      <c r="BN696" s="36"/>
      <c r="BO696" s="33"/>
      <c r="BP696" s="33"/>
      <c r="BT696" s="37"/>
      <c r="BU696" s="32"/>
      <c r="BV696" s="38"/>
      <c r="BX696" s="39"/>
      <c r="BY696" s="39"/>
      <c r="BZ696" s="39"/>
      <c r="CA696" s="39"/>
      <c r="CB696" s="39"/>
      <c r="CC696" s="39"/>
      <c r="CD696" s="39"/>
      <c r="CE696" s="39"/>
      <c r="CF696" s="39"/>
      <c r="CH696" s="39"/>
      <c r="CI696" s="39"/>
      <c r="CJ696" s="39"/>
      <c r="CK696" s="39"/>
      <c r="CN696" s="46"/>
      <c r="CO696" s="46"/>
      <c r="CP696" s="46"/>
      <c r="CQ696" s="46"/>
      <c r="CR696" s="46"/>
      <c r="CS696" s="46"/>
      <c r="CV696" s="47"/>
      <c r="CX696" s="48"/>
      <c r="CY696" s="48"/>
      <c r="DA696" s="37"/>
      <c r="DD696" s="52"/>
      <c r="DF696" s="52"/>
      <c r="DG696" s="52"/>
      <c r="DH696" s="52"/>
      <c r="DI696" s="52"/>
      <c r="DJ696" s="52"/>
      <c r="DK696" s="52"/>
      <c r="DL696" s="52"/>
      <c r="DM696" s="52"/>
      <c r="DN696" s="52"/>
      <c r="DO696" s="33"/>
      <c r="DP696" s="33"/>
      <c r="DQ696" s="32"/>
      <c r="DR696" s="33"/>
      <c r="DS696" s="58"/>
      <c r="DT696" s="58"/>
      <c r="DU696" s="58"/>
    </row>
    <row r="697" spans="1:125" x14ac:dyDescent="0.25">
      <c r="A697" s="31"/>
      <c r="I697" s="37"/>
      <c r="K697" s="43"/>
      <c r="L697" s="43"/>
      <c r="M697" s="43"/>
      <c r="N697" s="43"/>
      <c r="Y697" s="32"/>
      <c r="AA697" s="32"/>
      <c r="AB697" s="32"/>
      <c r="AC697" s="33"/>
      <c r="AD697" s="33"/>
      <c r="AF697" s="33"/>
      <c r="AG697" s="33"/>
      <c r="AI697" s="33"/>
      <c r="AJ697" s="33"/>
      <c r="AL697" s="33"/>
      <c r="AN697" s="33"/>
      <c r="AO697" s="33"/>
      <c r="AP697" s="33"/>
      <c r="AQ697" s="33"/>
      <c r="AR697" s="33"/>
      <c r="AS697" s="34"/>
      <c r="AT697" s="34"/>
      <c r="AU697" s="35"/>
      <c r="AV697" s="35"/>
      <c r="AW697" s="34"/>
      <c r="AY697" s="32"/>
      <c r="AZ697" s="32"/>
      <c r="BA697" s="32"/>
      <c r="BB697" s="32"/>
      <c r="BC697" s="32"/>
      <c r="BF697" s="32"/>
      <c r="BG697" s="32"/>
      <c r="BH697" s="32"/>
      <c r="BI697" s="32"/>
      <c r="BJ697" s="36"/>
      <c r="BK697" s="32"/>
      <c r="BL697" s="36"/>
      <c r="BM697" s="32"/>
      <c r="BN697" s="36"/>
      <c r="BO697" s="33"/>
      <c r="BP697" s="33"/>
      <c r="BT697" s="37"/>
      <c r="BU697" s="32"/>
      <c r="BV697" s="38"/>
      <c r="BX697" s="39"/>
      <c r="BY697" s="39"/>
      <c r="BZ697" s="39"/>
      <c r="CA697" s="39"/>
      <c r="CB697" s="39"/>
      <c r="CC697" s="39"/>
      <c r="CD697" s="39"/>
      <c r="CE697" s="39"/>
      <c r="CF697" s="39"/>
      <c r="CH697" s="39"/>
      <c r="CI697" s="39"/>
      <c r="CJ697" s="39"/>
      <c r="CK697" s="39"/>
      <c r="CN697" s="46"/>
      <c r="CO697" s="46"/>
      <c r="CP697" s="46"/>
      <c r="CQ697" s="46"/>
      <c r="CR697" s="46"/>
      <c r="CS697" s="46"/>
      <c r="CV697" s="47"/>
      <c r="CX697" s="48"/>
      <c r="CY697" s="48"/>
      <c r="DA697" s="37"/>
      <c r="DD697" s="52"/>
      <c r="DF697" s="52"/>
      <c r="DG697" s="52"/>
      <c r="DH697" s="52"/>
      <c r="DI697" s="52"/>
      <c r="DJ697" s="52"/>
      <c r="DK697" s="52"/>
      <c r="DL697" s="52"/>
      <c r="DM697" s="52"/>
      <c r="DN697" s="52"/>
      <c r="DO697" s="33"/>
      <c r="DP697" s="33"/>
      <c r="DQ697" s="32"/>
      <c r="DR697" s="33"/>
      <c r="DS697" s="58"/>
      <c r="DT697" s="58"/>
      <c r="DU697" s="58"/>
    </row>
    <row r="698" spans="1:125" x14ac:dyDescent="0.25">
      <c r="A698" s="31"/>
      <c r="I698" s="37"/>
      <c r="K698" s="43"/>
      <c r="L698" s="43"/>
      <c r="M698" s="43"/>
      <c r="N698" s="43"/>
      <c r="Y698" s="32"/>
      <c r="AA698" s="32"/>
      <c r="AB698" s="32"/>
      <c r="AC698" s="33"/>
      <c r="AD698" s="33"/>
      <c r="AF698" s="33"/>
      <c r="AG698" s="33"/>
      <c r="AI698" s="33"/>
      <c r="AJ698" s="33"/>
      <c r="AL698" s="33"/>
      <c r="AN698" s="33"/>
      <c r="AO698" s="33"/>
      <c r="AP698" s="33"/>
      <c r="AQ698" s="33"/>
      <c r="AR698" s="33"/>
      <c r="AS698" s="34"/>
      <c r="AT698" s="34"/>
      <c r="AU698" s="35"/>
      <c r="AV698" s="35"/>
      <c r="AW698" s="34"/>
      <c r="AY698" s="32"/>
      <c r="AZ698" s="32"/>
      <c r="BA698" s="32"/>
      <c r="BB698" s="32"/>
      <c r="BC698" s="32"/>
      <c r="BF698" s="32"/>
      <c r="BG698" s="32"/>
      <c r="BH698" s="32"/>
      <c r="BI698" s="32"/>
      <c r="BJ698" s="36"/>
      <c r="BK698" s="32"/>
      <c r="BL698" s="36"/>
      <c r="BM698" s="32"/>
      <c r="BN698" s="36"/>
      <c r="BO698" s="33"/>
      <c r="BP698" s="33"/>
      <c r="BT698" s="37"/>
      <c r="BU698" s="32"/>
      <c r="BV698" s="38"/>
      <c r="BX698" s="39"/>
      <c r="BY698" s="39"/>
      <c r="BZ698" s="39"/>
      <c r="CA698" s="39"/>
      <c r="CB698" s="39"/>
      <c r="CC698" s="39"/>
      <c r="CD698" s="39"/>
      <c r="CE698" s="39"/>
      <c r="CF698" s="39"/>
      <c r="CH698" s="39"/>
      <c r="CI698" s="39"/>
      <c r="CJ698" s="39"/>
      <c r="CK698" s="39"/>
      <c r="CN698" s="46"/>
      <c r="CO698" s="46"/>
      <c r="CP698" s="46"/>
      <c r="CQ698" s="46"/>
      <c r="CR698" s="46"/>
      <c r="CS698" s="46"/>
      <c r="CV698" s="47"/>
      <c r="CX698" s="48"/>
      <c r="CY698" s="48"/>
      <c r="DA698" s="37"/>
      <c r="DD698" s="52"/>
      <c r="DF698" s="52"/>
      <c r="DG698" s="52"/>
      <c r="DH698" s="52"/>
      <c r="DI698" s="52"/>
      <c r="DJ698" s="52"/>
      <c r="DK698" s="52"/>
      <c r="DL698" s="52"/>
      <c r="DM698" s="52"/>
      <c r="DN698" s="52"/>
      <c r="DO698" s="33"/>
      <c r="DP698" s="33"/>
      <c r="DQ698" s="32"/>
      <c r="DR698" s="33"/>
      <c r="DS698" s="58"/>
      <c r="DT698" s="58"/>
      <c r="DU698" s="58"/>
    </row>
    <row r="699" spans="1:125" x14ac:dyDescent="0.25">
      <c r="A699" s="31"/>
      <c r="I699" s="37"/>
      <c r="K699" s="43"/>
      <c r="L699" s="43"/>
      <c r="M699" s="43"/>
      <c r="N699" s="43"/>
      <c r="Y699" s="32"/>
      <c r="AA699" s="32"/>
      <c r="AB699" s="32"/>
      <c r="AC699" s="33"/>
      <c r="AD699" s="33"/>
      <c r="AF699" s="33"/>
      <c r="AG699" s="33"/>
      <c r="AI699" s="33"/>
      <c r="AJ699" s="33"/>
      <c r="AL699" s="33"/>
      <c r="AN699" s="33"/>
      <c r="AO699" s="33"/>
      <c r="AP699" s="33"/>
      <c r="AQ699" s="33"/>
      <c r="AR699" s="33"/>
      <c r="AS699" s="34"/>
      <c r="AT699" s="34"/>
      <c r="AU699" s="35"/>
      <c r="AV699" s="35"/>
      <c r="AW699" s="34"/>
      <c r="AY699" s="32"/>
      <c r="AZ699" s="32"/>
      <c r="BA699" s="32"/>
      <c r="BB699" s="32"/>
      <c r="BC699" s="32"/>
      <c r="BF699" s="32"/>
      <c r="BG699" s="32"/>
      <c r="BH699" s="32"/>
      <c r="BI699" s="32"/>
      <c r="BJ699" s="36"/>
      <c r="BK699" s="32"/>
      <c r="BL699" s="36"/>
      <c r="BM699" s="32"/>
      <c r="BN699" s="36"/>
      <c r="BO699" s="33"/>
      <c r="BP699" s="33"/>
      <c r="BT699" s="37"/>
      <c r="BU699" s="32"/>
      <c r="BV699" s="38"/>
      <c r="BX699" s="39"/>
      <c r="BY699" s="39"/>
      <c r="BZ699" s="39"/>
      <c r="CA699" s="39"/>
      <c r="CB699" s="39"/>
      <c r="CC699" s="39"/>
      <c r="CD699" s="39"/>
      <c r="CE699" s="39"/>
      <c r="CF699" s="39"/>
      <c r="CH699" s="39"/>
      <c r="CI699" s="39"/>
      <c r="CJ699" s="39"/>
      <c r="CK699" s="39"/>
      <c r="CN699" s="46"/>
      <c r="CO699" s="46"/>
      <c r="CP699" s="46"/>
      <c r="CQ699" s="46"/>
      <c r="CR699" s="46"/>
      <c r="CS699" s="46"/>
      <c r="CV699" s="47"/>
      <c r="CX699" s="48"/>
      <c r="CY699" s="48"/>
      <c r="DA699" s="37"/>
      <c r="DD699" s="52"/>
      <c r="DF699" s="52"/>
      <c r="DG699" s="52"/>
      <c r="DH699" s="52"/>
      <c r="DI699" s="52"/>
      <c r="DJ699" s="52"/>
      <c r="DK699" s="52"/>
      <c r="DL699" s="52"/>
      <c r="DM699" s="52"/>
      <c r="DN699" s="52"/>
      <c r="DO699" s="33"/>
      <c r="DP699" s="33"/>
      <c r="DQ699" s="32"/>
      <c r="DR699" s="33"/>
      <c r="DS699" s="58"/>
      <c r="DT699" s="58"/>
      <c r="DU699" s="58"/>
    </row>
    <row r="700" spans="1:125" x14ac:dyDescent="0.25">
      <c r="A700" s="31"/>
      <c r="I700" s="37"/>
      <c r="K700" s="43"/>
      <c r="L700" s="43"/>
      <c r="M700" s="43"/>
      <c r="N700" s="43"/>
      <c r="Y700" s="32"/>
      <c r="AA700" s="32"/>
      <c r="AB700" s="32"/>
      <c r="AC700" s="33"/>
      <c r="AD700" s="33"/>
      <c r="AF700" s="33"/>
      <c r="AG700" s="33"/>
      <c r="AI700" s="33"/>
      <c r="AJ700" s="33"/>
      <c r="AL700" s="33"/>
      <c r="AN700" s="33"/>
      <c r="AO700" s="33"/>
      <c r="AP700" s="33"/>
      <c r="AQ700" s="33"/>
      <c r="AR700" s="33"/>
      <c r="AS700" s="34"/>
      <c r="AT700" s="34"/>
      <c r="AU700" s="35"/>
      <c r="AV700" s="35"/>
      <c r="AW700" s="34"/>
      <c r="AY700" s="32"/>
      <c r="AZ700" s="32"/>
      <c r="BA700" s="32"/>
      <c r="BB700" s="32"/>
      <c r="BC700" s="32"/>
      <c r="BF700" s="32"/>
      <c r="BG700" s="32"/>
      <c r="BH700" s="32"/>
      <c r="BI700" s="32"/>
      <c r="BJ700" s="36"/>
      <c r="BK700" s="32"/>
      <c r="BL700" s="36"/>
      <c r="BM700" s="32"/>
      <c r="BN700" s="36"/>
      <c r="BO700" s="33"/>
      <c r="BP700" s="33"/>
      <c r="BT700" s="37"/>
      <c r="BU700" s="32"/>
      <c r="BV700" s="38"/>
      <c r="BX700" s="39"/>
      <c r="BY700" s="39"/>
      <c r="BZ700" s="39"/>
      <c r="CA700" s="39"/>
      <c r="CB700" s="39"/>
      <c r="CC700" s="39"/>
      <c r="CD700" s="39"/>
      <c r="CE700" s="39"/>
      <c r="CF700" s="39"/>
      <c r="CH700" s="39"/>
      <c r="CI700" s="39"/>
      <c r="CJ700" s="39"/>
      <c r="CK700" s="39"/>
      <c r="CN700" s="46"/>
      <c r="CO700" s="46"/>
      <c r="CP700" s="46"/>
      <c r="CQ700" s="46"/>
      <c r="CR700" s="46"/>
      <c r="CS700" s="46"/>
      <c r="CV700" s="47"/>
      <c r="CX700" s="48"/>
      <c r="CY700" s="48"/>
      <c r="DA700" s="37"/>
      <c r="DD700" s="52"/>
      <c r="DF700" s="52"/>
      <c r="DG700" s="52"/>
      <c r="DH700" s="52"/>
      <c r="DI700" s="52"/>
      <c r="DJ700" s="52"/>
      <c r="DK700" s="52"/>
      <c r="DL700" s="52"/>
      <c r="DM700" s="52"/>
      <c r="DN700" s="52"/>
      <c r="DO700" s="33"/>
      <c r="DP700" s="33"/>
      <c r="DQ700" s="32"/>
      <c r="DR700" s="33"/>
      <c r="DS700" s="58"/>
      <c r="DT700" s="58"/>
      <c r="DU700" s="58"/>
    </row>
    <row r="701" spans="1:125" x14ac:dyDescent="0.25">
      <c r="A701" s="31"/>
      <c r="I701" s="37"/>
      <c r="K701" s="43"/>
      <c r="L701" s="43"/>
      <c r="M701" s="43"/>
      <c r="N701" s="43"/>
      <c r="Y701" s="32"/>
      <c r="AA701" s="32"/>
      <c r="AB701" s="32"/>
      <c r="AC701" s="33"/>
      <c r="AD701" s="33"/>
      <c r="AF701" s="33"/>
      <c r="AG701" s="33"/>
      <c r="AI701" s="33"/>
      <c r="AJ701" s="33"/>
      <c r="AL701" s="33"/>
      <c r="AN701" s="33"/>
      <c r="AO701" s="33"/>
      <c r="AP701" s="33"/>
      <c r="AQ701" s="33"/>
      <c r="AR701" s="33"/>
      <c r="AS701" s="34"/>
      <c r="AT701" s="34"/>
      <c r="AU701" s="35"/>
      <c r="AV701" s="35"/>
      <c r="AW701" s="34"/>
      <c r="AY701" s="32"/>
      <c r="AZ701" s="32"/>
      <c r="BA701" s="32"/>
      <c r="BB701" s="32"/>
      <c r="BC701" s="32"/>
      <c r="BF701" s="32"/>
      <c r="BG701" s="32"/>
      <c r="BH701" s="32"/>
      <c r="BI701" s="32"/>
      <c r="BJ701" s="36"/>
      <c r="BK701" s="32"/>
      <c r="BL701" s="36"/>
      <c r="BM701" s="32"/>
      <c r="BN701" s="36"/>
      <c r="BO701" s="33"/>
      <c r="BP701" s="33"/>
      <c r="BT701" s="37"/>
      <c r="BU701" s="32"/>
      <c r="BV701" s="38"/>
      <c r="BX701" s="39"/>
      <c r="BY701" s="39"/>
      <c r="BZ701" s="39"/>
      <c r="CA701" s="39"/>
      <c r="CB701" s="39"/>
      <c r="CC701" s="39"/>
      <c r="CD701" s="39"/>
      <c r="CE701" s="39"/>
      <c r="CF701" s="39"/>
      <c r="CH701" s="39"/>
      <c r="CI701" s="39"/>
      <c r="CJ701" s="39"/>
      <c r="CK701" s="39"/>
      <c r="CN701" s="46"/>
      <c r="CO701" s="46"/>
      <c r="CP701" s="46"/>
      <c r="CQ701" s="46"/>
      <c r="CR701" s="46"/>
      <c r="CS701" s="46"/>
      <c r="CV701" s="47"/>
      <c r="CX701" s="48"/>
      <c r="CY701" s="48"/>
      <c r="DA701" s="37"/>
      <c r="DD701" s="52"/>
      <c r="DF701" s="52"/>
      <c r="DG701" s="52"/>
      <c r="DH701" s="52"/>
      <c r="DI701" s="52"/>
      <c r="DJ701" s="52"/>
      <c r="DK701" s="52"/>
      <c r="DL701" s="52"/>
      <c r="DM701" s="52"/>
      <c r="DN701" s="52"/>
      <c r="DO701" s="33"/>
      <c r="DP701" s="33"/>
      <c r="DQ701" s="32"/>
      <c r="DR701" s="33"/>
      <c r="DS701" s="58"/>
      <c r="DT701" s="58"/>
      <c r="DU701" s="58"/>
    </row>
    <row r="702" spans="1:125" x14ac:dyDescent="0.25">
      <c r="A702" s="31"/>
      <c r="I702" s="37"/>
      <c r="K702" s="43"/>
      <c r="L702" s="43"/>
      <c r="M702" s="43"/>
      <c r="N702" s="43"/>
      <c r="Y702" s="32"/>
      <c r="AA702" s="32"/>
      <c r="AB702" s="32"/>
      <c r="AC702" s="33"/>
      <c r="AD702" s="33"/>
      <c r="AF702" s="33"/>
      <c r="AG702" s="33"/>
      <c r="AI702" s="33"/>
      <c r="AJ702" s="33"/>
      <c r="AL702" s="33"/>
      <c r="AN702" s="33"/>
      <c r="AO702" s="33"/>
      <c r="AP702" s="33"/>
      <c r="AQ702" s="33"/>
      <c r="AR702" s="33"/>
      <c r="AS702" s="34"/>
      <c r="AT702" s="34"/>
      <c r="AU702" s="35"/>
      <c r="AV702" s="35"/>
      <c r="AW702" s="34"/>
      <c r="AY702" s="32"/>
      <c r="AZ702" s="32"/>
      <c r="BA702" s="32"/>
      <c r="BB702" s="32"/>
      <c r="BC702" s="32"/>
      <c r="BF702" s="32"/>
      <c r="BG702" s="32"/>
      <c r="BH702" s="32"/>
      <c r="BI702" s="32"/>
      <c r="BJ702" s="36"/>
      <c r="BK702" s="32"/>
      <c r="BL702" s="36"/>
      <c r="BM702" s="32"/>
      <c r="BN702" s="36"/>
      <c r="BO702" s="33"/>
      <c r="BP702" s="33"/>
      <c r="BT702" s="37"/>
      <c r="BU702" s="32"/>
      <c r="BV702" s="38"/>
      <c r="BX702" s="39"/>
      <c r="BY702" s="39"/>
      <c r="BZ702" s="39"/>
      <c r="CA702" s="39"/>
      <c r="CB702" s="39"/>
      <c r="CC702" s="39"/>
      <c r="CD702" s="39"/>
      <c r="CE702" s="39"/>
      <c r="CF702" s="39"/>
      <c r="CH702" s="39"/>
      <c r="CI702" s="39"/>
      <c r="CJ702" s="39"/>
      <c r="CK702" s="39"/>
      <c r="CN702" s="46"/>
      <c r="CO702" s="46"/>
      <c r="CP702" s="46"/>
      <c r="CQ702" s="46"/>
      <c r="CR702" s="46"/>
      <c r="CS702" s="46"/>
      <c r="CV702" s="47"/>
      <c r="CX702" s="48"/>
      <c r="CY702" s="48"/>
      <c r="DA702" s="37"/>
      <c r="DD702" s="52"/>
      <c r="DF702" s="52"/>
      <c r="DG702" s="52"/>
      <c r="DH702" s="52"/>
      <c r="DI702" s="52"/>
      <c r="DJ702" s="52"/>
      <c r="DK702" s="52"/>
      <c r="DL702" s="52"/>
      <c r="DM702" s="52"/>
      <c r="DN702" s="52"/>
      <c r="DO702" s="33"/>
      <c r="DP702" s="33"/>
      <c r="DQ702" s="32"/>
      <c r="DR702" s="33"/>
      <c r="DS702" s="58"/>
      <c r="DT702" s="58"/>
      <c r="DU702" s="58"/>
    </row>
    <row r="703" spans="1:125" x14ac:dyDescent="0.25">
      <c r="A703" s="31"/>
      <c r="I703" s="37"/>
      <c r="K703" s="43"/>
      <c r="L703" s="43"/>
      <c r="M703" s="43"/>
      <c r="N703" s="43"/>
      <c r="Y703" s="32"/>
      <c r="AA703" s="32"/>
      <c r="AB703" s="32"/>
      <c r="AC703" s="33"/>
      <c r="AD703" s="33"/>
      <c r="AF703" s="33"/>
      <c r="AG703" s="33"/>
      <c r="AI703" s="33"/>
      <c r="AJ703" s="33"/>
      <c r="AL703" s="33"/>
      <c r="AN703" s="33"/>
      <c r="AO703" s="33"/>
      <c r="AP703" s="33"/>
      <c r="AQ703" s="33"/>
      <c r="AR703" s="33"/>
      <c r="AS703" s="34"/>
      <c r="AT703" s="34"/>
      <c r="AU703" s="35"/>
      <c r="AV703" s="35"/>
      <c r="AW703" s="34"/>
      <c r="AY703" s="32"/>
      <c r="AZ703" s="32"/>
      <c r="BA703" s="32"/>
      <c r="BB703" s="32"/>
      <c r="BC703" s="32"/>
      <c r="BF703" s="32"/>
      <c r="BG703" s="32"/>
      <c r="BH703" s="32"/>
      <c r="BI703" s="32"/>
      <c r="BJ703" s="36"/>
      <c r="BK703" s="32"/>
      <c r="BL703" s="36"/>
      <c r="BM703" s="32"/>
      <c r="BN703" s="36"/>
      <c r="BO703" s="33"/>
      <c r="BP703" s="33"/>
      <c r="BT703" s="37"/>
      <c r="BU703" s="32"/>
      <c r="BV703" s="38"/>
      <c r="BX703" s="39"/>
      <c r="BY703" s="39"/>
      <c r="BZ703" s="39"/>
      <c r="CA703" s="39"/>
      <c r="CB703" s="39"/>
      <c r="CC703" s="39"/>
      <c r="CD703" s="39"/>
      <c r="CE703" s="39"/>
      <c r="CF703" s="39"/>
      <c r="CH703" s="39"/>
      <c r="CI703" s="39"/>
      <c r="CJ703" s="39"/>
      <c r="CK703" s="39"/>
      <c r="CN703" s="46"/>
      <c r="CO703" s="46"/>
      <c r="CP703" s="46"/>
      <c r="CQ703" s="46"/>
      <c r="CR703" s="46"/>
      <c r="CS703" s="46"/>
      <c r="CV703" s="47"/>
      <c r="CX703" s="48"/>
      <c r="CY703" s="48"/>
      <c r="DA703" s="37"/>
      <c r="DD703" s="52"/>
      <c r="DF703" s="52"/>
      <c r="DG703" s="52"/>
      <c r="DH703" s="52"/>
      <c r="DI703" s="52"/>
      <c r="DJ703" s="52"/>
      <c r="DK703" s="52"/>
      <c r="DL703" s="52"/>
      <c r="DM703" s="52"/>
      <c r="DN703" s="52"/>
      <c r="DO703" s="33"/>
      <c r="DP703" s="33"/>
      <c r="DQ703" s="32"/>
      <c r="DR703" s="33"/>
      <c r="DS703" s="58"/>
      <c r="DT703" s="58"/>
      <c r="DU703" s="58"/>
    </row>
    <row r="704" spans="1:125" x14ac:dyDescent="0.25">
      <c r="A704" s="31"/>
      <c r="I704" s="37"/>
      <c r="K704" s="43"/>
      <c r="L704" s="43"/>
      <c r="M704" s="43"/>
      <c r="N704" s="43"/>
      <c r="Y704" s="32"/>
      <c r="AA704" s="32"/>
      <c r="AB704" s="32"/>
      <c r="AC704" s="33"/>
      <c r="AD704" s="33"/>
      <c r="AF704" s="33"/>
      <c r="AG704" s="33"/>
      <c r="AI704" s="33"/>
      <c r="AJ704" s="33"/>
      <c r="AL704" s="33"/>
      <c r="AN704" s="33"/>
      <c r="AO704" s="33"/>
      <c r="AP704" s="33"/>
      <c r="AQ704" s="33"/>
      <c r="AR704" s="33"/>
      <c r="AS704" s="34"/>
      <c r="AT704" s="34"/>
      <c r="AU704" s="35"/>
      <c r="AV704" s="35"/>
      <c r="AW704" s="34"/>
      <c r="AY704" s="32"/>
      <c r="AZ704" s="32"/>
      <c r="BA704" s="32"/>
      <c r="BB704" s="32"/>
      <c r="BC704" s="32"/>
      <c r="BF704" s="32"/>
      <c r="BG704" s="32"/>
      <c r="BH704" s="32"/>
      <c r="BI704" s="32"/>
      <c r="BJ704" s="36"/>
      <c r="BK704" s="32"/>
      <c r="BL704" s="36"/>
      <c r="BM704" s="32"/>
      <c r="BN704" s="36"/>
      <c r="BO704" s="33"/>
      <c r="BP704" s="33"/>
      <c r="BT704" s="37"/>
      <c r="BU704" s="32"/>
      <c r="BV704" s="38"/>
      <c r="BX704" s="39"/>
      <c r="BY704" s="39"/>
      <c r="BZ704" s="39"/>
      <c r="CA704" s="39"/>
      <c r="CB704" s="39"/>
      <c r="CC704" s="39"/>
      <c r="CD704" s="39"/>
      <c r="CE704" s="39"/>
      <c r="CF704" s="39"/>
      <c r="CH704" s="39"/>
      <c r="CI704" s="39"/>
      <c r="CJ704" s="39"/>
      <c r="CK704" s="39"/>
      <c r="CN704" s="46"/>
      <c r="CO704" s="46"/>
      <c r="CP704" s="46"/>
      <c r="CQ704" s="46"/>
      <c r="CR704" s="46"/>
      <c r="CS704" s="46"/>
      <c r="CV704" s="47"/>
      <c r="CX704" s="48"/>
      <c r="CY704" s="48"/>
      <c r="DA704" s="37"/>
      <c r="DD704" s="52"/>
      <c r="DF704" s="52"/>
      <c r="DG704" s="52"/>
      <c r="DH704" s="52"/>
      <c r="DI704" s="52"/>
      <c r="DJ704" s="52"/>
      <c r="DK704" s="52"/>
      <c r="DL704" s="52"/>
      <c r="DM704" s="52"/>
      <c r="DN704" s="52"/>
      <c r="DO704" s="33"/>
      <c r="DP704" s="33"/>
      <c r="DQ704" s="32"/>
      <c r="DR704" s="33"/>
      <c r="DS704" s="58"/>
      <c r="DT704" s="58"/>
      <c r="DU704" s="58"/>
    </row>
    <row r="705" spans="1:125" x14ac:dyDescent="0.25">
      <c r="A705" s="31"/>
      <c r="I705" s="37"/>
      <c r="K705" s="43"/>
      <c r="L705" s="43"/>
      <c r="M705" s="43"/>
      <c r="N705" s="43"/>
      <c r="Y705" s="32"/>
      <c r="AA705" s="32"/>
      <c r="AB705" s="32"/>
      <c r="AC705" s="33"/>
      <c r="AD705" s="33"/>
      <c r="AF705" s="33"/>
      <c r="AG705" s="33"/>
      <c r="AI705" s="33"/>
      <c r="AJ705" s="33"/>
      <c r="AL705" s="33"/>
      <c r="AN705" s="33"/>
      <c r="AO705" s="33"/>
      <c r="AP705" s="33"/>
      <c r="AQ705" s="33"/>
      <c r="AR705" s="33"/>
      <c r="AS705" s="34"/>
      <c r="AT705" s="34"/>
      <c r="AU705" s="35"/>
      <c r="AV705" s="35"/>
      <c r="AW705" s="34"/>
      <c r="AY705" s="32"/>
      <c r="AZ705" s="32"/>
      <c r="BA705" s="32"/>
      <c r="BB705" s="32"/>
      <c r="BC705" s="32"/>
      <c r="BF705" s="32"/>
      <c r="BG705" s="32"/>
      <c r="BH705" s="32"/>
      <c r="BI705" s="32"/>
      <c r="BJ705" s="36"/>
      <c r="BK705" s="32"/>
      <c r="BL705" s="36"/>
      <c r="BM705" s="32"/>
      <c r="BN705" s="36"/>
      <c r="BO705" s="33"/>
      <c r="BP705" s="33"/>
      <c r="BT705" s="37"/>
      <c r="BU705" s="32"/>
      <c r="BV705" s="38"/>
      <c r="BX705" s="39"/>
      <c r="BY705" s="39"/>
      <c r="BZ705" s="39"/>
      <c r="CA705" s="39"/>
      <c r="CB705" s="39"/>
      <c r="CC705" s="39"/>
      <c r="CD705" s="39"/>
      <c r="CE705" s="39"/>
      <c r="CF705" s="39"/>
      <c r="CH705" s="39"/>
      <c r="CI705" s="39"/>
      <c r="CJ705" s="39"/>
      <c r="CK705" s="39"/>
      <c r="CN705" s="46"/>
      <c r="CO705" s="46"/>
      <c r="CP705" s="46"/>
      <c r="CQ705" s="46"/>
      <c r="CR705" s="46"/>
      <c r="CS705" s="46"/>
      <c r="CV705" s="47"/>
      <c r="CX705" s="48"/>
      <c r="CY705" s="48"/>
      <c r="DA705" s="37"/>
      <c r="DD705" s="52"/>
      <c r="DF705" s="52"/>
      <c r="DG705" s="52"/>
      <c r="DH705" s="52"/>
      <c r="DI705" s="52"/>
      <c r="DJ705" s="52"/>
      <c r="DK705" s="52"/>
      <c r="DL705" s="52"/>
      <c r="DM705" s="52"/>
      <c r="DN705" s="52"/>
      <c r="DO705" s="33"/>
      <c r="DP705" s="33"/>
      <c r="DQ705" s="32"/>
      <c r="DR705" s="33"/>
      <c r="DS705" s="58"/>
      <c r="DT705" s="58"/>
      <c r="DU705" s="58"/>
    </row>
    <row r="706" spans="1:125" x14ac:dyDescent="0.25">
      <c r="A706" s="31"/>
      <c r="I706" s="37"/>
      <c r="K706" s="43"/>
      <c r="L706" s="43"/>
      <c r="M706" s="43"/>
      <c r="N706" s="43"/>
      <c r="Y706" s="32"/>
      <c r="AA706" s="32"/>
      <c r="AB706" s="32"/>
      <c r="AC706" s="33"/>
      <c r="AD706" s="33"/>
      <c r="AF706" s="33"/>
      <c r="AG706" s="33"/>
      <c r="AI706" s="33"/>
      <c r="AJ706" s="33"/>
      <c r="AL706" s="33"/>
      <c r="AN706" s="33"/>
      <c r="AO706" s="33"/>
      <c r="AP706" s="33"/>
      <c r="AQ706" s="33"/>
      <c r="AR706" s="33"/>
      <c r="AS706" s="34"/>
      <c r="AT706" s="34"/>
      <c r="AU706" s="35"/>
      <c r="AV706" s="35"/>
      <c r="AW706" s="34"/>
      <c r="AY706" s="32"/>
      <c r="AZ706" s="32"/>
      <c r="BA706" s="32"/>
      <c r="BB706" s="32"/>
      <c r="BC706" s="32"/>
      <c r="BF706" s="32"/>
      <c r="BG706" s="32"/>
      <c r="BH706" s="32"/>
      <c r="BI706" s="32"/>
      <c r="BJ706" s="36"/>
      <c r="BK706" s="32"/>
      <c r="BL706" s="36"/>
      <c r="BM706" s="32"/>
      <c r="BN706" s="36"/>
      <c r="BO706" s="33"/>
      <c r="BP706" s="33"/>
      <c r="BT706" s="37"/>
      <c r="BU706" s="32"/>
      <c r="BV706" s="38"/>
      <c r="BX706" s="39"/>
      <c r="BY706" s="39"/>
      <c r="BZ706" s="39"/>
      <c r="CA706" s="39"/>
      <c r="CB706" s="39"/>
      <c r="CC706" s="39"/>
      <c r="CD706" s="39"/>
      <c r="CE706" s="39"/>
      <c r="CF706" s="39"/>
      <c r="CH706" s="39"/>
      <c r="CI706" s="39"/>
      <c r="CJ706" s="39"/>
      <c r="CK706" s="39"/>
      <c r="CN706" s="46"/>
      <c r="CO706" s="46"/>
      <c r="CP706" s="46"/>
      <c r="CQ706" s="46"/>
      <c r="CR706" s="46"/>
      <c r="CS706" s="46"/>
      <c r="CV706" s="47"/>
      <c r="CX706" s="48"/>
      <c r="CY706" s="48"/>
      <c r="DA706" s="37"/>
      <c r="DD706" s="52"/>
      <c r="DF706" s="52"/>
      <c r="DG706" s="52"/>
      <c r="DH706" s="52"/>
      <c r="DI706" s="52"/>
      <c r="DJ706" s="52"/>
      <c r="DK706" s="52"/>
      <c r="DL706" s="52"/>
      <c r="DM706" s="52"/>
      <c r="DN706" s="52"/>
      <c r="DO706" s="33"/>
      <c r="DP706" s="33"/>
      <c r="DQ706" s="32"/>
      <c r="DR706" s="33"/>
      <c r="DS706" s="58"/>
      <c r="DT706" s="58"/>
      <c r="DU706" s="58"/>
    </row>
    <row r="707" spans="1:125" x14ac:dyDescent="0.25">
      <c r="A707" s="31"/>
      <c r="I707" s="37"/>
      <c r="K707" s="43"/>
      <c r="L707" s="43"/>
      <c r="M707" s="43"/>
      <c r="N707" s="43"/>
      <c r="Y707" s="32"/>
      <c r="AA707" s="32"/>
      <c r="AB707" s="32"/>
      <c r="AC707" s="33"/>
      <c r="AD707" s="33"/>
      <c r="AF707" s="33"/>
      <c r="AG707" s="33"/>
      <c r="AI707" s="33"/>
      <c r="AJ707" s="33"/>
      <c r="AL707" s="33"/>
      <c r="AN707" s="33"/>
      <c r="AO707" s="33"/>
      <c r="AP707" s="33"/>
      <c r="AQ707" s="33"/>
      <c r="AR707" s="33"/>
      <c r="AS707" s="34"/>
      <c r="AT707" s="34"/>
      <c r="AU707" s="35"/>
      <c r="AV707" s="35"/>
      <c r="AW707" s="34"/>
      <c r="AY707" s="32"/>
      <c r="AZ707" s="32"/>
      <c r="BA707" s="32"/>
      <c r="BB707" s="32"/>
      <c r="BC707" s="32"/>
      <c r="BF707" s="32"/>
      <c r="BG707" s="32"/>
      <c r="BH707" s="32"/>
      <c r="BI707" s="32"/>
      <c r="BJ707" s="36"/>
      <c r="BK707" s="32"/>
      <c r="BL707" s="36"/>
      <c r="BM707" s="32"/>
      <c r="BN707" s="36"/>
      <c r="BO707" s="33"/>
      <c r="BP707" s="33"/>
      <c r="BT707" s="37"/>
      <c r="BU707" s="32"/>
      <c r="BV707" s="38"/>
      <c r="BX707" s="39"/>
      <c r="BY707" s="39"/>
      <c r="BZ707" s="39"/>
      <c r="CA707" s="39"/>
      <c r="CB707" s="39"/>
      <c r="CC707" s="39"/>
      <c r="CD707" s="39"/>
      <c r="CE707" s="39"/>
      <c r="CF707" s="39"/>
      <c r="CH707" s="39"/>
      <c r="CI707" s="39"/>
      <c r="CJ707" s="39"/>
      <c r="CK707" s="39"/>
      <c r="CN707" s="46"/>
      <c r="CO707" s="46"/>
      <c r="CP707" s="46"/>
      <c r="CQ707" s="46"/>
      <c r="CR707" s="46"/>
      <c r="CS707" s="46"/>
      <c r="CV707" s="47"/>
      <c r="CX707" s="48"/>
      <c r="CY707" s="48"/>
      <c r="DA707" s="37"/>
      <c r="DD707" s="52"/>
      <c r="DF707" s="52"/>
      <c r="DG707" s="52"/>
      <c r="DH707" s="52"/>
      <c r="DI707" s="52"/>
      <c r="DJ707" s="52"/>
      <c r="DK707" s="52"/>
      <c r="DL707" s="52"/>
      <c r="DM707" s="52"/>
      <c r="DN707" s="52"/>
      <c r="DO707" s="33"/>
      <c r="DP707" s="33"/>
      <c r="DQ707" s="32"/>
      <c r="DR707" s="33"/>
      <c r="DS707" s="58"/>
      <c r="DT707" s="58"/>
      <c r="DU707" s="58"/>
    </row>
    <row r="708" spans="1:125" x14ac:dyDescent="0.25">
      <c r="A708" s="31"/>
      <c r="I708" s="37"/>
      <c r="K708" s="43"/>
      <c r="L708" s="43"/>
      <c r="M708" s="43"/>
      <c r="N708" s="43"/>
      <c r="Y708" s="32"/>
      <c r="AA708" s="32"/>
      <c r="AB708" s="32"/>
      <c r="AC708" s="33"/>
      <c r="AD708" s="33"/>
      <c r="AF708" s="33"/>
      <c r="AG708" s="33"/>
      <c r="AI708" s="33"/>
      <c r="AJ708" s="33"/>
      <c r="AL708" s="33"/>
      <c r="AN708" s="33"/>
      <c r="AO708" s="33"/>
      <c r="AP708" s="33"/>
      <c r="AQ708" s="33"/>
      <c r="AR708" s="33"/>
      <c r="AS708" s="34"/>
      <c r="AT708" s="34"/>
      <c r="AU708" s="35"/>
      <c r="AV708" s="35"/>
      <c r="AW708" s="34"/>
      <c r="AY708" s="32"/>
      <c r="AZ708" s="32"/>
      <c r="BA708" s="32"/>
      <c r="BB708" s="32"/>
      <c r="BC708" s="32"/>
      <c r="BF708" s="32"/>
      <c r="BG708" s="32"/>
      <c r="BH708" s="32"/>
      <c r="BI708" s="32"/>
      <c r="BJ708" s="36"/>
      <c r="BK708" s="32"/>
      <c r="BL708" s="36"/>
      <c r="BM708" s="32"/>
      <c r="BN708" s="36"/>
      <c r="BO708" s="33"/>
      <c r="BP708" s="33"/>
      <c r="BT708" s="37"/>
      <c r="BU708" s="32"/>
      <c r="BV708" s="38"/>
      <c r="BX708" s="39"/>
      <c r="BY708" s="39"/>
      <c r="BZ708" s="39"/>
      <c r="CA708" s="39"/>
      <c r="CB708" s="39"/>
      <c r="CC708" s="39"/>
      <c r="CD708" s="39"/>
      <c r="CE708" s="39"/>
      <c r="CF708" s="39"/>
      <c r="CH708" s="39"/>
      <c r="CI708" s="39"/>
      <c r="CJ708" s="39"/>
      <c r="CK708" s="39"/>
      <c r="CN708" s="46"/>
      <c r="CO708" s="46"/>
      <c r="CP708" s="46"/>
      <c r="CQ708" s="46"/>
      <c r="CR708" s="46"/>
      <c r="CS708" s="46"/>
      <c r="CV708" s="47"/>
      <c r="CX708" s="48"/>
      <c r="CY708" s="48"/>
      <c r="DA708" s="37"/>
      <c r="DD708" s="52"/>
      <c r="DF708" s="52"/>
      <c r="DG708" s="52"/>
      <c r="DH708" s="52"/>
      <c r="DI708" s="52"/>
      <c r="DJ708" s="52"/>
      <c r="DK708" s="52"/>
      <c r="DL708" s="52"/>
      <c r="DM708" s="52"/>
      <c r="DN708" s="52"/>
      <c r="DO708" s="33"/>
      <c r="DP708" s="33"/>
      <c r="DQ708" s="32"/>
      <c r="DR708" s="33"/>
      <c r="DS708" s="58"/>
      <c r="DT708" s="58"/>
      <c r="DU708" s="58"/>
    </row>
    <row r="709" spans="1:125" x14ac:dyDescent="0.25">
      <c r="A709" s="31"/>
      <c r="I709" s="37"/>
      <c r="K709" s="43"/>
      <c r="L709" s="43"/>
      <c r="M709" s="43"/>
      <c r="N709" s="43"/>
      <c r="Y709" s="32"/>
      <c r="AA709" s="32"/>
      <c r="AB709" s="32"/>
      <c r="AC709" s="33"/>
      <c r="AD709" s="33"/>
      <c r="AF709" s="33"/>
      <c r="AG709" s="33"/>
      <c r="AI709" s="33"/>
      <c r="AJ709" s="33"/>
      <c r="AL709" s="33"/>
      <c r="AN709" s="33"/>
      <c r="AO709" s="33"/>
      <c r="AP709" s="33"/>
      <c r="AQ709" s="33"/>
      <c r="AR709" s="33"/>
      <c r="AS709" s="34"/>
      <c r="AT709" s="34"/>
      <c r="AU709" s="35"/>
      <c r="AV709" s="35"/>
      <c r="AW709" s="34"/>
      <c r="AY709" s="32"/>
      <c r="AZ709" s="32"/>
      <c r="BA709" s="32"/>
      <c r="BB709" s="32"/>
      <c r="BC709" s="32"/>
      <c r="BF709" s="32"/>
      <c r="BG709" s="32"/>
      <c r="BH709" s="32"/>
      <c r="BI709" s="32"/>
      <c r="BJ709" s="36"/>
      <c r="BK709" s="32"/>
      <c r="BL709" s="36"/>
      <c r="BM709" s="32"/>
      <c r="BN709" s="36"/>
      <c r="BO709" s="33"/>
      <c r="BP709" s="33"/>
      <c r="BT709" s="37"/>
      <c r="BU709" s="32"/>
      <c r="BV709" s="38"/>
      <c r="BX709" s="39"/>
      <c r="BY709" s="39"/>
      <c r="BZ709" s="39"/>
      <c r="CA709" s="39"/>
      <c r="CB709" s="39"/>
      <c r="CC709" s="39"/>
      <c r="CD709" s="39"/>
      <c r="CE709" s="39"/>
      <c r="CF709" s="39"/>
      <c r="CH709" s="39"/>
      <c r="CI709" s="39"/>
      <c r="CJ709" s="39"/>
      <c r="CK709" s="39"/>
      <c r="CN709" s="46"/>
      <c r="CO709" s="46"/>
      <c r="CP709" s="46"/>
      <c r="CQ709" s="46"/>
      <c r="CR709" s="46"/>
      <c r="CS709" s="46"/>
      <c r="CV709" s="47"/>
      <c r="CX709" s="48"/>
      <c r="CY709" s="48"/>
      <c r="DA709" s="37"/>
      <c r="DD709" s="52"/>
      <c r="DF709" s="52"/>
      <c r="DG709" s="52"/>
      <c r="DH709" s="52"/>
      <c r="DI709" s="52"/>
      <c r="DJ709" s="52"/>
      <c r="DK709" s="52"/>
      <c r="DL709" s="52"/>
      <c r="DM709" s="52"/>
      <c r="DN709" s="52"/>
      <c r="DO709" s="33"/>
      <c r="DP709" s="33"/>
      <c r="DQ709" s="32"/>
      <c r="DR709" s="33"/>
      <c r="DS709" s="58"/>
      <c r="DT709" s="58"/>
      <c r="DU709" s="58"/>
    </row>
    <row r="710" spans="1:125" x14ac:dyDescent="0.25">
      <c r="A710" s="31"/>
      <c r="I710" s="37"/>
      <c r="K710" s="43"/>
      <c r="L710" s="43"/>
      <c r="M710" s="43"/>
      <c r="N710" s="43"/>
      <c r="Y710" s="32"/>
      <c r="AA710" s="32"/>
      <c r="AB710" s="32"/>
      <c r="AC710" s="33"/>
      <c r="AD710" s="33"/>
      <c r="AF710" s="33"/>
      <c r="AG710" s="33"/>
      <c r="AI710" s="33"/>
      <c r="AJ710" s="33"/>
      <c r="AL710" s="33"/>
      <c r="AN710" s="33"/>
      <c r="AO710" s="33"/>
      <c r="AP710" s="33"/>
      <c r="AQ710" s="33"/>
      <c r="AR710" s="33"/>
      <c r="AS710" s="34"/>
      <c r="AT710" s="34"/>
      <c r="AU710" s="35"/>
      <c r="AV710" s="35"/>
      <c r="AW710" s="34"/>
      <c r="AY710" s="32"/>
      <c r="AZ710" s="32"/>
      <c r="BA710" s="32"/>
      <c r="BB710" s="32"/>
      <c r="BC710" s="32"/>
      <c r="BF710" s="32"/>
      <c r="BG710" s="32"/>
      <c r="BH710" s="32"/>
      <c r="BI710" s="32"/>
      <c r="BJ710" s="36"/>
      <c r="BK710" s="32"/>
      <c r="BL710" s="36"/>
      <c r="BM710" s="32"/>
      <c r="BN710" s="36"/>
      <c r="BO710" s="33"/>
      <c r="BP710" s="33"/>
      <c r="BT710" s="37"/>
      <c r="BU710" s="32"/>
      <c r="BV710" s="38"/>
      <c r="BX710" s="39"/>
      <c r="BY710" s="39"/>
      <c r="BZ710" s="39"/>
      <c r="CA710" s="39"/>
      <c r="CB710" s="39"/>
      <c r="CC710" s="39"/>
      <c r="CD710" s="39"/>
      <c r="CE710" s="39"/>
      <c r="CF710" s="39"/>
      <c r="CH710" s="39"/>
      <c r="CI710" s="39"/>
      <c r="CJ710" s="39"/>
      <c r="CK710" s="39"/>
      <c r="CN710" s="46"/>
      <c r="CO710" s="46"/>
      <c r="CP710" s="46"/>
      <c r="CQ710" s="46"/>
      <c r="CR710" s="46"/>
      <c r="CS710" s="46"/>
      <c r="CV710" s="47"/>
      <c r="CX710" s="48"/>
      <c r="CY710" s="48"/>
      <c r="DA710" s="37"/>
      <c r="DD710" s="52"/>
      <c r="DF710" s="52"/>
      <c r="DG710" s="52"/>
      <c r="DH710" s="52"/>
      <c r="DI710" s="52"/>
      <c r="DJ710" s="52"/>
      <c r="DK710" s="52"/>
      <c r="DL710" s="52"/>
      <c r="DM710" s="52"/>
      <c r="DN710" s="52"/>
      <c r="DO710" s="33"/>
      <c r="DP710" s="33"/>
      <c r="DQ710" s="32"/>
      <c r="DR710" s="33"/>
      <c r="DS710" s="58"/>
      <c r="DT710" s="58"/>
      <c r="DU710" s="58"/>
    </row>
    <row r="711" spans="1:125" x14ac:dyDescent="0.25">
      <c r="A711" s="31"/>
      <c r="I711" s="37"/>
      <c r="K711" s="43"/>
      <c r="L711" s="43"/>
      <c r="M711" s="43"/>
      <c r="N711" s="43"/>
      <c r="Y711" s="32"/>
      <c r="AA711" s="32"/>
      <c r="AB711" s="32"/>
      <c r="AC711" s="33"/>
      <c r="AD711" s="33"/>
      <c r="AF711" s="33"/>
      <c r="AG711" s="33"/>
      <c r="AI711" s="33"/>
      <c r="AJ711" s="33"/>
      <c r="AL711" s="33"/>
      <c r="AN711" s="33"/>
      <c r="AO711" s="33"/>
      <c r="AP711" s="33"/>
      <c r="AQ711" s="33"/>
      <c r="AR711" s="33"/>
      <c r="AS711" s="34"/>
      <c r="AT711" s="34"/>
      <c r="AU711" s="35"/>
      <c r="AV711" s="35"/>
      <c r="AW711" s="34"/>
      <c r="AY711" s="32"/>
      <c r="AZ711" s="32"/>
      <c r="BA711" s="32"/>
      <c r="BB711" s="32"/>
      <c r="BC711" s="32"/>
      <c r="BF711" s="32"/>
      <c r="BG711" s="32"/>
      <c r="BH711" s="32"/>
      <c r="BI711" s="32"/>
      <c r="BJ711" s="36"/>
      <c r="BK711" s="32"/>
      <c r="BL711" s="36"/>
      <c r="BM711" s="32"/>
      <c r="BN711" s="36"/>
      <c r="BO711" s="33"/>
      <c r="BP711" s="33"/>
      <c r="BT711" s="37"/>
      <c r="BU711" s="32"/>
      <c r="BV711" s="38"/>
      <c r="BX711" s="39"/>
      <c r="BY711" s="39"/>
      <c r="BZ711" s="39"/>
      <c r="CA711" s="39"/>
      <c r="CB711" s="39"/>
      <c r="CC711" s="39"/>
      <c r="CD711" s="39"/>
      <c r="CE711" s="39"/>
      <c r="CF711" s="39"/>
      <c r="CH711" s="39"/>
      <c r="CI711" s="39"/>
      <c r="CJ711" s="39"/>
      <c r="CK711" s="39"/>
      <c r="CN711" s="46"/>
      <c r="CO711" s="46"/>
      <c r="CP711" s="46"/>
      <c r="CQ711" s="46"/>
      <c r="CR711" s="46"/>
      <c r="CS711" s="46"/>
      <c r="CV711" s="47"/>
      <c r="CX711" s="48"/>
      <c r="CY711" s="48"/>
      <c r="DA711" s="37"/>
      <c r="DD711" s="52"/>
      <c r="DF711" s="52"/>
      <c r="DG711" s="52"/>
      <c r="DH711" s="52"/>
      <c r="DI711" s="52"/>
      <c r="DJ711" s="52"/>
      <c r="DK711" s="52"/>
      <c r="DL711" s="52"/>
      <c r="DM711" s="52"/>
      <c r="DN711" s="52"/>
      <c r="DO711" s="33"/>
      <c r="DP711" s="33"/>
      <c r="DQ711" s="32"/>
      <c r="DR711" s="33"/>
      <c r="DS711" s="58"/>
      <c r="DT711" s="58"/>
      <c r="DU711" s="58"/>
    </row>
    <row r="712" spans="1:125" x14ac:dyDescent="0.25">
      <c r="A712" s="31"/>
      <c r="I712" s="37"/>
      <c r="K712" s="43"/>
      <c r="L712" s="43"/>
      <c r="M712" s="43"/>
      <c r="N712" s="43"/>
      <c r="Y712" s="32"/>
      <c r="AA712" s="32"/>
      <c r="AB712" s="32"/>
      <c r="AC712" s="33"/>
      <c r="AD712" s="33"/>
      <c r="AF712" s="33"/>
      <c r="AG712" s="33"/>
      <c r="AI712" s="33"/>
      <c r="AJ712" s="33"/>
      <c r="AL712" s="33"/>
      <c r="AN712" s="33"/>
      <c r="AO712" s="33"/>
      <c r="AP712" s="33"/>
      <c r="AQ712" s="33"/>
      <c r="AR712" s="33"/>
      <c r="AS712" s="34"/>
      <c r="AT712" s="34"/>
      <c r="AU712" s="35"/>
      <c r="AV712" s="35"/>
      <c r="AW712" s="34"/>
      <c r="AY712" s="32"/>
      <c r="AZ712" s="32"/>
      <c r="BA712" s="32"/>
      <c r="BB712" s="32"/>
      <c r="BC712" s="32"/>
      <c r="BF712" s="32"/>
      <c r="BG712" s="32"/>
      <c r="BH712" s="32"/>
      <c r="BI712" s="32"/>
      <c r="BJ712" s="36"/>
      <c r="BK712" s="32"/>
      <c r="BL712" s="36"/>
      <c r="BM712" s="32"/>
      <c r="BN712" s="36"/>
      <c r="BO712" s="33"/>
      <c r="BP712" s="33"/>
      <c r="BT712" s="37"/>
      <c r="BU712" s="32"/>
      <c r="BV712" s="38"/>
      <c r="BX712" s="39"/>
      <c r="BY712" s="39"/>
      <c r="BZ712" s="39"/>
      <c r="CA712" s="39"/>
      <c r="CB712" s="39"/>
      <c r="CC712" s="39"/>
      <c r="CD712" s="39"/>
      <c r="CE712" s="39"/>
      <c r="CF712" s="39"/>
      <c r="CH712" s="39"/>
      <c r="CI712" s="39"/>
      <c r="CJ712" s="39"/>
      <c r="CK712" s="39"/>
      <c r="CN712" s="46"/>
      <c r="CO712" s="46"/>
      <c r="CP712" s="46"/>
      <c r="CQ712" s="46"/>
      <c r="CR712" s="46"/>
      <c r="CS712" s="46"/>
      <c r="CV712" s="47"/>
      <c r="CX712" s="48"/>
      <c r="CY712" s="48"/>
      <c r="DA712" s="37"/>
      <c r="DD712" s="52"/>
      <c r="DF712" s="52"/>
      <c r="DG712" s="52"/>
      <c r="DH712" s="52"/>
      <c r="DI712" s="52"/>
      <c r="DJ712" s="52"/>
      <c r="DK712" s="52"/>
      <c r="DL712" s="52"/>
      <c r="DM712" s="52"/>
      <c r="DN712" s="52"/>
      <c r="DO712" s="33"/>
      <c r="DP712" s="33"/>
      <c r="DQ712" s="32"/>
      <c r="DR712" s="33"/>
      <c r="DS712" s="58"/>
      <c r="DT712" s="58"/>
      <c r="DU712" s="58"/>
    </row>
    <row r="713" spans="1:125" x14ac:dyDescent="0.25">
      <c r="A713" s="31"/>
      <c r="I713" s="37"/>
      <c r="K713" s="43"/>
      <c r="L713" s="43"/>
      <c r="M713" s="43"/>
      <c r="N713" s="43"/>
      <c r="Y713" s="32"/>
      <c r="AA713" s="32"/>
      <c r="AB713" s="32"/>
      <c r="AC713" s="33"/>
      <c r="AD713" s="33"/>
      <c r="AF713" s="33"/>
      <c r="AG713" s="33"/>
      <c r="AI713" s="33"/>
      <c r="AJ713" s="33"/>
      <c r="AL713" s="33"/>
      <c r="AN713" s="33"/>
      <c r="AO713" s="33"/>
      <c r="AP713" s="33"/>
      <c r="AQ713" s="33"/>
      <c r="AR713" s="33"/>
      <c r="AS713" s="34"/>
      <c r="AT713" s="34"/>
      <c r="AU713" s="35"/>
      <c r="AV713" s="35"/>
      <c r="AW713" s="34"/>
      <c r="AY713" s="32"/>
      <c r="AZ713" s="32"/>
      <c r="BA713" s="32"/>
      <c r="BB713" s="32"/>
      <c r="BC713" s="32"/>
      <c r="BF713" s="32"/>
      <c r="BG713" s="32"/>
      <c r="BH713" s="32"/>
      <c r="BI713" s="32"/>
      <c r="BJ713" s="36"/>
      <c r="BK713" s="32"/>
      <c r="BL713" s="36"/>
      <c r="BM713" s="32"/>
      <c r="BN713" s="36"/>
      <c r="BO713" s="33"/>
      <c r="BP713" s="33"/>
      <c r="BT713" s="37"/>
      <c r="BU713" s="32"/>
      <c r="BV713" s="38"/>
      <c r="BX713" s="39"/>
      <c r="BY713" s="39"/>
      <c r="BZ713" s="39"/>
      <c r="CA713" s="39"/>
      <c r="CB713" s="39"/>
      <c r="CC713" s="39"/>
      <c r="CD713" s="39"/>
      <c r="CE713" s="39"/>
      <c r="CF713" s="39"/>
      <c r="CH713" s="39"/>
      <c r="CI713" s="39"/>
      <c r="CJ713" s="39"/>
      <c r="CK713" s="39"/>
      <c r="CN713" s="46"/>
      <c r="CO713" s="46"/>
      <c r="CP713" s="46"/>
      <c r="CQ713" s="46"/>
      <c r="CR713" s="46"/>
      <c r="CS713" s="46"/>
      <c r="CV713" s="47"/>
      <c r="CX713" s="48"/>
      <c r="CY713" s="48"/>
      <c r="DA713" s="37"/>
      <c r="DD713" s="52"/>
      <c r="DF713" s="52"/>
      <c r="DG713" s="52"/>
      <c r="DH713" s="52"/>
      <c r="DI713" s="52"/>
      <c r="DJ713" s="52"/>
      <c r="DK713" s="52"/>
      <c r="DL713" s="52"/>
      <c r="DM713" s="52"/>
      <c r="DN713" s="52"/>
      <c r="DO713" s="33"/>
      <c r="DP713" s="33"/>
      <c r="DQ713" s="32"/>
      <c r="DR713" s="33"/>
      <c r="DS713" s="58"/>
      <c r="DT713" s="58"/>
      <c r="DU713" s="58"/>
    </row>
    <row r="714" spans="1:125" x14ac:dyDescent="0.25">
      <c r="A714" s="31"/>
      <c r="I714" s="37"/>
      <c r="K714" s="43"/>
      <c r="L714" s="43"/>
      <c r="M714" s="43"/>
      <c r="N714" s="43"/>
      <c r="Y714" s="32"/>
      <c r="AA714" s="32"/>
      <c r="AB714" s="32"/>
      <c r="AC714" s="33"/>
      <c r="AD714" s="33"/>
      <c r="AF714" s="33"/>
      <c r="AG714" s="33"/>
      <c r="AI714" s="33"/>
      <c r="AJ714" s="33"/>
      <c r="AL714" s="33"/>
      <c r="AN714" s="33"/>
      <c r="AO714" s="33"/>
      <c r="AP714" s="33"/>
      <c r="AQ714" s="33"/>
      <c r="AR714" s="33"/>
      <c r="AS714" s="34"/>
      <c r="AT714" s="34"/>
      <c r="AU714" s="35"/>
      <c r="AV714" s="35"/>
      <c r="AW714" s="34"/>
      <c r="AY714" s="32"/>
      <c r="AZ714" s="32"/>
      <c r="BA714" s="32"/>
      <c r="BB714" s="32"/>
      <c r="BC714" s="32"/>
      <c r="BF714" s="32"/>
      <c r="BG714" s="32"/>
      <c r="BH714" s="32"/>
      <c r="BI714" s="32"/>
      <c r="BJ714" s="36"/>
      <c r="BK714" s="32"/>
      <c r="BL714" s="36"/>
      <c r="BM714" s="32"/>
      <c r="BN714" s="36"/>
      <c r="BO714" s="33"/>
      <c r="BP714" s="33"/>
      <c r="BT714" s="37"/>
      <c r="BU714" s="32"/>
      <c r="BV714" s="38"/>
      <c r="BX714" s="39"/>
      <c r="BY714" s="39"/>
      <c r="BZ714" s="39"/>
      <c r="CA714" s="39"/>
      <c r="CB714" s="39"/>
      <c r="CC714" s="39"/>
      <c r="CD714" s="39"/>
      <c r="CE714" s="39"/>
      <c r="CF714" s="39"/>
      <c r="CH714" s="39"/>
      <c r="CI714" s="39"/>
      <c r="CJ714" s="39"/>
      <c r="CK714" s="39"/>
      <c r="CN714" s="46"/>
      <c r="CO714" s="46"/>
      <c r="CP714" s="46"/>
      <c r="CQ714" s="46"/>
      <c r="CR714" s="46"/>
      <c r="CS714" s="46"/>
      <c r="CV714" s="47"/>
      <c r="CX714" s="48"/>
      <c r="CY714" s="48"/>
      <c r="DA714" s="37"/>
      <c r="DD714" s="52"/>
      <c r="DF714" s="52"/>
      <c r="DG714" s="52"/>
      <c r="DH714" s="52"/>
      <c r="DI714" s="52"/>
      <c r="DJ714" s="52"/>
      <c r="DK714" s="52"/>
      <c r="DL714" s="52"/>
      <c r="DM714" s="52"/>
      <c r="DN714" s="52"/>
      <c r="DO714" s="33"/>
      <c r="DP714" s="33"/>
      <c r="DQ714" s="32"/>
      <c r="DR714" s="33"/>
      <c r="DS714" s="58"/>
      <c r="DT714" s="58"/>
      <c r="DU714" s="58"/>
    </row>
    <row r="715" spans="1:125" x14ac:dyDescent="0.25">
      <c r="A715" s="31"/>
      <c r="I715" s="37"/>
      <c r="K715" s="43"/>
      <c r="L715" s="43"/>
      <c r="M715" s="43"/>
      <c r="N715" s="43"/>
      <c r="Y715" s="32"/>
      <c r="AA715" s="32"/>
      <c r="AB715" s="32"/>
      <c r="AC715" s="33"/>
      <c r="AD715" s="33"/>
      <c r="AF715" s="33"/>
      <c r="AG715" s="33"/>
      <c r="AI715" s="33"/>
      <c r="AJ715" s="33"/>
      <c r="AL715" s="33"/>
      <c r="AN715" s="33"/>
      <c r="AO715" s="33"/>
      <c r="AP715" s="33"/>
      <c r="AQ715" s="33"/>
      <c r="AR715" s="33"/>
      <c r="AS715" s="34"/>
      <c r="AT715" s="34"/>
      <c r="AU715" s="35"/>
      <c r="AV715" s="35"/>
      <c r="AW715" s="34"/>
      <c r="AY715" s="32"/>
      <c r="AZ715" s="32"/>
      <c r="BA715" s="32"/>
      <c r="BB715" s="32"/>
      <c r="BC715" s="32"/>
      <c r="BF715" s="32"/>
      <c r="BG715" s="32"/>
      <c r="BH715" s="32"/>
      <c r="BI715" s="32"/>
      <c r="BJ715" s="36"/>
      <c r="BK715" s="32"/>
      <c r="BL715" s="36"/>
      <c r="BM715" s="32"/>
      <c r="BN715" s="36"/>
      <c r="BO715" s="33"/>
      <c r="BP715" s="33"/>
      <c r="BT715" s="37"/>
      <c r="BU715" s="32"/>
      <c r="BV715" s="38"/>
      <c r="BX715" s="39"/>
      <c r="BY715" s="39"/>
      <c r="BZ715" s="39"/>
      <c r="CA715" s="39"/>
      <c r="CB715" s="39"/>
      <c r="CC715" s="39"/>
      <c r="CD715" s="39"/>
      <c r="CE715" s="39"/>
      <c r="CF715" s="39"/>
      <c r="CH715" s="39"/>
      <c r="CI715" s="39"/>
      <c r="CJ715" s="39"/>
      <c r="CK715" s="39"/>
      <c r="CN715" s="46"/>
      <c r="CO715" s="46"/>
      <c r="CP715" s="46"/>
      <c r="CQ715" s="46"/>
      <c r="CR715" s="46"/>
      <c r="CS715" s="46"/>
      <c r="CV715" s="47"/>
      <c r="CX715" s="48"/>
      <c r="CY715" s="48"/>
      <c r="DA715" s="37"/>
      <c r="DD715" s="52"/>
      <c r="DF715" s="52"/>
      <c r="DG715" s="52"/>
      <c r="DH715" s="52"/>
      <c r="DI715" s="52"/>
      <c r="DJ715" s="52"/>
      <c r="DK715" s="52"/>
      <c r="DL715" s="52"/>
      <c r="DM715" s="52"/>
      <c r="DN715" s="52"/>
      <c r="DO715" s="33"/>
      <c r="DP715" s="33"/>
      <c r="DQ715" s="32"/>
      <c r="DR715" s="33"/>
      <c r="DS715" s="58"/>
      <c r="DT715" s="58"/>
      <c r="DU715" s="58"/>
    </row>
    <row r="716" spans="1:125" x14ac:dyDescent="0.25">
      <c r="A716" s="31"/>
      <c r="I716" s="37"/>
      <c r="K716" s="43"/>
      <c r="L716" s="43"/>
      <c r="M716" s="43"/>
      <c r="N716" s="43"/>
      <c r="Y716" s="32"/>
      <c r="AA716" s="32"/>
      <c r="AB716" s="32"/>
      <c r="AC716" s="33"/>
      <c r="AD716" s="33"/>
      <c r="AF716" s="33"/>
      <c r="AG716" s="33"/>
      <c r="AI716" s="33"/>
      <c r="AJ716" s="33"/>
      <c r="AL716" s="33"/>
      <c r="AN716" s="33"/>
      <c r="AO716" s="33"/>
      <c r="AP716" s="33"/>
      <c r="AQ716" s="33"/>
      <c r="AR716" s="33"/>
      <c r="AS716" s="34"/>
      <c r="AT716" s="34"/>
      <c r="AU716" s="35"/>
      <c r="AV716" s="35"/>
      <c r="AW716" s="34"/>
      <c r="AY716" s="32"/>
      <c r="AZ716" s="32"/>
      <c r="BA716" s="32"/>
      <c r="BB716" s="32"/>
      <c r="BC716" s="32"/>
      <c r="BF716" s="32"/>
      <c r="BG716" s="32"/>
      <c r="BH716" s="32"/>
      <c r="BI716" s="32"/>
      <c r="BJ716" s="36"/>
      <c r="BK716" s="32"/>
      <c r="BL716" s="36"/>
      <c r="BM716" s="32"/>
      <c r="BN716" s="36"/>
      <c r="BO716" s="33"/>
      <c r="BP716" s="33"/>
      <c r="BT716" s="37"/>
      <c r="BU716" s="32"/>
      <c r="BV716" s="38"/>
      <c r="BX716" s="39"/>
      <c r="BY716" s="39"/>
      <c r="BZ716" s="39"/>
      <c r="CA716" s="39"/>
      <c r="CB716" s="39"/>
      <c r="CC716" s="39"/>
      <c r="CD716" s="39"/>
      <c r="CE716" s="39"/>
      <c r="CF716" s="39"/>
      <c r="CH716" s="39"/>
      <c r="CI716" s="39"/>
      <c r="CJ716" s="39"/>
      <c r="CK716" s="39"/>
      <c r="CN716" s="46"/>
      <c r="CO716" s="46"/>
      <c r="CP716" s="46"/>
      <c r="CQ716" s="46"/>
      <c r="CR716" s="46"/>
      <c r="CS716" s="46"/>
      <c r="CV716" s="47"/>
      <c r="CX716" s="48"/>
      <c r="CY716" s="48"/>
      <c r="DA716" s="37"/>
      <c r="DD716" s="52"/>
      <c r="DF716" s="52"/>
      <c r="DG716" s="52"/>
      <c r="DH716" s="52"/>
      <c r="DI716" s="52"/>
      <c r="DJ716" s="52"/>
      <c r="DK716" s="52"/>
      <c r="DL716" s="52"/>
      <c r="DM716" s="52"/>
      <c r="DN716" s="52"/>
      <c r="DO716" s="33"/>
      <c r="DP716" s="33"/>
      <c r="DQ716" s="32"/>
      <c r="DR716" s="33"/>
      <c r="DS716" s="58"/>
      <c r="DT716" s="58"/>
      <c r="DU716" s="58"/>
    </row>
    <row r="717" spans="1:125" x14ac:dyDescent="0.25">
      <c r="A717" s="31"/>
      <c r="I717" s="37"/>
      <c r="K717" s="43"/>
      <c r="L717" s="43"/>
      <c r="M717" s="43"/>
      <c r="N717" s="43"/>
      <c r="Y717" s="32"/>
      <c r="AA717" s="32"/>
      <c r="AB717" s="32"/>
      <c r="AC717" s="33"/>
      <c r="AD717" s="33"/>
      <c r="AF717" s="33"/>
      <c r="AG717" s="33"/>
      <c r="AI717" s="33"/>
      <c r="AJ717" s="33"/>
      <c r="AL717" s="33"/>
      <c r="AN717" s="33"/>
      <c r="AO717" s="33"/>
      <c r="AP717" s="33"/>
      <c r="AQ717" s="33"/>
      <c r="AR717" s="33"/>
      <c r="AS717" s="34"/>
      <c r="AT717" s="34"/>
      <c r="AU717" s="35"/>
      <c r="AV717" s="35"/>
      <c r="AW717" s="34"/>
      <c r="AY717" s="32"/>
      <c r="AZ717" s="32"/>
      <c r="BA717" s="32"/>
      <c r="BB717" s="32"/>
      <c r="BC717" s="32"/>
      <c r="BF717" s="32"/>
      <c r="BG717" s="32"/>
      <c r="BH717" s="32"/>
      <c r="BI717" s="32"/>
      <c r="BJ717" s="36"/>
      <c r="BK717" s="32"/>
      <c r="BL717" s="36"/>
      <c r="BM717" s="32"/>
      <c r="BN717" s="36"/>
      <c r="BO717" s="33"/>
      <c r="BP717" s="33"/>
      <c r="BT717" s="37"/>
      <c r="BU717" s="32"/>
      <c r="BV717" s="38"/>
      <c r="BX717" s="39"/>
      <c r="BY717" s="39"/>
      <c r="BZ717" s="39"/>
      <c r="CA717" s="39"/>
      <c r="CB717" s="39"/>
      <c r="CC717" s="39"/>
      <c r="CD717" s="39"/>
      <c r="CE717" s="39"/>
      <c r="CF717" s="39"/>
      <c r="CH717" s="39"/>
      <c r="CI717" s="39"/>
      <c r="CJ717" s="39"/>
      <c r="CK717" s="39"/>
      <c r="CN717" s="46"/>
      <c r="CO717" s="46"/>
      <c r="CP717" s="46"/>
      <c r="CQ717" s="46"/>
      <c r="CR717" s="46"/>
      <c r="CS717" s="46"/>
      <c r="CV717" s="47"/>
      <c r="CX717" s="48"/>
      <c r="CY717" s="48"/>
      <c r="DA717" s="37"/>
      <c r="DD717" s="52"/>
      <c r="DF717" s="52"/>
      <c r="DG717" s="52"/>
      <c r="DH717" s="52"/>
      <c r="DI717" s="52"/>
      <c r="DJ717" s="52"/>
      <c r="DK717" s="52"/>
      <c r="DL717" s="52"/>
      <c r="DM717" s="52"/>
      <c r="DN717" s="52"/>
      <c r="DO717" s="33"/>
      <c r="DP717" s="33"/>
      <c r="DQ717" s="32"/>
      <c r="DR717" s="33"/>
      <c r="DS717" s="58"/>
      <c r="DT717" s="58"/>
      <c r="DU717" s="58"/>
    </row>
    <row r="718" spans="1:125" x14ac:dyDescent="0.25">
      <c r="A718" s="31"/>
      <c r="I718" s="37"/>
      <c r="K718" s="43"/>
      <c r="L718" s="43"/>
      <c r="M718" s="43"/>
      <c r="N718" s="43"/>
      <c r="Y718" s="32"/>
      <c r="AA718" s="32"/>
      <c r="AB718" s="32"/>
      <c r="AC718" s="33"/>
      <c r="AD718" s="33"/>
      <c r="AF718" s="33"/>
      <c r="AG718" s="33"/>
      <c r="AI718" s="33"/>
      <c r="AJ718" s="33"/>
      <c r="AL718" s="33"/>
      <c r="AN718" s="33"/>
      <c r="AO718" s="33"/>
      <c r="AP718" s="33"/>
      <c r="AQ718" s="33"/>
      <c r="AR718" s="33"/>
      <c r="AS718" s="34"/>
      <c r="AT718" s="34"/>
      <c r="AU718" s="35"/>
      <c r="AV718" s="35"/>
      <c r="AW718" s="34"/>
      <c r="AY718" s="32"/>
      <c r="AZ718" s="32"/>
      <c r="BA718" s="32"/>
      <c r="BB718" s="32"/>
      <c r="BC718" s="32"/>
      <c r="BF718" s="32"/>
      <c r="BG718" s="32"/>
      <c r="BH718" s="32"/>
      <c r="BI718" s="32"/>
      <c r="BJ718" s="36"/>
      <c r="BK718" s="32"/>
      <c r="BL718" s="36"/>
      <c r="BM718" s="32"/>
      <c r="BN718" s="36"/>
      <c r="BO718" s="33"/>
      <c r="BP718" s="33"/>
      <c r="BT718" s="37"/>
      <c r="BU718" s="32"/>
      <c r="BV718" s="38"/>
      <c r="BX718" s="39"/>
      <c r="BY718" s="39"/>
      <c r="BZ718" s="39"/>
      <c r="CA718" s="39"/>
      <c r="CB718" s="39"/>
      <c r="CC718" s="39"/>
      <c r="CD718" s="39"/>
      <c r="CE718" s="39"/>
      <c r="CF718" s="39"/>
      <c r="CH718" s="39"/>
      <c r="CI718" s="39"/>
      <c r="CJ718" s="39"/>
      <c r="CK718" s="39"/>
      <c r="CN718" s="46"/>
      <c r="CO718" s="46"/>
      <c r="CP718" s="46"/>
      <c r="CQ718" s="46"/>
      <c r="CR718" s="46"/>
      <c r="CS718" s="46"/>
      <c r="CV718" s="47"/>
      <c r="CX718" s="48"/>
      <c r="CY718" s="48"/>
      <c r="DA718" s="37"/>
      <c r="DD718" s="52"/>
      <c r="DF718" s="52"/>
      <c r="DG718" s="52"/>
      <c r="DH718" s="52"/>
      <c r="DI718" s="52"/>
      <c r="DJ718" s="52"/>
      <c r="DK718" s="52"/>
      <c r="DL718" s="52"/>
      <c r="DM718" s="52"/>
      <c r="DN718" s="52"/>
      <c r="DO718" s="33"/>
      <c r="DP718" s="33"/>
      <c r="DQ718" s="32"/>
      <c r="DR718" s="33"/>
      <c r="DS718" s="58"/>
      <c r="DT718" s="58"/>
      <c r="DU718" s="58"/>
    </row>
    <row r="719" spans="1:125" x14ac:dyDescent="0.25">
      <c r="A719" s="31"/>
      <c r="I719" s="37"/>
      <c r="K719" s="43"/>
      <c r="L719" s="43"/>
      <c r="M719" s="43"/>
      <c r="N719" s="43"/>
      <c r="Y719" s="32"/>
      <c r="AA719" s="32"/>
      <c r="AB719" s="32"/>
      <c r="AC719" s="33"/>
      <c r="AD719" s="33"/>
      <c r="AF719" s="33"/>
      <c r="AG719" s="33"/>
      <c r="AI719" s="33"/>
      <c r="AJ719" s="33"/>
      <c r="AL719" s="33"/>
      <c r="AN719" s="33"/>
      <c r="AO719" s="33"/>
      <c r="AP719" s="33"/>
      <c r="AQ719" s="33"/>
      <c r="AR719" s="33"/>
      <c r="AS719" s="34"/>
      <c r="AT719" s="34"/>
      <c r="AU719" s="35"/>
      <c r="AV719" s="35"/>
      <c r="AW719" s="34"/>
      <c r="AY719" s="32"/>
      <c r="AZ719" s="32"/>
      <c r="BA719" s="32"/>
      <c r="BB719" s="32"/>
      <c r="BC719" s="32"/>
      <c r="BF719" s="32"/>
      <c r="BG719" s="32"/>
      <c r="BH719" s="32"/>
      <c r="BI719" s="32"/>
      <c r="BJ719" s="36"/>
      <c r="BK719" s="32"/>
      <c r="BL719" s="36"/>
      <c r="BM719" s="32"/>
      <c r="BN719" s="36"/>
      <c r="BO719" s="33"/>
      <c r="BP719" s="33"/>
      <c r="BT719" s="37"/>
      <c r="BU719" s="32"/>
      <c r="BV719" s="38"/>
      <c r="BX719" s="39"/>
      <c r="BY719" s="39"/>
      <c r="BZ719" s="39"/>
      <c r="CA719" s="39"/>
      <c r="CB719" s="39"/>
      <c r="CC719" s="39"/>
      <c r="CD719" s="39"/>
      <c r="CE719" s="39"/>
      <c r="CF719" s="39"/>
      <c r="CH719" s="39"/>
      <c r="CI719" s="39"/>
      <c r="CJ719" s="39"/>
      <c r="CK719" s="39"/>
      <c r="CN719" s="46"/>
      <c r="CO719" s="46"/>
      <c r="CP719" s="46"/>
      <c r="CQ719" s="46"/>
      <c r="CR719" s="46"/>
      <c r="CS719" s="46"/>
      <c r="CV719" s="47"/>
      <c r="CX719" s="48"/>
      <c r="CY719" s="48"/>
      <c r="DA719" s="37"/>
      <c r="DD719" s="52"/>
      <c r="DF719" s="52"/>
      <c r="DG719" s="52"/>
      <c r="DH719" s="52"/>
      <c r="DI719" s="52"/>
      <c r="DJ719" s="52"/>
      <c r="DK719" s="52"/>
      <c r="DL719" s="52"/>
      <c r="DM719" s="52"/>
      <c r="DN719" s="52"/>
      <c r="DO719" s="33"/>
      <c r="DP719" s="33"/>
      <c r="DQ719" s="32"/>
      <c r="DR719" s="33"/>
      <c r="DS719" s="58"/>
      <c r="DT719" s="58"/>
      <c r="DU719" s="58"/>
    </row>
    <row r="720" spans="1:125" x14ac:dyDescent="0.25">
      <c r="A720" s="31"/>
      <c r="I720" s="37"/>
      <c r="K720" s="43"/>
      <c r="L720" s="43"/>
      <c r="M720" s="43"/>
      <c r="N720" s="43"/>
      <c r="Y720" s="32"/>
      <c r="AA720" s="32"/>
      <c r="AB720" s="32"/>
      <c r="AC720" s="33"/>
      <c r="AD720" s="33"/>
      <c r="AF720" s="33"/>
      <c r="AG720" s="33"/>
      <c r="AI720" s="33"/>
      <c r="AJ720" s="33"/>
      <c r="AL720" s="33"/>
      <c r="AN720" s="33"/>
      <c r="AO720" s="33"/>
      <c r="AP720" s="33"/>
      <c r="AQ720" s="33"/>
      <c r="AR720" s="33"/>
      <c r="AS720" s="34"/>
      <c r="AT720" s="34"/>
      <c r="AU720" s="35"/>
      <c r="AV720" s="35"/>
      <c r="AW720" s="34"/>
      <c r="AY720" s="32"/>
      <c r="AZ720" s="32"/>
      <c r="BA720" s="32"/>
      <c r="BB720" s="32"/>
      <c r="BC720" s="32"/>
      <c r="BF720" s="32"/>
      <c r="BG720" s="32"/>
      <c r="BH720" s="32"/>
      <c r="BI720" s="32"/>
      <c r="BJ720" s="36"/>
      <c r="BK720" s="32"/>
      <c r="BL720" s="36"/>
      <c r="BM720" s="32"/>
      <c r="BN720" s="36"/>
      <c r="BO720" s="33"/>
      <c r="BP720" s="33"/>
      <c r="BT720" s="37"/>
      <c r="BU720" s="32"/>
      <c r="BV720" s="38"/>
      <c r="BX720" s="39"/>
      <c r="BY720" s="39"/>
      <c r="BZ720" s="39"/>
      <c r="CA720" s="39"/>
      <c r="CB720" s="39"/>
      <c r="CC720" s="39"/>
      <c r="CD720" s="39"/>
      <c r="CE720" s="39"/>
      <c r="CF720" s="39"/>
      <c r="CH720" s="39"/>
      <c r="CI720" s="39"/>
      <c r="CJ720" s="39"/>
      <c r="CK720" s="39"/>
      <c r="CN720" s="46"/>
      <c r="CO720" s="46"/>
      <c r="CP720" s="46"/>
      <c r="CQ720" s="46"/>
      <c r="CR720" s="46"/>
      <c r="CS720" s="46"/>
      <c r="CV720" s="47"/>
      <c r="CX720" s="48"/>
      <c r="CY720" s="48"/>
      <c r="DA720" s="37"/>
      <c r="DD720" s="52"/>
      <c r="DF720" s="52"/>
      <c r="DG720" s="52"/>
      <c r="DH720" s="52"/>
      <c r="DI720" s="52"/>
      <c r="DJ720" s="52"/>
      <c r="DK720" s="52"/>
      <c r="DL720" s="52"/>
      <c r="DM720" s="52"/>
      <c r="DN720" s="52"/>
      <c r="DO720" s="33"/>
      <c r="DP720" s="33"/>
      <c r="DQ720" s="32"/>
      <c r="DR720" s="33"/>
      <c r="DS720" s="58"/>
      <c r="DT720" s="58"/>
      <c r="DU720" s="58"/>
    </row>
    <row r="721" spans="1:125" x14ac:dyDescent="0.25">
      <c r="A721" s="31"/>
      <c r="I721" s="37"/>
      <c r="K721" s="43"/>
      <c r="L721" s="43"/>
      <c r="M721" s="43"/>
      <c r="N721" s="43"/>
      <c r="Y721" s="32"/>
      <c r="AA721" s="32"/>
      <c r="AB721" s="32"/>
      <c r="AC721" s="33"/>
      <c r="AD721" s="33"/>
      <c r="AF721" s="33"/>
      <c r="AG721" s="33"/>
      <c r="AI721" s="33"/>
      <c r="AJ721" s="33"/>
      <c r="AL721" s="33"/>
      <c r="AN721" s="33"/>
      <c r="AO721" s="33"/>
      <c r="AP721" s="33"/>
      <c r="AQ721" s="33"/>
      <c r="AR721" s="33"/>
      <c r="AS721" s="34"/>
      <c r="AT721" s="34"/>
      <c r="AU721" s="35"/>
      <c r="AV721" s="35"/>
      <c r="AW721" s="34"/>
      <c r="AY721" s="32"/>
      <c r="AZ721" s="32"/>
      <c r="BA721" s="32"/>
      <c r="BB721" s="32"/>
      <c r="BC721" s="32"/>
      <c r="BF721" s="32"/>
      <c r="BG721" s="32"/>
      <c r="BH721" s="32"/>
      <c r="BI721" s="32"/>
      <c r="BJ721" s="36"/>
      <c r="BK721" s="32"/>
      <c r="BL721" s="36"/>
      <c r="BM721" s="32"/>
      <c r="BN721" s="36"/>
      <c r="BO721" s="33"/>
      <c r="BP721" s="33"/>
      <c r="BT721" s="37"/>
      <c r="BU721" s="32"/>
      <c r="BV721" s="38"/>
      <c r="BX721" s="39"/>
      <c r="BY721" s="39"/>
      <c r="BZ721" s="39"/>
      <c r="CA721" s="39"/>
      <c r="CB721" s="39"/>
      <c r="CC721" s="39"/>
      <c r="CD721" s="39"/>
      <c r="CE721" s="39"/>
      <c r="CF721" s="39"/>
      <c r="CH721" s="39"/>
      <c r="CI721" s="39"/>
      <c r="CJ721" s="39"/>
      <c r="CK721" s="39"/>
      <c r="CN721" s="46"/>
      <c r="CO721" s="46"/>
      <c r="CP721" s="46"/>
      <c r="CQ721" s="46"/>
      <c r="CR721" s="46"/>
      <c r="CS721" s="46"/>
      <c r="CV721" s="47"/>
      <c r="CX721" s="48"/>
      <c r="CY721" s="48"/>
      <c r="DA721" s="37"/>
      <c r="DD721" s="52"/>
      <c r="DF721" s="52"/>
      <c r="DG721" s="52"/>
      <c r="DH721" s="52"/>
      <c r="DI721" s="52"/>
      <c r="DJ721" s="52"/>
      <c r="DK721" s="52"/>
      <c r="DL721" s="52"/>
      <c r="DM721" s="52"/>
      <c r="DN721" s="52"/>
      <c r="DO721" s="33"/>
      <c r="DP721" s="33"/>
      <c r="DQ721" s="32"/>
      <c r="DR721" s="33"/>
      <c r="DS721" s="58"/>
      <c r="DT721" s="58"/>
      <c r="DU721" s="58"/>
    </row>
    <row r="722" spans="1:125" x14ac:dyDescent="0.25">
      <c r="A722" s="31"/>
      <c r="I722" s="37"/>
      <c r="K722" s="43"/>
      <c r="L722" s="43"/>
      <c r="M722" s="43"/>
      <c r="N722" s="43"/>
      <c r="Y722" s="32"/>
      <c r="AA722" s="32"/>
      <c r="AB722" s="32"/>
      <c r="AC722" s="33"/>
      <c r="AD722" s="33"/>
      <c r="AF722" s="33"/>
      <c r="AG722" s="33"/>
      <c r="AI722" s="33"/>
      <c r="AJ722" s="33"/>
      <c r="AL722" s="33"/>
      <c r="AN722" s="33"/>
      <c r="AO722" s="33"/>
      <c r="AP722" s="33"/>
      <c r="AQ722" s="33"/>
      <c r="AR722" s="33"/>
      <c r="AS722" s="34"/>
      <c r="AT722" s="34"/>
      <c r="AU722" s="35"/>
      <c r="AV722" s="35"/>
      <c r="AW722" s="34"/>
      <c r="AY722" s="32"/>
      <c r="AZ722" s="32"/>
      <c r="BA722" s="32"/>
      <c r="BB722" s="32"/>
      <c r="BC722" s="32"/>
      <c r="BF722" s="32"/>
      <c r="BG722" s="32"/>
      <c r="BH722" s="32"/>
      <c r="BI722" s="32"/>
      <c r="BJ722" s="36"/>
      <c r="BK722" s="32"/>
      <c r="BL722" s="36"/>
      <c r="BM722" s="32"/>
      <c r="BN722" s="36"/>
      <c r="BO722" s="33"/>
      <c r="BP722" s="33"/>
      <c r="BT722" s="37"/>
      <c r="BU722" s="32"/>
      <c r="BV722" s="38"/>
      <c r="BX722" s="39"/>
      <c r="BY722" s="39"/>
      <c r="BZ722" s="39"/>
      <c r="CA722" s="39"/>
      <c r="CB722" s="39"/>
      <c r="CC722" s="39"/>
      <c r="CD722" s="39"/>
      <c r="CE722" s="39"/>
      <c r="CF722" s="39"/>
      <c r="CH722" s="39"/>
      <c r="CI722" s="39"/>
      <c r="CJ722" s="39"/>
      <c r="CK722" s="39"/>
      <c r="CN722" s="46"/>
      <c r="CO722" s="46"/>
      <c r="CP722" s="46"/>
      <c r="CQ722" s="46"/>
      <c r="CR722" s="46"/>
      <c r="CS722" s="46"/>
      <c r="CV722" s="47"/>
      <c r="CX722" s="48"/>
      <c r="CY722" s="48"/>
      <c r="DA722" s="37"/>
      <c r="DD722" s="52"/>
      <c r="DF722" s="52"/>
      <c r="DG722" s="52"/>
      <c r="DH722" s="52"/>
      <c r="DI722" s="52"/>
      <c r="DJ722" s="52"/>
      <c r="DK722" s="52"/>
      <c r="DL722" s="52"/>
      <c r="DM722" s="52"/>
      <c r="DN722" s="52"/>
      <c r="DO722" s="33"/>
      <c r="DP722" s="33"/>
      <c r="DQ722" s="32"/>
      <c r="DR722" s="33"/>
      <c r="DS722" s="58"/>
      <c r="DT722" s="58"/>
      <c r="DU722" s="58"/>
    </row>
    <row r="723" spans="1:125" x14ac:dyDescent="0.25">
      <c r="A723" s="31"/>
      <c r="I723" s="37"/>
      <c r="K723" s="43"/>
      <c r="L723" s="43"/>
      <c r="M723" s="43"/>
      <c r="N723" s="43"/>
      <c r="Y723" s="32"/>
      <c r="AA723" s="32"/>
      <c r="AB723" s="32"/>
      <c r="AC723" s="33"/>
      <c r="AD723" s="33"/>
      <c r="AF723" s="33"/>
      <c r="AG723" s="33"/>
      <c r="AI723" s="33"/>
      <c r="AJ723" s="33"/>
      <c r="AL723" s="33"/>
      <c r="AN723" s="33"/>
      <c r="AO723" s="33"/>
      <c r="AP723" s="33"/>
      <c r="AQ723" s="33"/>
      <c r="AR723" s="33"/>
      <c r="AS723" s="34"/>
      <c r="AT723" s="34"/>
      <c r="AU723" s="35"/>
      <c r="AV723" s="35"/>
      <c r="AW723" s="34"/>
      <c r="AY723" s="32"/>
      <c r="AZ723" s="32"/>
      <c r="BA723" s="32"/>
      <c r="BB723" s="32"/>
      <c r="BC723" s="32"/>
      <c r="BF723" s="32"/>
      <c r="BG723" s="32"/>
      <c r="BH723" s="32"/>
      <c r="BI723" s="32"/>
      <c r="BJ723" s="36"/>
      <c r="BK723" s="32"/>
      <c r="BL723" s="36"/>
      <c r="BM723" s="32"/>
      <c r="BN723" s="36"/>
      <c r="BO723" s="33"/>
      <c r="BP723" s="33"/>
      <c r="BT723" s="37"/>
      <c r="BU723" s="32"/>
      <c r="BV723" s="38"/>
      <c r="BX723" s="39"/>
      <c r="BY723" s="39"/>
      <c r="BZ723" s="39"/>
      <c r="CA723" s="39"/>
      <c r="CB723" s="39"/>
      <c r="CC723" s="39"/>
      <c r="CD723" s="39"/>
      <c r="CE723" s="39"/>
      <c r="CF723" s="39"/>
      <c r="CH723" s="39"/>
      <c r="CI723" s="39"/>
      <c r="CJ723" s="39"/>
      <c r="CK723" s="39"/>
      <c r="CN723" s="46"/>
      <c r="CO723" s="46"/>
      <c r="CP723" s="46"/>
      <c r="CQ723" s="46"/>
      <c r="CR723" s="46"/>
      <c r="CS723" s="46"/>
      <c r="CV723" s="47"/>
      <c r="CX723" s="48"/>
      <c r="CY723" s="48"/>
      <c r="DA723" s="37"/>
      <c r="DD723" s="52"/>
      <c r="DF723" s="52"/>
      <c r="DG723" s="52"/>
      <c r="DH723" s="52"/>
      <c r="DI723" s="52"/>
      <c r="DJ723" s="52"/>
      <c r="DK723" s="52"/>
      <c r="DL723" s="52"/>
      <c r="DM723" s="52"/>
      <c r="DN723" s="52"/>
      <c r="DO723" s="33"/>
      <c r="DP723" s="33"/>
      <c r="DQ723" s="32"/>
      <c r="DR723" s="33"/>
      <c r="DS723" s="58"/>
      <c r="DT723" s="58"/>
      <c r="DU723" s="58"/>
    </row>
    <row r="724" spans="1:125" x14ac:dyDescent="0.25">
      <c r="A724" s="31"/>
      <c r="I724" s="37"/>
      <c r="K724" s="43"/>
      <c r="L724" s="43"/>
      <c r="M724" s="43"/>
      <c r="N724" s="43"/>
      <c r="Y724" s="32"/>
      <c r="AA724" s="32"/>
      <c r="AB724" s="32"/>
      <c r="AC724" s="33"/>
      <c r="AD724" s="33"/>
      <c r="AF724" s="33"/>
      <c r="AG724" s="33"/>
      <c r="AI724" s="33"/>
      <c r="AJ724" s="33"/>
      <c r="AL724" s="33"/>
      <c r="AN724" s="33"/>
      <c r="AO724" s="33"/>
      <c r="AP724" s="33"/>
      <c r="AQ724" s="33"/>
      <c r="AR724" s="33"/>
      <c r="AS724" s="34"/>
      <c r="AT724" s="34"/>
      <c r="AU724" s="35"/>
      <c r="AV724" s="35"/>
      <c r="AW724" s="34"/>
      <c r="AY724" s="32"/>
      <c r="AZ724" s="32"/>
      <c r="BA724" s="32"/>
      <c r="BB724" s="32"/>
      <c r="BC724" s="32"/>
      <c r="BF724" s="32"/>
      <c r="BG724" s="32"/>
      <c r="BH724" s="32"/>
      <c r="BI724" s="32"/>
      <c r="BJ724" s="36"/>
      <c r="BK724" s="32"/>
      <c r="BL724" s="36"/>
      <c r="BM724" s="32"/>
      <c r="BN724" s="36"/>
      <c r="BO724" s="33"/>
      <c r="BP724" s="33"/>
      <c r="BT724" s="37"/>
      <c r="BU724" s="32"/>
      <c r="BV724" s="38"/>
      <c r="BX724" s="39"/>
      <c r="BY724" s="39"/>
      <c r="BZ724" s="39"/>
      <c r="CA724" s="39"/>
      <c r="CB724" s="39"/>
      <c r="CC724" s="39"/>
      <c r="CD724" s="39"/>
      <c r="CE724" s="39"/>
      <c r="CF724" s="39"/>
      <c r="CH724" s="39"/>
      <c r="CI724" s="39"/>
      <c r="CJ724" s="39"/>
      <c r="CK724" s="39"/>
      <c r="CN724" s="46"/>
      <c r="CO724" s="46"/>
      <c r="CP724" s="46"/>
      <c r="CQ724" s="46"/>
      <c r="CR724" s="46"/>
      <c r="CS724" s="46"/>
      <c r="CV724" s="47"/>
      <c r="CX724" s="48"/>
      <c r="CY724" s="48"/>
      <c r="DA724" s="37"/>
      <c r="DD724" s="52"/>
      <c r="DF724" s="52"/>
      <c r="DG724" s="52"/>
      <c r="DH724" s="52"/>
      <c r="DI724" s="52"/>
      <c r="DJ724" s="52"/>
      <c r="DK724" s="52"/>
      <c r="DL724" s="52"/>
      <c r="DM724" s="52"/>
      <c r="DN724" s="52"/>
      <c r="DO724" s="33"/>
      <c r="DP724" s="33"/>
      <c r="DQ724" s="32"/>
      <c r="DR724" s="33"/>
      <c r="DS724" s="58"/>
      <c r="DT724" s="58"/>
      <c r="DU724" s="58"/>
    </row>
    <row r="725" spans="1:125" x14ac:dyDescent="0.25">
      <c r="A725" s="31"/>
      <c r="I725" s="37"/>
      <c r="K725" s="43"/>
      <c r="L725" s="43"/>
      <c r="M725" s="43"/>
      <c r="N725" s="43"/>
      <c r="Y725" s="32"/>
      <c r="AA725" s="32"/>
      <c r="AB725" s="32"/>
      <c r="AC725" s="33"/>
      <c r="AD725" s="33"/>
      <c r="AF725" s="33"/>
      <c r="AG725" s="33"/>
      <c r="AI725" s="33"/>
      <c r="AJ725" s="33"/>
      <c r="AL725" s="33"/>
      <c r="AN725" s="33"/>
      <c r="AO725" s="33"/>
      <c r="AP725" s="33"/>
      <c r="AQ725" s="33"/>
      <c r="AR725" s="33"/>
      <c r="AS725" s="34"/>
      <c r="AT725" s="34"/>
      <c r="AU725" s="35"/>
      <c r="AV725" s="35"/>
      <c r="AW725" s="34"/>
      <c r="AY725" s="32"/>
      <c r="AZ725" s="32"/>
      <c r="BA725" s="32"/>
      <c r="BB725" s="32"/>
      <c r="BC725" s="32"/>
      <c r="BF725" s="32"/>
      <c r="BG725" s="32"/>
      <c r="BH725" s="32"/>
      <c r="BI725" s="32"/>
      <c r="BJ725" s="36"/>
      <c r="BK725" s="32"/>
      <c r="BL725" s="36"/>
      <c r="BM725" s="32"/>
      <c r="BN725" s="36"/>
      <c r="BO725" s="33"/>
      <c r="BP725" s="33"/>
      <c r="BT725" s="37"/>
      <c r="BU725" s="32"/>
      <c r="BV725" s="38"/>
      <c r="BX725" s="39"/>
      <c r="BY725" s="39"/>
      <c r="BZ725" s="39"/>
      <c r="CA725" s="39"/>
      <c r="CB725" s="39"/>
      <c r="CC725" s="39"/>
      <c r="CD725" s="39"/>
      <c r="CE725" s="39"/>
      <c r="CF725" s="39"/>
      <c r="CH725" s="39"/>
      <c r="CI725" s="39"/>
      <c r="CJ725" s="39"/>
      <c r="CK725" s="39"/>
      <c r="CN725" s="46"/>
      <c r="CO725" s="46"/>
      <c r="CP725" s="46"/>
      <c r="CQ725" s="46"/>
      <c r="CR725" s="46"/>
      <c r="CS725" s="46"/>
      <c r="CV725" s="47"/>
      <c r="CX725" s="48"/>
      <c r="CY725" s="48"/>
      <c r="DA725" s="37"/>
      <c r="DD725" s="52"/>
      <c r="DF725" s="52"/>
      <c r="DG725" s="52"/>
      <c r="DH725" s="52"/>
      <c r="DI725" s="52"/>
      <c r="DJ725" s="52"/>
      <c r="DK725" s="52"/>
      <c r="DL725" s="52"/>
      <c r="DM725" s="52"/>
      <c r="DN725" s="52"/>
      <c r="DO725" s="33"/>
      <c r="DP725" s="33"/>
      <c r="DQ725" s="32"/>
      <c r="DR725" s="33"/>
      <c r="DS725" s="58"/>
      <c r="DT725" s="58"/>
      <c r="DU725" s="58"/>
    </row>
    <row r="726" spans="1:125" x14ac:dyDescent="0.25">
      <c r="A726" s="31"/>
      <c r="I726" s="37"/>
      <c r="K726" s="43"/>
      <c r="L726" s="43"/>
      <c r="M726" s="43"/>
      <c r="N726" s="43"/>
      <c r="Y726" s="32"/>
      <c r="AA726" s="32"/>
      <c r="AB726" s="32"/>
      <c r="AC726" s="33"/>
      <c r="AD726" s="33"/>
      <c r="AF726" s="33"/>
      <c r="AG726" s="33"/>
      <c r="AI726" s="33"/>
      <c r="AJ726" s="33"/>
      <c r="AL726" s="33"/>
      <c r="AN726" s="33"/>
      <c r="AO726" s="33"/>
      <c r="AP726" s="33"/>
      <c r="AQ726" s="33"/>
      <c r="AR726" s="33"/>
      <c r="AS726" s="34"/>
      <c r="AT726" s="34"/>
      <c r="AU726" s="35"/>
      <c r="AV726" s="35"/>
      <c r="AW726" s="34"/>
      <c r="AY726" s="32"/>
      <c r="AZ726" s="32"/>
      <c r="BA726" s="32"/>
      <c r="BB726" s="32"/>
      <c r="BC726" s="32"/>
      <c r="BF726" s="32"/>
      <c r="BG726" s="32"/>
      <c r="BH726" s="32"/>
      <c r="BI726" s="32"/>
      <c r="BJ726" s="36"/>
      <c r="BK726" s="32"/>
      <c r="BL726" s="36"/>
      <c r="BM726" s="32"/>
      <c r="BN726" s="36"/>
      <c r="BO726" s="33"/>
      <c r="BP726" s="33"/>
      <c r="BT726" s="37"/>
      <c r="BU726" s="32"/>
      <c r="BV726" s="38"/>
      <c r="BX726" s="39"/>
      <c r="BY726" s="39"/>
      <c r="BZ726" s="39"/>
      <c r="CA726" s="39"/>
      <c r="CB726" s="39"/>
      <c r="CC726" s="39"/>
      <c r="CD726" s="39"/>
      <c r="CE726" s="39"/>
      <c r="CF726" s="39"/>
      <c r="CH726" s="39"/>
      <c r="CI726" s="39"/>
      <c r="CJ726" s="39"/>
      <c r="CK726" s="39"/>
      <c r="CN726" s="46"/>
      <c r="CO726" s="46"/>
      <c r="CP726" s="46"/>
      <c r="CQ726" s="46"/>
      <c r="CR726" s="46"/>
      <c r="CS726" s="46"/>
      <c r="CV726" s="47"/>
      <c r="CX726" s="48"/>
      <c r="CY726" s="48"/>
      <c r="DA726" s="37"/>
      <c r="DD726" s="52"/>
      <c r="DF726" s="52"/>
      <c r="DG726" s="52"/>
      <c r="DH726" s="52"/>
      <c r="DI726" s="52"/>
      <c r="DJ726" s="52"/>
      <c r="DK726" s="52"/>
      <c r="DL726" s="52"/>
      <c r="DM726" s="52"/>
      <c r="DN726" s="52"/>
      <c r="DO726" s="33"/>
      <c r="DP726" s="33"/>
      <c r="DQ726" s="32"/>
      <c r="DR726" s="33"/>
      <c r="DS726" s="58"/>
      <c r="DT726" s="58"/>
      <c r="DU726" s="58"/>
    </row>
    <row r="727" spans="1:125" x14ac:dyDescent="0.25">
      <c r="A727" s="31"/>
      <c r="I727" s="37"/>
      <c r="K727" s="43"/>
      <c r="L727" s="43"/>
      <c r="M727" s="43"/>
      <c r="N727" s="43"/>
      <c r="Y727" s="32"/>
      <c r="AA727" s="32"/>
      <c r="AB727" s="32"/>
      <c r="AC727" s="33"/>
      <c r="AD727" s="33"/>
      <c r="AF727" s="33"/>
      <c r="AG727" s="33"/>
      <c r="AI727" s="33"/>
      <c r="AJ727" s="33"/>
      <c r="AL727" s="33"/>
      <c r="AN727" s="33"/>
      <c r="AO727" s="33"/>
      <c r="AP727" s="33"/>
      <c r="AQ727" s="33"/>
      <c r="AR727" s="33"/>
      <c r="AS727" s="34"/>
      <c r="AT727" s="34"/>
      <c r="AU727" s="35"/>
      <c r="AV727" s="35"/>
      <c r="AW727" s="34"/>
      <c r="AY727" s="32"/>
      <c r="AZ727" s="32"/>
      <c r="BA727" s="32"/>
      <c r="BB727" s="32"/>
      <c r="BC727" s="32"/>
      <c r="BF727" s="32"/>
      <c r="BG727" s="32"/>
      <c r="BH727" s="32"/>
      <c r="BI727" s="32"/>
      <c r="BJ727" s="36"/>
      <c r="BK727" s="32"/>
      <c r="BL727" s="36"/>
      <c r="BM727" s="32"/>
      <c r="BN727" s="36"/>
      <c r="BO727" s="33"/>
      <c r="BP727" s="33"/>
      <c r="BT727" s="37"/>
      <c r="BU727" s="32"/>
      <c r="BV727" s="38"/>
      <c r="BX727" s="39"/>
      <c r="BY727" s="39"/>
      <c r="BZ727" s="39"/>
      <c r="CA727" s="39"/>
      <c r="CB727" s="39"/>
      <c r="CC727" s="39"/>
      <c r="CD727" s="39"/>
      <c r="CE727" s="39"/>
      <c r="CF727" s="39"/>
      <c r="CH727" s="39"/>
      <c r="CI727" s="39"/>
      <c r="CJ727" s="39"/>
      <c r="CK727" s="39"/>
      <c r="CN727" s="46"/>
      <c r="CO727" s="46"/>
      <c r="CP727" s="46"/>
      <c r="CQ727" s="46"/>
      <c r="CR727" s="46"/>
      <c r="CS727" s="46"/>
      <c r="CV727" s="47"/>
      <c r="CX727" s="48"/>
      <c r="CY727" s="48"/>
      <c r="DA727" s="37"/>
      <c r="DD727" s="52"/>
      <c r="DF727" s="52"/>
      <c r="DG727" s="52"/>
      <c r="DH727" s="52"/>
      <c r="DI727" s="52"/>
      <c r="DJ727" s="52"/>
      <c r="DK727" s="52"/>
      <c r="DL727" s="52"/>
      <c r="DM727" s="52"/>
      <c r="DN727" s="52"/>
      <c r="DO727" s="33"/>
      <c r="DP727" s="33"/>
      <c r="DQ727" s="32"/>
      <c r="DR727" s="33"/>
      <c r="DS727" s="58"/>
      <c r="DT727" s="58"/>
      <c r="DU727" s="58"/>
    </row>
    <row r="728" spans="1:125" x14ac:dyDescent="0.25">
      <c r="A728" s="31"/>
      <c r="I728" s="37"/>
      <c r="K728" s="43"/>
      <c r="L728" s="43"/>
      <c r="M728" s="43"/>
      <c r="N728" s="43"/>
      <c r="Y728" s="32"/>
      <c r="AA728" s="32"/>
      <c r="AB728" s="32"/>
      <c r="AC728" s="33"/>
      <c r="AD728" s="33"/>
      <c r="AF728" s="33"/>
      <c r="AG728" s="33"/>
      <c r="AI728" s="33"/>
      <c r="AJ728" s="33"/>
      <c r="AL728" s="33"/>
      <c r="AN728" s="33"/>
      <c r="AO728" s="33"/>
      <c r="AP728" s="33"/>
      <c r="AQ728" s="33"/>
      <c r="AR728" s="33"/>
      <c r="AS728" s="34"/>
      <c r="AT728" s="34"/>
      <c r="AU728" s="35"/>
      <c r="AV728" s="35"/>
      <c r="AW728" s="34"/>
      <c r="AY728" s="32"/>
      <c r="AZ728" s="32"/>
      <c r="BA728" s="32"/>
      <c r="BB728" s="32"/>
      <c r="BC728" s="32"/>
      <c r="BF728" s="32"/>
      <c r="BG728" s="32"/>
      <c r="BH728" s="32"/>
      <c r="BI728" s="32"/>
      <c r="BJ728" s="36"/>
      <c r="BK728" s="32"/>
      <c r="BL728" s="36"/>
      <c r="BM728" s="32"/>
      <c r="BN728" s="36"/>
      <c r="BO728" s="33"/>
      <c r="BP728" s="33"/>
      <c r="BT728" s="37"/>
      <c r="BU728" s="32"/>
      <c r="BV728" s="38"/>
      <c r="BX728" s="39"/>
      <c r="BY728" s="39"/>
      <c r="BZ728" s="39"/>
      <c r="CA728" s="39"/>
      <c r="CB728" s="39"/>
      <c r="CC728" s="39"/>
      <c r="CD728" s="39"/>
      <c r="CE728" s="39"/>
      <c r="CF728" s="39"/>
      <c r="CH728" s="39"/>
      <c r="CI728" s="39"/>
      <c r="CJ728" s="39"/>
      <c r="CK728" s="39"/>
      <c r="CN728" s="46"/>
      <c r="CO728" s="46"/>
      <c r="CP728" s="46"/>
      <c r="CQ728" s="46"/>
      <c r="CR728" s="46"/>
      <c r="CS728" s="46"/>
      <c r="CV728" s="47"/>
      <c r="CX728" s="48"/>
      <c r="CY728" s="48"/>
      <c r="DA728" s="37"/>
      <c r="DD728" s="52"/>
      <c r="DF728" s="52"/>
      <c r="DG728" s="52"/>
      <c r="DH728" s="52"/>
      <c r="DI728" s="52"/>
      <c r="DJ728" s="52"/>
      <c r="DK728" s="52"/>
      <c r="DL728" s="52"/>
      <c r="DM728" s="52"/>
      <c r="DN728" s="52"/>
      <c r="DO728" s="33"/>
      <c r="DP728" s="33"/>
      <c r="DQ728" s="32"/>
      <c r="DR728" s="33"/>
      <c r="DS728" s="58"/>
      <c r="DT728" s="58"/>
      <c r="DU728" s="58"/>
    </row>
    <row r="729" spans="1:125" x14ac:dyDescent="0.25">
      <c r="A729" s="31"/>
      <c r="I729" s="37"/>
      <c r="K729" s="43"/>
      <c r="L729" s="43"/>
      <c r="M729" s="43"/>
      <c r="N729" s="43"/>
      <c r="Y729" s="32"/>
      <c r="AA729" s="32"/>
      <c r="AB729" s="32"/>
      <c r="AC729" s="33"/>
      <c r="AD729" s="33"/>
      <c r="AF729" s="33"/>
      <c r="AG729" s="33"/>
      <c r="AI729" s="33"/>
      <c r="AJ729" s="33"/>
      <c r="AL729" s="33"/>
      <c r="AN729" s="33"/>
      <c r="AO729" s="33"/>
      <c r="AP729" s="33"/>
      <c r="AQ729" s="33"/>
      <c r="AR729" s="33"/>
      <c r="AS729" s="34"/>
      <c r="AT729" s="34"/>
      <c r="AU729" s="35"/>
      <c r="AV729" s="35"/>
      <c r="AW729" s="34"/>
      <c r="AY729" s="32"/>
      <c r="AZ729" s="32"/>
      <c r="BA729" s="32"/>
      <c r="BB729" s="32"/>
      <c r="BC729" s="32"/>
      <c r="BF729" s="32"/>
      <c r="BG729" s="32"/>
      <c r="BH729" s="32"/>
      <c r="BI729" s="32"/>
      <c r="BJ729" s="36"/>
      <c r="BK729" s="32"/>
      <c r="BL729" s="36"/>
      <c r="BM729" s="32"/>
      <c r="BN729" s="36"/>
      <c r="BO729" s="33"/>
      <c r="BP729" s="33"/>
      <c r="BT729" s="37"/>
      <c r="BU729" s="32"/>
      <c r="BV729" s="38"/>
      <c r="BX729" s="39"/>
      <c r="BY729" s="39"/>
      <c r="BZ729" s="39"/>
      <c r="CA729" s="39"/>
      <c r="CB729" s="39"/>
      <c r="CC729" s="39"/>
      <c r="CD729" s="39"/>
      <c r="CE729" s="39"/>
      <c r="CF729" s="39"/>
      <c r="CH729" s="39"/>
      <c r="CI729" s="39"/>
      <c r="CJ729" s="39"/>
      <c r="CK729" s="39"/>
      <c r="CN729" s="46"/>
      <c r="CO729" s="46"/>
      <c r="CP729" s="46"/>
      <c r="CQ729" s="46"/>
      <c r="CR729" s="46"/>
      <c r="CS729" s="46"/>
      <c r="CV729" s="47"/>
      <c r="CX729" s="48"/>
      <c r="CY729" s="48"/>
      <c r="DA729" s="37"/>
      <c r="DD729" s="52"/>
      <c r="DF729" s="52"/>
      <c r="DG729" s="52"/>
      <c r="DH729" s="52"/>
      <c r="DI729" s="52"/>
      <c r="DJ729" s="52"/>
      <c r="DK729" s="52"/>
      <c r="DL729" s="52"/>
      <c r="DM729" s="52"/>
      <c r="DN729" s="52"/>
      <c r="DO729" s="33"/>
      <c r="DP729" s="33"/>
      <c r="DQ729" s="32"/>
      <c r="DR729" s="33"/>
      <c r="DS729" s="58"/>
      <c r="DT729" s="58"/>
      <c r="DU729" s="58"/>
    </row>
    <row r="730" spans="1:125" x14ac:dyDescent="0.25">
      <c r="A730" s="31"/>
      <c r="I730" s="37"/>
      <c r="K730" s="43"/>
      <c r="L730" s="43"/>
      <c r="M730" s="43"/>
      <c r="N730" s="43"/>
      <c r="Y730" s="32"/>
      <c r="AA730" s="32"/>
      <c r="AB730" s="32"/>
      <c r="AC730" s="33"/>
      <c r="AD730" s="33"/>
      <c r="AF730" s="33"/>
      <c r="AG730" s="33"/>
      <c r="AI730" s="33"/>
      <c r="AJ730" s="33"/>
      <c r="AL730" s="33"/>
      <c r="AN730" s="33"/>
      <c r="AO730" s="33"/>
      <c r="AP730" s="33"/>
      <c r="AQ730" s="33"/>
      <c r="AR730" s="33"/>
      <c r="AS730" s="34"/>
      <c r="AT730" s="34"/>
      <c r="AU730" s="35"/>
      <c r="AV730" s="35"/>
      <c r="AW730" s="34"/>
      <c r="AY730" s="32"/>
      <c r="AZ730" s="32"/>
      <c r="BA730" s="32"/>
      <c r="BB730" s="32"/>
      <c r="BC730" s="32"/>
      <c r="BF730" s="32"/>
      <c r="BG730" s="32"/>
      <c r="BH730" s="32"/>
      <c r="BI730" s="32"/>
      <c r="BJ730" s="36"/>
      <c r="BK730" s="32"/>
      <c r="BL730" s="36"/>
      <c r="BM730" s="32"/>
      <c r="BN730" s="36"/>
      <c r="BO730" s="33"/>
      <c r="BP730" s="33"/>
      <c r="BT730" s="37"/>
      <c r="BU730" s="32"/>
      <c r="BV730" s="38"/>
      <c r="BX730" s="39"/>
      <c r="BY730" s="39"/>
      <c r="BZ730" s="39"/>
      <c r="CA730" s="39"/>
      <c r="CB730" s="39"/>
      <c r="CC730" s="39"/>
      <c r="CD730" s="39"/>
      <c r="CE730" s="39"/>
      <c r="CF730" s="39"/>
      <c r="CH730" s="39"/>
      <c r="CI730" s="39"/>
      <c r="CJ730" s="39"/>
      <c r="CK730" s="39"/>
      <c r="CN730" s="46"/>
      <c r="CO730" s="46"/>
      <c r="CP730" s="46"/>
      <c r="CQ730" s="46"/>
      <c r="CR730" s="46"/>
      <c r="CS730" s="46"/>
      <c r="CV730" s="47"/>
      <c r="CX730" s="48"/>
      <c r="CY730" s="48"/>
      <c r="DA730" s="37"/>
      <c r="DD730" s="52"/>
      <c r="DF730" s="52"/>
      <c r="DG730" s="52"/>
      <c r="DH730" s="52"/>
      <c r="DI730" s="52"/>
      <c r="DJ730" s="52"/>
      <c r="DK730" s="52"/>
      <c r="DL730" s="52"/>
      <c r="DM730" s="52"/>
      <c r="DN730" s="52"/>
      <c r="DO730" s="33"/>
      <c r="DP730" s="33"/>
      <c r="DQ730" s="32"/>
      <c r="DR730" s="33"/>
      <c r="DS730" s="58"/>
      <c r="DT730" s="58"/>
      <c r="DU730" s="58"/>
    </row>
    <row r="731" spans="1:125" x14ac:dyDescent="0.25">
      <c r="A731" s="31"/>
      <c r="I731" s="37"/>
      <c r="K731" s="43"/>
      <c r="L731" s="43"/>
      <c r="M731" s="43"/>
      <c r="N731" s="43"/>
      <c r="Y731" s="32"/>
      <c r="AA731" s="32"/>
      <c r="AB731" s="32"/>
      <c r="AC731" s="33"/>
      <c r="AD731" s="33"/>
      <c r="AF731" s="33"/>
      <c r="AG731" s="33"/>
      <c r="AI731" s="33"/>
      <c r="AJ731" s="33"/>
      <c r="AL731" s="33"/>
      <c r="AN731" s="33"/>
      <c r="AO731" s="33"/>
      <c r="AP731" s="33"/>
      <c r="AQ731" s="33"/>
      <c r="AR731" s="33"/>
      <c r="AS731" s="34"/>
      <c r="AT731" s="34"/>
      <c r="AU731" s="35"/>
      <c r="AV731" s="35"/>
      <c r="AW731" s="34"/>
      <c r="AY731" s="32"/>
      <c r="AZ731" s="32"/>
      <c r="BA731" s="32"/>
      <c r="BB731" s="32"/>
      <c r="BC731" s="32"/>
      <c r="BF731" s="32"/>
      <c r="BG731" s="32"/>
      <c r="BH731" s="32"/>
      <c r="BI731" s="32"/>
      <c r="BJ731" s="36"/>
      <c r="BK731" s="32"/>
      <c r="BL731" s="36"/>
      <c r="BM731" s="32"/>
      <c r="BN731" s="36"/>
      <c r="BO731" s="33"/>
      <c r="BP731" s="33"/>
      <c r="BT731" s="37"/>
      <c r="BU731" s="32"/>
      <c r="BV731" s="38"/>
      <c r="BX731" s="39"/>
      <c r="BY731" s="39"/>
      <c r="BZ731" s="39"/>
      <c r="CA731" s="39"/>
      <c r="CB731" s="39"/>
      <c r="CC731" s="39"/>
      <c r="CD731" s="39"/>
      <c r="CE731" s="39"/>
      <c r="CF731" s="39"/>
      <c r="CH731" s="39"/>
      <c r="CI731" s="39"/>
      <c r="CJ731" s="39"/>
      <c r="CK731" s="39"/>
      <c r="CN731" s="46"/>
      <c r="CO731" s="46"/>
      <c r="CP731" s="46"/>
      <c r="CQ731" s="46"/>
      <c r="CR731" s="46"/>
      <c r="CS731" s="46"/>
      <c r="CV731" s="47"/>
      <c r="CX731" s="48"/>
      <c r="CY731" s="48"/>
      <c r="DA731" s="37"/>
      <c r="DD731" s="52"/>
      <c r="DF731" s="52"/>
      <c r="DG731" s="52"/>
      <c r="DH731" s="52"/>
      <c r="DI731" s="52"/>
      <c r="DJ731" s="52"/>
      <c r="DK731" s="52"/>
      <c r="DL731" s="52"/>
      <c r="DM731" s="52"/>
      <c r="DN731" s="52"/>
      <c r="DO731" s="33"/>
      <c r="DP731" s="33"/>
      <c r="DQ731" s="32"/>
      <c r="DR731" s="33"/>
      <c r="DS731" s="58"/>
      <c r="DT731" s="58"/>
      <c r="DU731" s="58"/>
    </row>
    <row r="732" spans="1:125" x14ac:dyDescent="0.25">
      <c r="A732" s="31"/>
      <c r="I732" s="37"/>
      <c r="K732" s="43"/>
      <c r="L732" s="43"/>
      <c r="M732" s="43"/>
      <c r="N732" s="43"/>
      <c r="Y732" s="32"/>
      <c r="AA732" s="32"/>
      <c r="AB732" s="32"/>
      <c r="AC732" s="33"/>
      <c r="AD732" s="33"/>
      <c r="AF732" s="33"/>
      <c r="AG732" s="33"/>
      <c r="AI732" s="33"/>
      <c r="AJ732" s="33"/>
      <c r="AL732" s="33"/>
      <c r="AN732" s="33"/>
      <c r="AO732" s="33"/>
      <c r="AP732" s="33"/>
      <c r="AQ732" s="33"/>
      <c r="AR732" s="33"/>
      <c r="AS732" s="34"/>
      <c r="AT732" s="34"/>
      <c r="AU732" s="35"/>
      <c r="AV732" s="35"/>
      <c r="AW732" s="34"/>
      <c r="AY732" s="32"/>
      <c r="AZ732" s="32"/>
      <c r="BA732" s="32"/>
      <c r="BB732" s="32"/>
      <c r="BC732" s="32"/>
      <c r="BF732" s="32"/>
      <c r="BG732" s="32"/>
      <c r="BH732" s="32"/>
      <c r="BI732" s="32"/>
      <c r="BJ732" s="36"/>
      <c r="BK732" s="32"/>
      <c r="BL732" s="36"/>
      <c r="BM732" s="32"/>
      <c r="BN732" s="36"/>
      <c r="BO732" s="33"/>
      <c r="BP732" s="33"/>
      <c r="BT732" s="37"/>
      <c r="BU732" s="32"/>
      <c r="BV732" s="38"/>
      <c r="BX732" s="39"/>
      <c r="BY732" s="39"/>
      <c r="BZ732" s="39"/>
      <c r="CA732" s="39"/>
      <c r="CB732" s="39"/>
      <c r="CC732" s="39"/>
      <c r="CD732" s="39"/>
      <c r="CE732" s="39"/>
      <c r="CF732" s="39"/>
      <c r="CH732" s="39"/>
      <c r="CI732" s="39"/>
      <c r="CJ732" s="39"/>
      <c r="CK732" s="39"/>
      <c r="CN732" s="46"/>
      <c r="CO732" s="46"/>
      <c r="CP732" s="46"/>
      <c r="CQ732" s="46"/>
      <c r="CR732" s="46"/>
      <c r="CS732" s="46"/>
      <c r="CV732" s="47"/>
      <c r="CX732" s="48"/>
      <c r="CY732" s="48"/>
      <c r="DA732" s="37"/>
      <c r="DD732" s="52"/>
      <c r="DF732" s="52"/>
      <c r="DG732" s="52"/>
      <c r="DH732" s="52"/>
      <c r="DI732" s="52"/>
      <c r="DJ732" s="52"/>
      <c r="DK732" s="52"/>
      <c r="DL732" s="52"/>
      <c r="DM732" s="52"/>
      <c r="DN732" s="52"/>
      <c r="DO732" s="33"/>
      <c r="DP732" s="33"/>
      <c r="DQ732" s="32"/>
      <c r="DR732" s="33"/>
      <c r="DS732" s="58"/>
      <c r="DT732" s="58"/>
      <c r="DU732" s="58"/>
    </row>
    <row r="733" spans="1:125" x14ac:dyDescent="0.25">
      <c r="A733" s="31"/>
      <c r="I733" s="37"/>
      <c r="K733" s="43"/>
      <c r="L733" s="43"/>
      <c r="M733" s="43"/>
      <c r="N733" s="43"/>
      <c r="Y733" s="32"/>
      <c r="AA733" s="32"/>
      <c r="AB733" s="32"/>
      <c r="AC733" s="33"/>
      <c r="AD733" s="33"/>
      <c r="AF733" s="33"/>
      <c r="AG733" s="33"/>
      <c r="AI733" s="33"/>
      <c r="AJ733" s="33"/>
      <c r="AL733" s="33"/>
      <c r="AN733" s="33"/>
      <c r="AO733" s="33"/>
      <c r="AP733" s="33"/>
      <c r="AQ733" s="33"/>
      <c r="AR733" s="33"/>
      <c r="AS733" s="34"/>
      <c r="AT733" s="34"/>
      <c r="AU733" s="35"/>
      <c r="AV733" s="35"/>
      <c r="AW733" s="34"/>
      <c r="AY733" s="32"/>
      <c r="AZ733" s="32"/>
      <c r="BA733" s="32"/>
      <c r="BB733" s="32"/>
      <c r="BC733" s="32"/>
      <c r="BF733" s="32"/>
      <c r="BG733" s="32"/>
      <c r="BH733" s="32"/>
      <c r="BI733" s="32"/>
      <c r="BJ733" s="36"/>
      <c r="BK733" s="32"/>
      <c r="BL733" s="36"/>
      <c r="BM733" s="32"/>
      <c r="BN733" s="36"/>
      <c r="BO733" s="33"/>
      <c r="BP733" s="33"/>
      <c r="BT733" s="37"/>
      <c r="BU733" s="32"/>
      <c r="BV733" s="38"/>
      <c r="BX733" s="39"/>
      <c r="BY733" s="39"/>
      <c r="BZ733" s="39"/>
      <c r="CA733" s="39"/>
      <c r="CB733" s="39"/>
      <c r="CC733" s="39"/>
      <c r="CD733" s="39"/>
      <c r="CE733" s="39"/>
      <c r="CF733" s="39"/>
      <c r="CH733" s="39"/>
      <c r="CI733" s="39"/>
      <c r="CJ733" s="39"/>
      <c r="CK733" s="39"/>
      <c r="CN733" s="46"/>
      <c r="CO733" s="46"/>
      <c r="CP733" s="46"/>
      <c r="CQ733" s="46"/>
      <c r="CR733" s="46"/>
      <c r="CS733" s="46"/>
      <c r="CV733" s="47"/>
      <c r="CX733" s="48"/>
      <c r="CY733" s="48"/>
      <c r="DA733" s="37"/>
      <c r="DD733" s="52"/>
      <c r="DF733" s="52"/>
      <c r="DG733" s="52"/>
      <c r="DH733" s="52"/>
      <c r="DI733" s="52"/>
      <c r="DJ733" s="52"/>
      <c r="DK733" s="52"/>
      <c r="DL733" s="52"/>
      <c r="DM733" s="52"/>
      <c r="DN733" s="52"/>
      <c r="DO733" s="33"/>
      <c r="DP733" s="33"/>
      <c r="DQ733" s="32"/>
      <c r="DR733" s="33"/>
      <c r="DS733" s="58"/>
      <c r="DT733" s="58"/>
      <c r="DU733" s="58"/>
    </row>
    <row r="734" spans="1:125" x14ac:dyDescent="0.25">
      <c r="A734" s="31"/>
      <c r="I734" s="37"/>
      <c r="K734" s="43"/>
      <c r="L734" s="43"/>
      <c r="M734" s="43"/>
      <c r="N734" s="43"/>
      <c r="Y734" s="32"/>
      <c r="AA734" s="32"/>
      <c r="AB734" s="32"/>
      <c r="AC734" s="33"/>
      <c r="AD734" s="33"/>
      <c r="AF734" s="33"/>
      <c r="AG734" s="33"/>
      <c r="AI734" s="33"/>
      <c r="AJ734" s="33"/>
      <c r="AL734" s="33"/>
      <c r="AN734" s="33"/>
      <c r="AO734" s="33"/>
      <c r="AP734" s="33"/>
      <c r="AQ734" s="33"/>
      <c r="AR734" s="33"/>
      <c r="AS734" s="34"/>
      <c r="AT734" s="34"/>
      <c r="AU734" s="35"/>
      <c r="AV734" s="35"/>
      <c r="AW734" s="34"/>
      <c r="AY734" s="32"/>
      <c r="AZ734" s="32"/>
      <c r="BA734" s="32"/>
      <c r="BB734" s="32"/>
      <c r="BC734" s="32"/>
      <c r="BF734" s="32"/>
      <c r="BG734" s="32"/>
      <c r="BH734" s="32"/>
      <c r="BI734" s="32"/>
      <c r="BJ734" s="36"/>
      <c r="BK734" s="32"/>
      <c r="BL734" s="36"/>
      <c r="BM734" s="32"/>
      <c r="BN734" s="36"/>
      <c r="BO734" s="33"/>
      <c r="BP734" s="33"/>
      <c r="BT734" s="37"/>
      <c r="BU734" s="32"/>
      <c r="BV734" s="38"/>
      <c r="BX734" s="39"/>
      <c r="BY734" s="39"/>
      <c r="BZ734" s="39"/>
      <c r="CA734" s="39"/>
      <c r="CB734" s="39"/>
      <c r="CC734" s="39"/>
      <c r="CD734" s="39"/>
      <c r="CE734" s="39"/>
      <c r="CF734" s="39"/>
      <c r="CH734" s="39"/>
      <c r="CI734" s="39"/>
      <c r="CJ734" s="39"/>
      <c r="CK734" s="39"/>
      <c r="CN734" s="46"/>
      <c r="CO734" s="46"/>
      <c r="CP734" s="46"/>
      <c r="CQ734" s="46"/>
      <c r="CR734" s="46"/>
      <c r="CS734" s="46"/>
      <c r="CV734" s="47"/>
      <c r="CX734" s="48"/>
      <c r="CY734" s="48"/>
      <c r="DA734" s="37"/>
      <c r="DD734" s="52"/>
      <c r="DF734" s="52"/>
      <c r="DG734" s="52"/>
      <c r="DH734" s="52"/>
      <c r="DI734" s="52"/>
      <c r="DJ734" s="52"/>
      <c r="DK734" s="52"/>
      <c r="DL734" s="52"/>
      <c r="DM734" s="52"/>
      <c r="DN734" s="52"/>
      <c r="DO734" s="33"/>
      <c r="DP734" s="33"/>
      <c r="DQ734" s="32"/>
      <c r="DR734" s="33"/>
      <c r="DS734" s="58"/>
      <c r="DT734" s="58"/>
      <c r="DU734" s="58"/>
    </row>
    <row r="735" spans="1:125" x14ac:dyDescent="0.25">
      <c r="A735" s="31"/>
      <c r="I735" s="37"/>
      <c r="K735" s="43"/>
      <c r="L735" s="43"/>
      <c r="M735" s="43"/>
      <c r="N735" s="43"/>
      <c r="Y735" s="32"/>
      <c r="AA735" s="32"/>
      <c r="AB735" s="32"/>
      <c r="AC735" s="33"/>
      <c r="AD735" s="33"/>
      <c r="AF735" s="33"/>
      <c r="AG735" s="33"/>
      <c r="AI735" s="33"/>
      <c r="AJ735" s="33"/>
      <c r="AL735" s="33"/>
      <c r="AN735" s="33"/>
      <c r="AO735" s="33"/>
      <c r="AP735" s="33"/>
      <c r="AQ735" s="33"/>
      <c r="AR735" s="33"/>
      <c r="AS735" s="34"/>
      <c r="AT735" s="34"/>
      <c r="AU735" s="35"/>
      <c r="AV735" s="35"/>
      <c r="AW735" s="34"/>
      <c r="AY735" s="32"/>
      <c r="AZ735" s="32"/>
      <c r="BA735" s="32"/>
      <c r="BB735" s="32"/>
      <c r="BC735" s="32"/>
      <c r="BF735" s="32"/>
      <c r="BG735" s="32"/>
      <c r="BH735" s="32"/>
      <c r="BI735" s="32"/>
      <c r="BJ735" s="36"/>
      <c r="BK735" s="32"/>
      <c r="BL735" s="36"/>
      <c r="BM735" s="32"/>
      <c r="BN735" s="36"/>
      <c r="BO735" s="33"/>
      <c r="BP735" s="33"/>
      <c r="BT735" s="37"/>
      <c r="BU735" s="32"/>
      <c r="BV735" s="38"/>
      <c r="BX735" s="39"/>
      <c r="BY735" s="39"/>
      <c r="BZ735" s="39"/>
      <c r="CA735" s="39"/>
      <c r="CB735" s="39"/>
      <c r="CC735" s="39"/>
      <c r="CD735" s="39"/>
      <c r="CE735" s="39"/>
      <c r="CF735" s="39"/>
      <c r="CH735" s="39"/>
      <c r="CI735" s="39"/>
      <c r="CJ735" s="39"/>
      <c r="CK735" s="39"/>
      <c r="CN735" s="46"/>
      <c r="CO735" s="46"/>
      <c r="CP735" s="46"/>
      <c r="CQ735" s="46"/>
      <c r="CR735" s="46"/>
      <c r="CS735" s="46"/>
      <c r="CV735" s="47"/>
      <c r="CX735" s="48"/>
      <c r="CY735" s="48"/>
      <c r="DA735" s="37"/>
      <c r="DD735" s="52"/>
      <c r="DF735" s="52"/>
      <c r="DG735" s="52"/>
      <c r="DH735" s="52"/>
      <c r="DI735" s="52"/>
      <c r="DJ735" s="52"/>
      <c r="DK735" s="52"/>
      <c r="DL735" s="52"/>
      <c r="DM735" s="52"/>
      <c r="DN735" s="52"/>
      <c r="DO735" s="33"/>
      <c r="DP735" s="33"/>
      <c r="DQ735" s="32"/>
      <c r="DR735" s="33"/>
      <c r="DS735" s="58"/>
      <c r="DT735" s="58"/>
      <c r="DU735" s="58"/>
    </row>
    <row r="736" spans="1:125" x14ac:dyDescent="0.25">
      <c r="A736" s="31"/>
      <c r="I736" s="37"/>
      <c r="K736" s="43"/>
      <c r="L736" s="43"/>
      <c r="M736" s="43"/>
      <c r="N736" s="43"/>
      <c r="Y736" s="32"/>
      <c r="AA736" s="32"/>
      <c r="AB736" s="32"/>
      <c r="AC736" s="33"/>
      <c r="AD736" s="33"/>
      <c r="AF736" s="33"/>
      <c r="AG736" s="33"/>
      <c r="AI736" s="33"/>
      <c r="AJ736" s="33"/>
      <c r="AL736" s="33"/>
      <c r="AN736" s="33"/>
      <c r="AO736" s="33"/>
      <c r="AP736" s="33"/>
      <c r="AQ736" s="33"/>
      <c r="AR736" s="33"/>
      <c r="AS736" s="34"/>
      <c r="AT736" s="34"/>
      <c r="AU736" s="35"/>
      <c r="AV736" s="35"/>
      <c r="AW736" s="34"/>
      <c r="AY736" s="32"/>
      <c r="AZ736" s="32"/>
      <c r="BA736" s="32"/>
      <c r="BB736" s="32"/>
      <c r="BC736" s="32"/>
      <c r="BF736" s="32"/>
      <c r="BG736" s="32"/>
      <c r="BH736" s="32"/>
      <c r="BI736" s="32"/>
      <c r="BJ736" s="36"/>
      <c r="BK736" s="32"/>
      <c r="BL736" s="36"/>
      <c r="BM736" s="32"/>
      <c r="BN736" s="36"/>
      <c r="BO736" s="33"/>
      <c r="BP736" s="33"/>
      <c r="BT736" s="37"/>
      <c r="BU736" s="32"/>
      <c r="BV736" s="38"/>
      <c r="BX736" s="39"/>
      <c r="BY736" s="39"/>
      <c r="BZ736" s="39"/>
      <c r="CA736" s="39"/>
      <c r="CB736" s="39"/>
      <c r="CC736" s="39"/>
      <c r="CD736" s="39"/>
      <c r="CE736" s="39"/>
      <c r="CF736" s="39"/>
      <c r="CH736" s="39"/>
      <c r="CI736" s="39"/>
      <c r="CJ736" s="39"/>
      <c r="CK736" s="39"/>
      <c r="CN736" s="46"/>
      <c r="CO736" s="46"/>
      <c r="CP736" s="46"/>
      <c r="CQ736" s="46"/>
      <c r="CR736" s="46"/>
      <c r="CS736" s="46"/>
      <c r="CV736" s="47"/>
      <c r="CX736" s="48"/>
      <c r="CY736" s="48"/>
      <c r="DA736" s="37"/>
      <c r="DD736" s="52"/>
      <c r="DF736" s="52"/>
      <c r="DG736" s="52"/>
      <c r="DH736" s="52"/>
      <c r="DI736" s="52"/>
      <c r="DJ736" s="52"/>
      <c r="DK736" s="52"/>
      <c r="DL736" s="52"/>
      <c r="DM736" s="52"/>
      <c r="DN736" s="52"/>
      <c r="DO736" s="33"/>
      <c r="DP736" s="33"/>
      <c r="DQ736" s="32"/>
      <c r="DR736" s="33"/>
      <c r="DS736" s="58"/>
      <c r="DT736" s="58"/>
      <c r="DU736" s="58"/>
    </row>
    <row r="737" spans="1:125" x14ac:dyDescent="0.25">
      <c r="A737" s="31"/>
      <c r="I737" s="37"/>
      <c r="K737" s="43"/>
      <c r="L737" s="43"/>
      <c r="M737" s="43"/>
      <c r="N737" s="43"/>
      <c r="Y737" s="32"/>
      <c r="AA737" s="32"/>
      <c r="AB737" s="32"/>
      <c r="AC737" s="33"/>
      <c r="AD737" s="33"/>
      <c r="AF737" s="33"/>
      <c r="AG737" s="33"/>
      <c r="AI737" s="33"/>
      <c r="AJ737" s="33"/>
      <c r="AL737" s="33"/>
      <c r="AN737" s="33"/>
      <c r="AO737" s="33"/>
      <c r="AP737" s="33"/>
      <c r="AQ737" s="33"/>
      <c r="AR737" s="33"/>
      <c r="AS737" s="34"/>
      <c r="AT737" s="34"/>
      <c r="AU737" s="35"/>
      <c r="AV737" s="35"/>
      <c r="AW737" s="34"/>
      <c r="AY737" s="32"/>
      <c r="AZ737" s="32"/>
      <c r="BA737" s="32"/>
      <c r="BB737" s="32"/>
      <c r="BC737" s="32"/>
      <c r="BF737" s="32"/>
      <c r="BG737" s="32"/>
      <c r="BH737" s="32"/>
      <c r="BI737" s="32"/>
      <c r="BJ737" s="36"/>
      <c r="BK737" s="32"/>
      <c r="BL737" s="36"/>
      <c r="BM737" s="32"/>
      <c r="BN737" s="36"/>
      <c r="BO737" s="33"/>
      <c r="BP737" s="33"/>
      <c r="BT737" s="37"/>
      <c r="BU737" s="32"/>
      <c r="BV737" s="38"/>
      <c r="BX737" s="39"/>
      <c r="BY737" s="39"/>
      <c r="BZ737" s="39"/>
      <c r="CA737" s="39"/>
      <c r="CB737" s="39"/>
      <c r="CC737" s="39"/>
      <c r="CD737" s="39"/>
      <c r="CE737" s="39"/>
      <c r="CF737" s="39"/>
      <c r="CH737" s="39"/>
      <c r="CI737" s="39"/>
      <c r="CJ737" s="39"/>
      <c r="CK737" s="39"/>
      <c r="CN737" s="46"/>
      <c r="CO737" s="46"/>
      <c r="CP737" s="46"/>
      <c r="CQ737" s="46"/>
      <c r="CR737" s="46"/>
      <c r="CS737" s="46"/>
      <c r="CV737" s="47"/>
      <c r="CX737" s="48"/>
      <c r="CY737" s="48"/>
      <c r="DA737" s="37"/>
      <c r="DD737" s="52"/>
      <c r="DF737" s="52"/>
      <c r="DG737" s="52"/>
      <c r="DH737" s="52"/>
      <c r="DI737" s="52"/>
      <c r="DJ737" s="52"/>
      <c r="DK737" s="52"/>
      <c r="DL737" s="52"/>
      <c r="DM737" s="52"/>
      <c r="DN737" s="52"/>
      <c r="DO737" s="33"/>
      <c r="DP737" s="33"/>
      <c r="DQ737" s="32"/>
      <c r="DR737" s="33"/>
      <c r="DS737" s="58"/>
      <c r="DT737" s="58"/>
      <c r="DU737" s="58"/>
    </row>
    <row r="738" spans="1:125" x14ac:dyDescent="0.25">
      <c r="A738" s="31"/>
      <c r="I738" s="37"/>
      <c r="K738" s="43"/>
      <c r="L738" s="43"/>
      <c r="M738" s="43"/>
      <c r="N738" s="43"/>
      <c r="Y738" s="32"/>
      <c r="AA738" s="32"/>
      <c r="AB738" s="32"/>
      <c r="AC738" s="33"/>
      <c r="AD738" s="33"/>
      <c r="AF738" s="33"/>
      <c r="AG738" s="33"/>
      <c r="AI738" s="33"/>
      <c r="AJ738" s="33"/>
      <c r="AL738" s="33"/>
      <c r="AN738" s="33"/>
      <c r="AO738" s="33"/>
      <c r="AP738" s="33"/>
      <c r="AQ738" s="33"/>
      <c r="AR738" s="33"/>
      <c r="AS738" s="34"/>
      <c r="AT738" s="34"/>
      <c r="AU738" s="35"/>
      <c r="AV738" s="35"/>
      <c r="AW738" s="34"/>
      <c r="AY738" s="32"/>
      <c r="AZ738" s="32"/>
      <c r="BA738" s="32"/>
      <c r="BB738" s="32"/>
      <c r="BC738" s="32"/>
      <c r="BF738" s="32"/>
      <c r="BG738" s="32"/>
      <c r="BH738" s="32"/>
      <c r="BI738" s="32"/>
      <c r="BJ738" s="36"/>
      <c r="BK738" s="32"/>
      <c r="BL738" s="36"/>
      <c r="BM738" s="32"/>
      <c r="BN738" s="36"/>
      <c r="BO738" s="33"/>
      <c r="BP738" s="33"/>
      <c r="BT738" s="37"/>
      <c r="BU738" s="32"/>
      <c r="BV738" s="38"/>
      <c r="BX738" s="39"/>
      <c r="BY738" s="39"/>
      <c r="BZ738" s="39"/>
      <c r="CA738" s="39"/>
      <c r="CB738" s="39"/>
      <c r="CC738" s="39"/>
      <c r="CD738" s="39"/>
      <c r="CE738" s="39"/>
      <c r="CF738" s="39"/>
      <c r="CH738" s="39"/>
      <c r="CI738" s="39"/>
      <c r="CJ738" s="39"/>
      <c r="CK738" s="39"/>
      <c r="CN738" s="46"/>
      <c r="CO738" s="46"/>
      <c r="CP738" s="46"/>
      <c r="CQ738" s="46"/>
      <c r="CR738" s="46"/>
      <c r="CS738" s="46"/>
      <c r="CV738" s="47"/>
      <c r="CX738" s="48"/>
      <c r="CY738" s="48"/>
      <c r="DA738" s="37"/>
      <c r="DD738" s="52"/>
      <c r="DF738" s="52"/>
      <c r="DG738" s="52"/>
      <c r="DH738" s="52"/>
      <c r="DI738" s="52"/>
      <c r="DJ738" s="52"/>
      <c r="DK738" s="52"/>
      <c r="DL738" s="52"/>
      <c r="DM738" s="52"/>
      <c r="DN738" s="52"/>
      <c r="DO738" s="33"/>
      <c r="DP738" s="33"/>
      <c r="DQ738" s="32"/>
      <c r="DR738" s="33"/>
      <c r="DS738" s="58"/>
      <c r="DT738" s="58"/>
      <c r="DU738" s="58"/>
    </row>
    <row r="739" spans="1:125" x14ac:dyDescent="0.25">
      <c r="A739" s="31"/>
      <c r="I739" s="37"/>
      <c r="K739" s="43"/>
      <c r="L739" s="43"/>
      <c r="M739" s="43"/>
      <c r="N739" s="43"/>
      <c r="Y739" s="32"/>
      <c r="AA739" s="32"/>
      <c r="AB739" s="32"/>
      <c r="AC739" s="33"/>
      <c r="AD739" s="33"/>
      <c r="AF739" s="33"/>
      <c r="AG739" s="33"/>
      <c r="AI739" s="33"/>
      <c r="AJ739" s="33"/>
      <c r="AL739" s="33"/>
      <c r="AN739" s="33"/>
      <c r="AO739" s="33"/>
      <c r="AP739" s="33"/>
      <c r="AQ739" s="33"/>
      <c r="AR739" s="33"/>
      <c r="AS739" s="34"/>
      <c r="AT739" s="34"/>
      <c r="AU739" s="35"/>
      <c r="AV739" s="35"/>
      <c r="AW739" s="34"/>
      <c r="AY739" s="32"/>
      <c r="AZ739" s="32"/>
      <c r="BA739" s="32"/>
      <c r="BB739" s="32"/>
      <c r="BC739" s="32"/>
      <c r="BF739" s="32"/>
      <c r="BG739" s="32"/>
      <c r="BH739" s="32"/>
      <c r="BI739" s="32"/>
      <c r="BJ739" s="36"/>
      <c r="BK739" s="32"/>
      <c r="BL739" s="36"/>
      <c r="BM739" s="32"/>
      <c r="BN739" s="36"/>
      <c r="BO739" s="33"/>
      <c r="BP739" s="33"/>
      <c r="BT739" s="37"/>
      <c r="BU739" s="32"/>
      <c r="BV739" s="38"/>
      <c r="BX739" s="39"/>
      <c r="BY739" s="39"/>
      <c r="BZ739" s="39"/>
      <c r="CA739" s="39"/>
      <c r="CB739" s="39"/>
      <c r="CC739" s="39"/>
      <c r="CD739" s="39"/>
      <c r="CE739" s="39"/>
      <c r="CF739" s="39"/>
      <c r="CH739" s="39"/>
      <c r="CI739" s="39"/>
      <c r="CJ739" s="39"/>
      <c r="CK739" s="39"/>
      <c r="CN739" s="46"/>
      <c r="CO739" s="46"/>
      <c r="CP739" s="46"/>
      <c r="CQ739" s="46"/>
      <c r="CR739" s="46"/>
      <c r="CS739" s="46"/>
      <c r="CV739" s="47"/>
      <c r="CX739" s="48"/>
      <c r="CY739" s="48"/>
      <c r="DA739" s="37"/>
      <c r="DD739" s="52"/>
      <c r="DF739" s="52"/>
      <c r="DG739" s="52"/>
      <c r="DH739" s="52"/>
      <c r="DI739" s="52"/>
      <c r="DJ739" s="52"/>
      <c r="DK739" s="52"/>
      <c r="DL739" s="52"/>
      <c r="DM739" s="52"/>
      <c r="DN739" s="52"/>
      <c r="DO739" s="33"/>
      <c r="DP739" s="33"/>
      <c r="DQ739" s="32"/>
      <c r="DR739" s="33"/>
      <c r="DS739" s="58"/>
      <c r="DT739" s="58"/>
      <c r="DU739" s="58"/>
    </row>
    <row r="740" spans="1:125" x14ac:dyDescent="0.25">
      <c r="A740" s="31"/>
      <c r="I740" s="37"/>
      <c r="K740" s="43"/>
      <c r="L740" s="43"/>
      <c r="M740" s="43"/>
      <c r="N740" s="43"/>
      <c r="Y740" s="32"/>
      <c r="AA740" s="32"/>
      <c r="AB740" s="32"/>
      <c r="AC740" s="33"/>
      <c r="AD740" s="33"/>
      <c r="AF740" s="33"/>
      <c r="AG740" s="33"/>
      <c r="AI740" s="33"/>
      <c r="AJ740" s="33"/>
      <c r="AL740" s="33"/>
      <c r="AN740" s="33"/>
      <c r="AO740" s="33"/>
      <c r="AP740" s="33"/>
      <c r="AQ740" s="33"/>
      <c r="AR740" s="33"/>
      <c r="AS740" s="34"/>
      <c r="AT740" s="34"/>
      <c r="AU740" s="35"/>
      <c r="AV740" s="35"/>
      <c r="AW740" s="34"/>
      <c r="AY740" s="32"/>
      <c r="AZ740" s="32"/>
      <c r="BA740" s="32"/>
      <c r="BB740" s="32"/>
      <c r="BC740" s="32"/>
      <c r="BF740" s="32"/>
      <c r="BG740" s="32"/>
      <c r="BH740" s="32"/>
      <c r="BI740" s="32"/>
      <c r="BJ740" s="36"/>
      <c r="BK740" s="32"/>
      <c r="BL740" s="36"/>
      <c r="BM740" s="32"/>
      <c r="BN740" s="36"/>
      <c r="BO740" s="33"/>
      <c r="BP740" s="33"/>
      <c r="BT740" s="37"/>
      <c r="BU740" s="32"/>
      <c r="BV740" s="38"/>
      <c r="BX740" s="39"/>
      <c r="BY740" s="39"/>
      <c r="BZ740" s="39"/>
      <c r="CA740" s="39"/>
      <c r="CB740" s="39"/>
      <c r="CC740" s="39"/>
      <c r="CD740" s="39"/>
      <c r="CE740" s="39"/>
      <c r="CF740" s="39"/>
      <c r="CH740" s="39"/>
      <c r="CI740" s="39"/>
      <c r="CJ740" s="39"/>
      <c r="CK740" s="39"/>
      <c r="CN740" s="46"/>
      <c r="CO740" s="46"/>
      <c r="CP740" s="46"/>
      <c r="CQ740" s="46"/>
      <c r="CR740" s="46"/>
      <c r="CS740" s="46"/>
      <c r="CV740" s="47"/>
      <c r="CX740" s="48"/>
      <c r="CY740" s="48"/>
      <c r="DA740" s="37"/>
      <c r="DD740" s="52"/>
      <c r="DF740" s="52"/>
      <c r="DG740" s="52"/>
      <c r="DH740" s="52"/>
      <c r="DI740" s="52"/>
      <c r="DJ740" s="52"/>
      <c r="DK740" s="52"/>
      <c r="DL740" s="52"/>
      <c r="DM740" s="52"/>
      <c r="DN740" s="52"/>
      <c r="DO740" s="33"/>
      <c r="DP740" s="33"/>
      <c r="DQ740" s="32"/>
      <c r="DR740" s="33"/>
      <c r="DS740" s="58"/>
      <c r="DT740" s="58"/>
      <c r="DU740" s="58"/>
    </row>
    <row r="741" spans="1:125" x14ac:dyDescent="0.25">
      <c r="A741" s="31"/>
      <c r="I741" s="37"/>
      <c r="K741" s="43"/>
      <c r="L741" s="43"/>
      <c r="M741" s="43"/>
      <c r="N741" s="43"/>
      <c r="Y741" s="32"/>
      <c r="AA741" s="32"/>
      <c r="AB741" s="32"/>
      <c r="AC741" s="33"/>
      <c r="AD741" s="33"/>
      <c r="AF741" s="33"/>
      <c r="AG741" s="33"/>
      <c r="AI741" s="33"/>
      <c r="AJ741" s="33"/>
      <c r="AL741" s="33"/>
      <c r="AN741" s="33"/>
      <c r="AO741" s="33"/>
      <c r="AP741" s="33"/>
      <c r="AQ741" s="33"/>
      <c r="AR741" s="33"/>
      <c r="AS741" s="34"/>
      <c r="AT741" s="34"/>
      <c r="AU741" s="35"/>
      <c r="AV741" s="35"/>
      <c r="AW741" s="34"/>
      <c r="AY741" s="32"/>
      <c r="AZ741" s="32"/>
      <c r="BA741" s="32"/>
      <c r="BB741" s="32"/>
      <c r="BC741" s="32"/>
      <c r="BF741" s="32"/>
      <c r="BG741" s="32"/>
      <c r="BH741" s="32"/>
      <c r="BI741" s="32"/>
      <c r="BJ741" s="36"/>
      <c r="BK741" s="32"/>
      <c r="BL741" s="36"/>
      <c r="BM741" s="32"/>
      <c r="BN741" s="36"/>
      <c r="BO741" s="33"/>
      <c r="BP741" s="33"/>
      <c r="BT741" s="37"/>
      <c r="BU741" s="32"/>
      <c r="BV741" s="38"/>
      <c r="BX741" s="39"/>
      <c r="BY741" s="39"/>
      <c r="BZ741" s="39"/>
      <c r="CA741" s="39"/>
      <c r="CB741" s="39"/>
      <c r="CC741" s="39"/>
      <c r="CD741" s="39"/>
      <c r="CE741" s="39"/>
      <c r="CF741" s="39"/>
      <c r="CH741" s="39"/>
      <c r="CI741" s="39"/>
      <c r="CJ741" s="39"/>
      <c r="CK741" s="39"/>
      <c r="CN741" s="46"/>
      <c r="CO741" s="46"/>
      <c r="CP741" s="46"/>
      <c r="CQ741" s="46"/>
      <c r="CR741" s="46"/>
      <c r="CS741" s="46"/>
      <c r="CV741" s="47"/>
      <c r="CX741" s="48"/>
      <c r="CY741" s="48"/>
      <c r="DA741" s="37"/>
      <c r="DD741" s="52"/>
      <c r="DF741" s="52"/>
      <c r="DG741" s="52"/>
      <c r="DH741" s="52"/>
      <c r="DI741" s="52"/>
      <c r="DJ741" s="52"/>
      <c r="DK741" s="52"/>
      <c r="DL741" s="52"/>
      <c r="DM741" s="52"/>
      <c r="DN741" s="52"/>
      <c r="DO741" s="33"/>
      <c r="DP741" s="33"/>
      <c r="DQ741" s="32"/>
      <c r="DR741" s="33"/>
      <c r="DS741" s="58"/>
      <c r="DT741" s="58"/>
      <c r="DU741" s="58"/>
    </row>
    <row r="742" spans="1:125" x14ac:dyDescent="0.25">
      <c r="A742" s="31"/>
      <c r="I742" s="37"/>
      <c r="K742" s="43"/>
      <c r="L742" s="43"/>
      <c r="M742" s="43"/>
      <c r="N742" s="43"/>
      <c r="Y742" s="32"/>
      <c r="AA742" s="32"/>
      <c r="AB742" s="32"/>
      <c r="AC742" s="33"/>
      <c r="AD742" s="33"/>
      <c r="AF742" s="33"/>
      <c r="AG742" s="33"/>
      <c r="AI742" s="33"/>
      <c r="AJ742" s="33"/>
      <c r="AL742" s="33"/>
      <c r="AN742" s="33"/>
      <c r="AO742" s="33"/>
      <c r="AP742" s="33"/>
      <c r="AQ742" s="33"/>
      <c r="AR742" s="33"/>
      <c r="AS742" s="34"/>
      <c r="AT742" s="34"/>
      <c r="AU742" s="35"/>
      <c r="AV742" s="35"/>
      <c r="AW742" s="34"/>
      <c r="AY742" s="32"/>
      <c r="AZ742" s="32"/>
      <c r="BA742" s="32"/>
      <c r="BB742" s="32"/>
      <c r="BC742" s="32"/>
      <c r="BF742" s="32"/>
      <c r="BG742" s="32"/>
      <c r="BH742" s="32"/>
      <c r="BI742" s="32"/>
      <c r="BJ742" s="36"/>
      <c r="BK742" s="32"/>
      <c r="BL742" s="36"/>
      <c r="BM742" s="32"/>
      <c r="BN742" s="36"/>
      <c r="BO742" s="33"/>
      <c r="BP742" s="33"/>
      <c r="BT742" s="37"/>
      <c r="BU742" s="32"/>
      <c r="BV742" s="38"/>
      <c r="BX742" s="39"/>
      <c r="BY742" s="39"/>
      <c r="BZ742" s="39"/>
      <c r="CA742" s="39"/>
      <c r="CB742" s="39"/>
      <c r="CC742" s="39"/>
      <c r="CD742" s="39"/>
      <c r="CE742" s="39"/>
      <c r="CF742" s="39"/>
      <c r="CH742" s="39"/>
      <c r="CI742" s="39"/>
      <c r="CJ742" s="39"/>
      <c r="CK742" s="39"/>
      <c r="CN742" s="46"/>
      <c r="CO742" s="46"/>
      <c r="CP742" s="46"/>
      <c r="CQ742" s="46"/>
      <c r="CR742" s="46"/>
      <c r="CS742" s="46"/>
      <c r="CV742" s="47"/>
      <c r="CX742" s="48"/>
      <c r="CY742" s="48"/>
      <c r="DA742" s="37"/>
      <c r="DD742" s="52"/>
      <c r="DF742" s="52"/>
      <c r="DG742" s="52"/>
      <c r="DH742" s="52"/>
      <c r="DI742" s="52"/>
      <c r="DJ742" s="52"/>
      <c r="DK742" s="52"/>
      <c r="DL742" s="52"/>
      <c r="DM742" s="52"/>
      <c r="DN742" s="52"/>
      <c r="DO742" s="33"/>
      <c r="DP742" s="33"/>
      <c r="DQ742" s="32"/>
      <c r="DR742" s="33"/>
      <c r="DS742" s="58"/>
      <c r="DT742" s="58"/>
      <c r="DU742" s="58"/>
    </row>
    <row r="743" spans="1:125" x14ac:dyDescent="0.25">
      <c r="A743" s="31"/>
      <c r="I743" s="37"/>
      <c r="K743" s="43"/>
      <c r="L743" s="43"/>
      <c r="M743" s="43"/>
      <c r="N743" s="43"/>
      <c r="Y743" s="32"/>
      <c r="AA743" s="32"/>
      <c r="AB743" s="32"/>
      <c r="AC743" s="33"/>
      <c r="AD743" s="33"/>
      <c r="AF743" s="33"/>
      <c r="AG743" s="33"/>
      <c r="AI743" s="33"/>
      <c r="AJ743" s="33"/>
      <c r="AL743" s="33"/>
      <c r="AN743" s="33"/>
      <c r="AO743" s="33"/>
      <c r="AP743" s="33"/>
      <c r="AQ743" s="33"/>
      <c r="AR743" s="33"/>
      <c r="AS743" s="34"/>
      <c r="AT743" s="34"/>
      <c r="AU743" s="35"/>
      <c r="AV743" s="35"/>
      <c r="AW743" s="34"/>
      <c r="AY743" s="32"/>
      <c r="AZ743" s="32"/>
      <c r="BA743" s="32"/>
      <c r="BB743" s="32"/>
      <c r="BC743" s="32"/>
      <c r="BF743" s="32"/>
      <c r="BG743" s="32"/>
      <c r="BH743" s="32"/>
      <c r="BI743" s="32"/>
      <c r="BJ743" s="36"/>
      <c r="BK743" s="32"/>
      <c r="BL743" s="36"/>
      <c r="BM743" s="32"/>
      <c r="BN743" s="36"/>
      <c r="BO743" s="33"/>
      <c r="BP743" s="33"/>
      <c r="BT743" s="37"/>
      <c r="BU743" s="32"/>
      <c r="BV743" s="38"/>
      <c r="BX743" s="39"/>
      <c r="BY743" s="39"/>
      <c r="BZ743" s="39"/>
      <c r="CA743" s="39"/>
      <c r="CB743" s="39"/>
      <c r="CC743" s="39"/>
      <c r="CD743" s="39"/>
      <c r="CE743" s="39"/>
      <c r="CF743" s="39"/>
      <c r="CH743" s="39"/>
      <c r="CI743" s="39"/>
      <c r="CJ743" s="39"/>
      <c r="CK743" s="39"/>
      <c r="CN743" s="46"/>
      <c r="CO743" s="46"/>
      <c r="CP743" s="46"/>
      <c r="CQ743" s="46"/>
      <c r="CR743" s="46"/>
      <c r="CS743" s="46"/>
      <c r="CV743" s="47"/>
      <c r="CX743" s="48"/>
      <c r="CY743" s="48"/>
      <c r="DA743" s="37"/>
      <c r="DD743" s="52"/>
      <c r="DF743" s="52"/>
      <c r="DG743" s="52"/>
      <c r="DH743" s="52"/>
      <c r="DI743" s="52"/>
      <c r="DJ743" s="52"/>
      <c r="DK743" s="52"/>
      <c r="DL743" s="52"/>
      <c r="DM743" s="52"/>
      <c r="DN743" s="52"/>
      <c r="DO743" s="33"/>
      <c r="DP743" s="33"/>
      <c r="DQ743" s="32"/>
      <c r="DR743" s="33"/>
      <c r="DS743" s="58"/>
      <c r="DT743" s="58"/>
      <c r="DU743" s="58"/>
    </row>
    <row r="744" spans="1:125" x14ac:dyDescent="0.25">
      <c r="A744" s="31"/>
      <c r="I744" s="37"/>
      <c r="K744" s="43"/>
      <c r="L744" s="43"/>
      <c r="M744" s="43"/>
      <c r="N744" s="43"/>
      <c r="Y744" s="32"/>
      <c r="AA744" s="32"/>
      <c r="AB744" s="32"/>
      <c r="AC744" s="33"/>
      <c r="AD744" s="33"/>
      <c r="AF744" s="33"/>
      <c r="AG744" s="33"/>
      <c r="AI744" s="33"/>
      <c r="AJ744" s="33"/>
      <c r="AL744" s="33"/>
      <c r="AN744" s="33"/>
      <c r="AO744" s="33"/>
      <c r="AP744" s="33"/>
      <c r="AQ744" s="33"/>
      <c r="AR744" s="33"/>
      <c r="AS744" s="34"/>
      <c r="AT744" s="34"/>
      <c r="AU744" s="35"/>
      <c r="AV744" s="35"/>
      <c r="AW744" s="34"/>
      <c r="AY744" s="32"/>
      <c r="AZ744" s="32"/>
      <c r="BA744" s="32"/>
      <c r="BB744" s="32"/>
      <c r="BC744" s="32"/>
      <c r="BF744" s="32"/>
      <c r="BG744" s="32"/>
      <c r="BH744" s="32"/>
      <c r="BI744" s="32"/>
      <c r="BJ744" s="36"/>
      <c r="BK744" s="32"/>
      <c r="BL744" s="36"/>
      <c r="BM744" s="32"/>
      <c r="BN744" s="36"/>
      <c r="BO744" s="33"/>
      <c r="BP744" s="33"/>
      <c r="BT744" s="37"/>
      <c r="BU744" s="32"/>
      <c r="BV744" s="38"/>
      <c r="BX744" s="39"/>
      <c r="BY744" s="39"/>
      <c r="BZ744" s="39"/>
      <c r="CA744" s="39"/>
      <c r="CB744" s="39"/>
      <c r="CC744" s="39"/>
      <c r="CD744" s="39"/>
      <c r="CE744" s="39"/>
      <c r="CF744" s="39"/>
      <c r="CH744" s="39"/>
      <c r="CI744" s="39"/>
      <c r="CJ744" s="39"/>
      <c r="CK744" s="39"/>
      <c r="CN744" s="46"/>
      <c r="CO744" s="46"/>
      <c r="CP744" s="46"/>
      <c r="CQ744" s="46"/>
      <c r="CR744" s="46"/>
      <c r="CS744" s="46"/>
      <c r="CV744" s="47"/>
      <c r="CX744" s="48"/>
      <c r="CY744" s="48"/>
      <c r="DA744" s="37"/>
      <c r="DD744" s="52"/>
      <c r="DF744" s="52"/>
      <c r="DG744" s="52"/>
      <c r="DH744" s="52"/>
      <c r="DI744" s="52"/>
      <c r="DJ744" s="52"/>
      <c r="DK744" s="52"/>
      <c r="DL744" s="52"/>
      <c r="DM744" s="52"/>
      <c r="DN744" s="52"/>
      <c r="DO744" s="33"/>
      <c r="DP744" s="33"/>
      <c r="DQ744" s="32"/>
      <c r="DR744" s="33"/>
      <c r="DS744" s="58"/>
      <c r="DT744" s="58"/>
      <c r="DU744" s="58"/>
    </row>
    <row r="745" spans="1:125" x14ac:dyDescent="0.25">
      <c r="A745" s="31"/>
      <c r="I745" s="37"/>
      <c r="K745" s="43"/>
      <c r="L745" s="43"/>
      <c r="M745" s="43"/>
      <c r="N745" s="43"/>
      <c r="Y745" s="32"/>
      <c r="AA745" s="32"/>
      <c r="AB745" s="32"/>
      <c r="AC745" s="33"/>
      <c r="AD745" s="33"/>
      <c r="AF745" s="33"/>
      <c r="AG745" s="33"/>
      <c r="AI745" s="33"/>
      <c r="AJ745" s="33"/>
      <c r="AL745" s="33"/>
      <c r="AN745" s="33"/>
      <c r="AO745" s="33"/>
      <c r="AP745" s="33"/>
      <c r="AQ745" s="33"/>
      <c r="AR745" s="33"/>
      <c r="AS745" s="34"/>
      <c r="AT745" s="34"/>
      <c r="AU745" s="35"/>
      <c r="AV745" s="35"/>
      <c r="AW745" s="34"/>
      <c r="AY745" s="32"/>
      <c r="AZ745" s="32"/>
      <c r="BA745" s="32"/>
      <c r="BB745" s="32"/>
      <c r="BC745" s="32"/>
      <c r="BF745" s="32"/>
      <c r="BG745" s="32"/>
      <c r="BH745" s="32"/>
      <c r="BI745" s="32"/>
      <c r="BJ745" s="36"/>
      <c r="BK745" s="32"/>
      <c r="BL745" s="36"/>
      <c r="BM745" s="32"/>
      <c r="BN745" s="36"/>
      <c r="BO745" s="33"/>
      <c r="BP745" s="33"/>
      <c r="BT745" s="37"/>
      <c r="BU745" s="32"/>
      <c r="BV745" s="38"/>
      <c r="BX745" s="39"/>
      <c r="BY745" s="39"/>
      <c r="BZ745" s="39"/>
      <c r="CA745" s="39"/>
      <c r="CB745" s="39"/>
      <c r="CC745" s="39"/>
      <c r="CD745" s="39"/>
      <c r="CE745" s="39"/>
      <c r="CF745" s="39"/>
      <c r="CH745" s="39"/>
      <c r="CI745" s="39"/>
      <c r="CJ745" s="39"/>
      <c r="CK745" s="39"/>
      <c r="CN745" s="46"/>
      <c r="CO745" s="46"/>
      <c r="CP745" s="46"/>
      <c r="CQ745" s="46"/>
      <c r="CR745" s="46"/>
      <c r="CS745" s="46"/>
      <c r="CV745" s="47"/>
      <c r="CX745" s="48"/>
      <c r="CY745" s="48"/>
      <c r="DA745" s="37"/>
      <c r="DD745" s="52"/>
      <c r="DF745" s="52"/>
      <c r="DG745" s="52"/>
      <c r="DH745" s="52"/>
      <c r="DI745" s="52"/>
      <c r="DJ745" s="52"/>
      <c r="DK745" s="52"/>
      <c r="DL745" s="52"/>
      <c r="DM745" s="52"/>
      <c r="DN745" s="52"/>
      <c r="DO745" s="33"/>
      <c r="DP745" s="33"/>
      <c r="DQ745" s="32"/>
      <c r="DR745" s="33"/>
      <c r="DS745" s="58"/>
      <c r="DT745" s="58"/>
      <c r="DU745" s="58"/>
    </row>
    <row r="746" spans="1:125" x14ac:dyDescent="0.25">
      <c r="A746" s="31"/>
      <c r="I746" s="37"/>
      <c r="K746" s="43"/>
      <c r="L746" s="43"/>
      <c r="M746" s="43"/>
      <c r="N746" s="43"/>
      <c r="Y746" s="32"/>
      <c r="AA746" s="32"/>
      <c r="AB746" s="32"/>
      <c r="AC746" s="33"/>
      <c r="AD746" s="33"/>
      <c r="AF746" s="33"/>
      <c r="AG746" s="33"/>
      <c r="AI746" s="33"/>
      <c r="AJ746" s="33"/>
      <c r="AL746" s="33"/>
      <c r="AN746" s="33"/>
      <c r="AO746" s="33"/>
      <c r="AP746" s="33"/>
      <c r="AQ746" s="33"/>
      <c r="AR746" s="33"/>
      <c r="AS746" s="34"/>
      <c r="AT746" s="34"/>
      <c r="AU746" s="35"/>
      <c r="AV746" s="35"/>
      <c r="AW746" s="34"/>
      <c r="AY746" s="32"/>
      <c r="AZ746" s="32"/>
      <c r="BA746" s="32"/>
      <c r="BB746" s="32"/>
      <c r="BC746" s="32"/>
      <c r="BF746" s="32"/>
      <c r="BG746" s="32"/>
      <c r="BH746" s="32"/>
      <c r="BI746" s="32"/>
      <c r="BJ746" s="36"/>
      <c r="BK746" s="32"/>
      <c r="BL746" s="36"/>
      <c r="BM746" s="32"/>
      <c r="BN746" s="36"/>
      <c r="BO746" s="33"/>
      <c r="BP746" s="33"/>
      <c r="BT746" s="37"/>
      <c r="BU746" s="32"/>
      <c r="BV746" s="38"/>
      <c r="BX746" s="39"/>
      <c r="BY746" s="39"/>
      <c r="BZ746" s="39"/>
      <c r="CA746" s="39"/>
      <c r="CB746" s="39"/>
      <c r="CC746" s="39"/>
      <c r="CD746" s="39"/>
      <c r="CE746" s="39"/>
      <c r="CF746" s="39"/>
      <c r="CH746" s="39"/>
      <c r="CI746" s="39"/>
      <c r="CJ746" s="39"/>
      <c r="CK746" s="39"/>
      <c r="CN746" s="46"/>
      <c r="CO746" s="46"/>
      <c r="CP746" s="46"/>
      <c r="CQ746" s="46"/>
      <c r="CR746" s="46"/>
      <c r="CS746" s="46"/>
      <c r="CV746" s="47"/>
      <c r="CX746" s="48"/>
      <c r="CY746" s="48"/>
      <c r="DA746" s="37"/>
      <c r="DD746" s="52"/>
      <c r="DF746" s="52"/>
      <c r="DG746" s="52"/>
      <c r="DH746" s="52"/>
      <c r="DI746" s="52"/>
      <c r="DJ746" s="52"/>
      <c r="DK746" s="52"/>
      <c r="DL746" s="52"/>
      <c r="DM746" s="52"/>
      <c r="DN746" s="52"/>
      <c r="DO746" s="33"/>
      <c r="DP746" s="33"/>
      <c r="DQ746" s="32"/>
      <c r="DR746" s="33"/>
      <c r="DS746" s="58"/>
      <c r="DT746" s="58"/>
      <c r="DU746" s="58"/>
    </row>
    <row r="747" spans="1:125" x14ac:dyDescent="0.25">
      <c r="A747" s="31"/>
      <c r="I747" s="37"/>
      <c r="K747" s="43"/>
      <c r="L747" s="43"/>
      <c r="M747" s="43"/>
      <c r="N747" s="43"/>
      <c r="Y747" s="32"/>
      <c r="AA747" s="32"/>
      <c r="AB747" s="32"/>
      <c r="AC747" s="33"/>
      <c r="AD747" s="33"/>
      <c r="AF747" s="33"/>
      <c r="AG747" s="33"/>
      <c r="AI747" s="33"/>
      <c r="AJ747" s="33"/>
      <c r="AL747" s="33"/>
      <c r="AN747" s="33"/>
      <c r="AO747" s="33"/>
      <c r="AP747" s="33"/>
      <c r="AQ747" s="33"/>
      <c r="AR747" s="33"/>
      <c r="AS747" s="34"/>
      <c r="AT747" s="34"/>
      <c r="AU747" s="35"/>
      <c r="AV747" s="35"/>
      <c r="AW747" s="34"/>
      <c r="AY747" s="32"/>
      <c r="AZ747" s="32"/>
      <c r="BA747" s="32"/>
      <c r="BB747" s="32"/>
      <c r="BC747" s="32"/>
      <c r="BF747" s="32"/>
      <c r="BG747" s="32"/>
      <c r="BH747" s="32"/>
      <c r="BI747" s="32"/>
      <c r="BJ747" s="36"/>
      <c r="BK747" s="32"/>
      <c r="BL747" s="36"/>
      <c r="BM747" s="32"/>
      <c r="BN747" s="36"/>
      <c r="BO747" s="33"/>
      <c r="BP747" s="33"/>
      <c r="BT747" s="37"/>
      <c r="BU747" s="32"/>
      <c r="BV747" s="38"/>
      <c r="BX747" s="39"/>
      <c r="BY747" s="39"/>
      <c r="BZ747" s="39"/>
      <c r="CA747" s="39"/>
      <c r="CB747" s="39"/>
      <c r="CC747" s="39"/>
      <c r="CD747" s="39"/>
      <c r="CE747" s="39"/>
      <c r="CF747" s="39"/>
      <c r="CH747" s="39"/>
      <c r="CI747" s="39"/>
      <c r="CJ747" s="39"/>
      <c r="CK747" s="39"/>
      <c r="CN747" s="46"/>
      <c r="CO747" s="46"/>
      <c r="CP747" s="46"/>
      <c r="CQ747" s="46"/>
      <c r="CR747" s="46"/>
      <c r="CS747" s="46"/>
      <c r="CV747" s="47"/>
      <c r="CX747" s="48"/>
      <c r="CY747" s="48"/>
      <c r="DA747" s="37"/>
      <c r="DD747" s="52"/>
      <c r="DF747" s="52"/>
      <c r="DG747" s="52"/>
      <c r="DH747" s="52"/>
      <c r="DI747" s="52"/>
      <c r="DJ747" s="52"/>
      <c r="DK747" s="52"/>
      <c r="DL747" s="52"/>
      <c r="DM747" s="52"/>
      <c r="DN747" s="52"/>
      <c r="DO747" s="33"/>
      <c r="DP747" s="33"/>
      <c r="DQ747" s="32"/>
      <c r="DR747" s="33"/>
      <c r="DS747" s="58"/>
      <c r="DT747" s="58"/>
      <c r="DU747" s="58"/>
    </row>
    <row r="748" spans="1:125" x14ac:dyDescent="0.25">
      <c r="A748" s="31"/>
      <c r="I748" s="37"/>
      <c r="K748" s="43"/>
      <c r="L748" s="43"/>
      <c r="M748" s="43"/>
      <c r="N748" s="43"/>
      <c r="Y748" s="32"/>
      <c r="AA748" s="32"/>
      <c r="AB748" s="32"/>
      <c r="AC748" s="33"/>
      <c r="AD748" s="33"/>
      <c r="AF748" s="33"/>
      <c r="AG748" s="33"/>
      <c r="AI748" s="33"/>
      <c r="AJ748" s="33"/>
      <c r="AL748" s="33"/>
      <c r="AN748" s="33"/>
      <c r="AO748" s="33"/>
      <c r="AP748" s="33"/>
      <c r="AQ748" s="33"/>
      <c r="AR748" s="33"/>
      <c r="AS748" s="34"/>
      <c r="AT748" s="34"/>
      <c r="AU748" s="35"/>
      <c r="AV748" s="35"/>
      <c r="AW748" s="34"/>
      <c r="AY748" s="32"/>
      <c r="AZ748" s="32"/>
      <c r="BA748" s="32"/>
      <c r="BB748" s="32"/>
      <c r="BC748" s="32"/>
      <c r="BF748" s="32"/>
      <c r="BG748" s="32"/>
      <c r="BH748" s="32"/>
      <c r="BI748" s="32"/>
      <c r="BJ748" s="36"/>
      <c r="BK748" s="32"/>
      <c r="BL748" s="36"/>
      <c r="BM748" s="32"/>
      <c r="BN748" s="36"/>
      <c r="BO748" s="33"/>
      <c r="BP748" s="33"/>
      <c r="BT748" s="37"/>
      <c r="BU748" s="32"/>
      <c r="BV748" s="38"/>
      <c r="BX748" s="39"/>
      <c r="BY748" s="39"/>
      <c r="BZ748" s="39"/>
      <c r="CA748" s="39"/>
      <c r="CB748" s="39"/>
      <c r="CC748" s="39"/>
      <c r="CD748" s="39"/>
      <c r="CE748" s="39"/>
      <c r="CF748" s="39"/>
      <c r="CH748" s="39"/>
      <c r="CI748" s="39"/>
      <c r="CJ748" s="39"/>
      <c r="CK748" s="39"/>
      <c r="CN748" s="46"/>
      <c r="CO748" s="46"/>
      <c r="CP748" s="46"/>
      <c r="CQ748" s="46"/>
      <c r="CR748" s="46"/>
      <c r="CS748" s="46"/>
      <c r="CV748" s="47"/>
      <c r="CX748" s="48"/>
      <c r="CY748" s="48"/>
      <c r="DA748" s="37"/>
      <c r="DD748" s="52"/>
      <c r="DF748" s="52"/>
      <c r="DG748" s="52"/>
      <c r="DH748" s="52"/>
      <c r="DI748" s="52"/>
      <c r="DJ748" s="52"/>
      <c r="DK748" s="52"/>
      <c r="DL748" s="52"/>
      <c r="DM748" s="52"/>
      <c r="DN748" s="52"/>
      <c r="DO748" s="33"/>
      <c r="DP748" s="33"/>
      <c r="DQ748" s="32"/>
      <c r="DR748" s="33"/>
      <c r="DS748" s="58"/>
      <c r="DT748" s="58"/>
      <c r="DU748" s="58"/>
    </row>
    <row r="749" spans="1:125" x14ac:dyDescent="0.25">
      <c r="A749" s="31"/>
      <c r="I749" s="37"/>
      <c r="K749" s="43"/>
      <c r="L749" s="43"/>
      <c r="M749" s="43"/>
      <c r="N749" s="43"/>
      <c r="Y749" s="32"/>
      <c r="AA749" s="32"/>
      <c r="AB749" s="32"/>
      <c r="AC749" s="33"/>
      <c r="AD749" s="33"/>
      <c r="AF749" s="33"/>
      <c r="AG749" s="33"/>
      <c r="AI749" s="33"/>
      <c r="AJ749" s="33"/>
      <c r="AL749" s="33"/>
      <c r="AN749" s="33"/>
      <c r="AO749" s="33"/>
      <c r="AP749" s="33"/>
      <c r="AQ749" s="33"/>
      <c r="AR749" s="33"/>
      <c r="AS749" s="34"/>
      <c r="AT749" s="34"/>
      <c r="AU749" s="35"/>
      <c r="AV749" s="35"/>
      <c r="AW749" s="34"/>
      <c r="AY749" s="32"/>
      <c r="AZ749" s="32"/>
      <c r="BA749" s="32"/>
      <c r="BB749" s="32"/>
      <c r="BC749" s="32"/>
      <c r="BF749" s="32"/>
      <c r="BG749" s="32"/>
      <c r="BH749" s="32"/>
      <c r="BI749" s="32"/>
      <c r="BJ749" s="36"/>
      <c r="BK749" s="32"/>
      <c r="BL749" s="36"/>
      <c r="BM749" s="32"/>
      <c r="BN749" s="36"/>
      <c r="BO749" s="33"/>
      <c r="BP749" s="33"/>
      <c r="BT749" s="37"/>
      <c r="BU749" s="32"/>
      <c r="BV749" s="38"/>
      <c r="BX749" s="39"/>
      <c r="BY749" s="39"/>
      <c r="BZ749" s="39"/>
      <c r="CA749" s="39"/>
      <c r="CB749" s="39"/>
      <c r="CC749" s="39"/>
      <c r="CD749" s="39"/>
      <c r="CE749" s="39"/>
      <c r="CF749" s="39"/>
      <c r="CH749" s="39"/>
      <c r="CI749" s="39"/>
      <c r="CJ749" s="39"/>
      <c r="CK749" s="39"/>
      <c r="CN749" s="46"/>
      <c r="CO749" s="46"/>
      <c r="CP749" s="46"/>
      <c r="CQ749" s="46"/>
      <c r="CR749" s="46"/>
      <c r="CS749" s="46"/>
      <c r="CV749" s="47"/>
      <c r="CX749" s="48"/>
      <c r="CY749" s="48"/>
      <c r="DA749" s="37"/>
      <c r="DD749" s="52"/>
      <c r="DF749" s="52"/>
      <c r="DG749" s="52"/>
      <c r="DH749" s="52"/>
      <c r="DI749" s="52"/>
      <c r="DJ749" s="52"/>
      <c r="DK749" s="52"/>
      <c r="DL749" s="52"/>
      <c r="DM749" s="52"/>
      <c r="DN749" s="52"/>
      <c r="DO749" s="33"/>
      <c r="DP749" s="33"/>
      <c r="DQ749" s="32"/>
      <c r="DR749" s="33"/>
      <c r="DS749" s="58"/>
      <c r="DT749" s="58"/>
      <c r="DU749" s="58"/>
    </row>
    <row r="750" spans="1:125" x14ac:dyDescent="0.25">
      <c r="A750" s="31"/>
      <c r="I750" s="37"/>
      <c r="K750" s="43"/>
      <c r="L750" s="43"/>
      <c r="M750" s="43"/>
      <c r="N750" s="43"/>
      <c r="Y750" s="32"/>
      <c r="AA750" s="32"/>
      <c r="AB750" s="32"/>
      <c r="AC750" s="33"/>
      <c r="AD750" s="33"/>
      <c r="AF750" s="33"/>
      <c r="AG750" s="33"/>
      <c r="AI750" s="33"/>
      <c r="AJ750" s="33"/>
      <c r="AL750" s="33"/>
      <c r="AN750" s="33"/>
      <c r="AO750" s="33"/>
      <c r="AP750" s="33"/>
      <c r="AQ750" s="33"/>
      <c r="AR750" s="33"/>
      <c r="AS750" s="34"/>
      <c r="AT750" s="34"/>
      <c r="AU750" s="35"/>
      <c r="AV750" s="35"/>
      <c r="AW750" s="34"/>
      <c r="AY750" s="32"/>
      <c r="AZ750" s="32"/>
      <c r="BA750" s="32"/>
      <c r="BB750" s="32"/>
      <c r="BC750" s="32"/>
      <c r="BF750" s="32"/>
      <c r="BG750" s="32"/>
      <c r="BH750" s="32"/>
      <c r="BI750" s="32"/>
      <c r="BJ750" s="36"/>
      <c r="BK750" s="32"/>
      <c r="BL750" s="36"/>
      <c r="BM750" s="32"/>
      <c r="BN750" s="36"/>
      <c r="BO750" s="33"/>
      <c r="BP750" s="33"/>
      <c r="BT750" s="37"/>
      <c r="BU750" s="32"/>
      <c r="BV750" s="38"/>
      <c r="BX750" s="39"/>
      <c r="BY750" s="39"/>
      <c r="BZ750" s="39"/>
      <c r="CA750" s="39"/>
      <c r="CB750" s="39"/>
      <c r="CC750" s="39"/>
      <c r="CD750" s="39"/>
      <c r="CE750" s="39"/>
      <c r="CF750" s="39"/>
      <c r="CH750" s="39"/>
      <c r="CI750" s="39"/>
      <c r="CJ750" s="39"/>
      <c r="CK750" s="39"/>
      <c r="CN750" s="46"/>
      <c r="CO750" s="46"/>
      <c r="CP750" s="46"/>
      <c r="CQ750" s="46"/>
      <c r="CR750" s="46"/>
      <c r="CS750" s="46"/>
      <c r="CV750" s="47"/>
      <c r="CX750" s="48"/>
      <c r="CY750" s="48"/>
      <c r="DA750" s="37"/>
      <c r="DD750" s="52"/>
      <c r="DF750" s="52"/>
      <c r="DG750" s="52"/>
      <c r="DH750" s="52"/>
      <c r="DI750" s="52"/>
      <c r="DJ750" s="52"/>
      <c r="DK750" s="52"/>
      <c r="DL750" s="52"/>
      <c r="DM750" s="52"/>
      <c r="DN750" s="52"/>
      <c r="DO750" s="33"/>
      <c r="DP750" s="33"/>
      <c r="DQ750" s="32"/>
      <c r="DR750" s="33"/>
      <c r="DS750" s="58"/>
      <c r="DT750" s="58"/>
      <c r="DU750" s="58"/>
    </row>
    <row r="751" spans="1:125" x14ac:dyDescent="0.25">
      <c r="A751" s="31"/>
      <c r="I751" s="37"/>
      <c r="K751" s="43"/>
      <c r="L751" s="43"/>
      <c r="M751" s="43"/>
      <c r="N751" s="43"/>
      <c r="Y751" s="32"/>
      <c r="AA751" s="32"/>
      <c r="AB751" s="32"/>
      <c r="AC751" s="33"/>
      <c r="AD751" s="33"/>
      <c r="AF751" s="33"/>
      <c r="AG751" s="33"/>
      <c r="AI751" s="33"/>
      <c r="AJ751" s="33"/>
      <c r="AL751" s="33"/>
      <c r="AN751" s="33"/>
      <c r="AO751" s="33"/>
      <c r="AP751" s="33"/>
      <c r="AQ751" s="33"/>
      <c r="AR751" s="33"/>
      <c r="AS751" s="34"/>
      <c r="AT751" s="34"/>
      <c r="AU751" s="35"/>
      <c r="AV751" s="35"/>
      <c r="AW751" s="34"/>
      <c r="AY751" s="32"/>
      <c r="AZ751" s="32"/>
      <c r="BA751" s="32"/>
      <c r="BB751" s="32"/>
      <c r="BC751" s="32"/>
      <c r="BF751" s="32"/>
      <c r="BG751" s="32"/>
      <c r="BH751" s="32"/>
      <c r="BI751" s="32"/>
      <c r="BJ751" s="36"/>
      <c r="BK751" s="32"/>
      <c r="BL751" s="36"/>
      <c r="BM751" s="32"/>
      <c r="BN751" s="36"/>
      <c r="BO751" s="33"/>
      <c r="BP751" s="33"/>
      <c r="BT751" s="37"/>
      <c r="BU751" s="32"/>
      <c r="BV751" s="38"/>
      <c r="BX751" s="39"/>
      <c r="BY751" s="39"/>
      <c r="BZ751" s="39"/>
      <c r="CA751" s="39"/>
      <c r="CB751" s="39"/>
      <c r="CC751" s="39"/>
      <c r="CD751" s="39"/>
      <c r="CE751" s="39"/>
      <c r="CF751" s="39"/>
      <c r="CH751" s="39"/>
      <c r="CI751" s="39"/>
      <c r="CJ751" s="39"/>
      <c r="CK751" s="39"/>
      <c r="CN751" s="46"/>
      <c r="CO751" s="46"/>
      <c r="CP751" s="46"/>
      <c r="CQ751" s="46"/>
      <c r="CR751" s="46"/>
      <c r="CS751" s="46"/>
      <c r="CV751" s="47"/>
      <c r="CX751" s="48"/>
      <c r="CY751" s="48"/>
      <c r="DA751" s="37"/>
      <c r="DD751" s="52"/>
      <c r="DF751" s="52"/>
      <c r="DG751" s="52"/>
      <c r="DH751" s="52"/>
      <c r="DI751" s="52"/>
      <c r="DJ751" s="52"/>
      <c r="DK751" s="52"/>
      <c r="DL751" s="52"/>
      <c r="DM751" s="52"/>
      <c r="DN751" s="52"/>
      <c r="DO751" s="33"/>
      <c r="DP751" s="33"/>
      <c r="DQ751" s="32"/>
      <c r="DR751" s="33"/>
      <c r="DS751" s="58"/>
      <c r="DT751" s="58"/>
      <c r="DU751" s="58"/>
    </row>
    <row r="752" spans="1:125" x14ac:dyDescent="0.25">
      <c r="A752" s="31"/>
      <c r="I752" s="37"/>
      <c r="K752" s="43"/>
      <c r="L752" s="43"/>
      <c r="M752" s="43"/>
      <c r="N752" s="43"/>
      <c r="Y752" s="32"/>
      <c r="AA752" s="32"/>
      <c r="AB752" s="32"/>
      <c r="AC752" s="33"/>
      <c r="AD752" s="33"/>
      <c r="AF752" s="33"/>
      <c r="AG752" s="33"/>
      <c r="AI752" s="33"/>
      <c r="AJ752" s="33"/>
      <c r="AL752" s="33"/>
      <c r="AN752" s="33"/>
      <c r="AO752" s="33"/>
      <c r="AP752" s="33"/>
      <c r="AQ752" s="33"/>
      <c r="AR752" s="33"/>
      <c r="AS752" s="34"/>
      <c r="AT752" s="34"/>
      <c r="AU752" s="35"/>
      <c r="AV752" s="35"/>
      <c r="AW752" s="34"/>
      <c r="AY752" s="32"/>
      <c r="AZ752" s="32"/>
      <c r="BA752" s="32"/>
      <c r="BB752" s="32"/>
      <c r="BC752" s="32"/>
      <c r="BF752" s="32"/>
      <c r="BG752" s="32"/>
      <c r="BH752" s="32"/>
      <c r="BI752" s="32"/>
      <c r="BJ752" s="36"/>
      <c r="BK752" s="32"/>
      <c r="BL752" s="36"/>
      <c r="BM752" s="32"/>
      <c r="BN752" s="36"/>
      <c r="BO752" s="33"/>
      <c r="BP752" s="33"/>
      <c r="BT752" s="37"/>
      <c r="BU752" s="32"/>
      <c r="BV752" s="38"/>
      <c r="BX752" s="39"/>
      <c r="BY752" s="39"/>
      <c r="BZ752" s="39"/>
      <c r="CA752" s="39"/>
      <c r="CB752" s="39"/>
      <c r="CC752" s="39"/>
      <c r="CD752" s="39"/>
      <c r="CE752" s="39"/>
      <c r="CF752" s="39"/>
      <c r="CH752" s="39"/>
      <c r="CI752" s="39"/>
      <c r="CJ752" s="39"/>
      <c r="CK752" s="39"/>
      <c r="CN752" s="46"/>
      <c r="CO752" s="46"/>
      <c r="CP752" s="46"/>
      <c r="CQ752" s="46"/>
      <c r="CR752" s="46"/>
      <c r="CS752" s="46"/>
      <c r="CV752" s="47"/>
      <c r="CX752" s="48"/>
      <c r="CY752" s="48"/>
      <c r="DA752" s="37"/>
      <c r="DD752" s="52"/>
      <c r="DF752" s="52"/>
      <c r="DG752" s="52"/>
      <c r="DH752" s="52"/>
      <c r="DI752" s="52"/>
      <c r="DJ752" s="52"/>
      <c r="DK752" s="52"/>
      <c r="DL752" s="52"/>
      <c r="DM752" s="52"/>
      <c r="DN752" s="52"/>
      <c r="DO752" s="33"/>
      <c r="DP752" s="33"/>
      <c r="DQ752" s="32"/>
      <c r="DR752" s="33"/>
      <c r="DS752" s="58"/>
      <c r="DT752" s="58"/>
      <c r="DU752" s="58"/>
    </row>
    <row r="753" spans="1:125" x14ac:dyDescent="0.25">
      <c r="A753" s="31"/>
      <c r="I753" s="37"/>
      <c r="K753" s="43"/>
      <c r="L753" s="43"/>
      <c r="M753" s="43"/>
      <c r="N753" s="43"/>
      <c r="Y753" s="32"/>
      <c r="AA753" s="32"/>
      <c r="AB753" s="32"/>
      <c r="AC753" s="33"/>
      <c r="AD753" s="33"/>
      <c r="AF753" s="33"/>
      <c r="AG753" s="33"/>
      <c r="AI753" s="33"/>
      <c r="AJ753" s="33"/>
      <c r="AL753" s="33"/>
      <c r="AN753" s="33"/>
      <c r="AO753" s="33"/>
      <c r="AP753" s="33"/>
      <c r="AQ753" s="33"/>
      <c r="AR753" s="33"/>
      <c r="AS753" s="34"/>
      <c r="AT753" s="34"/>
      <c r="AU753" s="35"/>
      <c r="AV753" s="35"/>
      <c r="AW753" s="34"/>
      <c r="AY753" s="32"/>
      <c r="AZ753" s="32"/>
      <c r="BA753" s="32"/>
      <c r="BB753" s="32"/>
      <c r="BC753" s="32"/>
      <c r="BF753" s="32"/>
      <c r="BG753" s="32"/>
      <c r="BH753" s="32"/>
      <c r="BI753" s="32"/>
      <c r="BJ753" s="36"/>
      <c r="BK753" s="32"/>
      <c r="BL753" s="36"/>
      <c r="BM753" s="32"/>
      <c r="BN753" s="36"/>
      <c r="BO753" s="33"/>
      <c r="BP753" s="33"/>
      <c r="BT753" s="37"/>
      <c r="BU753" s="32"/>
      <c r="BV753" s="38"/>
      <c r="BX753" s="39"/>
      <c r="BY753" s="39"/>
      <c r="BZ753" s="39"/>
      <c r="CA753" s="39"/>
      <c r="CB753" s="39"/>
      <c r="CC753" s="39"/>
      <c r="CD753" s="39"/>
      <c r="CE753" s="39"/>
      <c r="CF753" s="39"/>
      <c r="CH753" s="39"/>
      <c r="CI753" s="39"/>
      <c r="CJ753" s="39"/>
      <c r="CK753" s="39"/>
      <c r="CN753" s="46"/>
      <c r="CO753" s="46"/>
      <c r="CP753" s="46"/>
      <c r="CQ753" s="46"/>
      <c r="CR753" s="46"/>
      <c r="CS753" s="46"/>
      <c r="CV753" s="47"/>
      <c r="CX753" s="48"/>
      <c r="CY753" s="48"/>
      <c r="DA753" s="37"/>
      <c r="DD753" s="52"/>
      <c r="DF753" s="52"/>
      <c r="DG753" s="52"/>
      <c r="DH753" s="52"/>
      <c r="DI753" s="52"/>
      <c r="DJ753" s="52"/>
      <c r="DK753" s="52"/>
      <c r="DL753" s="52"/>
      <c r="DM753" s="52"/>
      <c r="DN753" s="52"/>
      <c r="DO753" s="33"/>
      <c r="DP753" s="33"/>
      <c r="DQ753" s="32"/>
      <c r="DR753" s="33"/>
      <c r="DS753" s="58"/>
      <c r="DT753" s="58"/>
      <c r="DU753" s="58"/>
    </row>
    <row r="754" spans="1:125" x14ac:dyDescent="0.25">
      <c r="A754" s="31"/>
      <c r="I754" s="37"/>
      <c r="K754" s="43"/>
      <c r="L754" s="43"/>
      <c r="M754" s="43"/>
      <c r="N754" s="43"/>
      <c r="Y754" s="32"/>
      <c r="AA754" s="32"/>
      <c r="AB754" s="32"/>
      <c r="AC754" s="33"/>
      <c r="AD754" s="33"/>
      <c r="AF754" s="33"/>
      <c r="AG754" s="33"/>
      <c r="AI754" s="33"/>
      <c r="AJ754" s="33"/>
      <c r="AL754" s="33"/>
      <c r="AN754" s="33"/>
      <c r="AO754" s="33"/>
      <c r="AP754" s="33"/>
      <c r="AQ754" s="33"/>
      <c r="AR754" s="33"/>
      <c r="AS754" s="34"/>
      <c r="AT754" s="34"/>
      <c r="AU754" s="35"/>
      <c r="AV754" s="35"/>
      <c r="AW754" s="34"/>
      <c r="AY754" s="32"/>
      <c r="AZ754" s="32"/>
      <c r="BA754" s="32"/>
      <c r="BB754" s="32"/>
      <c r="BC754" s="32"/>
      <c r="BF754" s="32"/>
      <c r="BG754" s="32"/>
      <c r="BH754" s="32"/>
      <c r="BI754" s="32"/>
      <c r="BJ754" s="36"/>
      <c r="BK754" s="32"/>
      <c r="BL754" s="36"/>
      <c r="BM754" s="32"/>
      <c r="BN754" s="36"/>
      <c r="BO754" s="33"/>
      <c r="BP754" s="33"/>
      <c r="BT754" s="37"/>
      <c r="BU754" s="32"/>
      <c r="BV754" s="38"/>
      <c r="BX754" s="39"/>
      <c r="BY754" s="39"/>
      <c r="BZ754" s="39"/>
      <c r="CA754" s="39"/>
      <c r="CB754" s="39"/>
      <c r="CC754" s="39"/>
      <c r="CD754" s="39"/>
      <c r="CE754" s="39"/>
      <c r="CF754" s="39"/>
      <c r="CH754" s="39"/>
      <c r="CI754" s="39"/>
      <c r="CJ754" s="39"/>
      <c r="CK754" s="39"/>
      <c r="CN754" s="46"/>
      <c r="CO754" s="46"/>
      <c r="CP754" s="46"/>
      <c r="CQ754" s="46"/>
      <c r="CR754" s="46"/>
      <c r="CS754" s="46"/>
      <c r="CV754" s="47"/>
      <c r="CX754" s="48"/>
      <c r="CY754" s="48"/>
      <c r="DA754" s="37"/>
      <c r="DD754" s="52"/>
      <c r="DF754" s="52"/>
      <c r="DG754" s="52"/>
      <c r="DH754" s="52"/>
      <c r="DI754" s="52"/>
      <c r="DJ754" s="52"/>
      <c r="DK754" s="52"/>
      <c r="DL754" s="52"/>
      <c r="DM754" s="52"/>
      <c r="DN754" s="52"/>
      <c r="DO754" s="33"/>
      <c r="DP754" s="33"/>
      <c r="DQ754" s="32"/>
      <c r="DR754" s="33"/>
      <c r="DS754" s="58"/>
      <c r="DT754" s="58"/>
      <c r="DU754" s="58"/>
    </row>
    <row r="755" spans="1:125" x14ac:dyDescent="0.25">
      <c r="A755" s="31"/>
      <c r="I755" s="37"/>
      <c r="K755" s="43"/>
      <c r="L755" s="43"/>
      <c r="M755" s="43"/>
      <c r="N755" s="43"/>
      <c r="Y755" s="32"/>
      <c r="AA755" s="32"/>
      <c r="AB755" s="32"/>
      <c r="AC755" s="33"/>
      <c r="AD755" s="33"/>
      <c r="AF755" s="33"/>
      <c r="AG755" s="33"/>
      <c r="AI755" s="33"/>
      <c r="AJ755" s="33"/>
      <c r="AL755" s="33"/>
      <c r="AN755" s="33"/>
      <c r="AO755" s="33"/>
      <c r="AP755" s="33"/>
      <c r="AQ755" s="33"/>
      <c r="AR755" s="33"/>
      <c r="AS755" s="34"/>
      <c r="AT755" s="34"/>
      <c r="AU755" s="35"/>
      <c r="AV755" s="35"/>
      <c r="AW755" s="34"/>
      <c r="AY755" s="32"/>
      <c r="AZ755" s="32"/>
      <c r="BA755" s="32"/>
      <c r="BB755" s="32"/>
      <c r="BC755" s="32"/>
      <c r="BF755" s="32"/>
      <c r="BG755" s="32"/>
      <c r="BH755" s="32"/>
      <c r="BI755" s="32"/>
      <c r="BJ755" s="36"/>
      <c r="BK755" s="32"/>
      <c r="BL755" s="36"/>
      <c r="BM755" s="32"/>
      <c r="BN755" s="36"/>
      <c r="BO755" s="33"/>
      <c r="BP755" s="33"/>
      <c r="BT755" s="37"/>
      <c r="BU755" s="32"/>
      <c r="BV755" s="38"/>
      <c r="BX755" s="39"/>
      <c r="BY755" s="39"/>
      <c r="BZ755" s="39"/>
      <c r="CA755" s="39"/>
      <c r="CB755" s="39"/>
      <c r="CC755" s="39"/>
      <c r="CD755" s="39"/>
      <c r="CE755" s="39"/>
      <c r="CF755" s="39"/>
      <c r="CH755" s="39"/>
      <c r="CI755" s="39"/>
      <c r="CJ755" s="39"/>
      <c r="CK755" s="39"/>
      <c r="CN755" s="46"/>
      <c r="CO755" s="46"/>
      <c r="CP755" s="46"/>
      <c r="CQ755" s="46"/>
      <c r="CR755" s="46"/>
      <c r="CS755" s="46"/>
      <c r="CV755" s="47"/>
      <c r="CX755" s="48"/>
      <c r="CY755" s="48"/>
      <c r="DA755" s="37"/>
      <c r="DD755" s="52"/>
      <c r="DF755" s="52"/>
      <c r="DG755" s="52"/>
      <c r="DH755" s="52"/>
      <c r="DI755" s="52"/>
      <c r="DJ755" s="52"/>
      <c r="DK755" s="52"/>
      <c r="DL755" s="52"/>
      <c r="DM755" s="52"/>
      <c r="DN755" s="52"/>
      <c r="DO755" s="33"/>
      <c r="DP755" s="33"/>
      <c r="DQ755" s="32"/>
      <c r="DR755" s="33"/>
      <c r="DS755" s="58"/>
      <c r="DT755" s="58"/>
      <c r="DU755" s="58"/>
    </row>
    <row r="756" spans="1:125" x14ac:dyDescent="0.25">
      <c r="A756" s="31"/>
      <c r="I756" s="37"/>
      <c r="K756" s="43"/>
      <c r="L756" s="43"/>
      <c r="M756" s="43"/>
      <c r="N756" s="43"/>
      <c r="Y756" s="32"/>
      <c r="AA756" s="32"/>
      <c r="AB756" s="32"/>
      <c r="AC756" s="33"/>
      <c r="AD756" s="33"/>
      <c r="AF756" s="33"/>
      <c r="AG756" s="33"/>
      <c r="AI756" s="33"/>
      <c r="AJ756" s="33"/>
      <c r="AL756" s="33"/>
      <c r="AN756" s="33"/>
      <c r="AO756" s="33"/>
      <c r="AP756" s="33"/>
      <c r="AQ756" s="33"/>
      <c r="AR756" s="33"/>
      <c r="AS756" s="34"/>
      <c r="AT756" s="34"/>
      <c r="AU756" s="35"/>
      <c r="AV756" s="35"/>
      <c r="AW756" s="34"/>
      <c r="AY756" s="32"/>
      <c r="AZ756" s="32"/>
      <c r="BA756" s="32"/>
      <c r="BB756" s="32"/>
      <c r="BC756" s="32"/>
      <c r="BF756" s="32"/>
      <c r="BG756" s="32"/>
      <c r="BH756" s="32"/>
      <c r="BI756" s="32"/>
      <c r="BJ756" s="36"/>
      <c r="BK756" s="32"/>
      <c r="BL756" s="36"/>
      <c r="BM756" s="32"/>
      <c r="BN756" s="36"/>
      <c r="BO756" s="33"/>
      <c r="BP756" s="33"/>
      <c r="BT756" s="37"/>
      <c r="BU756" s="32"/>
      <c r="BV756" s="38"/>
      <c r="BX756" s="39"/>
      <c r="BY756" s="39"/>
      <c r="BZ756" s="39"/>
      <c r="CA756" s="39"/>
      <c r="CB756" s="39"/>
      <c r="CC756" s="39"/>
      <c r="CD756" s="39"/>
      <c r="CE756" s="39"/>
      <c r="CF756" s="39"/>
      <c r="CH756" s="39"/>
      <c r="CI756" s="39"/>
      <c r="CJ756" s="39"/>
      <c r="CK756" s="39"/>
      <c r="CN756" s="46"/>
      <c r="CO756" s="46"/>
      <c r="CP756" s="46"/>
      <c r="CQ756" s="46"/>
      <c r="CR756" s="46"/>
      <c r="CS756" s="46"/>
      <c r="CV756" s="47"/>
      <c r="CX756" s="48"/>
      <c r="CY756" s="48"/>
      <c r="DA756" s="37"/>
      <c r="DD756" s="52"/>
      <c r="DF756" s="52"/>
      <c r="DG756" s="52"/>
      <c r="DH756" s="52"/>
      <c r="DI756" s="52"/>
      <c r="DJ756" s="52"/>
      <c r="DK756" s="52"/>
      <c r="DL756" s="52"/>
      <c r="DM756" s="52"/>
      <c r="DN756" s="52"/>
      <c r="DO756" s="33"/>
      <c r="DP756" s="33"/>
      <c r="DQ756" s="32"/>
      <c r="DR756" s="33"/>
      <c r="DS756" s="58"/>
      <c r="DT756" s="58"/>
      <c r="DU756" s="58"/>
    </row>
    <row r="757" spans="1:125" x14ac:dyDescent="0.25">
      <c r="A757" s="31"/>
      <c r="I757" s="37"/>
      <c r="K757" s="43"/>
      <c r="L757" s="43"/>
      <c r="M757" s="43"/>
      <c r="N757" s="43"/>
      <c r="Y757" s="32"/>
      <c r="AA757" s="32"/>
      <c r="AB757" s="32"/>
      <c r="AC757" s="33"/>
      <c r="AD757" s="33"/>
      <c r="AF757" s="33"/>
      <c r="AG757" s="33"/>
      <c r="AI757" s="33"/>
      <c r="AJ757" s="33"/>
      <c r="AL757" s="33"/>
      <c r="AN757" s="33"/>
      <c r="AO757" s="33"/>
      <c r="AP757" s="33"/>
      <c r="AQ757" s="33"/>
      <c r="AR757" s="33"/>
      <c r="AS757" s="34"/>
      <c r="AT757" s="34"/>
      <c r="AU757" s="35"/>
      <c r="AV757" s="35"/>
      <c r="AW757" s="34"/>
      <c r="AY757" s="32"/>
      <c r="AZ757" s="32"/>
      <c r="BA757" s="32"/>
      <c r="BB757" s="32"/>
      <c r="BC757" s="32"/>
      <c r="BF757" s="32"/>
      <c r="BG757" s="32"/>
      <c r="BH757" s="32"/>
      <c r="BI757" s="32"/>
      <c r="BJ757" s="36"/>
      <c r="BK757" s="32"/>
      <c r="BL757" s="36"/>
      <c r="BM757" s="32"/>
      <c r="BN757" s="36"/>
      <c r="BO757" s="33"/>
      <c r="BP757" s="33"/>
      <c r="BT757" s="37"/>
      <c r="BU757" s="32"/>
      <c r="BV757" s="38"/>
      <c r="BX757" s="39"/>
      <c r="BY757" s="39"/>
      <c r="BZ757" s="39"/>
      <c r="CA757" s="39"/>
      <c r="CB757" s="39"/>
      <c r="CC757" s="39"/>
      <c r="CD757" s="39"/>
      <c r="CE757" s="39"/>
      <c r="CF757" s="39"/>
      <c r="CH757" s="39"/>
      <c r="CI757" s="39"/>
      <c r="CJ757" s="39"/>
      <c r="CK757" s="39"/>
      <c r="CN757" s="46"/>
      <c r="CO757" s="46"/>
      <c r="CP757" s="46"/>
      <c r="CQ757" s="46"/>
      <c r="CR757" s="46"/>
      <c r="CS757" s="46"/>
      <c r="CV757" s="47"/>
      <c r="CX757" s="48"/>
      <c r="CY757" s="48"/>
      <c r="DA757" s="37"/>
      <c r="DD757" s="52"/>
      <c r="DF757" s="52"/>
      <c r="DG757" s="52"/>
      <c r="DH757" s="52"/>
      <c r="DI757" s="52"/>
      <c r="DJ757" s="52"/>
      <c r="DK757" s="52"/>
      <c r="DL757" s="52"/>
      <c r="DM757" s="52"/>
      <c r="DN757" s="52"/>
      <c r="DO757" s="33"/>
      <c r="DP757" s="33"/>
      <c r="DQ757" s="32"/>
      <c r="DR757" s="33"/>
      <c r="DS757" s="58"/>
      <c r="DT757" s="58"/>
      <c r="DU757" s="58"/>
    </row>
    <row r="758" spans="1:125" x14ac:dyDescent="0.25">
      <c r="A758" s="31"/>
      <c r="I758" s="37"/>
      <c r="K758" s="43"/>
      <c r="L758" s="43"/>
      <c r="M758" s="43"/>
      <c r="N758" s="43"/>
      <c r="Y758" s="32"/>
      <c r="AA758" s="32"/>
      <c r="AB758" s="32"/>
      <c r="AC758" s="33"/>
      <c r="AD758" s="33"/>
      <c r="AF758" s="33"/>
      <c r="AG758" s="33"/>
      <c r="AI758" s="33"/>
      <c r="AJ758" s="33"/>
      <c r="AL758" s="33"/>
      <c r="AN758" s="33"/>
      <c r="AO758" s="33"/>
      <c r="AP758" s="33"/>
      <c r="AQ758" s="33"/>
      <c r="AR758" s="33"/>
      <c r="AS758" s="34"/>
      <c r="AT758" s="34"/>
      <c r="AU758" s="35"/>
      <c r="AV758" s="35"/>
      <c r="AW758" s="34"/>
      <c r="AY758" s="32"/>
      <c r="AZ758" s="32"/>
      <c r="BA758" s="32"/>
      <c r="BB758" s="32"/>
      <c r="BC758" s="32"/>
      <c r="BF758" s="32"/>
      <c r="BG758" s="32"/>
      <c r="BH758" s="32"/>
      <c r="BI758" s="32"/>
      <c r="BJ758" s="36"/>
      <c r="BK758" s="32"/>
      <c r="BL758" s="36"/>
      <c r="BM758" s="32"/>
      <c r="BN758" s="36"/>
      <c r="BO758" s="33"/>
      <c r="BP758" s="33"/>
      <c r="BT758" s="37"/>
      <c r="BU758" s="32"/>
      <c r="BV758" s="38"/>
      <c r="BX758" s="39"/>
      <c r="BY758" s="39"/>
      <c r="BZ758" s="39"/>
      <c r="CA758" s="39"/>
      <c r="CB758" s="39"/>
      <c r="CC758" s="39"/>
      <c r="CD758" s="39"/>
      <c r="CE758" s="39"/>
      <c r="CF758" s="39"/>
      <c r="CH758" s="39"/>
      <c r="CI758" s="39"/>
      <c r="CJ758" s="39"/>
      <c r="CK758" s="39"/>
      <c r="CN758" s="46"/>
      <c r="CO758" s="46"/>
      <c r="CP758" s="46"/>
      <c r="CQ758" s="46"/>
      <c r="CR758" s="46"/>
      <c r="CS758" s="46"/>
      <c r="CV758" s="47"/>
      <c r="CX758" s="48"/>
      <c r="CY758" s="48"/>
      <c r="DA758" s="37"/>
      <c r="DD758" s="52"/>
      <c r="DF758" s="52"/>
      <c r="DG758" s="52"/>
      <c r="DH758" s="52"/>
      <c r="DI758" s="52"/>
      <c r="DJ758" s="52"/>
      <c r="DK758" s="52"/>
      <c r="DL758" s="52"/>
      <c r="DM758" s="52"/>
      <c r="DN758" s="52"/>
      <c r="DO758" s="33"/>
      <c r="DP758" s="33"/>
      <c r="DQ758" s="32"/>
      <c r="DR758" s="33"/>
      <c r="DS758" s="58"/>
      <c r="DT758" s="58"/>
      <c r="DU758" s="58"/>
    </row>
    <row r="759" spans="1:125" x14ac:dyDescent="0.25">
      <c r="A759" s="31"/>
      <c r="I759" s="37"/>
      <c r="K759" s="43"/>
      <c r="L759" s="43"/>
      <c r="M759" s="43"/>
      <c r="N759" s="43"/>
      <c r="Y759" s="32"/>
      <c r="AA759" s="32"/>
      <c r="AB759" s="32"/>
      <c r="AC759" s="33"/>
      <c r="AD759" s="33"/>
      <c r="AF759" s="33"/>
      <c r="AG759" s="33"/>
      <c r="AI759" s="33"/>
      <c r="AJ759" s="33"/>
      <c r="AL759" s="33"/>
      <c r="AN759" s="33"/>
      <c r="AO759" s="33"/>
      <c r="AP759" s="33"/>
      <c r="AQ759" s="33"/>
      <c r="AR759" s="33"/>
      <c r="AS759" s="34"/>
      <c r="AT759" s="34"/>
      <c r="AU759" s="35"/>
      <c r="AV759" s="35"/>
      <c r="AW759" s="34"/>
      <c r="AY759" s="32"/>
      <c r="AZ759" s="32"/>
      <c r="BA759" s="32"/>
      <c r="BB759" s="32"/>
      <c r="BC759" s="32"/>
      <c r="BF759" s="32"/>
      <c r="BG759" s="32"/>
      <c r="BH759" s="32"/>
      <c r="BI759" s="32"/>
      <c r="BJ759" s="36"/>
      <c r="BK759" s="32"/>
      <c r="BL759" s="36"/>
      <c r="BM759" s="32"/>
      <c r="BN759" s="36"/>
      <c r="BO759" s="33"/>
      <c r="BP759" s="33"/>
      <c r="BT759" s="37"/>
      <c r="BU759" s="32"/>
      <c r="BV759" s="38"/>
      <c r="BX759" s="39"/>
      <c r="BY759" s="39"/>
      <c r="BZ759" s="39"/>
      <c r="CA759" s="39"/>
      <c r="CB759" s="39"/>
      <c r="CC759" s="39"/>
      <c r="CD759" s="39"/>
      <c r="CE759" s="39"/>
      <c r="CF759" s="39"/>
      <c r="CH759" s="39"/>
      <c r="CI759" s="39"/>
      <c r="CJ759" s="39"/>
      <c r="CK759" s="39"/>
      <c r="CN759" s="46"/>
      <c r="CO759" s="46"/>
      <c r="CP759" s="46"/>
      <c r="CQ759" s="46"/>
      <c r="CR759" s="46"/>
      <c r="CS759" s="46"/>
      <c r="CV759" s="47"/>
      <c r="CX759" s="48"/>
      <c r="CY759" s="48"/>
      <c r="DA759" s="37"/>
      <c r="DD759" s="52"/>
      <c r="DF759" s="52"/>
      <c r="DG759" s="52"/>
      <c r="DH759" s="52"/>
      <c r="DI759" s="52"/>
      <c r="DJ759" s="52"/>
      <c r="DK759" s="52"/>
      <c r="DL759" s="52"/>
      <c r="DM759" s="52"/>
      <c r="DN759" s="52"/>
      <c r="DO759" s="33"/>
      <c r="DP759" s="33"/>
      <c r="DQ759" s="32"/>
      <c r="DR759" s="33"/>
      <c r="DS759" s="58"/>
      <c r="DT759" s="58"/>
      <c r="DU759" s="58"/>
    </row>
    <row r="760" spans="1:125" x14ac:dyDescent="0.25">
      <c r="A760" s="31"/>
      <c r="I760" s="37"/>
      <c r="K760" s="43"/>
      <c r="L760" s="43"/>
      <c r="M760" s="43"/>
      <c r="N760" s="43"/>
      <c r="Y760" s="32"/>
      <c r="AA760" s="32"/>
      <c r="AB760" s="32"/>
      <c r="AC760" s="33"/>
      <c r="AD760" s="33"/>
      <c r="AF760" s="33"/>
      <c r="AG760" s="33"/>
      <c r="AI760" s="33"/>
      <c r="AJ760" s="33"/>
      <c r="AL760" s="33"/>
      <c r="AN760" s="33"/>
      <c r="AO760" s="33"/>
      <c r="AP760" s="33"/>
      <c r="AQ760" s="33"/>
      <c r="AR760" s="33"/>
      <c r="AS760" s="34"/>
      <c r="AT760" s="34"/>
      <c r="AU760" s="35"/>
      <c r="AV760" s="35"/>
      <c r="AW760" s="34"/>
      <c r="AY760" s="32"/>
      <c r="AZ760" s="32"/>
      <c r="BA760" s="32"/>
      <c r="BB760" s="32"/>
      <c r="BC760" s="32"/>
      <c r="BF760" s="32"/>
      <c r="BG760" s="32"/>
      <c r="BH760" s="32"/>
      <c r="BI760" s="32"/>
      <c r="BJ760" s="36"/>
      <c r="BK760" s="32"/>
      <c r="BL760" s="36"/>
      <c r="BM760" s="32"/>
      <c r="BN760" s="36"/>
      <c r="BO760" s="33"/>
      <c r="BP760" s="33"/>
      <c r="BT760" s="37"/>
      <c r="BU760" s="32"/>
      <c r="BV760" s="38"/>
      <c r="BX760" s="39"/>
      <c r="BY760" s="39"/>
      <c r="BZ760" s="39"/>
      <c r="CA760" s="39"/>
      <c r="CB760" s="39"/>
      <c r="CC760" s="39"/>
      <c r="CD760" s="39"/>
      <c r="CE760" s="39"/>
      <c r="CF760" s="39"/>
      <c r="CH760" s="39"/>
      <c r="CI760" s="39"/>
      <c r="CJ760" s="39"/>
      <c r="CK760" s="39"/>
      <c r="CN760" s="46"/>
      <c r="CO760" s="46"/>
      <c r="CP760" s="46"/>
      <c r="CQ760" s="46"/>
      <c r="CR760" s="46"/>
      <c r="CS760" s="46"/>
      <c r="CV760" s="47"/>
      <c r="CX760" s="48"/>
      <c r="CY760" s="48"/>
      <c r="DA760" s="37"/>
      <c r="DD760" s="52"/>
      <c r="DF760" s="52"/>
      <c r="DG760" s="52"/>
      <c r="DH760" s="52"/>
      <c r="DI760" s="52"/>
      <c r="DJ760" s="52"/>
      <c r="DK760" s="52"/>
      <c r="DL760" s="52"/>
      <c r="DM760" s="52"/>
      <c r="DN760" s="52"/>
      <c r="DO760" s="33"/>
      <c r="DP760" s="33"/>
      <c r="DQ760" s="32"/>
      <c r="DR760" s="33"/>
      <c r="DS760" s="58"/>
      <c r="DT760" s="58"/>
      <c r="DU760" s="58"/>
    </row>
    <row r="761" spans="1:125" x14ac:dyDescent="0.25">
      <c r="A761" s="31"/>
      <c r="I761" s="37"/>
      <c r="K761" s="43"/>
      <c r="L761" s="43"/>
      <c r="M761" s="43"/>
      <c r="N761" s="43"/>
      <c r="Y761" s="32"/>
      <c r="AA761" s="32"/>
      <c r="AB761" s="32"/>
      <c r="AC761" s="33"/>
      <c r="AD761" s="33"/>
      <c r="AF761" s="33"/>
      <c r="AG761" s="33"/>
      <c r="AI761" s="33"/>
      <c r="AJ761" s="33"/>
      <c r="AL761" s="33"/>
      <c r="AN761" s="33"/>
      <c r="AO761" s="33"/>
      <c r="AP761" s="33"/>
      <c r="AQ761" s="33"/>
      <c r="AR761" s="33"/>
      <c r="AS761" s="34"/>
      <c r="AT761" s="34"/>
      <c r="AU761" s="35"/>
      <c r="AV761" s="35"/>
      <c r="AW761" s="34"/>
      <c r="AY761" s="32"/>
      <c r="AZ761" s="32"/>
      <c r="BA761" s="32"/>
      <c r="BB761" s="32"/>
      <c r="BC761" s="32"/>
      <c r="BF761" s="32"/>
      <c r="BG761" s="32"/>
      <c r="BH761" s="32"/>
      <c r="BI761" s="32"/>
      <c r="BJ761" s="36"/>
      <c r="BK761" s="32"/>
      <c r="BL761" s="36"/>
      <c r="BM761" s="32"/>
      <c r="BN761" s="36"/>
      <c r="BO761" s="33"/>
      <c r="BP761" s="33"/>
      <c r="BT761" s="37"/>
      <c r="BU761" s="32"/>
      <c r="BV761" s="38"/>
      <c r="BX761" s="39"/>
      <c r="BY761" s="39"/>
      <c r="BZ761" s="39"/>
      <c r="CA761" s="39"/>
      <c r="CB761" s="39"/>
      <c r="CC761" s="39"/>
      <c r="CD761" s="39"/>
      <c r="CE761" s="39"/>
      <c r="CF761" s="39"/>
      <c r="CH761" s="39"/>
      <c r="CI761" s="39"/>
      <c r="CJ761" s="39"/>
      <c r="CK761" s="39"/>
      <c r="CN761" s="46"/>
      <c r="CO761" s="46"/>
      <c r="CP761" s="46"/>
      <c r="CQ761" s="46"/>
      <c r="CR761" s="46"/>
      <c r="CS761" s="46"/>
      <c r="CV761" s="47"/>
      <c r="CX761" s="48"/>
      <c r="CY761" s="48"/>
      <c r="DA761" s="37"/>
      <c r="DD761" s="52"/>
      <c r="DF761" s="52"/>
      <c r="DG761" s="52"/>
      <c r="DH761" s="52"/>
      <c r="DI761" s="52"/>
      <c r="DJ761" s="52"/>
      <c r="DK761" s="52"/>
      <c r="DL761" s="52"/>
      <c r="DM761" s="52"/>
      <c r="DN761" s="52"/>
      <c r="DO761" s="33"/>
      <c r="DP761" s="33"/>
      <c r="DQ761" s="32"/>
      <c r="DR761" s="33"/>
      <c r="DS761" s="58"/>
      <c r="DT761" s="58"/>
      <c r="DU761" s="58"/>
    </row>
    <row r="762" spans="1:125" x14ac:dyDescent="0.25">
      <c r="A762" s="31"/>
      <c r="I762" s="37"/>
      <c r="K762" s="43"/>
      <c r="L762" s="43"/>
      <c r="M762" s="43"/>
      <c r="N762" s="43"/>
      <c r="Y762" s="32"/>
      <c r="AA762" s="32"/>
      <c r="AB762" s="32"/>
      <c r="AC762" s="33"/>
      <c r="AD762" s="33"/>
      <c r="AF762" s="33"/>
      <c r="AG762" s="33"/>
      <c r="AI762" s="33"/>
      <c r="AJ762" s="33"/>
      <c r="AL762" s="33"/>
      <c r="AN762" s="33"/>
      <c r="AO762" s="33"/>
      <c r="AP762" s="33"/>
      <c r="AQ762" s="33"/>
      <c r="AR762" s="33"/>
      <c r="AS762" s="34"/>
      <c r="AT762" s="34"/>
      <c r="AU762" s="35"/>
      <c r="AV762" s="35"/>
      <c r="AW762" s="34"/>
      <c r="AY762" s="32"/>
      <c r="AZ762" s="32"/>
      <c r="BA762" s="32"/>
      <c r="BB762" s="32"/>
      <c r="BC762" s="32"/>
      <c r="BF762" s="32"/>
      <c r="BG762" s="32"/>
      <c r="BH762" s="32"/>
      <c r="BI762" s="32"/>
      <c r="BJ762" s="36"/>
      <c r="BK762" s="32"/>
      <c r="BL762" s="36"/>
      <c r="BM762" s="32"/>
      <c r="BN762" s="36"/>
      <c r="BO762" s="33"/>
      <c r="BP762" s="33"/>
      <c r="BT762" s="37"/>
      <c r="BU762" s="32"/>
      <c r="BV762" s="38"/>
      <c r="BX762" s="39"/>
      <c r="BY762" s="39"/>
      <c r="BZ762" s="39"/>
      <c r="CA762" s="39"/>
      <c r="CB762" s="39"/>
      <c r="CC762" s="39"/>
      <c r="CD762" s="39"/>
      <c r="CE762" s="39"/>
      <c r="CF762" s="39"/>
      <c r="CH762" s="39"/>
      <c r="CI762" s="39"/>
      <c r="CJ762" s="39"/>
      <c r="CK762" s="39"/>
      <c r="CN762" s="46"/>
      <c r="CO762" s="46"/>
      <c r="CP762" s="46"/>
      <c r="CQ762" s="46"/>
      <c r="CR762" s="46"/>
      <c r="CS762" s="46"/>
      <c r="CV762" s="47"/>
      <c r="CX762" s="48"/>
      <c r="CY762" s="48"/>
      <c r="DA762" s="37"/>
      <c r="DD762" s="52"/>
      <c r="DF762" s="52"/>
      <c r="DG762" s="52"/>
      <c r="DH762" s="52"/>
      <c r="DI762" s="52"/>
      <c r="DJ762" s="52"/>
      <c r="DK762" s="52"/>
      <c r="DL762" s="52"/>
      <c r="DM762" s="52"/>
      <c r="DN762" s="52"/>
      <c r="DO762" s="33"/>
      <c r="DP762" s="33"/>
      <c r="DQ762" s="32"/>
      <c r="DR762" s="33"/>
      <c r="DS762" s="58"/>
      <c r="DT762" s="58"/>
      <c r="DU762" s="58"/>
    </row>
    <row r="763" spans="1:125" x14ac:dyDescent="0.25">
      <c r="A763" s="31"/>
      <c r="I763" s="37"/>
      <c r="K763" s="43"/>
      <c r="L763" s="43"/>
      <c r="M763" s="43"/>
      <c r="N763" s="43"/>
      <c r="Y763" s="32"/>
      <c r="AA763" s="32"/>
      <c r="AB763" s="32"/>
      <c r="AC763" s="33"/>
      <c r="AD763" s="33"/>
      <c r="AF763" s="33"/>
      <c r="AG763" s="33"/>
      <c r="AI763" s="33"/>
      <c r="AJ763" s="33"/>
      <c r="AL763" s="33"/>
      <c r="AN763" s="33"/>
      <c r="AO763" s="33"/>
      <c r="AP763" s="33"/>
      <c r="AQ763" s="33"/>
      <c r="AR763" s="33"/>
      <c r="AS763" s="34"/>
      <c r="AT763" s="34"/>
      <c r="AU763" s="35"/>
      <c r="AV763" s="35"/>
      <c r="AW763" s="34"/>
      <c r="AY763" s="32"/>
      <c r="AZ763" s="32"/>
      <c r="BA763" s="32"/>
      <c r="BB763" s="32"/>
      <c r="BC763" s="32"/>
      <c r="BF763" s="32"/>
      <c r="BG763" s="32"/>
      <c r="BH763" s="32"/>
      <c r="BI763" s="32"/>
      <c r="BJ763" s="36"/>
      <c r="BK763" s="32"/>
      <c r="BL763" s="36"/>
      <c r="BM763" s="32"/>
      <c r="BN763" s="36"/>
      <c r="BO763" s="33"/>
      <c r="BP763" s="33"/>
      <c r="BT763" s="37"/>
      <c r="BU763" s="32"/>
      <c r="BV763" s="38"/>
      <c r="BX763" s="39"/>
      <c r="BY763" s="39"/>
      <c r="BZ763" s="39"/>
      <c r="CA763" s="39"/>
      <c r="CB763" s="39"/>
      <c r="CC763" s="39"/>
      <c r="CD763" s="39"/>
      <c r="CE763" s="39"/>
      <c r="CF763" s="39"/>
      <c r="CH763" s="39"/>
      <c r="CI763" s="39"/>
      <c r="CJ763" s="39"/>
      <c r="CK763" s="39"/>
      <c r="CN763" s="46"/>
      <c r="CO763" s="46"/>
      <c r="CP763" s="46"/>
      <c r="CQ763" s="46"/>
      <c r="CR763" s="46"/>
      <c r="CS763" s="46"/>
      <c r="CV763" s="47"/>
      <c r="CX763" s="48"/>
      <c r="CY763" s="48"/>
      <c r="DA763" s="37"/>
      <c r="DD763" s="52"/>
      <c r="DF763" s="52"/>
      <c r="DG763" s="52"/>
      <c r="DH763" s="52"/>
      <c r="DI763" s="52"/>
      <c r="DJ763" s="52"/>
      <c r="DK763" s="52"/>
      <c r="DL763" s="52"/>
      <c r="DM763" s="52"/>
      <c r="DN763" s="52"/>
      <c r="DO763" s="33"/>
      <c r="DP763" s="33"/>
      <c r="DQ763" s="32"/>
      <c r="DR763" s="33"/>
      <c r="DS763" s="58"/>
      <c r="DT763" s="58"/>
      <c r="DU763" s="58"/>
    </row>
    <row r="764" spans="1:125" x14ac:dyDescent="0.25">
      <c r="A764" s="31"/>
      <c r="I764" s="37"/>
      <c r="K764" s="43"/>
      <c r="L764" s="43"/>
      <c r="M764" s="43"/>
      <c r="N764" s="43"/>
      <c r="Y764" s="32"/>
      <c r="AA764" s="32"/>
      <c r="AB764" s="32"/>
      <c r="AC764" s="33"/>
      <c r="AD764" s="33"/>
      <c r="AF764" s="33"/>
      <c r="AG764" s="33"/>
      <c r="AI764" s="33"/>
      <c r="AJ764" s="33"/>
      <c r="AL764" s="33"/>
      <c r="AN764" s="33"/>
      <c r="AO764" s="33"/>
      <c r="AP764" s="33"/>
      <c r="AQ764" s="33"/>
      <c r="AR764" s="33"/>
      <c r="AS764" s="34"/>
      <c r="AT764" s="34"/>
      <c r="AU764" s="35"/>
      <c r="AV764" s="35"/>
      <c r="AW764" s="34"/>
      <c r="AY764" s="32"/>
      <c r="AZ764" s="32"/>
      <c r="BA764" s="32"/>
      <c r="BB764" s="32"/>
      <c r="BC764" s="32"/>
      <c r="BF764" s="32"/>
      <c r="BG764" s="32"/>
      <c r="BH764" s="32"/>
      <c r="BI764" s="32"/>
      <c r="BJ764" s="36"/>
      <c r="BK764" s="32"/>
      <c r="BL764" s="36"/>
      <c r="BM764" s="32"/>
      <c r="BN764" s="36"/>
      <c r="BO764" s="33"/>
      <c r="BP764" s="33"/>
      <c r="BT764" s="37"/>
      <c r="BU764" s="32"/>
      <c r="BV764" s="38"/>
      <c r="BX764" s="39"/>
      <c r="BY764" s="39"/>
      <c r="BZ764" s="39"/>
      <c r="CA764" s="39"/>
      <c r="CB764" s="39"/>
      <c r="CC764" s="39"/>
      <c r="CD764" s="39"/>
      <c r="CE764" s="39"/>
      <c r="CF764" s="39"/>
      <c r="CH764" s="39"/>
      <c r="CI764" s="39"/>
      <c r="CJ764" s="39"/>
      <c r="CK764" s="39"/>
      <c r="CN764" s="46"/>
      <c r="CO764" s="46"/>
      <c r="CP764" s="46"/>
      <c r="CQ764" s="46"/>
      <c r="CR764" s="46"/>
      <c r="CS764" s="46"/>
      <c r="CV764" s="47"/>
      <c r="CX764" s="48"/>
      <c r="CY764" s="48"/>
      <c r="DA764" s="37"/>
      <c r="DD764" s="52"/>
      <c r="DF764" s="52"/>
      <c r="DG764" s="52"/>
      <c r="DH764" s="52"/>
      <c r="DI764" s="52"/>
      <c r="DJ764" s="52"/>
      <c r="DK764" s="52"/>
      <c r="DL764" s="52"/>
      <c r="DM764" s="52"/>
      <c r="DN764" s="52"/>
      <c r="DO764" s="33"/>
      <c r="DP764" s="33"/>
      <c r="DQ764" s="32"/>
      <c r="DR764" s="33"/>
      <c r="DS764" s="58"/>
      <c r="DT764" s="58"/>
      <c r="DU764" s="58"/>
    </row>
    <row r="765" spans="1:125" x14ac:dyDescent="0.25">
      <c r="A765" s="31"/>
      <c r="I765" s="37"/>
      <c r="K765" s="43"/>
      <c r="L765" s="43"/>
      <c r="M765" s="43"/>
      <c r="N765" s="43"/>
      <c r="Y765" s="32"/>
      <c r="AA765" s="32"/>
      <c r="AB765" s="32"/>
      <c r="AC765" s="33"/>
      <c r="AD765" s="33"/>
      <c r="AF765" s="33"/>
      <c r="AG765" s="33"/>
      <c r="AI765" s="33"/>
      <c r="AJ765" s="33"/>
      <c r="AL765" s="33"/>
      <c r="AN765" s="33"/>
      <c r="AO765" s="33"/>
      <c r="AP765" s="33"/>
      <c r="AQ765" s="33"/>
      <c r="AR765" s="33"/>
      <c r="AS765" s="34"/>
      <c r="AT765" s="34"/>
      <c r="AU765" s="35"/>
      <c r="AV765" s="35"/>
      <c r="AW765" s="34"/>
      <c r="AY765" s="32"/>
      <c r="AZ765" s="32"/>
      <c r="BA765" s="32"/>
      <c r="BB765" s="32"/>
      <c r="BC765" s="32"/>
      <c r="BF765" s="32"/>
      <c r="BG765" s="32"/>
      <c r="BH765" s="32"/>
      <c r="BI765" s="32"/>
      <c r="BJ765" s="36"/>
      <c r="BK765" s="32"/>
      <c r="BL765" s="36"/>
      <c r="BM765" s="32"/>
      <c r="BN765" s="36"/>
      <c r="BO765" s="33"/>
      <c r="BP765" s="33"/>
      <c r="BT765" s="37"/>
      <c r="BU765" s="32"/>
      <c r="BV765" s="38"/>
      <c r="BX765" s="39"/>
      <c r="BY765" s="39"/>
      <c r="BZ765" s="39"/>
      <c r="CA765" s="39"/>
      <c r="CB765" s="39"/>
      <c r="CC765" s="39"/>
      <c r="CD765" s="39"/>
      <c r="CE765" s="39"/>
      <c r="CF765" s="39"/>
      <c r="CH765" s="39"/>
      <c r="CI765" s="39"/>
      <c r="CJ765" s="39"/>
      <c r="CK765" s="39"/>
      <c r="CN765" s="46"/>
      <c r="CO765" s="46"/>
      <c r="CP765" s="46"/>
      <c r="CQ765" s="46"/>
      <c r="CR765" s="46"/>
      <c r="CS765" s="46"/>
      <c r="CV765" s="47"/>
      <c r="CX765" s="48"/>
      <c r="CY765" s="48"/>
      <c r="DA765" s="37"/>
      <c r="DD765" s="52"/>
      <c r="DF765" s="52"/>
      <c r="DG765" s="52"/>
      <c r="DH765" s="52"/>
      <c r="DI765" s="52"/>
      <c r="DJ765" s="52"/>
      <c r="DK765" s="52"/>
      <c r="DL765" s="52"/>
      <c r="DM765" s="52"/>
      <c r="DN765" s="52"/>
      <c r="DO765" s="33"/>
      <c r="DP765" s="33"/>
      <c r="DQ765" s="32"/>
      <c r="DR765" s="33"/>
      <c r="DS765" s="58"/>
      <c r="DT765" s="58"/>
      <c r="DU765" s="58"/>
    </row>
    <row r="766" spans="1:125" x14ac:dyDescent="0.25">
      <c r="A766" s="31"/>
      <c r="I766" s="37"/>
      <c r="K766" s="43"/>
      <c r="L766" s="43"/>
      <c r="M766" s="43"/>
      <c r="N766" s="43"/>
      <c r="Y766" s="32"/>
      <c r="AA766" s="32"/>
      <c r="AB766" s="32"/>
      <c r="AC766" s="33"/>
      <c r="AD766" s="33"/>
      <c r="AF766" s="33"/>
      <c r="AG766" s="33"/>
      <c r="AI766" s="33"/>
      <c r="AJ766" s="33"/>
      <c r="AL766" s="33"/>
      <c r="AN766" s="33"/>
      <c r="AO766" s="33"/>
      <c r="AP766" s="33"/>
      <c r="AQ766" s="33"/>
      <c r="AR766" s="33"/>
      <c r="AS766" s="34"/>
      <c r="AT766" s="34"/>
      <c r="AU766" s="35"/>
      <c r="AV766" s="35"/>
      <c r="AW766" s="34"/>
      <c r="AY766" s="32"/>
      <c r="AZ766" s="32"/>
      <c r="BA766" s="32"/>
      <c r="BB766" s="32"/>
      <c r="BC766" s="32"/>
      <c r="BF766" s="32"/>
      <c r="BG766" s="32"/>
      <c r="BH766" s="32"/>
      <c r="BI766" s="32"/>
      <c r="BJ766" s="36"/>
      <c r="BK766" s="32"/>
      <c r="BL766" s="36"/>
      <c r="BM766" s="32"/>
      <c r="BN766" s="36"/>
      <c r="BO766" s="33"/>
      <c r="BP766" s="33"/>
      <c r="BT766" s="37"/>
      <c r="BU766" s="32"/>
      <c r="BV766" s="38"/>
      <c r="BX766" s="39"/>
      <c r="BY766" s="39"/>
      <c r="BZ766" s="39"/>
      <c r="CA766" s="39"/>
      <c r="CB766" s="39"/>
      <c r="CC766" s="39"/>
      <c r="CD766" s="39"/>
      <c r="CE766" s="39"/>
      <c r="CF766" s="39"/>
      <c r="CH766" s="39"/>
      <c r="CI766" s="39"/>
      <c r="CJ766" s="39"/>
      <c r="CK766" s="39"/>
      <c r="CN766" s="46"/>
      <c r="CO766" s="46"/>
      <c r="CP766" s="46"/>
      <c r="CQ766" s="46"/>
      <c r="CR766" s="46"/>
      <c r="CS766" s="46"/>
      <c r="CV766" s="47"/>
      <c r="CX766" s="48"/>
      <c r="CY766" s="48"/>
      <c r="DA766" s="37"/>
      <c r="DD766" s="52"/>
      <c r="DF766" s="52"/>
      <c r="DG766" s="52"/>
      <c r="DH766" s="52"/>
      <c r="DI766" s="52"/>
      <c r="DJ766" s="52"/>
      <c r="DK766" s="52"/>
      <c r="DL766" s="52"/>
      <c r="DM766" s="52"/>
      <c r="DN766" s="52"/>
      <c r="DO766" s="33"/>
      <c r="DP766" s="33"/>
      <c r="DQ766" s="32"/>
      <c r="DR766" s="33"/>
      <c r="DS766" s="58"/>
      <c r="DT766" s="58"/>
      <c r="DU766" s="58"/>
    </row>
    <row r="767" spans="1:125" x14ac:dyDescent="0.25">
      <c r="A767" s="31"/>
      <c r="I767" s="37"/>
      <c r="K767" s="43"/>
      <c r="L767" s="43"/>
      <c r="M767" s="43"/>
      <c r="N767" s="43"/>
      <c r="Y767" s="32"/>
      <c r="AA767" s="32"/>
      <c r="AB767" s="32"/>
      <c r="AC767" s="33"/>
      <c r="AD767" s="33"/>
      <c r="AF767" s="33"/>
      <c r="AG767" s="33"/>
      <c r="AI767" s="33"/>
      <c r="AJ767" s="33"/>
      <c r="AL767" s="33"/>
      <c r="AN767" s="33"/>
      <c r="AO767" s="33"/>
      <c r="AP767" s="33"/>
      <c r="AQ767" s="33"/>
      <c r="AR767" s="33"/>
      <c r="AS767" s="34"/>
      <c r="AT767" s="34"/>
      <c r="AU767" s="35"/>
      <c r="AV767" s="35"/>
      <c r="AW767" s="34"/>
      <c r="AY767" s="32"/>
      <c r="AZ767" s="32"/>
      <c r="BA767" s="32"/>
      <c r="BB767" s="32"/>
      <c r="BC767" s="32"/>
      <c r="BF767" s="32"/>
      <c r="BG767" s="32"/>
      <c r="BH767" s="32"/>
      <c r="BI767" s="32"/>
      <c r="BJ767" s="36"/>
      <c r="BK767" s="32"/>
      <c r="BL767" s="36"/>
      <c r="BM767" s="32"/>
      <c r="BN767" s="36"/>
      <c r="BO767" s="33"/>
      <c r="BP767" s="33"/>
      <c r="BT767" s="37"/>
      <c r="BU767" s="32"/>
      <c r="BV767" s="38"/>
      <c r="BX767" s="39"/>
      <c r="BY767" s="39"/>
      <c r="BZ767" s="39"/>
      <c r="CA767" s="39"/>
      <c r="CB767" s="39"/>
      <c r="CC767" s="39"/>
      <c r="CD767" s="39"/>
      <c r="CE767" s="39"/>
      <c r="CF767" s="39"/>
      <c r="CH767" s="39"/>
      <c r="CI767" s="39"/>
      <c r="CJ767" s="39"/>
      <c r="CK767" s="39"/>
      <c r="CN767" s="46"/>
      <c r="CO767" s="46"/>
      <c r="CP767" s="46"/>
      <c r="CQ767" s="46"/>
      <c r="CR767" s="46"/>
      <c r="CS767" s="46"/>
      <c r="CV767" s="47"/>
      <c r="CX767" s="48"/>
      <c r="CY767" s="48"/>
      <c r="DA767" s="37"/>
      <c r="DD767" s="52"/>
      <c r="DF767" s="52"/>
      <c r="DG767" s="52"/>
      <c r="DH767" s="52"/>
      <c r="DI767" s="52"/>
      <c r="DJ767" s="52"/>
      <c r="DK767" s="52"/>
      <c r="DL767" s="52"/>
      <c r="DM767" s="52"/>
      <c r="DN767" s="52"/>
      <c r="DO767" s="33"/>
      <c r="DP767" s="33"/>
      <c r="DQ767" s="32"/>
      <c r="DR767" s="33"/>
      <c r="DS767" s="58"/>
      <c r="DT767" s="58"/>
      <c r="DU767" s="58"/>
    </row>
    <row r="768" spans="1:125" x14ac:dyDescent="0.25">
      <c r="A768" s="31"/>
      <c r="I768" s="37"/>
      <c r="K768" s="43"/>
      <c r="L768" s="43"/>
      <c r="M768" s="43"/>
      <c r="N768" s="43"/>
      <c r="Y768" s="32"/>
      <c r="AA768" s="32"/>
      <c r="AB768" s="32"/>
      <c r="AC768" s="33"/>
      <c r="AD768" s="33"/>
      <c r="AF768" s="33"/>
      <c r="AG768" s="33"/>
      <c r="AI768" s="33"/>
      <c r="AJ768" s="33"/>
      <c r="AL768" s="33"/>
      <c r="AN768" s="33"/>
      <c r="AO768" s="33"/>
      <c r="AP768" s="33"/>
      <c r="AQ768" s="33"/>
      <c r="AR768" s="33"/>
      <c r="AS768" s="34"/>
      <c r="AT768" s="34"/>
      <c r="AU768" s="35"/>
      <c r="AV768" s="35"/>
      <c r="AW768" s="34"/>
      <c r="AY768" s="32"/>
      <c r="AZ768" s="32"/>
      <c r="BA768" s="32"/>
      <c r="BB768" s="32"/>
      <c r="BC768" s="32"/>
      <c r="BF768" s="32"/>
      <c r="BG768" s="32"/>
      <c r="BH768" s="32"/>
      <c r="BI768" s="32"/>
      <c r="BJ768" s="36"/>
      <c r="BK768" s="32"/>
      <c r="BL768" s="36"/>
      <c r="BM768" s="32"/>
      <c r="BN768" s="36"/>
      <c r="BO768" s="33"/>
      <c r="BP768" s="33"/>
      <c r="BT768" s="37"/>
      <c r="BU768" s="32"/>
      <c r="BV768" s="38"/>
      <c r="BX768" s="39"/>
      <c r="BY768" s="39"/>
      <c r="BZ768" s="39"/>
      <c r="CA768" s="39"/>
      <c r="CB768" s="39"/>
      <c r="CC768" s="39"/>
      <c r="CD768" s="39"/>
      <c r="CE768" s="39"/>
      <c r="CF768" s="39"/>
      <c r="CH768" s="39"/>
      <c r="CI768" s="39"/>
      <c r="CJ768" s="39"/>
      <c r="CK768" s="39"/>
      <c r="CN768" s="46"/>
      <c r="CO768" s="46"/>
      <c r="CP768" s="46"/>
      <c r="CQ768" s="46"/>
      <c r="CR768" s="46"/>
      <c r="CS768" s="46"/>
      <c r="CV768" s="47"/>
      <c r="CX768" s="48"/>
      <c r="CY768" s="48"/>
      <c r="DA768" s="37"/>
      <c r="DD768" s="52"/>
      <c r="DF768" s="52"/>
      <c r="DG768" s="52"/>
      <c r="DH768" s="52"/>
      <c r="DI768" s="52"/>
      <c r="DJ768" s="52"/>
      <c r="DK768" s="52"/>
      <c r="DL768" s="52"/>
      <c r="DM768" s="52"/>
      <c r="DN768" s="52"/>
      <c r="DO768" s="33"/>
      <c r="DP768" s="33"/>
      <c r="DQ768" s="32"/>
      <c r="DR768" s="33"/>
      <c r="DS768" s="58"/>
      <c r="DT768" s="58"/>
      <c r="DU768" s="58"/>
    </row>
    <row r="769" spans="1:125" x14ac:dyDescent="0.25">
      <c r="A769" s="31"/>
      <c r="I769" s="37"/>
      <c r="K769" s="43"/>
      <c r="L769" s="43"/>
      <c r="M769" s="43"/>
      <c r="N769" s="43"/>
      <c r="Y769" s="32"/>
      <c r="AA769" s="32"/>
      <c r="AB769" s="32"/>
      <c r="AC769" s="33"/>
      <c r="AD769" s="33"/>
      <c r="AF769" s="33"/>
      <c r="AG769" s="33"/>
      <c r="AI769" s="33"/>
      <c r="AJ769" s="33"/>
      <c r="AL769" s="33"/>
      <c r="AN769" s="33"/>
      <c r="AO769" s="33"/>
      <c r="AP769" s="33"/>
      <c r="AQ769" s="33"/>
      <c r="AR769" s="33"/>
      <c r="AS769" s="34"/>
      <c r="AT769" s="34"/>
      <c r="AU769" s="35"/>
      <c r="AV769" s="35"/>
      <c r="AW769" s="34"/>
      <c r="AY769" s="32"/>
      <c r="AZ769" s="32"/>
      <c r="BA769" s="32"/>
      <c r="BB769" s="32"/>
      <c r="BC769" s="32"/>
      <c r="BF769" s="32"/>
      <c r="BG769" s="32"/>
      <c r="BH769" s="32"/>
      <c r="BI769" s="32"/>
      <c r="BJ769" s="36"/>
      <c r="BK769" s="32"/>
      <c r="BL769" s="36"/>
      <c r="BM769" s="32"/>
      <c r="BN769" s="36"/>
      <c r="BO769" s="33"/>
      <c r="BP769" s="33"/>
      <c r="BT769" s="37"/>
      <c r="BU769" s="32"/>
      <c r="BV769" s="38"/>
      <c r="BX769" s="39"/>
      <c r="BY769" s="39"/>
      <c r="BZ769" s="39"/>
      <c r="CA769" s="39"/>
      <c r="CB769" s="39"/>
      <c r="CC769" s="39"/>
      <c r="CD769" s="39"/>
      <c r="CE769" s="39"/>
      <c r="CF769" s="39"/>
      <c r="CH769" s="39"/>
      <c r="CI769" s="39"/>
      <c r="CJ769" s="39"/>
      <c r="CK769" s="39"/>
      <c r="CN769" s="46"/>
      <c r="CO769" s="46"/>
      <c r="CP769" s="46"/>
      <c r="CQ769" s="46"/>
      <c r="CR769" s="46"/>
      <c r="CS769" s="46"/>
      <c r="CV769" s="47"/>
      <c r="CX769" s="48"/>
      <c r="CY769" s="48"/>
      <c r="DA769" s="37"/>
      <c r="DD769" s="52"/>
      <c r="DF769" s="52"/>
      <c r="DG769" s="52"/>
      <c r="DH769" s="52"/>
      <c r="DI769" s="52"/>
      <c r="DJ769" s="52"/>
      <c r="DK769" s="52"/>
      <c r="DL769" s="52"/>
      <c r="DM769" s="52"/>
      <c r="DN769" s="52"/>
      <c r="DO769" s="33"/>
      <c r="DP769" s="33"/>
      <c r="DQ769" s="32"/>
      <c r="DR769" s="33"/>
      <c r="DS769" s="58"/>
      <c r="DT769" s="58"/>
      <c r="DU769" s="58"/>
    </row>
    <row r="770" spans="1:125" x14ac:dyDescent="0.25">
      <c r="A770" s="31"/>
      <c r="I770" s="37"/>
      <c r="K770" s="43"/>
      <c r="L770" s="43"/>
      <c r="M770" s="43"/>
      <c r="N770" s="43"/>
      <c r="Y770" s="32"/>
      <c r="AA770" s="32"/>
      <c r="AB770" s="32"/>
      <c r="AC770" s="33"/>
      <c r="AD770" s="33"/>
      <c r="AF770" s="33"/>
      <c r="AG770" s="33"/>
      <c r="AI770" s="33"/>
      <c r="AJ770" s="33"/>
      <c r="AL770" s="33"/>
      <c r="AN770" s="33"/>
      <c r="AO770" s="33"/>
      <c r="AP770" s="33"/>
      <c r="AQ770" s="33"/>
      <c r="AR770" s="33"/>
      <c r="AS770" s="34"/>
      <c r="AT770" s="34"/>
      <c r="AU770" s="35"/>
      <c r="AV770" s="35"/>
      <c r="AW770" s="34"/>
      <c r="AY770" s="32"/>
      <c r="AZ770" s="32"/>
      <c r="BA770" s="32"/>
      <c r="BB770" s="32"/>
      <c r="BC770" s="32"/>
      <c r="BF770" s="32"/>
      <c r="BG770" s="32"/>
      <c r="BH770" s="32"/>
      <c r="BI770" s="32"/>
      <c r="BJ770" s="36"/>
      <c r="BK770" s="32"/>
      <c r="BL770" s="36"/>
      <c r="BM770" s="32"/>
      <c r="BN770" s="36"/>
      <c r="BO770" s="33"/>
      <c r="BP770" s="33"/>
      <c r="BT770" s="37"/>
      <c r="BU770" s="32"/>
      <c r="BV770" s="38"/>
      <c r="BX770" s="39"/>
      <c r="BY770" s="39"/>
      <c r="BZ770" s="39"/>
      <c r="CA770" s="39"/>
      <c r="CB770" s="39"/>
      <c r="CC770" s="39"/>
      <c r="CD770" s="39"/>
      <c r="CE770" s="39"/>
      <c r="CF770" s="39"/>
      <c r="CH770" s="39"/>
      <c r="CI770" s="39"/>
      <c r="CJ770" s="39"/>
      <c r="CK770" s="39"/>
      <c r="CN770" s="46"/>
      <c r="CO770" s="46"/>
      <c r="CP770" s="46"/>
      <c r="CQ770" s="46"/>
      <c r="CR770" s="46"/>
      <c r="CS770" s="46"/>
      <c r="CV770" s="47"/>
      <c r="CX770" s="48"/>
      <c r="CY770" s="48"/>
      <c r="DA770" s="37"/>
      <c r="DD770" s="52"/>
      <c r="DF770" s="52"/>
      <c r="DG770" s="52"/>
      <c r="DH770" s="52"/>
      <c r="DI770" s="52"/>
      <c r="DJ770" s="52"/>
      <c r="DK770" s="52"/>
      <c r="DL770" s="52"/>
      <c r="DM770" s="52"/>
      <c r="DN770" s="52"/>
      <c r="DO770" s="33"/>
      <c r="DP770" s="33"/>
      <c r="DQ770" s="32"/>
      <c r="DR770" s="33"/>
      <c r="DS770" s="58"/>
      <c r="DT770" s="58"/>
      <c r="DU770" s="58"/>
    </row>
    <row r="771" spans="1:125" x14ac:dyDescent="0.25">
      <c r="A771" s="31"/>
      <c r="I771" s="37"/>
      <c r="K771" s="43"/>
      <c r="L771" s="43"/>
      <c r="M771" s="43"/>
      <c r="N771" s="43"/>
      <c r="Y771" s="32"/>
      <c r="AA771" s="32"/>
      <c r="AB771" s="32"/>
      <c r="AC771" s="33"/>
      <c r="AD771" s="33"/>
      <c r="AF771" s="33"/>
      <c r="AG771" s="33"/>
      <c r="AI771" s="33"/>
      <c r="AJ771" s="33"/>
      <c r="AL771" s="33"/>
      <c r="AN771" s="33"/>
      <c r="AO771" s="33"/>
      <c r="AP771" s="33"/>
      <c r="AQ771" s="33"/>
      <c r="AR771" s="33"/>
      <c r="AS771" s="34"/>
      <c r="AT771" s="34"/>
      <c r="AU771" s="35"/>
      <c r="AV771" s="35"/>
      <c r="AW771" s="34"/>
      <c r="AY771" s="32"/>
      <c r="AZ771" s="32"/>
      <c r="BA771" s="32"/>
      <c r="BB771" s="32"/>
      <c r="BC771" s="32"/>
      <c r="BF771" s="32"/>
      <c r="BG771" s="32"/>
      <c r="BH771" s="32"/>
      <c r="BI771" s="32"/>
      <c r="BJ771" s="36"/>
      <c r="BK771" s="32"/>
      <c r="BL771" s="36"/>
      <c r="BM771" s="32"/>
      <c r="BN771" s="36"/>
      <c r="BO771" s="33"/>
      <c r="BP771" s="33"/>
      <c r="BT771" s="37"/>
      <c r="BU771" s="32"/>
      <c r="BV771" s="38"/>
      <c r="BX771" s="39"/>
      <c r="BY771" s="39"/>
      <c r="BZ771" s="39"/>
      <c r="CA771" s="39"/>
      <c r="CB771" s="39"/>
      <c r="CC771" s="39"/>
      <c r="CD771" s="39"/>
      <c r="CE771" s="39"/>
      <c r="CF771" s="39"/>
      <c r="CH771" s="39"/>
      <c r="CI771" s="39"/>
      <c r="CJ771" s="39"/>
      <c r="CK771" s="39"/>
      <c r="CN771" s="46"/>
      <c r="CO771" s="46"/>
      <c r="CP771" s="46"/>
      <c r="CQ771" s="46"/>
      <c r="CR771" s="46"/>
      <c r="CS771" s="46"/>
      <c r="CV771" s="47"/>
      <c r="CX771" s="48"/>
      <c r="CY771" s="48"/>
      <c r="DA771" s="37"/>
      <c r="DD771" s="52"/>
      <c r="DF771" s="52"/>
      <c r="DG771" s="52"/>
      <c r="DH771" s="52"/>
      <c r="DI771" s="52"/>
      <c r="DJ771" s="52"/>
      <c r="DK771" s="52"/>
      <c r="DL771" s="52"/>
      <c r="DM771" s="52"/>
      <c r="DN771" s="52"/>
      <c r="DO771" s="33"/>
      <c r="DP771" s="33"/>
      <c r="DQ771" s="32"/>
      <c r="DR771" s="33"/>
      <c r="DS771" s="58"/>
      <c r="DT771" s="58"/>
      <c r="DU771" s="58"/>
    </row>
    <row r="772" spans="1:125" x14ac:dyDescent="0.25">
      <c r="A772" s="31"/>
      <c r="I772" s="37"/>
      <c r="K772" s="43"/>
      <c r="L772" s="43"/>
      <c r="M772" s="43"/>
      <c r="N772" s="43"/>
      <c r="Y772" s="32"/>
      <c r="AA772" s="32"/>
      <c r="AB772" s="32"/>
      <c r="AC772" s="33"/>
      <c r="AD772" s="33"/>
      <c r="AF772" s="33"/>
      <c r="AG772" s="33"/>
      <c r="AI772" s="33"/>
      <c r="AJ772" s="33"/>
      <c r="AL772" s="33"/>
      <c r="AN772" s="33"/>
      <c r="AO772" s="33"/>
      <c r="AP772" s="33"/>
      <c r="AQ772" s="33"/>
      <c r="AR772" s="33"/>
      <c r="AS772" s="34"/>
      <c r="AT772" s="34"/>
      <c r="AU772" s="35"/>
      <c r="AV772" s="35"/>
      <c r="AW772" s="34"/>
      <c r="AY772" s="32"/>
      <c r="AZ772" s="32"/>
      <c r="BA772" s="32"/>
      <c r="BB772" s="32"/>
      <c r="BC772" s="32"/>
      <c r="BF772" s="32"/>
      <c r="BG772" s="32"/>
      <c r="BH772" s="32"/>
      <c r="BI772" s="32"/>
      <c r="BJ772" s="36"/>
      <c r="BK772" s="32"/>
      <c r="BL772" s="36"/>
      <c r="BM772" s="32"/>
      <c r="BN772" s="36"/>
      <c r="BO772" s="33"/>
      <c r="BP772" s="33"/>
      <c r="BT772" s="37"/>
      <c r="BU772" s="32"/>
      <c r="BV772" s="38"/>
      <c r="BX772" s="39"/>
      <c r="BY772" s="39"/>
      <c r="BZ772" s="39"/>
      <c r="CA772" s="39"/>
      <c r="CB772" s="39"/>
      <c r="CC772" s="39"/>
      <c r="CD772" s="39"/>
      <c r="CE772" s="39"/>
      <c r="CF772" s="39"/>
      <c r="CH772" s="39"/>
      <c r="CI772" s="39"/>
      <c r="CJ772" s="39"/>
      <c r="CK772" s="39"/>
      <c r="CN772" s="46"/>
      <c r="CO772" s="46"/>
      <c r="CP772" s="46"/>
      <c r="CQ772" s="46"/>
      <c r="CR772" s="46"/>
      <c r="CS772" s="46"/>
      <c r="CV772" s="47"/>
      <c r="CX772" s="48"/>
      <c r="CY772" s="48"/>
      <c r="DA772" s="37"/>
      <c r="DD772" s="52"/>
      <c r="DF772" s="52"/>
      <c r="DG772" s="52"/>
      <c r="DH772" s="52"/>
      <c r="DI772" s="52"/>
      <c r="DJ772" s="52"/>
      <c r="DK772" s="52"/>
      <c r="DL772" s="52"/>
      <c r="DM772" s="52"/>
      <c r="DN772" s="52"/>
      <c r="DO772" s="33"/>
      <c r="DP772" s="33"/>
      <c r="DQ772" s="32"/>
      <c r="DR772" s="33"/>
      <c r="DS772" s="58"/>
      <c r="DT772" s="58"/>
      <c r="DU772" s="58"/>
    </row>
    <row r="773" spans="1:125" x14ac:dyDescent="0.25">
      <c r="A773" s="31"/>
      <c r="I773" s="37"/>
      <c r="K773" s="43"/>
      <c r="L773" s="43"/>
      <c r="M773" s="43"/>
      <c r="N773" s="43"/>
      <c r="Y773" s="32"/>
      <c r="AA773" s="32"/>
      <c r="AB773" s="32"/>
      <c r="AC773" s="33"/>
      <c r="AD773" s="33"/>
      <c r="AF773" s="33"/>
      <c r="AG773" s="33"/>
      <c r="AI773" s="33"/>
      <c r="AJ773" s="33"/>
      <c r="AL773" s="33"/>
      <c r="AN773" s="33"/>
      <c r="AO773" s="33"/>
      <c r="AP773" s="33"/>
      <c r="AQ773" s="33"/>
      <c r="AR773" s="33"/>
      <c r="AS773" s="34"/>
      <c r="AT773" s="34"/>
      <c r="AU773" s="35"/>
      <c r="AV773" s="35"/>
      <c r="AW773" s="34"/>
      <c r="AY773" s="32"/>
      <c r="AZ773" s="32"/>
      <c r="BA773" s="32"/>
      <c r="BB773" s="32"/>
      <c r="BC773" s="32"/>
      <c r="BF773" s="32"/>
      <c r="BG773" s="32"/>
      <c r="BH773" s="32"/>
      <c r="BI773" s="32"/>
      <c r="BJ773" s="36"/>
      <c r="BK773" s="32"/>
      <c r="BL773" s="36"/>
      <c r="BM773" s="32"/>
      <c r="BN773" s="36"/>
      <c r="BO773" s="33"/>
      <c r="BP773" s="33"/>
      <c r="BT773" s="37"/>
      <c r="BU773" s="32"/>
      <c r="BV773" s="38"/>
      <c r="BX773" s="39"/>
      <c r="BY773" s="39"/>
      <c r="BZ773" s="39"/>
      <c r="CA773" s="39"/>
      <c r="CB773" s="39"/>
      <c r="CC773" s="39"/>
      <c r="CD773" s="39"/>
      <c r="CE773" s="39"/>
      <c r="CF773" s="39"/>
      <c r="CH773" s="39"/>
      <c r="CI773" s="39"/>
      <c r="CJ773" s="39"/>
      <c r="CK773" s="39"/>
      <c r="CN773" s="46"/>
      <c r="CO773" s="46"/>
      <c r="CP773" s="46"/>
      <c r="CQ773" s="46"/>
      <c r="CR773" s="46"/>
      <c r="CS773" s="46"/>
      <c r="CV773" s="47"/>
      <c r="CX773" s="48"/>
      <c r="CY773" s="48"/>
      <c r="DA773" s="37"/>
      <c r="DD773" s="52"/>
      <c r="DF773" s="52"/>
      <c r="DG773" s="52"/>
      <c r="DH773" s="52"/>
      <c r="DI773" s="52"/>
      <c r="DJ773" s="52"/>
      <c r="DK773" s="52"/>
      <c r="DL773" s="52"/>
      <c r="DM773" s="52"/>
      <c r="DN773" s="52"/>
      <c r="DO773" s="33"/>
      <c r="DP773" s="33"/>
      <c r="DQ773" s="32"/>
      <c r="DR773" s="33"/>
      <c r="DS773" s="58"/>
      <c r="DT773" s="58"/>
      <c r="DU773" s="58"/>
    </row>
    <row r="774" spans="1:125" x14ac:dyDescent="0.25">
      <c r="A774" s="31"/>
      <c r="I774" s="61"/>
      <c r="K774" s="43"/>
      <c r="L774" s="43"/>
      <c r="M774" s="43"/>
      <c r="N774" s="43"/>
      <c r="Y774" s="32"/>
      <c r="AA774" s="32"/>
      <c r="AB774" s="32"/>
      <c r="AC774" s="33"/>
      <c r="AD774" s="33"/>
      <c r="AF774" s="33"/>
      <c r="AG774" s="33"/>
      <c r="AI774" s="33"/>
      <c r="AJ774" s="33"/>
      <c r="AL774" s="33"/>
      <c r="AN774" s="33"/>
      <c r="AO774" s="33"/>
      <c r="AP774" s="33"/>
      <c r="AQ774" s="33"/>
      <c r="AR774" s="33"/>
      <c r="AS774" s="34"/>
      <c r="AT774" s="34"/>
      <c r="AU774" s="35"/>
      <c r="AV774" s="35"/>
      <c r="AW774" s="34"/>
      <c r="AY774" s="32"/>
      <c r="AZ774" s="32"/>
      <c r="BA774" s="32"/>
      <c r="BB774" s="32"/>
      <c r="BC774" s="32"/>
      <c r="BF774" s="32"/>
      <c r="BG774" s="32"/>
      <c r="BH774" s="32"/>
      <c r="BI774" s="32"/>
      <c r="BJ774" s="36"/>
      <c r="BK774" s="32"/>
      <c r="BL774" s="36"/>
      <c r="BM774" s="32"/>
      <c r="BN774" s="36"/>
      <c r="BO774" s="33"/>
      <c r="BP774" s="33"/>
      <c r="BT774" s="37"/>
      <c r="BU774" s="32"/>
      <c r="BV774" s="38"/>
      <c r="BX774" s="39"/>
      <c r="BY774" s="39"/>
      <c r="BZ774" s="39"/>
      <c r="CA774" s="39"/>
      <c r="CB774" s="39"/>
      <c r="CC774" s="39"/>
      <c r="CD774" s="39"/>
      <c r="CE774" s="39"/>
      <c r="CF774" s="39"/>
      <c r="CH774" s="39"/>
      <c r="CI774" s="39"/>
      <c r="CJ774" s="39"/>
      <c r="CK774" s="39"/>
      <c r="CN774" s="46"/>
      <c r="CO774" s="46"/>
      <c r="CP774" s="46"/>
      <c r="CQ774" s="46"/>
      <c r="CR774" s="46"/>
      <c r="CS774" s="46"/>
      <c r="CV774" s="47"/>
      <c r="CX774" s="48"/>
      <c r="CY774" s="48"/>
      <c r="DA774" s="37"/>
      <c r="DD774" s="52"/>
      <c r="DF774" s="52"/>
      <c r="DG774" s="52"/>
      <c r="DH774" s="52"/>
      <c r="DI774" s="52"/>
      <c r="DJ774" s="52"/>
      <c r="DK774" s="52"/>
      <c r="DL774" s="52"/>
      <c r="DM774" s="52"/>
      <c r="DN774" s="52"/>
      <c r="DO774" s="33"/>
      <c r="DP774" s="33"/>
      <c r="DQ774" s="32"/>
      <c r="DR774" s="33"/>
      <c r="DS774" s="58"/>
      <c r="DT774" s="58"/>
      <c r="DU774" s="58"/>
    </row>
    <row r="775" spans="1:125" x14ac:dyDescent="0.25">
      <c r="A775" s="31"/>
      <c r="I775" s="61"/>
      <c r="K775" s="43"/>
      <c r="L775" s="43"/>
      <c r="M775" s="43"/>
      <c r="N775" s="43"/>
      <c r="Y775" s="32"/>
      <c r="AA775" s="32"/>
      <c r="AB775" s="32"/>
      <c r="AC775" s="33"/>
      <c r="AD775" s="33"/>
      <c r="AF775" s="33"/>
      <c r="AG775" s="33"/>
      <c r="AI775" s="33"/>
      <c r="AJ775" s="33"/>
      <c r="AL775" s="33"/>
      <c r="AN775" s="33"/>
      <c r="AO775" s="33"/>
      <c r="AP775" s="33"/>
      <c r="AQ775" s="33"/>
      <c r="AR775" s="33"/>
      <c r="AS775" s="34"/>
      <c r="AT775" s="34"/>
      <c r="AU775" s="35"/>
      <c r="AV775" s="35"/>
      <c r="AW775" s="34"/>
      <c r="AY775" s="32"/>
      <c r="AZ775" s="32"/>
      <c r="BA775" s="32"/>
      <c r="BB775" s="32"/>
      <c r="BC775" s="32"/>
      <c r="BF775" s="32"/>
      <c r="BG775" s="32"/>
      <c r="BH775" s="32"/>
      <c r="BI775" s="32"/>
      <c r="BJ775" s="36"/>
      <c r="BK775" s="32"/>
      <c r="BL775" s="36"/>
      <c r="BM775" s="32"/>
      <c r="BN775" s="36"/>
      <c r="BO775" s="33"/>
      <c r="BP775" s="33"/>
      <c r="BT775" s="37"/>
      <c r="BU775" s="32"/>
      <c r="BV775" s="38"/>
      <c r="BX775" s="39"/>
      <c r="BY775" s="39"/>
      <c r="BZ775" s="39"/>
      <c r="CA775" s="39"/>
      <c r="CB775" s="39"/>
      <c r="CC775" s="39"/>
      <c r="CD775" s="39"/>
      <c r="CE775" s="39"/>
      <c r="CF775" s="39"/>
      <c r="CH775" s="39"/>
      <c r="CI775" s="39"/>
      <c r="CJ775" s="39"/>
      <c r="CK775" s="39"/>
      <c r="CN775" s="46"/>
      <c r="CO775" s="46"/>
      <c r="CP775" s="46"/>
      <c r="CQ775" s="46"/>
      <c r="CR775" s="46"/>
      <c r="CS775" s="46"/>
      <c r="CV775" s="47"/>
      <c r="CX775" s="48"/>
      <c r="CY775" s="48"/>
      <c r="DA775" s="37"/>
      <c r="DD775" s="52"/>
      <c r="DF775" s="52"/>
      <c r="DG775" s="52"/>
      <c r="DH775" s="52"/>
      <c r="DI775" s="52"/>
      <c r="DJ775" s="52"/>
      <c r="DK775" s="52"/>
      <c r="DL775" s="52"/>
      <c r="DM775" s="52"/>
      <c r="DN775" s="52"/>
      <c r="DO775" s="33"/>
      <c r="DP775" s="33"/>
      <c r="DQ775" s="32"/>
      <c r="DR775" s="33"/>
      <c r="DS775" s="58"/>
      <c r="DT775" s="58"/>
      <c r="DU775" s="58"/>
    </row>
    <row r="776" spans="1:125" x14ac:dyDescent="0.25">
      <c r="A776" s="31"/>
      <c r="I776" s="37"/>
      <c r="K776" s="43"/>
      <c r="L776" s="43"/>
      <c r="M776" s="43"/>
      <c r="N776" s="43"/>
      <c r="Y776" s="32"/>
      <c r="AA776" s="32"/>
      <c r="AB776" s="32"/>
      <c r="AC776" s="33"/>
      <c r="AD776" s="33"/>
      <c r="AF776" s="33"/>
      <c r="AG776" s="33"/>
      <c r="AI776" s="33"/>
      <c r="AJ776" s="33"/>
      <c r="AL776" s="33"/>
      <c r="AN776" s="33"/>
      <c r="AO776" s="33"/>
      <c r="AP776" s="33"/>
      <c r="AQ776" s="33"/>
      <c r="AR776" s="33"/>
      <c r="AS776" s="34"/>
      <c r="AT776" s="34"/>
      <c r="AU776" s="35"/>
      <c r="AV776" s="35"/>
      <c r="AW776" s="34"/>
      <c r="AY776" s="32"/>
      <c r="AZ776" s="32"/>
      <c r="BA776" s="32"/>
      <c r="BB776" s="32"/>
      <c r="BC776" s="32"/>
      <c r="BF776" s="32"/>
      <c r="BG776" s="32"/>
      <c r="BH776" s="32"/>
      <c r="BI776" s="32"/>
      <c r="BJ776" s="36"/>
      <c r="BK776" s="32"/>
      <c r="BL776" s="36"/>
      <c r="BM776" s="32"/>
      <c r="BN776" s="36"/>
      <c r="BO776" s="33"/>
      <c r="BP776" s="33"/>
      <c r="BT776" s="37"/>
      <c r="BU776" s="32"/>
      <c r="BV776" s="38"/>
      <c r="BX776" s="39"/>
      <c r="BY776" s="39"/>
      <c r="BZ776" s="39"/>
      <c r="CA776" s="39"/>
      <c r="CB776" s="39"/>
      <c r="CC776" s="39"/>
      <c r="CD776" s="39"/>
      <c r="CE776" s="39"/>
      <c r="CF776" s="39"/>
      <c r="CH776" s="39"/>
      <c r="CI776" s="39"/>
      <c r="CJ776" s="39"/>
      <c r="CK776" s="39"/>
      <c r="CN776" s="46"/>
      <c r="CO776" s="46"/>
      <c r="CP776" s="46"/>
      <c r="CQ776" s="46"/>
      <c r="CR776" s="46"/>
      <c r="CS776" s="46"/>
      <c r="CV776" s="47"/>
      <c r="CX776" s="48"/>
      <c r="CY776" s="48"/>
      <c r="DA776" s="37"/>
      <c r="DD776" s="52"/>
      <c r="DF776" s="52"/>
      <c r="DG776" s="52"/>
      <c r="DH776" s="52"/>
      <c r="DI776" s="52"/>
      <c r="DJ776" s="52"/>
      <c r="DK776" s="52"/>
      <c r="DL776" s="52"/>
      <c r="DM776" s="52"/>
      <c r="DN776" s="52"/>
      <c r="DO776" s="33"/>
      <c r="DP776" s="33"/>
      <c r="DQ776" s="32"/>
      <c r="DR776" s="33"/>
      <c r="DS776" s="58"/>
      <c r="DT776" s="58"/>
      <c r="DU776" s="58"/>
    </row>
    <row r="777" spans="1:125" x14ac:dyDescent="0.25">
      <c r="A777" s="62"/>
      <c r="B777" s="63"/>
      <c r="I777" s="64"/>
      <c r="M777"/>
      <c r="AC777" s="39"/>
      <c r="AD777" s="39"/>
      <c r="AF777" s="39"/>
      <c r="AG777" s="39"/>
      <c r="AI777" s="39"/>
      <c r="AJ777" s="39"/>
      <c r="AL777" s="39"/>
      <c r="AN777" s="39"/>
      <c r="AO777" s="39"/>
      <c r="AP777" s="39"/>
      <c r="AQ777" s="39"/>
      <c r="AR777" s="39"/>
      <c r="AS777" s="39"/>
      <c r="AT777" s="39"/>
      <c r="AW777" s="39"/>
      <c r="BO777" s="39"/>
      <c r="BP777" s="39"/>
    </row>
  </sheetData>
  <autoFilter ref="A1:BC681" xr:uid="{00000000-0009-0000-0000-000003000000}"/>
  <conditionalFormatting sqref="M1">
    <cfRule type="duplicateValues" dxfId="2" priority="3"/>
  </conditionalFormatting>
  <conditionalFormatting sqref="M682:M777">
    <cfRule type="duplicateValues" dxfId="1" priority="2"/>
  </conditionalFormatting>
  <conditionalFormatting sqref="M2:M681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B135"/>
  <sheetViews>
    <sheetView workbookViewId="0">
      <selection activeCell="D25" sqref="D25"/>
    </sheetView>
  </sheetViews>
  <sheetFormatPr baseColWidth="10" defaultColWidth="9.140625" defaultRowHeight="15" x14ac:dyDescent="0.25"/>
  <cols>
    <col min="1" max="1" width="15.42578125" bestFit="1" customWidth="1"/>
    <col min="2" max="2" width="26.85546875" bestFit="1" customWidth="1"/>
  </cols>
  <sheetData>
    <row r="1" spans="1:2" x14ac:dyDescent="0.25">
      <c r="A1" t="s">
        <v>0</v>
      </c>
      <c r="B1" t="s">
        <v>110</v>
      </c>
    </row>
    <row r="2" spans="1:2" x14ac:dyDescent="0.25">
      <c r="A2" t="s">
        <v>30</v>
      </c>
      <c r="B2" t="s">
        <v>111</v>
      </c>
    </row>
    <row r="3" spans="1:2" x14ac:dyDescent="0.25">
      <c r="A3" t="s">
        <v>31</v>
      </c>
      <c r="B3" t="s">
        <v>112</v>
      </c>
    </row>
    <row r="4" spans="1:2" x14ac:dyDescent="0.25">
      <c r="A4" t="s">
        <v>32</v>
      </c>
      <c r="B4" t="s">
        <v>113</v>
      </c>
    </row>
    <row r="5" spans="1:2" x14ac:dyDescent="0.25">
      <c r="A5" t="s">
        <v>27</v>
      </c>
      <c r="B5" t="s">
        <v>114</v>
      </c>
    </row>
    <row r="6" spans="1:2" x14ac:dyDescent="0.25">
      <c r="A6" t="s">
        <v>33</v>
      </c>
      <c r="B6" t="s">
        <v>115</v>
      </c>
    </row>
    <row r="7" spans="1:2" x14ac:dyDescent="0.25">
      <c r="A7" t="s">
        <v>15</v>
      </c>
      <c r="B7" t="s">
        <v>116</v>
      </c>
    </row>
    <row r="8" spans="1:2" x14ac:dyDescent="0.25">
      <c r="A8" t="s">
        <v>34</v>
      </c>
      <c r="B8" t="s">
        <v>117</v>
      </c>
    </row>
    <row r="9" spans="1:2" x14ac:dyDescent="0.25">
      <c r="A9" t="s">
        <v>28</v>
      </c>
      <c r="B9" t="s">
        <v>118</v>
      </c>
    </row>
    <row r="10" spans="1:2" x14ac:dyDescent="0.25">
      <c r="A10" t="s">
        <v>35</v>
      </c>
      <c r="B10" t="s">
        <v>119</v>
      </c>
    </row>
    <row r="11" spans="1:2" x14ac:dyDescent="0.25">
      <c r="A11" t="s">
        <v>36</v>
      </c>
      <c r="B11" t="s">
        <v>120</v>
      </c>
    </row>
    <row r="12" spans="1:2" x14ac:dyDescent="0.25">
      <c r="A12" t="s">
        <v>37</v>
      </c>
      <c r="B12" t="s">
        <v>121</v>
      </c>
    </row>
    <row r="13" spans="1:2" x14ac:dyDescent="0.25">
      <c r="A13" t="s">
        <v>38</v>
      </c>
      <c r="B13" t="s">
        <v>122</v>
      </c>
    </row>
    <row r="14" spans="1:2" x14ac:dyDescent="0.25">
      <c r="A14" t="s">
        <v>39</v>
      </c>
      <c r="B14" t="s">
        <v>123</v>
      </c>
    </row>
    <row r="15" spans="1:2" x14ac:dyDescent="0.25">
      <c r="A15" t="s">
        <v>40</v>
      </c>
      <c r="B15" t="s">
        <v>124</v>
      </c>
    </row>
    <row r="16" spans="1:2" x14ac:dyDescent="0.25">
      <c r="A16" t="s">
        <v>41</v>
      </c>
      <c r="B16" t="s">
        <v>125</v>
      </c>
    </row>
    <row r="17" spans="1:2" x14ac:dyDescent="0.25">
      <c r="A17" t="s">
        <v>42</v>
      </c>
      <c r="B17" t="s">
        <v>126</v>
      </c>
    </row>
    <row r="18" spans="1:2" x14ac:dyDescent="0.25">
      <c r="A18" t="s">
        <v>16</v>
      </c>
      <c r="B18" t="s">
        <v>127</v>
      </c>
    </row>
    <row r="19" spans="1:2" x14ac:dyDescent="0.25">
      <c r="A19" t="s">
        <v>43</v>
      </c>
      <c r="B19" t="s">
        <v>128</v>
      </c>
    </row>
    <row r="20" spans="1:2" x14ac:dyDescent="0.25">
      <c r="A20" t="s">
        <v>44</v>
      </c>
      <c r="B20" t="s">
        <v>129</v>
      </c>
    </row>
    <row r="21" spans="1:2" x14ac:dyDescent="0.25">
      <c r="A21" t="s">
        <v>45</v>
      </c>
      <c r="B21" t="s">
        <v>130</v>
      </c>
    </row>
    <row r="22" spans="1:2" x14ac:dyDescent="0.25">
      <c r="A22" t="s">
        <v>46</v>
      </c>
      <c r="B22" t="s">
        <v>131</v>
      </c>
    </row>
    <row r="23" spans="1:2" x14ac:dyDescent="0.25">
      <c r="A23" t="s">
        <v>17</v>
      </c>
      <c r="B23" t="s">
        <v>132</v>
      </c>
    </row>
    <row r="24" spans="1:2" x14ac:dyDescent="0.25">
      <c r="A24" t="s">
        <v>47</v>
      </c>
      <c r="B24" t="s">
        <v>133</v>
      </c>
    </row>
    <row r="25" spans="1:2" x14ac:dyDescent="0.25">
      <c r="A25" t="s">
        <v>48</v>
      </c>
      <c r="B25" t="s">
        <v>134</v>
      </c>
    </row>
    <row r="26" spans="1:2" x14ac:dyDescent="0.25">
      <c r="A26" t="s">
        <v>18</v>
      </c>
      <c r="B26" t="s">
        <v>135</v>
      </c>
    </row>
    <row r="27" spans="1:2" x14ac:dyDescent="0.25">
      <c r="A27" t="s">
        <v>49</v>
      </c>
      <c r="B27" t="s">
        <v>136</v>
      </c>
    </row>
    <row r="28" spans="1:2" x14ac:dyDescent="0.25">
      <c r="A28" t="s">
        <v>50</v>
      </c>
      <c r="B28" t="s">
        <v>137</v>
      </c>
    </row>
    <row r="29" spans="1:2" x14ac:dyDescent="0.25">
      <c r="A29" t="s">
        <v>51</v>
      </c>
      <c r="B29" t="s">
        <v>138</v>
      </c>
    </row>
    <row r="30" spans="1:2" x14ac:dyDescent="0.25">
      <c r="A30" t="s">
        <v>52</v>
      </c>
      <c r="B30" t="s">
        <v>139</v>
      </c>
    </row>
    <row r="31" spans="1:2" x14ac:dyDescent="0.25">
      <c r="A31" t="s">
        <v>53</v>
      </c>
      <c r="B31" t="s">
        <v>140</v>
      </c>
    </row>
    <row r="32" spans="1:2" x14ac:dyDescent="0.25">
      <c r="A32" t="s">
        <v>54</v>
      </c>
      <c r="B32" t="s">
        <v>141</v>
      </c>
    </row>
    <row r="33" spans="1:2" x14ac:dyDescent="0.25">
      <c r="A33" t="s">
        <v>55</v>
      </c>
      <c r="B33" t="s">
        <v>142</v>
      </c>
    </row>
    <row r="34" spans="1:2" x14ac:dyDescent="0.25">
      <c r="A34" t="s">
        <v>56</v>
      </c>
      <c r="B34" t="s">
        <v>143</v>
      </c>
    </row>
    <row r="35" spans="1:2" x14ac:dyDescent="0.25">
      <c r="A35" t="s">
        <v>57</v>
      </c>
      <c r="B35" t="s">
        <v>144</v>
      </c>
    </row>
    <row r="36" spans="1:2" x14ac:dyDescent="0.25">
      <c r="A36" t="s">
        <v>29</v>
      </c>
      <c r="B36" t="s">
        <v>109</v>
      </c>
    </row>
    <row r="37" spans="1:2" x14ac:dyDescent="0.25">
      <c r="A37" t="s">
        <v>108</v>
      </c>
      <c r="B37" t="s">
        <v>109</v>
      </c>
    </row>
    <row r="38" spans="1:2" x14ac:dyDescent="0.25">
      <c r="A38" t="s">
        <v>108</v>
      </c>
      <c r="B38" t="s">
        <v>109</v>
      </c>
    </row>
    <row r="39" spans="1:2" x14ac:dyDescent="0.25">
      <c r="A39" t="s">
        <v>108</v>
      </c>
      <c r="B39" t="s">
        <v>109</v>
      </c>
    </row>
    <row r="40" spans="1:2" x14ac:dyDescent="0.25">
      <c r="A40" t="s">
        <v>108</v>
      </c>
      <c r="B40" t="s">
        <v>109</v>
      </c>
    </row>
    <row r="41" spans="1:2" x14ac:dyDescent="0.25">
      <c r="A41" t="s">
        <v>108</v>
      </c>
      <c r="B41" t="s">
        <v>109</v>
      </c>
    </row>
    <row r="42" spans="1:2" x14ac:dyDescent="0.25">
      <c r="A42" t="s">
        <v>108</v>
      </c>
      <c r="B42" t="s">
        <v>109</v>
      </c>
    </row>
    <row r="43" spans="1:2" x14ac:dyDescent="0.25">
      <c r="A43" t="s">
        <v>108</v>
      </c>
      <c r="B43" t="s">
        <v>109</v>
      </c>
    </row>
    <row r="44" spans="1:2" x14ac:dyDescent="0.25">
      <c r="A44" t="s">
        <v>108</v>
      </c>
      <c r="B44" t="s">
        <v>109</v>
      </c>
    </row>
    <row r="45" spans="1:2" x14ac:dyDescent="0.25">
      <c r="A45" t="s">
        <v>108</v>
      </c>
      <c r="B45" t="s">
        <v>109</v>
      </c>
    </row>
    <row r="46" spans="1:2" x14ac:dyDescent="0.25">
      <c r="A46" t="s">
        <v>108</v>
      </c>
      <c r="B46" t="s">
        <v>109</v>
      </c>
    </row>
    <row r="47" spans="1:2" x14ac:dyDescent="0.25">
      <c r="A47" t="s">
        <v>108</v>
      </c>
      <c r="B47" t="s">
        <v>109</v>
      </c>
    </row>
    <row r="48" spans="1:2" x14ac:dyDescent="0.25">
      <c r="A48" t="s">
        <v>108</v>
      </c>
      <c r="B48" t="s">
        <v>109</v>
      </c>
    </row>
    <row r="49" spans="1:2" x14ac:dyDescent="0.25">
      <c r="A49" t="s">
        <v>108</v>
      </c>
      <c r="B49" t="s">
        <v>109</v>
      </c>
    </row>
    <row r="50" spans="1:2" x14ac:dyDescent="0.25">
      <c r="A50" t="s">
        <v>108</v>
      </c>
      <c r="B50" t="s">
        <v>109</v>
      </c>
    </row>
    <row r="51" spans="1:2" x14ac:dyDescent="0.25">
      <c r="A51" t="s">
        <v>108</v>
      </c>
      <c r="B51" t="s">
        <v>109</v>
      </c>
    </row>
    <row r="52" spans="1:2" x14ac:dyDescent="0.25">
      <c r="A52" t="s">
        <v>108</v>
      </c>
      <c r="B52" t="s">
        <v>109</v>
      </c>
    </row>
    <row r="53" spans="1:2" x14ac:dyDescent="0.25">
      <c r="A53" t="s">
        <v>108</v>
      </c>
      <c r="B53" t="s">
        <v>109</v>
      </c>
    </row>
    <row r="54" spans="1:2" x14ac:dyDescent="0.25">
      <c r="A54" t="s">
        <v>108</v>
      </c>
      <c r="B54" t="s">
        <v>109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108</v>
      </c>
      <c r="B58" t="s">
        <v>109</v>
      </c>
    </row>
    <row r="59" spans="1:2" x14ac:dyDescent="0.25">
      <c r="A59" t="s">
        <v>108</v>
      </c>
      <c r="B59" t="s">
        <v>109</v>
      </c>
    </row>
    <row r="60" spans="1:2" x14ac:dyDescent="0.25">
      <c r="A60" t="s">
        <v>108</v>
      </c>
      <c r="B60" t="s">
        <v>109</v>
      </c>
    </row>
    <row r="61" spans="1:2" x14ac:dyDescent="0.25">
      <c r="A61" t="s">
        <v>108</v>
      </c>
      <c r="B61" t="s">
        <v>109</v>
      </c>
    </row>
    <row r="62" spans="1:2" x14ac:dyDescent="0.25">
      <c r="A62" t="s">
        <v>108</v>
      </c>
      <c r="B62" t="s">
        <v>109</v>
      </c>
    </row>
    <row r="63" spans="1:2" x14ac:dyDescent="0.25">
      <c r="A63" t="s">
        <v>108</v>
      </c>
      <c r="B63" t="s">
        <v>109</v>
      </c>
    </row>
    <row r="64" spans="1:2" x14ac:dyDescent="0.25">
      <c r="A64" t="s">
        <v>108</v>
      </c>
      <c r="B64" t="s">
        <v>109</v>
      </c>
    </row>
    <row r="65" spans="1:2" x14ac:dyDescent="0.25">
      <c r="A65" t="s">
        <v>108</v>
      </c>
      <c r="B65" t="s">
        <v>109</v>
      </c>
    </row>
    <row r="66" spans="1:2" x14ac:dyDescent="0.25">
      <c r="A66" t="s">
        <v>108</v>
      </c>
      <c r="B66" t="s">
        <v>109</v>
      </c>
    </row>
    <row r="67" spans="1:2" x14ac:dyDescent="0.25">
      <c r="A67" t="s">
        <v>108</v>
      </c>
      <c r="B67" t="s">
        <v>109</v>
      </c>
    </row>
    <row r="68" spans="1:2" x14ac:dyDescent="0.25">
      <c r="A68" t="s">
        <v>108</v>
      </c>
      <c r="B68" t="s">
        <v>109</v>
      </c>
    </row>
    <row r="69" spans="1:2" x14ac:dyDescent="0.25">
      <c r="A69" t="s">
        <v>108</v>
      </c>
      <c r="B69" t="s">
        <v>109</v>
      </c>
    </row>
    <row r="70" spans="1:2" x14ac:dyDescent="0.25">
      <c r="A70" t="s">
        <v>108</v>
      </c>
      <c r="B70" t="s">
        <v>109</v>
      </c>
    </row>
    <row r="71" spans="1:2" x14ac:dyDescent="0.25">
      <c r="A71" t="s">
        <v>108</v>
      </c>
      <c r="B71" t="s">
        <v>109</v>
      </c>
    </row>
    <row r="72" spans="1:2" x14ac:dyDescent="0.25">
      <c r="A72" t="s">
        <v>108</v>
      </c>
      <c r="B72" t="s">
        <v>109</v>
      </c>
    </row>
    <row r="73" spans="1:2" x14ac:dyDescent="0.25">
      <c r="A73" t="s">
        <v>108</v>
      </c>
      <c r="B73" t="s">
        <v>109</v>
      </c>
    </row>
    <row r="74" spans="1:2" x14ac:dyDescent="0.25">
      <c r="A74" t="s">
        <v>108</v>
      </c>
      <c r="B74" t="s">
        <v>109</v>
      </c>
    </row>
    <row r="75" spans="1:2" x14ac:dyDescent="0.25">
      <c r="A75" t="s">
        <v>108</v>
      </c>
      <c r="B75" t="s">
        <v>109</v>
      </c>
    </row>
    <row r="76" spans="1:2" x14ac:dyDescent="0.25">
      <c r="A76" t="s">
        <v>108</v>
      </c>
      <c r="B76" t="s">
        <v>109</v>
      </c>
    </row>
    <row r="77" spans="1:2" x14ac:dyDescent="0.25">
      <c r="A77" t="s">
        <v>108</v>
      </c>
      <c r="B77" t="s">
        <v>109</v>
      </c>
    </row>
    <row r="78" spans="1:2" x14ac:dyDescent="0.25">
      <c r="A78" t="s">
        <v>58</v>
      </c>
      <c r="B78" t="s">
        <v>145</v>
      </c>
    </row>
    <row r="79" spans="1:2" x14ac:dyDescent="0.25">
      <c r="A79" t="s">
        <v>59</v>
      </c>
      <c r="B79" t="s">
        <v>146</v>
      </c>
    </row>
    <row r="80" spans="1:2" x14ac:dyDescent="0.25">
      <c r="A80" t="s">
        <v>60</v>
      </c>
      <c r="B80" t="s">
        <v>147</v>
      </c>
    </row>
    <row r="81" spans="1:2" x14ac:dyDescent="0.25">
      <c r="A81" t="s">
        <v>61</v>
      </c>
      <c r="B81" t="s">
        <v>148</v>
      </c>
    </row>
    <row r="82" spans="1:2" x14ac:dyDescent="0.25">
      <c r="A82" t="s">
        <v>62</v>
      </c>
      <c r="B82" t="s">
        <v>149</v>
      </c>
    </row>
    <row r="83" spans="1:2" x14ac:dyDescent="0.25">
      <c r="A83" t="s">
        <v>63</v>
      </c>
      <c r="B83" t="s">
        <v>150</v>
      </c>
    </row>
    <row r="84" spans="1:2" x14ac:dyDescent="0.25">
      <c r="A84" t="s">
        <v>64</v>
      </c>
      <c r="B84" t="s">
        <v>151</v>
      </c>
    </row>
    <row r="85" spans="1:2" x14ac:dyDescent="0.25">
      <c r="A85" t="s">
        <v>65</v>
      </c>
      <c r="B85" t="s">
        <v>152</v>
      </c>
    </row>
    <row r="86" spans="1:2" x14ac:dyDescent="0.25">
      <c r="A86" t="s">
        <v>66</v>
      </c>
      <c r="B86" t="s">
        <v>153</v>
      </c>
    </row>
    <row r="87" spans="1:2" x14ac:dyDescent="0.25">
      <c r="A87" t="s">
        <v>67</v>
      </c>
      <c r="B87" t="s">
        <v>154</v>
      </c>
    </row>
    <row r="88" spans="1:2" x14ac:dyDescent="0.25">
      <c r="A88" t="s">
        <v>68</v>
      </c>
      <c r="B88" t="s">
        <v>155</v>
      </c>
    </row>
    <row r="89" spans="1:2" x14ac:dyDescent="0.25">
      <c r="A89" t="s">
        <v>69</v>
      </c>
      <c r="B89" t="s">
        <v>156</v>
      </c>
    </row>
    <row r="90" spans="1:2" x14ac:dyDescent="0.25">
      <c r="A90" t="s">
        <v>70</v>
      </c>
      <c r="B90" t="s">
        <v>157</v>
      </c>
    </row>
    <row r="91" spans="1:2" x14ac:dyDescent="0.25">
      <c r="A91" t="s">
        <v>71</v>
      </c>
      <c r="B91" t="s">
        <v>158</v>
      </c>
    </row>
    <row r="92" spans="1:2" x14ac:dyDescent="0.25">
      <c r="A92" t="s">
        <v>72</v>
      </c>
      <c r="B92" t="s">
        <v>159</v>
      </c>
    </row>
    <row r="93" spans="1:2" x14ac:dyDescent="0.25">
      <c r="A93" t="s">
        <v>73</v>
      </c>
      <c r="B93" t="s">
        <v>160</v>
      </c>
    </row>
    <row r="94" spans="1:2" x14ac:dyDescent="0.25">
      <c r="A94" t="s">
        <v>74</v>
      </c>
      <c r="B94" t="s">
        <v>161</v>
      </c>
    </row>
    <row r="95" spans="1:2" x14ac:dyDescent="0.25">
      <c r="A95" t="s">
        <v>75</v>
      </c>
      <c r="B95" t="s">
        <v>162</v>
      </c>
    </row>
    <row r="96" spans="1:2" x14ac:dyDescent="0.25">
      <c r="A96" t="s">
        <v>76</v>
      </c>
      <c r="B96" t="s">
        <v>163</v>
      </c>
    </row>
    <row r="97" spans="1:2" x14ac:dyDescent="0.25">
      <c r="A97" t="s">
        <v>77</v>
      </c>
      <c r="B97" t="s">
        <v>164</v>
      </c>
    </row>
    <row r="98" spans="1:2" x14ac:dyDescent="0.25">
      <c r="A98" t="s">
        <v>78</v>
      </c>
      <c r="B98" t="s">
        <v>165</v>
      </c>
    </row>
    <row r="99" spans="1:2" x14ac:dyDescent="0.25">
      <c r="A99" t="s">
        <v>79</v>
      </c>
      <c r="B99" t="s">
        <v>166</v>
      </c>
    </row>
    <row r="100" spans="1:2" x14ac:dyDescent="0.25">
      <c r="A100" t="s">
        <v>80</v>
      </c>
      <c r="B100" t="s">
        <v>167</v>
      </c>
    </row>
    <row r="101" spans="1:2" x14ac:dyDescent="0.25">
      <c r="A101" t="s">
        <v>81</v>
      </c>
      <c r="B101" t="s">
        <v>168</v>
      </c>
    </row>
    <row r="102" spans="1:2" x14ac:dyDescent="0.25">
      <c r="A102" t="s">
        <v>82</v>
      </c>
      <c r="B102" t="s">
        <v>169</v>
      </c>
    </row>
    <row r="103" spans="1:2" x14ac:dyDescent="0.25">
      <c r="A103" t="s">
        <v>83</v>
      </c>
      <c r="B103" t="s">
        <v>170</v>
      </c>
    </row>
    <row r="104" spans="1:2" x14ac:dyDescent="0.25">
      <c r="A104" t="s">
        <v>84</v>
      </c>
      <c r="B104" t="s">
        <v>171</v>
      </c>
    </row>
    <row r="105" spans="1:2" x14ac:dyDescent="0.25">
      <c r="A105" t="s">
        <v>19</v>
      </c>
      <c r="B105" t="s">
        <v>172</v>
      </c>
    </row>
    <row r="106" spans="1:2" x14ac:dyDescent="0.25">
      <c r="A106" t="s">
        <v>85</v>
      </c>
      <c r="B106" t="s">
        <v>173</v>
      </c>
    </row>
    <row r="107" spans="1:2" x14ac:dyDescent="0.25">
      <c r="A107" t="s">
        <v>20</v>
      </c>
      <c r="B107" t="s">
        <v>174</v>
      </c>
    </row>
    <row r="108" spans="1:2" x14ac:dyDescent="0.25">
      <c r="A108" t="s">
        <v>86</v>
      </c>
      <c r="B108" t="s">
        <v>175</v>
      </c>
    </row>
    <row r="109" spans="1:2" x14ac:dyDescent="0.25">
      <c r="A109" t="s">
        <v>87</v>
      </c>
      <c r="B109" t="s">
        <v>176</v>
      </c>
    </row>
    <row r="110" spans="1:2" x14ac:dyDescent="0.25">
      <c r="A110" t="s">
        <v>21</v>
      </c>
      <c r="B110" t="s">
        <v>177</v>
      </c>
    </row>
    <row r="111" spans="1:2" x14ac:dyDescent="0.25">
      <c r="A111" t="s">
        <v>22</v>
      </c>
      <c r="B111" t="s">
        <v>178</v>
      </c>
    </row>
    <row r="112" spans="1:2" x14ac:dyDescent="0.25">
      <c r="A112" t="s">
        <v>88</v>
      </c>
      <c r="B112" t="s">
        <v>179</v>
      </c>
    </row>
    <row r="113" spans="1:2" x14ac:dyDescent="0.25">
      <c r="A113" t="s">
        <v>89</v>
      </c>
      <c r="B113" t="s">
        <v>180</v>
      </c>
    </row>
    <row r="114" spans="1:2" x14ac:dyDescent="0.25">
      <c r="A114" t="s">
        <v>90</v>
      </c>
      <c r="B114" t="s">
        <v>181</v>
      </c>
    </row>
    <row r="115" spans="1:2" x14ac:dyDescent="0.25">
      <c r="A115" t="s">
        <v>23</v>
      </c>
      <c r="B115" t="s">
        <v>182</v>
      </c>
    </row>
    <row r="116" spans="1:2" x14ac:dyDescent="0.25">
      <c r="A116" t="s">
        <v>91</v>
      </c>
      <c r="B116" t="s">
        <v>183</v>
      </c>
    </row>
    <row r="117" spans="1:2" x14ac:dyDescent="0.25">
      <c r="A117" t="s">
        <v>92</v>
      </c>
      <c r="B117" t="s">
        <v>184</v>
      </c>
    </row>
    <row r="118" spans="1:2" x14ac:dyDescent="0.25">
      <c r="A118" t="s">
        <v>93</v>
      </c>
      <c r="B118" t="s">
        <v>185</v>
      </c>
    </row>
    <row r="119" spans="1:2" x14ac:dyDescent="0.25">
      <c r="A119" t="s">
        <v>24</v>
      </c>
      <c r="B119" t="s">
        <v>186</v>
      </c>
    </row>
    <row r="120" spans="1:2" x14ac:dyDescent="0.25">
      <c r="A120" t="s">
        <v>94</v>
      </c>
      <c r="B120" t="s">
        <v>187</v>
      </c>
    </row>
    <row r="121" spans="1:2" x14ac:dyDescent="0.25">
      <c r="A121" t="s">
        <v>95</v>
      </c>
      <c r="B121" t="s">
        <v>188</v>
      </c>
    </row>
    <row r="122" spans="1:2" x14ac:dyDescent="0.25">
      <c r="A122" t="s">
        <v>96</v>
      </c>
      <c r="B122" t="s">
        <v>189</v>
      </c>
    </row>
    <row r="123" spans="1:2" x14ac:dyDescent="0.25">
      <c r="A123" t="s">
        <v>97</v>
      </c>
      <c r="B123" t="s">
        <v>190</v>
      </c>
    </row>
    <row r="124" spans="1:2" x14ac:dyDescent="0.25">
      <c r="A124" t="s">
        <v>25</v>
      </c>
      <c r="B124" t="s">
        <v>191</v>
      </c>
    </row>
    <row r="125" spans="1:2" x14ac:dyDescent="0.25">
      <c r="A125" t="s">
        <v>98</v>
      </c>
      <c r="B125" t="s">
        <v>192</v>
      </c>
    </row>
    <row r="126" spans="1:2" x14ac:dyDescent="0.25">
      <c r="A126" t="s">
        <v>99</v>
      </c>
      <c r="B126" t="s">
        <v>193</v>
      </c>
    </row>
    <row r="127" spans="1:2" x14ac:dyDescent="0.25">
      <c r="A127" t="s">
        <v>100</v>
      </c>
      <c r="B127" t="s">
        <v>194</v>
      </c>
    </row>
    <row r="128" spans="1:2" x14ac:dyDescent="0.25">
      <c r="A128" t="s">
        <v>101</v>
      </c>
      <c r="B128" t="s">
        <v>195</v>
      </c>
    </row>
    <row r="129" spans="1:2" x14ac:dyDescent="0.25">
      <c r="A129" t="s">
        <v>102</v>
      </c>
      <c r="B129" t="s">
        <v>196</v>
      </c>
    </row>
    <row r="130" spans="1:2" x14ac:dyDescent="0.25">
      <c r="A130" t="s">
        <v>103</v>
      </c>
      <c r="B130" t="s">
        <v>197</v>
      </c>
    </row>
    <row r="131" spans="1:2" x14ac:dyDescent="0.25">
      <c r="A131" t="s">
        <v>104</v>
      </c>
      <c r="B131" t="s">
        <v>198</v>
      </c>
    </row>
    <row r="132" spans="1:2" x14ac:dyDescent="0.25">
      <c r="A132" t="s">
        <v>105</v>
      </c>
      <c r="B132" t="s">
        <v>199</v>
      </c>
    </row>
    <row r="133" spans="1:2" x14ac:dyDescent="0.25">
      <c r="A133" t="s">
        <v>106</v>
      </c>
      <c r="B133" t="s">
        <v>200</v>
      </c>
    </row>
    <row r="134" spans="1:2" x14ac:dyDescent="0.25">
      <c r="A134" t="s">
        <v>26</v>
      </c>
      <c r="B134" t="s">
        <v>201</v>
      </c>
    </row>
    <row r="135" spans="1:2" x14ac:dyDescent="0.25">
      <c r="A135" t="s">
        <v>107</v>
      </c>
      <c r="B135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Bloomberg data</vt:lpstr>
      <vt:lpstr>Hard Copy</vt:lpstr>
      <vt:lpstr>ccy</vt:lpstr>
      <vt:lpstr>DEPOSITARY</vt:lpstr>
      <vt:lpstr>in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AlphaOmega</dc:creator>
  <cp:lastModifiedBy>Hugo Durand</cp:lastModifiedBy>
  <dcterms:created xsi:type="dcterms:W3CDTF">2017-11-14T08:27:49Z</dcterms:created>
  <dcterms:modified xsi:type="dcterms:W3CDTF">2021-03-15T17:18:41Z</dcterms:modified>
</cp:coreProperties>
</file>