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clRrC3w7gBNclxVXmMNiWhBJYPw=="/>
    </ext>
  </extLst>
</workbook>
</file>

<file path=xl/sharedStrings.xml><?xml version="1.0" encoding="utf-8"?>
<sst xmlns="http://schemas.openxmlformats.org/spreadsheetml/2006/main" count="99" uniqueCount="77">
  <si>
    <t>EVALUACIÓN DE PROVEEDORES</t>
  </si>
  <si>
    <t>NOMBRE DEL PROVEEDOR:</t>
  </si>
  <si>
    <t>NIT PROVEEDOR</t>
  </si>
  <si>
    <t>NÚMERO DE CONTRATO</t>
  </si>
  <si>
    <t>PERÍODO DE EVALUACIÓN</t>
  </si>
  <si>
    <t>Diligencie la siguiente información marcando con una "x" todos los criterios</t>
  </si>
  <si>
    <t>CARACTERÍSTICAS</t>
  </si>
  <si>
    <t>SELECCIÓN</t>
  </si>
  <si>
    <t>CRITERIOS</t>
  </si>
  <si>
    <t>CALIFICACIÓN</t>
  </si>
  <si>
    <t>PONDERADO</t>
  </si>
  <si>
    <t>PUNTAJE</t>
  </si>
  <si>
    <t>Cumplimiento en bienes 
(Para contrato de servicios marcar No Aplica)</t>
  </si>
  <si>
    <t>Entrega de Bienes según fecha</t>
  </si>
  <si>
    <t>No aplica</t>
  </si>
  <si>
    <t xml:space="preserve">Cumple siempre o entrega antes de lo pactado.                                                        </t>
  </si>
  <si>
    <t>Incumple eventualmente</t>
  </si>
  <si>
    <t xml:space="preserve">Incumple permanentemente.                             </t>
  </si>
  <si>
    <t>Entrega Bienes Cantidad</t>
  </si>
  <si>
    <t>Siempre cumple con las cantidades pedidas o comprometidas</t>
  </si>
  <si>
    <t>Algunas veces no cumple con las cantidades pedidas o comprometidas</t>
  </si>
  <si>
    <t>Generalmente incumple con las cantidades pedidas o comprometidas</t>
  </si>
  <si>
    <t>Cumplimiento en servicio 
(Para contrato de bienes marcar No Aplica)</t>
  </si>
  <si>
    <t>Entrega servicios según fecha</t>
  </si>
  <si>
    <t>Entrega servicios cantidad</t>
  </si>
  <si>
    <t>Calidad</t>
  </si>
  <si>
    <t>Conformidad</t>
  </si>
  <si>
    <t>Siempre cumple con la calidad del producto o servicio prestado</t>
  </si>
  <si>
    <t>Algunas veces cumple con la calidad del producto o servicio prestado</t>
  </si>
  <si>
    <t>La mayoría de las veces no cumple con la calidad del producto o servicio prestado</t>
  </si>
  <si>
    <t>Capacidad de respuesta</t>
  </si>
  <si>
    <t xml:space="preserve">Atiende compras urgentes de forma inmediata.                                             </t>
  </si>
  <si>
    <t xml:space="preserve">La capacidad para cumplir urgencias no es la suficiente.                                         </t>
  </si>
  <si>
    <t xml:space="preserve">No tiene la capacidad para cumplir urgencias. </t>
  </si>
  <si>
    <t>Gestión</t>
  </si>
  <si>
    <t>Seguridad Social</t>
  </si>
  <si>
    <t>La atención al pago de seguridad social es oportuna</t>
  </si>
  <si>
    <t xml:space="preserve">La atención al pago de seguridad social es inoportuna                        </t>
  </si>
  <si>
    <t>No presenta atención al pago de seguridad social</t>
  </si>
  <si>
    <t>Facturación</t>
  </si>
  <si>
    <t>La  facturación es oportuna</t>
  </si>
  <si>
    <t>La facturación es ocasional</t>
  </si>
  <si>
    <t>No cumple oportunamente con la facturación.</t>
  </si>
  <si>
    <t>Post contractual</t>
  </si>
  <si>
    <t>Reclamaciones</t>
  </si>
  <si>
    <t>Atiende oportunamente las reclamaciones presentadas</t>
  </si>
  <si>
    <t>Atiende ocasionalmente las reclamaciones presentadas</t>
  </si>
  <si>
    <t>No atiende reclamaciones.</t>
  </si>
  <si>
    <t>Servicio post venta</t>
  </si>
  <si>
    <t>La asesoría es oportuna y acertada</t>
  </si>
  <si>
    <t>La asesoría es ocasional</t>
  </si>
  <si>
    <t>No presenta servicio de asesorías</t>
  </si>
  <si>
    <t>Criterios de Calificación Definida</t>
  </si>
  <si>
    <t>Puntaje</t>
  </si>
  <si>
    <t>Resultado</t>
  </si>
  <si>
    <t>CALIFICACIÓN OBTENIDA</t>
  </si>
  <si>
    <t>PROVEEDOR ACEPTADO</t>
  </si>
  <si>
    <t>CATEGORIA</t>
  </si>
  <si>
    <t>100 - 90</t>
  </si>
  <si>
    <t>Confiable</t>
  </si>
  <si>
    <t>90 - 70</t>
  </si>
  <si>
    <t>Recomendado</t>
  </si>
  <si>
    <t>&lt; 70</t>
  </si>
  <si>
    <t>No Confiable</t>
  </si>
  <si>
    <t>CATEGORÍA</t>
  </si>
  <si>
    <t>CLASIFICACIÓN</t>
  </si>
  <si>
    <t>A</t>
  </si>
  <si>
    <t>Confiable, cumple ampliamente los requisitos para asegurar la calidad de los productos. Preferirlo al comprar.</t>
  </si>
  <si>
    <t>B</t>
  </si>
  <si>
    <t xml:space="preserve">Aceptable, cumple satisfactoriamente con requisitos para asegurar la calidad de lo suministrado. </t>
  </si>
  <si>
    <t>C</t>
  </si>
  <si>
    <t>No confiable, los productos suministrados deben ser sometidos a inspecciones rigurosas.  Requiere de asesoría y seguimiento permanente. Comprarle cuando el proveedor de CATEGORÍA A y B no pueda cumplir.</t>
  </si>
  <si>
    <t>OBSERVACIONES:</t>
  </si>
  <si>
    <t>CLASIF. DE CONFIDENCIALIDAD</t>
  </si>
  <si>
    <t>IPB</t>
  </si>
  <si>
    <t>CLASIF. DE INTEGRIDAD</t>
  </si>
  <si>
    <t>CLASIF. DE DISPONIBILIDAD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</si>
</sst>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sz val="9.0"/>
      <color rgb="FF000000"/>
      <name val="Arial"/>
    </font>
    <font/>
    <font>
      <b/>
      <sz val="11.0"/>
      <color rgb="FF000000"/>
      <name val="Arial"/>
    </font>
    <font>
      <sz val="10.0"/>
      <color rgb="FF000000"/>
      <name val="Calibri"/>
    </font>
    <font>
      <b/>
      <sz val="8.0"/>
      <color theme="1"/>
      <name val="Arial"/>
    </font>
    <font>
      <sz val="10.0"/>
      <color theme="1"/>
      <name val="Arial"/>
    </font>
    <font>
      <i/>
      <sz val="8.0"/>
      <color theme="1"/>
      <name val="Arial"/>
    </font>
    <font>
      <i/>
      <sz val="10.0"/>
      <color theme="1"/>
      <name val="Arial"/>
    </font>
    <font>
      <i/>
      <sz val="11.0"/>
      <color rgb="FF000000"/>
      <name val="Calibri"/>
    </font>
    <font>
      <sz val="8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b/>
      <sz val="8.0"/>
      <color rgb="FF333399"/>
      <name val="Arial"/>
    </font>
    <font>
      <b/>
      <sz val="14.0"/>
      <color theme="1"/>
      <name val="Arial"/>
    </font>
    <font>
      <b/>
      <i/>
      <sz val="14.0"/>
      <color theme="1"/>
      <name val="Arial"/>
    </font>
    <font>
      <b/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</fills>
  <borders count="10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/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1" fillId="0" fontId="3" numFmtId="0" xfId="0" applyAlignment="1" applyBorder="1" applyFont="1">
      <alignment horizontal="center" vertical="center"/>
    </xf>
    <xf borderId="3" fillId="0" fontId="2" numFmtId="0" xfId="0" applyBorder="1" applyFont="1"/>
    <xf borderId="0" fillId="0" fontId="4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horizontal="center" shrinkToFit="0" wrapText="1"/>
    </xf>
    <xf borderId="9" fillId="0" fontId="2" numFmtId="0" xfId="0" applyBorder="1" applyFont="1"/>
    <xf borderId="10" fillId="2" fontId="5" numFmtId="0" xfId="0" applyAlignment="1" applyBorder="1" applyFill="1" applyFont="1">
      <alignment horizontal="left" vertical="center"/>
    </xf>
    <xf borderId="11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2" fillId="0" fontId="2" numFmtId="0" xfId="0" applyBorder="1" applyFont="1"/>
    <xf borderId="13" fillId="2" fontId="6" numFmtId="0" xfId="0" applyAlignment="1" applyBorder="1" applyFont="1">
      <alignment vertical="center"/>
    </xf>
    <xf borderId="14" fillId="2" fontId="6" numFmtId="0" xfId="0" applyAlignment="1" applyBorder="1" applyFont="1">
      <alignment vertical="center"/>
    </xf>
    <xf borderId="10" fillId="3" fontId="7" numFmtId="0" xfId="0" applyAlignment="1" applyBorder="1" applyFill="1" applyFont="1">
      <alignment horizontal="center" vertical="center"/>
    </xf>
    <xf borderId="15" fillId="2" fontId="8" numFmtId="0" xfId="0" applyAlignment="1" applyBorder="1" applyFont="1">
      <alignment vertical="center"/>
    </xf>
    <xf borderId="16" fillId="2" fontId="8" numFmtId="0" xfId="0" applyAlignment="1" applyBorder="1" applyFont="1">
      <alignment vertical="center"/>
    </xf>
    <xf borderId="0" fillId="0" fontId="9" numFmtId="0" xfId="0" applyFont="1"/>
    <xf borderId="17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center" shrinkToFit="0" textRotation="90" vertical="center" wrapText="1"/>
    </xf>
    <xf borderId="20" fillId="0" fontId="10" numFmtId="0" xfId="0" applyAlignment="1" applyBorder="1" applyFont="1">
      <alignment horizontal="center" shrinkToFit="0" vertical="center" wrapText="1"/>
    </xf>
    <xf borderId="21" fillId="4" fontId="10" numFmtId="0" xfId="0" applyAlignment="1" applyBorder="1" applyFill="1" applyFont="1">
      <alignment horizontal="center"/>
    </xf>
    <xf borderId="22" fillId="0" fontId="10" numFmtId="0" xfId="0" applyAlignment="1" applyBorder="1" applyFont="1">
      <alignment horizontal="left"/>
    </xf>
    <xf borderId="23" fillId="0" fontId="2" numFmtId="0" xfId="0" applyBorder="1" applyFont="1"/>
    <xf borderId="24" fillId="0" fontId="2" numFmtId="0" xfId="0" applyBorder="1" applyFont="1"/>
    <xf borderId="25" fillId="0" fontId="11" numFmtId="1" xfId="0" applyAlignment="1" applyBorder="1" applyFont="1" applyNumberFormat="1">
      <alignment horizontal="center" shrinkToFit="0" vertical="center" wrapText="1"/>
    </xf>
    <xf borderId="26" fillId="0" fontId="11" numFmtId="9" xfId="0" applyAlignment="1" applyBorder="1" applyFont="1" applyNumberFormat="1">
      <alignment horizontal="center" vertical="center"/>
    </xf>
    <xf borderId="27" fillId="0" fontId="11" numFmtId="2" xfId="0" applyAlignment="1" applyBorder="1" applyFont="1" applyNumberFormat="1">
      <alignment horizontal="center" vertical="center"/>
    </xf>
    <xf borderId="19" fillId="0" fontId="2" numFmtId="0" xfId="0" applyBorder="1" applyFont="1"/>
    <xf borderId="28" fillId="0" fontId="2" numFmtId="0" xfId="0" applyBorder="1" applyFont="1"/>
    <xf borderId="29" fillId="4" fontId="10" numFmtId="1" xfId="0" applyAlignment="1" applyBorder="1" applyFont="1" applyNumberFormat="1">
      <alignment horizontal="center" vertical="center"/>
    </xf>
    <xf borderId="30" fillId="2" fontId="10" numFmtId="0" xfId="0" applyAlignment="1" applyBorder="1" applyFont="1">
      <alignment horizontal="left" vertical="center"/>
    </xf>
    <xf borderId="31" fillId="0" fontId="2" numFmtId="0" xfId="0" applyBorder="1" applyFont="1"/>
    <xf borderId="32" fillId="0" fontId="2" numFmtId="0" xfId="0" applyBorder="1" applyFont="1"/>
    <xf borderId="27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4" fontId="10" numFmtId="1" xfId="0" applyAlignment="1" applyBorder="1" applyFont="1" applyNumberFormat="1">
      <alignment horizontal="center" vertical="center"/>
    </xf>
    <xf borderId="36" fillId="2" fontId="10" numFmtId="0" xfId="0" applyAlignment="1" applyBorder="1" applyFont="1">
      <alignment horizontal="left" vertical="center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4" fontId="10" numFmtId="0" xfId="0" applyAlignment="1" applyBorder="1" applyFont="1">
      <alignment horizontal="center" shrinkToFit="0" vertical="center" wrapText="1"/>
    </xf>
    <xf borderId="42" fillId="0" fontId="2" numFmtId="0" xfId="0" applyBorder="1" applyFont="1"/>
    <xf borderId="43" fillId="0" fontId="2" numFmtId="0" xfId="0" applyBorder="1" applyFont="1"/>
    <xf borderId="15" fillId="4" fontId="11" numFmtId="0" xfId="0" applyBorder="1" applyFont="1"/>
    <xf borderId="44" fillId="2" fontId="10" numFmtId="0" xfId="0" applyAlignment="1" applyBorder="1" applyFont="1">
      <alignment horizontal="center" shrinkToFit="0" vertical="center" wrapText="1"/>
    </xf>
    <xf borderId="45" fillId="4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left"/>
    </xf>
    <xf borderId="46" fillId="0" fontId="11" numFmtId="1" xfId="0" applyAlignment="1" applyBorder="1" applyFont="1" applyNumberFormat="1">
      <alignment horizontal="center" shrinkToFit="0" vertical="center" wrapText="1"/>
    </xf>
    <xf borderId="2" fillId="0" fontId="11" numFmtId="9" xfId="0" applyAlignment="1" applyBorder="1" applyFont="1" applyNumberFormat="1">
      <alignment horizontal="center" vertical="center"/>
    </xf>
    <xf borderId="47" fillId="4" fontId="10" numFmtId="1" xfId="0" applyAlignment="1" applyBorder="1" applyFont="1" applyNumberFormat="1">
      <alignment horizontal="center" vertical="center"/>
    </xf>
    <xf borderId="48" fillId="4" fontId="10" numFmtId="1" xfId="0" applyAlignment="1" applyBorder="1" applyFont="1" applyNumberFormat="1">
      <alignment horizontal="center" vertical="center"/>
    </xf>
    <xf borderId="49" fillId="4" fontId="10" numFmtId="0" xfId="0" applyAlignment="1" applyBorder="1" applyFont="1">
      <alignment horizontal="center" shrinkToFit="0" vertical="center" wrapText="1"/>
    </xf>
    <xf borderId="50" fillId="0" fontId="2" numFmtId="0" xfId="0" applyBorder="1" applyFont="1"/>
    <xf borderId="51" fillId="4" fontId="11" numFmtId="0" xfId="0" applyBorder="1" applyFont="1"/>
    <xf borderId="52" fillId="4" fontId="11" numFmtId="0" xfId="0" applyBorder="1" applyFont="1"/>
    <xf borderId="53" fillId="2" fontId="10" numFmtId="0" xfId="0" applyAlignment="1" applyBorder="1" applyFont="1">
      <alignment horizontal="center" shrinkToFit="0" textRotation="90" vertical="center" wrapText="1"/>
    </xf>
    <xf borderId="1" fillId="0" fontId="10" numFmtId="0" xfId="0" applyBorder="1" applyFont="1"/>
    <xf borderId="46" fillId="0" fontId="11" numFmtId="164" xfId="0" applyAlignment="1" applyBorder="1" applyFont="1" applyNumberFormat="1">
      <alignment horizontal="center" vertical="center"/>
    </xf>
    <xf borderId="54" fillId="0" fontId="2" numFmtId="0" xfId="0" applyBorder="1" applyFont="1"/>
    <xf borderId="30" fillId="2" fontId="10" numFmtId="0" xfId="0" applyAlignment="1" applyBorder="1" applyFont="1">
      <alignment vertical="center"/>
    </xf>
    <xf borderId="36" fillId="2" fontId="10" numFmtId="0" xfId="0" applyAlignment="1" applyBorder="1" applyFont="1">
      <alignment vertical="center"/>
    </xf>
    <xf borderId="55" fillId="0" fontId="2" numFmtId="0" xfId="0" applyBorder="1" applyFont="1"/>
    <xf borderId="56" fillId="4" fontId="11" numFmtId="0" xfId="0" applyBorder="1" applyFont="1"/>
    <xf borderId="57" fillId="4" fontId="10" numFmtId="0" xfId="0" applyAlignment="1" applyBorder="1" applyFont="1">
      <alignment horizontal="center"/>
    </xf>
    <xf borderId="15" fillId="4" fontId="10" numFmtId="0" xfId="0" applyAlignment="1" applyBorder="1" applyFont="1">
      <alignment horizontal="center" shrinkToFit="0" vertical="center" wrapText="1"/>
    </xf>
    <xf borderId="15" fillId="4" fontId="10" numFmtId="1" xfId="0" applyAlignment="1" applyBorder="1" applyFont="1" applyNumberFormat="1">
      <alignment horizontal="center" vertical="center"/>
    </xf>
    <xf borderId="15" fillId="4" fontId="10" numFmtId="0" xfId="0" applyAlignment="1" applyBorder="1" applyFont="1">
      <alignment vertical="center"/>
    </xf>
    <xf borderId="56" fillId="4" fontId="11" numFmtId="1" xfId="0" applyBorder="1" applyFont="1" applyNumberFormat="1"/>
    <xf borderId="58" fillId="4" fontId="12" numFmtId="0" xfId="0" applyBorder="1" applyFont="1"/>
    <xf borderId="15" fillId="4" fontId="12" numFmtId="0" xfId="0" applyBorder="1" applyFont="1"/>
    <xf borderId="56" fillId="4" fontId="12" numFmtId="1" xfId="0" applyBorder="1" applyFont="1" applyNumberFormat="1"/>
    <xf borderId="0" fillId="0" fontId="11" numFmtId="9" xfId="0" applyAlignment="1" applyFont="1" applyNumberFormat="1">
      <alignment horizontal="center"/>
    </xf>
    <xf borderId="59" fillId="0" fontId="12" numFmtId="0" xfId="0" applyBorder="1" applyFont="1"/>
    <xf borderId="15" fillId="4" fontId="10" numFmtId="1" xfId="0" applyAlignment="1" applyBorder="1" applyFont="1" applyNumberFormat="1">
      <alignment horizontal="center"/>
    </xf>
    <xf borderId="15" fillId="4" fontId="10" numFmtId="0" xfId="0" applyBorder="1" applyFont="1"/>
    <xf borderId="60" fillId="0" fontId="2" numFmtId="0" xfId="0" applyBorder="1" applyFont="1"/>
    <xf borderId="61" fillId="4" fontId="10" numFmtId="0" xfId="0" applyAlignment="1" applyBorder="1" applyFont="1">
      <alignment horizontal="center" shrinkToFit="0" vertical="center" wrapText="1"/>
    </xf>
    <xf borderId="53" fillId="5" fontId="10" numFmtId="0" xfId="0" applyAlignment="1" applyBorder="1" applyFill="1" applyFont="1">
      <alignment horizontal="center" shrinkToFit="0" textRotation="90" vertical="center" wrapText="1"/>
    </xf>
    <xf borderId="44" fillId="5" fontId="10" numFmtId="0" xfId="0" applyAlignment="1" applyBorder="1" applyFont="1">
      <alignment horizontal="center" shrinkToFit="0" vertical="center" wrapText="1"/>
    </xf>
    <xf borderId="62" fillId="0" fontId="2" numFmtId="0" xfId="0" applyBorder="1" applyFont="1"/>
    <xf borderId="63" fillId="0" fontId="2" numFmtId="0" xfId="0" applyBorder="1" applyFont="1"/>
    <xf borderId="64" fillId="4" fontId="10" numFmtId="1" xfId="0" applyAlignment="1" applyBorder="1" applyFont="1" applyNumberFormat="1">
      <alignment horizontal="center" vertical="center"/>
    </xf>
    <xf borderId="65" fillId="2" fontId="10" numFmtId="0" xfId="0" applyAlignment="1" applyBorder="1" applyFont="1">
      <alignment vertical="center"/>
    </xf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19" fillId="0" fontId="12" numFmtId="0" xfId="0" applyBorder="1" applyFont="1"/>
    <xf borderId="0" fillId="0" fontId="12" numFmtId="9" xfId="0" applyFont="1" applyNumberFormat="1"/>
    <xf borderId="59" fillId="0" fontId="12" numFmtId="1" xfId="0" applyBorder="1" applyFont="1" applyNumberFormat="1"/>
    <xf borderId="69" fillId="4" fontId="13" numFmtId="0" xfId="0" applyAlignment="1" applyBorder="1" applyFont="1">
      <alignment horizontal="center" shrinkToFit="0" vertical="center" wrapText="1"/>
    </xf>
    <xf borderId="70" fillId="0" fontId="2" numFmtId="0" xfId="0" applyBorder="1" applyFont="1"/>
    <xf borderId="71" fillId="2" fontId="13" numFmtId="0" xfId="0" applyAlignment="1" applyBorder="1" applyFont="1">
      <alignment horizontal="center" shrinkToFit="0" vertical="center" wrapText="1"/>
    </xf>
    <xf borderId="69" fillId="2" fontId="13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0" fillId="4" fontId="13" numFmtId="0" xfId="0" applyAlignment="1" applyBorder="1" applyFont="1">
      <alignment horizontal="center" vertical="center"/>
    </xf>
    <xf borderId="72" fillId="4" fontId="13" numFmtId="0" xfId="0" applyAlignment="1" applyBorder="1" applyFont="1">
      <alignment vertical="center"/>
    </xf>
    <xf borderId="73" fillId="4" fontId="13" numFmtId="0" xfId="0" applyAlignment="1" applyBorder="1" applyFont="1">
      <alignment vertical="center"/>
    </xf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0" fontId="2" numFmtId="0" xfId="0" applyBorder="1" applyFont="1"/>
    <xf borderId="69" fillId="0" fontId="13" numFmtId="0" xfId="0" applyAlignment="1" applyBorder="1" applyFont="1">
      <alignment horizontal="center" vertical="center"/>
    </xf>
    <xf borderId="71" fillId="0" fontId="13" numFmtId="0" xfId="0" applyAlignment="1" applyBorder="1" applyFont="1">
      <alignment horizontal="center" vertical="center"/>
    </xf>
    <xf borderId="18" fillId="0" fontId="13" numFmtId="0" xfId="0" applyAlignment="1" applyBorder="1" applyFont="1">
      <alignment vertical="center"/>
    </xf>
    <xf borderId="78" fillId="2" fontId="10" numFmtId="0" xfId="0" applyAlignment="1" applyBorder="1" applyFont="1">
      <alignment horizontal="center" shrinkToFit="0" wrapText="1"/>
    </xf>
    <xf borderId="79" fillId="2" fontId="10" numFmtId="0" xfId="0" applyAlignment="1" applyBorder="1" applyFont="1">
      <alignment horizontal="center" shrinkToFit="0" wrapText="1"/>
    </xf>
    <xf borderId="80" fillId="0" fontId="2" numFmtId="0" xfId="0" applyBorder="1" applyFont="1"/>
    <xf borderId="77" fillId="0" fontId="13" numFmtId="0" xfId="0" applyAlignment="1" applyBorder="1" applyFont="1">
      <alignment vertical="center"/>
    </xf>
    <xf borderId="81" fillId="2" fontId="10" numFmtId="0" xfId="0" applyAlignment="1" applyBorder="1" applyFont="1">
      <alignment horizontal="center" shrinkToFit="0" wrapText="1"/>
    </xf>
    <xf borderId="49" fillId="2" fontId="10" numFmtId="0" xfId="0" applyAlignment="1" applyBorder="1" applyFont="1">
      <alignment horizontal="center" shrinkToFit="0" wrapText="1"/>
    </xf>
    <xf borderId="69" fillId="5" fontId="14" numFmtId="1" xfId="0" applyAlignment="1" applyBorder="1" applyFont="1" applyNumberFormat="1">
      <alignment horizontal="center" vertical="center"/>
    </xf>
    <xf borderId="69" fillId="5" fontId="15" numFmtId="0" xfId="0" applyAlignment="1" applyBorder="1" applyFont="1">
      <alignment horizontal="center" vertical="center"/>
    </xf>
    <xf borderId="71" fillId="5" fontId="14" numFmtId="0" xfId="0" applyAlignment="1" applyBorder="1" applyFont="1">
      <alignment horizontal="center" vertical="center"/>
    </xf>
    <xf borderId="82" fillId="5" fontId="15" numFmtId="0" xfId="0" applyAlignment="1" applyBorder="1" applyFont="1">
      <alignment vertical="center"/>
    </xf>
    <xf borderId="83" fillId="0" fontId="2" numFmtId="0" xfId="0" applyBorder="1" applyFont="1"/>
    <xf borderId="84" fillId="2" fontId="10" numFmtId="0" xfId="0" applyAlignment="1" applyBorder="1" applyFont="1">
      <alignment horizontal="center" shrinkToFit="0" wrapText="1"/>
    </xf>
    <xf borderId="85" fillId="2" fontId="10" numFmtId="0" xfId="0" applyAlignment="1" applyBorder="1" applyFont="1">
      <alignment horizontal="center" shrinkToFit="0" wrapText="1"/>
    </xf>
    <xf borderId="86" fillId="0" fontId="2" numFmtId="0" xfId="0" applyBorder="1" applyFont="1"/>
    <xf borderId="16" fillId="5" fontId="15" numFmtId="0" xfId="0" applyAlignment="1" applyBorder="1" applyFont="1">
      <alignment vertical="center"/>
    </xf>
    <xf borderId="10" fillId="2" fontId="13" numFmtId="0" xfId="0" applyAlignment="1" applyBorder="1" applyFont="1">
      <alignment horizontal="center" shrinkToFit="0" vertical="center" wrapText="1"/>
    </xf>
    <xf borderId="17" fillId="2" fontId="13" numFmtId="0" xfId="0" applyAlignment="1" applyBorder="1" applyFont="1">
      <alignment horizontal="center" shrinkToFit="0" vertical="center" wrapText="1"/>
    </xf>
    <xf borderId="72" fillId="2" fontId="13" numFmtId="0" xfId="0" applyAlignment="1" applyBorder="1" applyFont="1">
      <alignment shrinkToFit="0" vertical="center" wrapText="1"/>
    </xf>
    <xf borderId="73" fillId="2" fontId="13" numFmtId="0" xfId="0" applyAlignment="1" applyBorder="1" applyFont="1">
      <alignment shrinkToFit="0" vertical="center" wrapText="1"/>
    </xf>
    <xf borderId="69" fillId="2" fontId="10" numFmtId="0" xfId="0" applyAlignment="1" applyBorder="1" applyFont="1">
      <alignment horizontal="center" shrinkToFit="0" vertical="center" wrapText="1"/>
    </xf>
    <xf borderId="71" fillId="2" fontId="10" numFmtId="0" xfId="0" applyAlignment="1" applyBorder="1" applyFont="1">
      <alignment horizontal="center" shrinkToFit="0" vertical="center" wrapText="1"/>
    </xf>
    <xf borderId="69" fillId="2" fontId="10" numFmtId="0" xfId="0" applyAlignment="1" applyBorder="1" applyFont="1">
      <alignment horizontal="left" shrinkToFit="0" vertical="center" wrapText="1"/>
    </xf>
    <xf borderId="87" fillId="2" fontId="10" numFmtId="0" xfId="0" applyAlignment="1" applyBorder="1" applyFont="1">
      <alignment shrinkToFit="0" vertical="center" wrapText="1"/>
    </xf>
    <xf borderId="82" fillId="2" fontId="10" numFmtId="0" xfId="0" applyAlignment="1" applyBorder="1" applyFont="1">
      <alignment shrinkToFit="0" vertical="center" wrapText="1"/>
    </xf>
    <xf borderId="88" fillId="0" fontId="2" numFmtId="0" xfId="0" applyBorder="1" applyFont="1"/>
    <xf borderId="89" fillId="0" fontId="2" numFmtId="0" xfId="0" applyBorder="1" applyFont="1"/>
    <xf borderId="90" fillId="0" fontId="2" numFmtId="0" xfId="0" applyBorder="1" applyFont="1"/>
    <xf borderId="91" fillId="2" fontId="10" numFmtId="0" xfId="0" applyAlignment="1" applyBorder="1" applyFont="1">
      <alignment shrinkToFit="0" vertical="center" wrapText="1"/>
    </xf>
    <xf borderId="92" fillId="2" fontId="10" numFmtId="0" xfId="0" applyAlignment="1" applyBorder="1" applyFont="1">
      <alignment shrinkToFit="0" vertical="center" wrapText="1"/>
    </xf>
    <xf borderId="93" fillId="2" fontId="10" numFmtId="0" xfId="0" applyAlignment="1" applyBorder="1" applyFont="1">
      <alignment horizontal="center" shrinkToFit="0" vertical="center" wrapText="1"/>
    </xf>
    <xf borderId="94" fillId="0" fontId="2" numFmtId="0" xfId="0" applyBorder="1" applyFont="1"/>
    <xf borderId="95" fillId="2" fontId="10" numFmtId="0" xfId="0" applyAlignment="1" applyBorder="1" applyFont="1">
      <alignment horizontal="center" shrinkToFit="0" vertical="center" wrapText="1"/>
    </xf>
    <xf borderId="93" fillId="2" fontId="10" numFmtId="0" xfId="0" applyAlignment="1" applyBorder="1" applyFont="1">
      <alignment horizontal="left" shrinkToFit="0" vertical="center" wrapText="1"/>
    </xf>
    <xf borderId="96" fillId="2" fontId="10" numFmtId="0" xfId="0" applyAlignment="1" applyBorder="1" applyFont="1">
      <alignment shrinkToFit="0" vertical="center" wrapText="1"/>
    </xf>
    <xf borderId="97" fillId="2" fontId="10" numFmtId="0" xfId="0" applyAlignment="1" applyBorder="1" applyFont="1">
      <alignment shrinkToFit="0" vertical="center" wrapText="1"/>
    </xf>
    <xf borderId="59" fillId="0" fontId="2" numFmtId="0" xfId="0" applyBorder="1" applyFont="1"/>
    <xf borderId="98" fillId="0" fontId="2" numFmtId="0" xfId="0" applyBorder="1" applyFont="1"/>
    <xf borderId="15" fillId="2" fontId="10" numFmtId="0" xfId="0" applyAlignment="1" applyBorder="1" applyFont="1">
      <alignment shrinkToFit="0" vertical="center" wrapText="1"/>
    </xf>
    <xf borderId="56" fillId="2" fontId="10" numFmtId="0" xfId="0" applyAlignment="1" applyBorder="1" applyFont="1">
      <alignment shrinkToFit="0" vertical="center" wrapText="1"/>
    </xf>
    <xf borderId="99" fillId="2" fontId="10" numFmtId="0" xfId="0" applyAlignment="1" applyBorder="1" applyFont="1">
      <alignment shrinkToFit="0" vertical="center" wrapText="1"/>
    </xf>
    <xf borderId="16" fillId="2" fontId="10" numFmtId="0" xfId="0" applyAlignment="1" applyBorder="1" applyFont="1">
      <alignment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left" shrinkToFit="0" vertical="center" wrapText="1"/>
    </xf>
    <xf borderId="10" fillId="0" fontId="5" numFmtId="0" xfId="0" applyAlignment="1" applyBorder="1" applyFont="1">
      <alignment horizontal="left" vertical="top"/>
    </xf>
    <xf borderId="0" fillId="0" fontId="12" numFmtId="0" xfId="0" applyFont="1"/>
    <xf borderId="41" fillId="0" fontId="16" numFmtId="0" xfId="0" applyAlignment="1" applyBorder="1" applyFont="1">
      <alignment horizontal="left" shrinkToFit="0" vertical="center" wrapText="1"/>
    </xf>
    <xf borderId="100" fillId="0" fontId="16" numFmtId="0" xfId="0" applyAlignment="1" applyBorder="1" applyFont="1">
      <alignment horizontal="center" shrinkToFit="0" vertical="center" wrapText="1"/>
    </xf>
    <xf borderId="41" fillId="0" fontId="16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6700" cy="266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4.29"/>
    <col customWidth="1" min="3" max="3" width="10.86"/>
    <col customWidth="1" min="4" max="4" width="7.43"/>
    <col customWidth="1" min="5" max="5" width="8.0"/>
    <col customWidth="1" min="6" max="6" width="7.43"/>
    <col customWidth="1" min="7" max="7" width="7.29"/>
    <col customWidth="1" min="8" max="8" width="8.14"/>
    <col customWidth="1" min="9" max="9" width="12.14"/>
    <col customWidth="1" min="10" max="10" width="10.43"/>
    <col customWidth="1" min="11" max="11" width="9.14"/>
    <col customWidth="1" min="12" max="12" width="14.0"/>
    <col customWidth="1" hidden="1" min="13" max="14" width="10.71"/>
    <col customWidth="1" min="15" max="26" width="10.71"/>
  </cols>
  <sheetData>
    <row r="1" ht="21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ht="21.0" customHeight="1">
      <c r="A2" s="6"/>
      <c r="B2" s="7"/>
      <c r="C2" s="6"/>
      <c r="M2" s="5"/>
    </row>
    <row r="3" ht="21.0" customHeight="1">
      <c r="A3" s="6"/>
      <c r="B3" s="7"/>
      <c r="C3" s="6"/>
      <c r="M3" s="5"/>
    </row>
    <row r="4" ht="21.0" customHeight="1">
      <c r="A4" s="8"/>
      <c r="B4" s="9"/>
      <c r="C4" s="8"/>
      <c r="D4" s="10"/>
      <c r="E4" s="10"/>
      <c r="F4" s="10"/>
      <c r="G4" s="10"/>
      <c r="H4" s="10"/>
      <c r="I4" s="10"/>
      <c r="J4" s="10"/>
      <c r="K4" s="10"/>
      <c r="L4" s="10"/>
      <c r="M4" s="5"/>
    </row>
    <row r="5" ht="7.5" customHeight="1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5"/>
    </row>
    <row r="6" ht="27.75" customHeight="1">
      <c r="A6" s="13" t="s">
        <v>1</v>
      </c>
      <c r="B6" s="14"/>
      <c r="C6" s="15"/>
      <c r="D6" s="16"/>
      <c r="E6" s="16"/>
      <c r="F6" s="16"/>
      <c r="G6" s="14"/>
      <c r="H6" s="13" t="s">
        <v>2</v>
      </c>
      <c r="I6" s="14"/>
      <c r="J6" s="15"/>
      <c r="K6" s="16"/>
      <c r="L6" s="14"/>
      <c r="M6" s="17"/>
      <c r="N6" s="18"/>
    </row>
    <row r="7" ht="27.0" customHeight="1">
      <c r="A7" s="13" t="s">
        <v>3</v>
      </c>
      <c r="B7" s="14"/>
      <c r="C7" s="15"/>
      <c r="D7" s="16"/>
      <c r="E7" s="16"/>
      <c r="F7" s="16"/>
      <c r="G7" s="14"/>
      <c r="H7" s="13" t="s">
        <v>4</v>
      </c>
      <c r="I7" s="14"/>
      <c r="J7" s="15"/>
      <c r="K7" s="16"/>
      <c r="L7" s="14"/>
      <c r="M7" s="17"/>
      <c r="N7" s="18"/>
    </row>
    <row r="8" ht="15.0" customHeight="1">
      <c r="A8" s="19" t="s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4"/>
      <c r="M8" s="20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5" t="s">
        <v>6</v>
      </c>
      <c r="B9" s="14"/>
      <c r="C9" s="23" t="s">
        <v>7</v>
      </c>
      <c r="D9" s="24" t="s">
        <v>8</v>
      </c>
      <c r="E9" s="16"/>
      <c r="F9" s="16"/>
      <c r="G9" s="16"/>
      <c r="H9" s="16"/>
      <c r="I9" s="16"/>
      <c r="J9" s="16"/>
      <c r="K9" s="14"/>
      <c r="L9" s="23" t="s">
        <v>9</v>
      </c>
      <c r="M9" s="25" t="s">
        <v>10</v>
      </c>
      <c r="N9" s="23" t="s">
        <v>11</v>
      </c>
    </row>
    <row r="10" ht="12.75" customHeight="1">
      <c r="A10" s="26" t="s">
        <v>12</v>
      </c>
      <c r="B10" s="27" t="s">
        <v>13</v>
      </c>
      <c r="C10" s="28"/>
      <c r="D10" s="29" t="s">
        <v>14</v>
      </c>
      <c r="E10" s="30"/>
      <c r="F10" s="30"/>
      <c r="G10" s="30"/>
      <c r="H10" s="30"/>
      <c r="I10" s="30"/>
      <c r="J10" s="30"/>
      <c r="K10" s="31"/>
      <c r="L10" s="32" t="str">
        <f>IF(COUNTIF(C10:C13,"x")=1,IF(C10="x",0,IF(C11="x",100,IF(C12="x",0.666666666666667*100,IF(C13="x",0.333333333333333*100)))),IF(COUNTIF(C10:C13,"x")=0," ",IF(COUNTIF(C10:C13,"x")&gt;=2,"Favor corregir")))</f>
        <v> </v>
      </c>
      <c r="M10" s="33">
        <v>0.2</v>
      </c>
      <c r="N10" s="34" t="str">
        <f>L10*M10+L15*M15</f>
        <v>#VALUE!</v>
      </c>
    </row>
    <row r="11" ht="12.75" customHeight="1">
      <c r="A11" s="35"/>
      <c r="B11" s="36"/>
      <c r="C11" s="37"/>
      <c r="D11" s="38" t="s">
        <v>15</v>
      </c>
      <c r="E11" s="39"/>
      <c r="F11" s="39"/>
      <c r="G11" s="39"/>
      <c r="H11" s="39"/>
      <c r="I11" s="39"/>
      <c r="J11" s="39"/>
      <c r="K11" s="40"/>
      <c r="L11" s="41"/>
      <c r="M11" s="42"/>
      <c r="N11" s="41"/>
    </row>
    <row r="12" ht="12.75" customHeight="1">
      <c r="A12" s="35"/>
      <c r="B12" s="36"/>
      <c r="C12" s="37"/>
      <c r="D12" s="38" t="s">
        <v>16</v>
      </c>
      <c r="E12" s="39"/>
      <c r="F12" s="39"/>
      <c r="G12" s="39"/>
      <c r="H12" s="39"/>
      <c r="I12" s="39"/>
      <c r="J12" s="39"/>
      <c r="K12" s="40"/>
      <c r="L12" s="41"/>
      <c r="M12" s="42"/>
      <c r="N12" s="41"/>
    </row>
    <row r="13" ht="12.75" customHeight="1">
      <c r="A13" s="35"/>
      <c r="B13" s="43"/>
      <c r="C13" s="44"/>
      <c r="D13" s="45" t="s">
        <v>17</v>
      </c>
      <c r="E13" s="46"/>
      <c r="F13" s="46"/>
      <c r="G13" s="46"/>
      <c r="H13" s="46"/>
      <c r="I13" s="46"/>
      <c r="J13" s="46"/>
      <c r="K13" s="47"/>
      <c r="L13" s="48"/>
      <c r="M13" s="49"/>
      <c r="N13" s="41"/>
    </row>
    <row r="14" ht="7.5" customHeight="1">
      <c r="A14" s="3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2"/>
      <c r="M14" s="53"/>
      <c r="N14" s="41"/>
    </row>
    <row r="15" ht="13.5" customHeight="1">
      <c r="A15" s="35"/>
      <c r="B15" s="54" t="s">
        <v>18</v>
      </c>
      <c r="C15" s="55"/>
      <c r="D15" s="56" t="s">
        <v>14</v>
      </c>
      <c r="E15" s="4"/>
      <c r="F15" s="4"/>
      <c r="G15" s="4"/>
      <c r="H15" s="4"/>
      <c r="I15" s="4"/>
      <c r="J15" s="4"/>
      <c r="K15" s="2"/>
      <c r="L15" s="57" t="str">
        <f>IF(COUNTIF(C15:C18,"x")=1,IF(C15="x",0,IF(C16="x",100,IF(C17="x",0.666666666666667*100,IF(C18="x",0.333333333333333*100)))),IF(COUNTIF(C15:C18,"x")=0,"  ",IF(COUNTIF(C15:C18,"x")&gt;=2,"Favor corregir")))</f>
        <v>  </v>
      </c>
      <c r="M15" s="58">
        <v>0.1</v>
      </c>
      <c r="N15" s="41"/>
    </row>
    <row r="16" ht="13.5" customHeight="1">
      <c r="A16" s="35"/>
      <c r="B16" s="36"/>
      <c r="C16" s="59"/>
      <c r="D16" s="38" t="s">
        <v>19</v>
      </c>
      <c r="E16" s="39"/>
      <c r="F16" s="39"/>
      <c r="G16" s="39"/>
      <c r="H16" s="39"/>
      <c r="I16" s="39"/>
      <c r="J16" s="39"/>
      <c r="K16" s="40"/>
      <c r="L16" s="41"/>
      <c r="M16" s="7"/>
      <c r="N16" s="41"/>
    </row>
    <row r="17" ht="13.5" customHeight="1">
      <c r="A17" s="35"/>
      <c r="B17" s="36"/>
      <c r="C17" s="37"/>
      <c r="D17" s="38" t="s">
        <v>20</v>
      </c>
      <c r="E17" s="39"/>
      <c r="F17" s="39"/>
      <c r="G17" s="39"/>
      <c r="H17" s="39"/>
      <c r="I17" s="39"/>
      <c r="J17" s="39"/>
      <c r="K17" s="40"/>
      <c r="L17" s="41"/>
      <c r="M17" s="7"/>
      <c r="N17" s="41"/>
    </row>
    <row r="18" ht="13.5" customHeight="1">
      <c r="A18" s="35"/>
      <c r="B18" s="43"/>
      <c r="C18" s="60"/>
      <c r="D18" s="45" t="s">
        <v>21</v>
      </c>
      <c r="E18" s="46"/>
      <c r="F18" s="46"/>
      <c r="G18" s="46"/>
      <c r="H18" s="46"/>
      <c r="I18" s="46"/>
      <c r="J18" s="46"/>
      <c r="K18" s="47"/>
      <c r="L18" s="48"/>
      <c r="M18" s="9"/>
      <c r="N18" s="41"/>
    </row>
    <row r="19" ht="8.25" customHeight="1">
      <c r="A19" s="6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62"/>
      <c r="M19" s="63"/>
      <c r="N19" s="64"/>
    </row>
    <row r="20" ht="13.5" customHeight="1">
      <c r="A20" s="65" t="s">
        <v>22</v>
      </c>
      <c r="B20" s="54" t="s">
        <v>23</v>
      </c>
      <c r="C20" s="55"/>
      <c r="D20" s="66" t="s">
        <v>14</v>
      </c>
      <c r="E20" s="4"/>
      <c r="F20" s="4"/>
      <c r="G20" s="4"/>
      <c r="H20" s="4"/>
      <c r="I20" s="4"/>
      <c r="J20" s="4"/>
      <c r="K20" s="2"/>
      <c r="L20" s="57" t="str">
        <f>IF(COUNTIF(C20:C23,"x")=1,IF(C20="x",0,IF(C21="x",100,IF(C22="x",0.666666666666667*100,IF(C23="x",0.333333333333333*100)))),IF(COUNTIF(C20:C23,"x")=0," ",IF(COUNTIF(C20:C23,"x")&gt;=2,"Favor corregir")))</f>
        <v> </v>
      </c>
      <c r="M20" s="58">
        <v>0.1</v>
      </c>
      <c r="N20" s="67" t="str">
        <f>+L20*M20+L25*M25</f>
        <v>#VALUE!</v>
      </c>
    </row>
    <row r="21" ht="13.5" customHeight="1">
      <c r="A21" s="68"/>
      <c r="B21" s="36"/>
      <c r="C21" s="59"/>
      <c r="D21" s="69" t="s">
        <v>15</v>
      </c>
      <c r="E21" s="39"/>
      <c r="F21" s="39"/>
      <c r="G21" s="39"/>
      <c r="H21" s="39"/>
      <c r="I21" s="39"/>
      <c r="J21" s="39"/>
      <c r="K21" s="40"/>
      <c r="L21" s="41"/>
      <c r="M21" s="7"/>
      <c r="N21" s="41"/>
    </row>
    <row r="22" ht="13.5" customHeight="1">
      <c r="A22" s="68"/>
      <c r="B22" s="36"/>
      <c r="C22" s="37"/>
      <c r="D22" s="69" t="s">
        <v>16</v>
      </c>
      <c r="E22" s="39"/>
      <c r="F22" s="39"/>
      <c r="G22" s="39"/>
      <c r="H22" s="39"/>
      <c r="I22" s="39"/>
      <c r="J22" s="39"/>
      <c r="K22" s="40"/>
      <c r="L22" s="41"/>
      <c r="M22" s="7"/>
      <c r="N22" s="41"/>
    </row>
    <row r="23" ht="13.5" customHeight="1">
      <c r="A23" s="68"/>
      <c r="B23" s="43"/>
      <c r="C23" s="44"/>
      <c r="D23" s="70" t="s">
        <v>17</v>
      </c>
      <c r="E23" s="46"/>
      <c r="F23" s="46"/>
      <c r="G23" s="46"/>
      <c r="H23" s="46"/>
      <c r="I23" s="46"/>
      <c r="J23" s="46"/>
      <c r="K23" s="47"/>
      <c r="L23" s="48"/>
      <c r="M23" s="9"/>
      <c r="N23" s="41"/>
    </row>
    <row r="24" ht="6.75" customHeight="1">
      <c r="A24" s="68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2"/>
      <c r="M24" s="53"/>
      <c r="N24" s="41"/>
    </row>
    <row r="25" ht="13.5" customHeight="1">
      <c r="A25" s="68"/>
      <c r="B25" s="54" t="s">
        <v>24</v>
      </c>
      <c r="C25" s="55"/>
      <c r="D25" s="56" t="s">
        <v>14</v>
      </c>
      <c r="E25" s="4"/>
      <c r="F25" s="4"/>
      <c r="G25" s="4"/>
      <c r="H25" s="4"/>
      <c r="I25" s="4"/>
      <c r="J25" s="4"/>
      <c r="K25" s="2"/>
      <c r="L25" s="57" t="str">
        <f>IF(COUNTIF(C25:C28,"x")=1,IF(C25="x",0,IF(C26="x",100,IF(C27="x",0.666666666666667*100,IF(C28="x",0.333333333333333*100)))),IF(COUNTIF(C25:C28,"x")=0," ",IF(COUNTIF(C25:C28,"x")&gt;=2,"Favor corregir")))</f>
        <v> </v>
      </c>
      <c r="M25" s="58">
        <v>0.1</v>
      </c>
      <c r="N25" s="41"/>
    </row>
    <row r="26" ht="13.5" customHeight="1">
      <c r="A26" s="68"/>
      <c r="B26" s="36"/>
      <c r="C26" s="59"/>
      <c r="D26" s="38" t="s">
        <v>19</v>
      </c>
      <c r="E26" s="39"/>
      <c r="F26" s="39"/>
      <c r="G26" s="39"/>
      <c r="H26" s="39"/>
      <c r="I26" s="39"/>
      <c r="J26" s="39"/>
      <c r="K26" s="40"/>
      <c r="L26" s="41"/>
      <c r="M26" s="7"/>
      <c r="N26" s="41"/>
    </row>
    <row r="27" ht="13.5" customHeight="1">
      <c r="A27" s="68"/>
      <c r="B27" s="36"/>
      <c r="C27" s="37"/>
      <c r="D27" s="38" t="s">
        <v>20</v>
      </c>
      <c r="E27" s="39"/>
      <c r="F27" s="39"/>
      <c r="G27" s="39"/>
      <c r="H27" s="39"/>
      <c r="I27" s="39"/>
      <c r="J27" s="39"/>
      <c r="K27" s="40"/>
      <c r="L27" s="41"/>
      <c r="M27" s="7"/>
      <c r="N27" s="41"/>
    </row>
    <row r="28" ht="13.5" customHeight="1">
      <c r="A28" s="71"/>
      <c r="B28" s="43"/>
      <c r="C28" s="44"/>
      <c r="D28" s="45" t="s">
        <v>21</v>
      </c>
      <c r="E28" s="46"/>
      <c r="F28" s="46"/>
      <c r="G28" s="46"/>
      <c r="H28" s="46"/>
      <c r="I28" s="46"/>
      <c r="J28" s="46"/>
      <c r="K28" s="47"/>
      <c r="L28" s="48"/>
      <c r="M28" s="9"/>
      <c r="N28" s="48"/>
    </row>
    <row r="29" ht="6.0" customHeight="1">
      <c r="A29" s="6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62"/>
      <c r="M29" s="53"/>
      <c r="N29" s="72"/>
    </row>
    <row r="30" ht="13.5" customHeight="1">
      <c r="A30" s="65" t="s">
        <v>25</v>
      </c>
      <c r="B30" s="54" t="s">
        <v>26</v>
      </c>
      <c r="C30" s="73"/>
      <c r="D30" s="56" t="s">
        <v>14</v>
      </c>
      <c r="E30" s="4"/>
      <c r="F30" s="4"/>
      <c r="G30" s="4"/>
      <c r="H30" s="4"/>
      <c r="I30" s="4"/>
      <c r="J30" s="4"/>
      <c r="K30" s="2"/>
      <c r="L30" s="57" t="str">
        <f>IF(COUNTIF(C30:C33,"x")=1,IF(C30="x",0,IF(C31="x",100,IF(C32="x",0.666666666666667*100,IF(C33="x",0.333333333333333*100)))),IF(COUNTIF(C30:C33,"x")=0,"  ",IF(COUNTIF(C30:C33,"x")&gt;=2,"Favor corregir")))</f>
        <v>  </v>
      </c>
      <c r="M30" s="58">
        <v>0.2</v>
      </c>
      <c r="N30" s="67" t="str">
        <f>+L30*M30+L35*M35</f>
        <v>#VALUE!</v>
      </c>
    </row>
    <row r="31" ht="13.5" customHeight="1">
      <c r="A31" s="68"/>
      <c r="B31" s="36"/>
      <c r="C31" s="37"/>
      <c r="D31" s="69" t="s">
        <v>27</v>
      </c>
      <c r="E31" s="39"/>
      <c r="F31" s="39"/>
      <c r="G31" s="39"/>
      <c r="H31" s="39"/>
      <c r="I31" s="39"/>
      <c r="J31" s="39"/>
      <c r="K31" s="40"/>
      <c r="L31" s="41"/>
      <c r="M31" s="7"/>
      <c r="N31" s="41"/>
    </row>
    <row r="32" ht="13.5" customHeight="1">
      <c r="A32" s="68"/>
      <c r="B32" s="36"/>
      <c r="C32" s="37"/>
      <c r="D32" s="69" t="s">
        <v>28</v>
      </c>
      <c r="E32" s="39"/>
      <c r="F32" s="39"/>
      <c r="G32" s="39"/>
      <c r="H32" s="39"/>
      <c r="I32" s="39"/>
      <c r="J32" s="39"/>
      <c r="K32" s="40"/>
      <c r="L32" s="41"/>
      <c r="M32" s="7"/>
      <c r="N32" s="41"/>
    </row>
    <row r="33" ht="13.5" customHeight="1">
      <c r="A33" s="68"/>
      <c r="B33" s="43"/>
      <c r="C33" s="44"/>
      <c r="D33" s="70" t="s">
        <v>29</v>
      </c>
      <c r="E33" s="46"/>
      <c r="F33" s="46"/>
      <c r="G33" s="46"/>
      <c r="H33" s="46"/>
      <c r="I33" s="46"/>
      <c r="J33" s="46"/>
      <c r="K33" s="47"/>
      <c r="L33" s="48"/>
      <c r="M33" s="9"/>
      <c r="N33" s="41"/>
    </row>
    <row r="34" ht="7.5" customHeight="1">
      <c r="A34" s="68"/>
      <c r="B34" s="74"/>
      <c r="C34" s="75"/>
      <c r="D34" s="76"/>
      <c r="E34" s="76"/>
      <c r="F34" s="76"/>
      <c r="G34" s="76"/>
      <c r="H34" s="76"/>
      <c r="I34" s="76"/>
      <c r="J34" s="76"/>
      <c r="K34" s="76"/>
      <c r="L34" s="77"/>
      <c r="M34" s="53"/>
      <c r="N34" s="41"/>
    </row>
    <row r="35" ht="13.5" customHeight="1">
      <c r="A35" s="68"/>
      <c r="B35" s="54" t="s">
        <v>30</v>
      </c>
      <c r="C35" s="55"/>
      <c r="D35" s="56" t="s">
        <v>14</v>
      </c>
      <c r="E35" s="4"/>
      <c r="F35" s="4"/>
      <c r="G35" s="4"/>
      <c r="H35" s="4"/>
      <c r="I35" s="4"/>
      <c r="J35" s="4"/>
      <c r="K35" s="2"/>
      <c r="L35" s="57" t="str">
        <f>IF(COUNTIF(C35:C38,"x")=1,IF(C35="x",0,IF(C36="x",100,IF(C37="x",0.666666666666667*100,IF(C38="x",0.333333333333333*100)))),IF(COUNTIF(C35:C38,"x")=0,"  ",IF(COUNTIF(C35:C38,"x")&gt;=2,"Favor corregir")))</f>
        <v>  </v>
      </c>
      <c r="M35" s="58">
        <v>0.1</v>
      </c>
      <c r="N35" s="41"/>
    </row>
    <row r="36" ht="13.5" customHeight="1">
      <c r="A36" s="68"/>
      <c r="B36" s="36"/>
      <c r="C36" s="59"/>
      <c r="D36" s="69" t="s">
        <v>31</v>
      </c>
      <c r="E36" s="39"/>
      <c r="F36" s="39"/>
      <c r="G36" s="39"/>
      <c r="H36" s="39"/>
      <c r="I36" s="39"/>
      <c r="J36" s="39"/>
      <c r="K36" s="40"/>
      <c r="L36" s="41"/>
      <c r="M36" s="7"/>
      <c r="N36" s="41"/>
    </row>
    <row r="37" ht="13.5" customHeight="1">
      <c r="A37" s="68"/>
      <c r="B37" s="36"/>
      <c r="C37" s="37"/>
      <c r="D37" s="69" t="s">
        <v>32</v>
      </c>
      <c r="E37" s="39"/>
      <c r="F37" s="39"/>
      <c r="G37" s="39"/>
      <c r="H37" s="39"/>
      <c r="I37" s="39"/>
      <c r="J37" s="39"/>
      <c r="K37" s="40"/>
      <c r="L37" s="41"/>
      <c r="M37" s="7"/>
      <c r="N37" s="41"/>
    </row>
    <row r="38" ht="13.5" customHeight="1">
      <c r="A38" s="71"/>
      <c r="B38" s="43"/>
      <c r="C38" s="44"/>
      <c r="D38" s="70" t="s">
        <v>33</v>
      </c>
      <c r="E38" s="46"/>
      <c r="F38" s="46"/>
      <c r="G38" s="46"/>
      <c r="H38" s="46"/>
      <c r="I38" s="46"/>
      <c r="J38" s="46"/>
      <c r="K38" s="47"/>
      <c r="L38" s="48"/>
      <c r="M38" s="9"/>
      <c r="N38" s="48"/>
    </row>
    <row r="39" ht="5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81"/>
      <c r="N39" s="82"/>
    </row>
    <row r="40" ht="12.75" customHeight="1">
      <c r="A40" s="65" t="s">
        <v>34</v>
      </c>
      <c r="B40" s="54" t="s">
        <v>35</v>
      </c>
      <c r="C40" s="73"/>
      <c r="D40" s="56" t="s">
        <v>14</v>
      </c>
      <c r="E40" s="4"/>
      <c r="F40" s="4"/>
      <c r="G40" s="4"/>
      <c r="H40" s="4"/>
      <c r="I40" s="4"/>
      <c r="J40" s="4"/>
      <c r="K40" s="2"/>
      <c r="L40" s="57" t="str">
        <f>IF(COUNTIF(C40:C43,"x")=1,IF(C40="x",0,IF(C41="x",100,IF(C42="x",0.666666666666667*100,IF(C43="x",0.333333333333333*100)))),IF(COUNTIF(C40:C43,"x")=0,"  ",IF(COUNTIF(C40:C43,"x")&gt;=2,"Favor corregir")))</f>
        <v>  </v>
      </c>
      <c r="M40" s="58">
        <v>0.05</v>
      </c>
      <c r="N40" s="67" t="str">
        <f>+L40*M40+L45*M45</f>
        <v>#VALUE!</v>
      </c>
    </row>
    <row r="41" ht="12.75" customHeight="1">
      <c r="A41" s="68"/>
      <c r="B41" s="36"/>
      <c r="C41" s="37"/>
      <c r="D41" s="69" t="s">
        <v>36</v>
      </c>
      <c r="E41" s="39"/>
      <c r="F41" s="39"/>
      <c r="G41" s="39"/>
      <c r="H41" s="39"/>
      <c r="I41" s="39"/>
      <c r="J41" s="39"/>
      <c r="K41" s="40"/>
      <c r="L41" s="41"/>
      <c r="M41" s="7"/>
      <c r="N41" s="41"/>
    </row>
    <row r="42" ht="12.75" customHeight="1">
      <c r="A42" s="68"/>
      <c r="B42" s="36"/>
      <c r="C42" s="37"/>
      <c r="D42" s="69" t="s">
        <v>37</v>
      </c>
      <c r="E42" s="39"/>
      <c r="F42" s="39"/>
      <c r="G42" s="39"/>
      <c r="H42" s="39"/>
      <c r="I42" s="39"/>
      <c r="J42" s="39"/>
      <c r="K42" s="40"/>
      <c r="L42" s="41"/>
      <c r="M42" s="7"/>
      <c r="N42" s="41"/>
    </row>
    <row r="43" ht="12.75" customHeight="1">
      <c r="A43" s="68"/>
      <c r="B43" s="43"/>
      <c r="C43" s="44"/>
      <c r="D43" s="70" t="s">
        <v>38</v>
      </c>
      <c r="E43" s="46"/>
      <c r="F43" s="46"/>
      <c r="G43" s="46"/>
      <c r="H43" s="46"/>
      <c r="I43" s="46"/>
      <c r="J43" s="46"/>
      <c r="K43" s="47"/>
      <c r="L43" s="48"/>
      <c r="M43" s="9"/>
      <c r="N43" s="41"/>
    </row>
    <row r="44" ht="7.5" customHeight="1">
      <c r="A44" s="68"/>
      <c r="B44" s="79"/>
      <c r="C44" s="83"/>
      <c r="D44" s="84"/>
      <c r="E44" s="84"/>
      <c r="F44" s="84"/>
      <c r="G44" s="84"/>
      <c r="H44" s="84"/>
      <c r="I44" s="84"/>
      <c r="J44" s="84"/>
      <c r="K44" s="84"/>
      <c r="L44" s="80"/>
      <c r="M44" s="79"/>
      <c r="N44" s="41"/>
    </row>
    <row r="45" ht="13.5" customHeight="1">
      <c r="A45" s="68"/>
      <c r="B45" s="54" t="s">
        <v>39</v>
      </c>
      <c r="C45" s="73"/>
      <c r="D45" s="56" t="s">
        <v>14</v>
      </c>
      <c r="E45" s="4"/>
      <c r="F45" s="4"/>
      <c r="G45" s="4"/>
      <c r="H45" s="4"/>
      <c r="I45" s="4"/>
      <c r="J45" s="4"/>
      <c r="K45" s="2"/>
      <c r="L45" s="57" t="str">
        <f>IF(COUNTIF(C45:C48,"x")=1,IF(C45="x",0,IF(C46="x",100,IF(C47="x",0.666666666666667*100,IF(C48="x",0.333333333333333*100)))),IF(COUNTIF(C45:C48,"x")=0,"  ",IF(COUNTIF(C45:C48,"x")&gt;=2,"Favor corregir")))</f>
        <v>  </v>
      </c>
      <c r="M45" s="58">
        <v>0.05</v>
      </c>
      <c r="N45" s="41"/>
    </row>
    <row r="46" ht="13.5" customHeight="1">
      <c r="A46" s="68"/>
      <c r="B46" s="36"/>
      <c r="C46" s="37"/>
      <c r="D46" s="69" t="s">
        <v>40</v>
      </c>
      <c r="E46" s="39"/>
      <c r="F46" s="39"/>
      <c r="G46" s="39"/>
      <c r="H46" s="39"/>
      <c r="I46" s="39"/>
      <c r="J46" s="39"/>
      <c r="K46" s="40"/>
      <c r="L46" s="41"/>
      <c r="M46" s="7"/>
      <c r="N46" s="41"/>
    </row>
    <row r="47" ht="13.5" customHeight="1">
      <c r="A47" s="68"/>
      <c r="B47" s="36"/>
      <c r="C47" s="37"/>
      <c r="D47" s="69" t="s">
        <v>41</v>
      </c>
      <c r="E47" s="39"/>
      <c r="F47" s="39"/>
      <c r="G47" s="39"/>
      <c r="H47" s="39"/>
      <c r="I47" s="39"/>
      <c r="J47" s="39"/>
      <c r="K47" s="40"/>
      <c r="L47" s="41"/>
      <c r="M47" s="7"/>
      <c r="N47" s="41"/>
    </row>
    <row r="48" ht="13.5" customHeight="1">
      <c r="A48" s="85"/>
      <c r="B48" s="43"/>
      <c r="C48" s="44"/>
      <c r="D48" s="70" t="s">
        <v>42</v>
      </c>
      <c r="E48" s="46"/>
      <c r="F48" s="46"/>
      <c r="G48" s="46"/>
      <c r="H48" s="46"/>
      <c r="I48" s="46"/>
      <c r="J48" s="46"/>
      <c r="K48" s="47"/>
      <c r="L48" s="48"/>
      <c r="M48" s="9"/>
      <c r="N48" s="48"/>
    </row>
    <row r="49" ht="4.5" customHeight="1">
      <c r="A49" s="86"/>
      <c r="B49" s="74"/>
      <c r="C49" s="75"/>
      <c r="D49" s="76"/>
      <c r="E49" s="76"/>
      <c r="F49" s="76"/>
      <c r="G49" s="76"/>
      <c r="H49" s="76"/>
      <c r="I49" s="76"/>
      <c r="J49" s="76"/>
      <c r="K49" s="76"/>
      <c r="L49" s="77"/>
      <c r="M49" s="53"/>
      <c r="N49" s="72"/>
    </row>
    <row r="50" ht="13.5" customHeight="1">
      <c r="A50" s="87" t="s">
        <v>43</v>
      </c>
      <c r="B50" s="88" t="s">
        <v>44</v>
      </c>
      <c r="C50" s="73"/>
      <c r="D50" s="56" t="s">
        <v>14</v>
      </c>
      <c r="E50" s="4"/>
      <c r="F50" s="4"/>
      <c r="G50" s="4"/>
      <c r="H50" s="4"/>
      <c r="I50" s="4"/>
      <c r="J50" s="4"/>
      <c r="K50" s="2"/>
      <c r="L50" s="57" t="str">
        <f>IF(COUNTIF(C50:C53,"x")=1,IF(C50="x",0,IF(C51="x",100,IF(C52="x",0.666666666666667*100,IF(C53="x",0.333333333333333*100)))),IF(COUNTIF(C50:C53,"x")=0,"  ",IF(COUNTIF(C50:C53,"x")&gt;=2,"Favor corregir")))</f>
        <v>  </v>
      </c>
      <c r="M50" s="58">
        <v>0.05</v>
      </c>
      <c r="N50" s="67" t="str">
        <f>+L50*M50+L55*M55</f>
        <v>#VALUE!</v>
      </c>
    </row>
    <row r="51" ht="13.5" customHeight="1">
      <c r="A51" s="68"/>
      <c r="B51" s="36"/>
      <c r="C51" s="37"/>
      <c r="D51" s="69" t="s">
        <v>45</v>
      </c>
      <c r="E51" s="39"/>
      <c r="F51" s="39"/>
      <c r="G51" s="39"/>
      <c r="H51" s="39"/>
      <c r="I51" s="39"/>
      <c r="J51" s="39"/>
      <c r="K51" s="40"/>
      <c r="L51" s="41"/>
      <c r="M51" s="7"/>
      <c r="N51" s="41"/>
    </row>
    <row r="52" ht="13.5" customHeight="1">
      <c r="A52" s="68"/>
      <c r="B52" s="36"/>
      <c r="C52" s="37"/>
      <c r="D52" s="69" t="s">
        <v>46</v>
      </c>
      <c r="E52" s="39"/>
      <c r="F52" s="39"/>
      <c r="G52" s="39"/>
      <c r="H52" s="39"/>
      <c r="I52" s="39"/>
      <c r="J52" s="39"/>
      <c r="K52" s="40"/>
      <c r="L52" s="41"/>
      <c r="M52" s="7"/>
      <c r="N52" s="41"/>
    </row>
    <row r="53" ht="13.5" customHeight="1">
      <c r="A53" s="68"/>
      <c r="B53" s="43"/>
      <c r="C53" s="44"/>
      <c r="D53" s="70" t="s">
        <v>47</v>
      </c>
      <c r="E53" s="46"/>
      <c r="F53" s="46"/>
      <c r="G53" s="46"/>
      <c r="H53" s="46"/>
      <c r="I53" s="46"/>
      <c r="J53" s="46"/>
      <c r="K53" s="47"/>
      <c r="L53" s="48"/>
      <c r="M53" s="9"/>
      <c r="N53" s="41"/>
    </row>
    <row r="54" ht="6.75" customHeight="1">
      <c r="A54" s="68"/>
      <c r="B54" s="74"/>
      <c r="C54" s="75"/>
      <c r="D54" s="76"/>
      <c r="E54" s="76"/>
      <c r="F54" s="76"/>
      <c r="G54" s="76"/>
      <c r="H54" s="76"/>
      <c r="I54" s="76"/>
      <c r="J54" s="76"/>
      <c r="K54" s="76"/>
      <c r="L54" s="77"/>
      <c r="M54" s="53"/>
      <c r="N54" s="41"/>
    </row>
    <row r="55" ht="12.75" customHeight="1">
      <c r="A55" s="68"/>
      <c r="B55" s="88" t="s">
        <v>48</v>
      </c>
      <c r="C55" s="55"/>
      <c r="D55" s="56" t="s">
        <v>14</v>
      </c>
      <c r="E55" s="4"/>
      <c r="F55" s="4"/>
      <c r="G55" s="4"/>
      <c r="H55" s="4"/>
      <c r="I55" s="4"/>
      <c r="J55" s="4"/>
      <c r="K55" s="2"/>
      <c r="L55" s="57" t="str">
        <f>IF(COUNTIF(C55:C58,"x")=1,IF(C55="x",0,IF(C56="x",100,IF(C57="x",0.666666666666667*100,IF(C58="x",0.333333333333333*100)))),IF(COUNTIF(C55:C58,"x")=0,"  ",IF(COUNTIF(C55:C58,"x")&gt;=2,"Favor corregir")))</f>
        <v>  </v>
      </c>
      <c r="M55" s="58">
        <v>0.05</v>
      </c>
      <c r="N55" s="41"/>
    </row>
    <row r="56" ht="12.75" customHeight="1">
      <c r="A56" s="68"/>
      <c r="B56" s="36"/>
      <c r="C56" s="59"/>
      <c r="D56" s="69" t="s">
        <v>49</v>
      </c>
      <c r="E56" s="39"/>
      <c r="F56" s="39"/>
      <c r="G56" s="39"/>
      <c r="H56" s="39"/>
      <c r="I56" s="39"/>
      <c r="J56" s="39"/>
      <c r="K56" s="40"/>
      <c r="L56" s="41"/>
      <c r="M56" s="7"/>
      <c r="N56" s="41"/>
    </row>
    <row r="57" ht="12.0" customHeight="1">
      <c r="A57" s="68"/>
      <c r="B57" s="36"/>
      <c r="C57" s="37"/>
      <c r="D57" s="69" t="s">
        <v>50</v>
      </c>
      <c r="E57" s="39"/>
      <c r="F57" s="39"/>
      <c r="G57" s="39"/>
      <c r="H57" s="39"/>
      <c r="I57" s="39"/>
      <c r="J57" s="39"/>
      <c r="K57" s="40"/>
      <c r="L57" s="41"/>
      <c r="M57" s="7"/>
      <c r="N57" s="41"/>
    </row>
    <row r="58" ht="12.75" customHeight="1">
      <c r="A58" s="89"/>
      <c r="B58" s="90"/>
      <c r="C58" s="91"/>
      <c r="D58" s="92" t="s">
        <v>51</v>
      </c>
      <c r="E58" s="93"/>
      <c r="F58" s="93"/>
      <c r="G58" s="93"/>
      <c r="H58" s="93"/>
      <c r="I58" s="93"/>
      <c r="J58" s="93"/>
      <c r="K58" s="94"/>
      <c r="L58" s="95"/>
      <c r="M58" s="9"/>
      <c r="N58" s="48"/>
    </row>
    <row r="59" ht="15.75" hidden="1" customHeight="1">
      <c r="A59" s="96"/>
      <c r="L59" s="82">
        <f>+SUMIF(L10:L58,"0",M10:M58)</f>
        <v>0</v>
      </c>
      <c r="M59" s="97">
        <f>SUM(M10:M58)</f>
        <v>1</v>
      </c>
      <c r="N59" s="98" t="str">
        <f>+SUM(N10:N58)</f>
        <v>#VALUE!</v>
      </c>
    </row>
    <row r="60" ht="10.5" customHeight="1">
      <c r="A60" s="96"/>
      <c r="L60" s="82"/>
      <c r="N60" s="82"/>
    </row>
    <row r="61" ht="17.25" customHeight="1">
      <c r="A61" s="99" t="s">
        <v>52</v>
      </c>
      <c r="B61" s="100"/>
      <c r="C61" s="101" t="s">
        <v>53</v>
      </c>
      <c r="D61" s="102" t="s">
        <v>54</v>
      </c>
      <c r="E61" s="103"/>
      <c r="G61" s="104" t="s">
        <v>55</v>
      </c>
      <c r="H61" s="16"/>
      <c r="I61" s="16"/>
      <c r="J61" s="16"/>
      <c r="K61" s="16"/>
      <c r="L61" s="14"/>
      <c r="M61" s="105"/>
      <c r="N61" s="106"/>
    </row>
    <row r="62" ht="15.75" customHeight="1">
      <c r="A62" s="35"/>
      <c r="B62" s="107"/>
      <c r="C62" s="108"/>
      <c r="D62" s="109"/>
      <c r="E62" s="110"/>
      <c r="G62" s="111" t="s">
        <v>11</v>
      </c>
      <c r="H62" s="30"/>
      <c r="I62" s="103"/>
      <c r="J62" s="111" t="s">
        <v>56</v>
      </c>
      <c r="K62" s="103"/>
      <c r="L62" s="112" t="s">
        <v>57</v>
      </c>
      <c r="M62" s="113"/>
      <c r="N62" s="112" t="s">
        <v>57</v>
      </c>
    </row>
    <row r="63" ht="15.75" customHeight="1">
      <c r="A63" s="35"/>
      <c r="B63" s="107"/>
      <c r="C63" s="114" t="s">
        <v>58</v>
      </c>
      <c r="D63" s="115" t="s">
        <v>59</v>
      </c>
      <c r="E63" s="116"/>
      <c r="G63" s="109"/>
      <c r="H63" s="12"/>
      <c r="I63" s="110"/>
      <c r="J63" s="109"/>
      <c r="K63" s="110"/>
      <c r="L63" s="108"/>
      <c r="M63" s="117"/>
      <c r="N63" s="108"/>
    </row>
    <row r="64" ht="15.0" customHeight="1">
      <c r="A64" s="35"/>
      <c r="B64" s="107"/>
      <c r="C64" s="118" t="s">
        <v>60</v>
      </c>
      <c r="D64" s="119" t="s">
        <v>61</v>
      </c>
      <c r="E64" s="62"/>
      <c r="G64" s="120" t="str">
        <f>+N59/(100%-L59)</f>
        <v>#VALUE!</v>
      </c>
      <c r="H64" s="30"/>
      <c r="I64" s="103"/>
      <c r="J64" s="121" t="str">
        <f>IF(G64&gt;=70,"Sí",IF(G64&lt;70,"No"))</f>
        <v>#VALUE!</v>
      </c>
      <c r="K64" s="103"/>
      <c r="L64" s="122" t="str">
        <f>IF(G64&gt;=90,"A",IF(G64&gt;=70,"B",IF(G64&lt;70,"C")))</f>
        <v>#VALUE!</v>
      </c>
      <c r="M64" s="123"/>
      <c r="N64" s="122" t="str">
        <f>IF(G64&gt;=90,"A",IF(G64&gt;70,"B",IF(G64&gt;70,"C")))</f>
        <v>#VALUE!</v>
      </c>
    </row>
    <row r="65" ht="15.75" customHeight="1">
      <c r="A65" s="109"/>
      <c r="B65" s="124"/>
      <c r="C65" s="125" t="s">
        <v>62</v>
      </c>
      <c r="D65" s="126" t="s">
        <v>63</v>
      </c>
      <c r="E65" s="127"/>
      <c r="G65" s="109"/>
      <c r="H65" s="12"/>
      <c r="I65" s="110"/>
      <c r="J65" s="109"/>
      <c r="K65" s="110"/>
      <c r="L65" s="108"/>
      <c r="M65" s="128"/>
      <c r="N65" s="108"/>
    </row>
    <row r="66" ht="10.5" customHeight="1">
      <c r="A66" s="96"/>
      <c r="L66" s="82"/>
      <c r="N66" s="82"/>
    </row>
    <row r="67" ht="24.0" customHeight="1">
      <c r="A67" s="129" t="s">
        <v>55</v>
      </c>
      <c r="B67" s="14"/>
      <c r="C67" s="130" t="s">
        <v>64</v>
      </c>
      <c r="D67" s="129" t="s">
        <v>65</v>
      </c>
      <c r="E67" s="16"/>
      <c r="F67" s="16"/>
      <c r="G67" s="16"/>
      <c r="H67" s="16"/>
      <c r="I67" s="16"/>
      <c r="J67" s="16"/>
      <c r="K67" s="16"/>
      <c r="L67" s="14"/>
      <c r="M67" s="131"/>
      <c r="N67" s="132"/>
    </row>
    <row r="68" ht="8.25" customHeight="1">
      <c r="A68" s="133" t="s">
        <v>58</v>
      </c>
      <c r="B68" s="103"/>
      <c r="C68" s="134" t="s">
        <v>66</v>
      </c>
      <c r="D68" s="135" t="s">
        <v>67</v>
      </c>
      <c r="E68" s="30"/>
      <c r="F68" s="30"/>
      <c r="G68" s="30"/>
      <c r="H68" s="30"/>
      <c r="I68" s="30"/>
      <c r="J68" s="30"/>
      <c r="K68" s="30"/>
      <c r="L68" s="103"/>
      <c r="M68" s="136"/>
      <c r="N68" s="137"/>
    </row>
    <row r="69" ht="8.25" customHeight="1">
      <c r="A69" s="138"/>
      <c r="B69" s="139"/>
      <c r="C69" s="140"/>
      <c r="D69" s="138"/>
      <c r="E69" s="10"/>
      <c r="F69" s="10"/>
      <c r="G69" s="10"/>
      <c r="H69" s="10"/>
      <c r="I69" s="10"/>
      <c r="J69" s="10"/>
      <c r="K69" s="10"/>
      <c r="L69" s="139"/>
      <c r="M69" s="141"/>
      <c r="N69" s="142"/>
    </row>
    <row r="70" ht="8.25" customHeight="1">
      <c r="A70" s="143" t="s">
        <v>60</v>
      </c>
      <c r="B70" s="144"/>
      <c r="C70" s="145" t="s">
        <v>68</v>
      </c>
      <c r="D70" s="146" t="s">
        <v>69</v>
      </c>
      <c r="E70" s="4"/>
      <c r="F70" s="4"/>
      <c r="G70" s="4"/>
      <c r="H70" s="4"/>
      <c r="I70" s="4"/>
      <c r="J70" s="4"/>
      <c r="K70" s="4"/>
      <c r="L70" s="144"/>
      <c r="M70" s="147"/>
      <c r="N70" s="148"/>
    </row>
    <row r="71" ht="8.25" customHeight="1">
      <c r="A71" s="138"/>
      <c r="B71" s="139"/>
      <c r="C71" s="140"/>
      <c r="D71" s="138"/>
      <c r="E71" s="10"/>
      <c r="F71" s="10"/>
      <c r="G71" s="10"/>
      <c r="H71" s="10"/>
      <c r="I71" s="10"/>
      <c r="J71" s="10"/>
      <c r="K71" s="10"/>
      <c r="L71" s="139"/>
      <c r="M71" s="141"/>
      <c r="N71" s="142"/>
    </row>
    <row r="72" ht="8.25" customHeight="1">
      <c r="A72" s="143" t="s">
        <v>62</v>
      </c>
      <c r="B72" s="144"/>
      <c r="C72" s="145" t="s">
        <v>70</v>
      </c>
      <c r="D72" s="146" t="s">
        <v>71</v>
      </c>
      <c r="E72" s="4"/>
      <c r="F72" s="4"/>
      <c r="G72" s="4"/>
      <c r="H72" s="4"/>
      <c r="I72" s="4"/>
      <c r="J72" s="4"/>
      <c r="K72" s="4"/>
      <c r="L72" s="144"/>
      <c r="M72" s="147"/>
      <c r="N72" s="148"/>
    </row>
    <row r="73" ht="8.25" customHeight="1">
      <c r="A73" s="35"/>
      <c r="B73" s="149"/>
      <c r="C73" s="150"/>
      <c r="D73" s="35"/>
      <c r="L73" s="149"/>
      <c r="M73" s="151"/>
      <c r="N73" s="152"/>
    </row>
    <row r="74" ht="8.25" customHeight="1">
      <c r="A74" s="109"/>
      <c r="B74" s="110"/>
      <c r="C74" s="108"/>
      <c r="D74" s="109"/>
      <c r="E74" s="12"/>
      <c r="F74" s="12"/>
      <c r="G74" s="12"/>
      <c r="H74" s="12"/>
      <c r="I74" s="12"/>
      <c r="J74" s="12"/>
      <c r="K74" s="12"/>
      <c r="L74" s="110"/>
      <c r="M74" s="153"/>
      <c r="N74" s="154"/>
    </row>
    <row r="75" ht="21.0" customHeight="1">
      <c r="A75" s="155"/>
      <c r="B75" s="155"/>
      <c r="C75" s="155"/>
      <c r="D75" s="156"/>
      <c r="E75" s="156"/>
      <c r="F75" s="156"/>
      <c r="G75" s="156"/>
      <c r="H75" s="156"/>
      <c r="I75" s="156"/>
      <c r="J75" s="156"/>
      <c r="K75" s="156"/>
      <c r="L75" s="156"/>
      <c r="M75" s="151"/>
      <c r="N75" s="151"/>
    </row>
    <row r="76" ht="58.5" customHeight="1">
      <c r="A76" s="157" t="s">
        <v>72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4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7.5" customHeight="1">
      <c r="A77" s="155"/>
      <c r="B77" s="155"/>
      <c r="C77" s="155"/>
      <c r="D77" s="156"/>
      <c r="E77" s="156"/>
      <c r="F77" s="156"/>
      <c r="G77" s="156"/>
      <c r="H77" s="156"/>
      <c r="I77" s="156"/>
      <c r="J77" s="156"/>
      <c r="K77" s="156"/>
      <c r="L77" s="156"/>
      <c r="M77" s="151"/>
      <c r="N77" s="151"/>
    </row>
    <row r="78" ht="21.0" customHeight="1">
      <c r="A78" s="159" t="s">
        <v>73</v>
      </c>
      <c r="B78" s="51"/>
      <c r="C78" s="52"/>
      <c r="D78" s="160" t="s">
        <v>74</v>
      </c>
      <c r="E78" s="161" t="s">
        <v>75</v>
      </c>
      <c r="F78" s="51"/>
      <c r="G78" s="52"/>
      <c r="H78" s="160" t="s">
        <v>66</v>
      </c>
      <c r="I78" s="161" t="s">
        <v>76</v>
      </c>
      <c r="J78" s="51"/>
      <c r="K78" s="52"/>
      <c r="L78" s="160">
        <v>1.0</v>
      </c>
    </row>
    <row r="79" ht="10.5" customHeight="1"/>
    <row r="80" ht="15.75" customHeight="1"/>
    <row r="81" ht="15.75" customHeight="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15.75" customHeight="1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15.75" customHeight="1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15.75" customHeight="1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15.75" customHeight="1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15.75" customHeight="1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15.75" customHeight="1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15.75" customHeight="1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15.75" customHeight="1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15.75" customHeight="1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15.75" customHeight="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15.75" customHeight="1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15.75" customHeight="1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15.75" customHeight="1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15.75" customHeight="1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15.75" customHeight="1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15.75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15.75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15.75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15.75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15.75" customHeight="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15.75" customHeight="1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15.75" customHeight="1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15.75" customHeight="1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15.75" customHeight="1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15.75" customHeight="1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B15:B18"/>
    <mergeCell ref="D15:K15"/>
    <mergeCell ref="D16:K16"/>
    <mergeCell ref="D17:K17"/>
    <mergeCell ref="D18:K18"/>
    <mergeCell ref="C7:G7"/>
    <mergeCell ref="A8:L8"/>
    <mergeCell ref="A9:B9"/>
    <mergeCell ref="D9:K9"/>
    <mergeCell ref="B10:B13"/>
    <mergeCell ref="D10:K10"/>
    <mergeCell ref="A19:L19"/>
    <mergeCell ref="D27:K27"/>
    <mergeCell ref="D28:K28"/>
    <mergeCell ref="D20:K20"/>
    <mergeCell ref="D21:K21"/>
    <mergeCell ref="D22:K22"/>
    <mergeCell ref="D23:K23"/>
    <mergeCell ref="B24:L24"/>
    <mergeCell ref="D25:K25"/>
    <mergeCell ref="D26:K26"/>
    <mergeCell ref="D35:K35"/>
    <mergeCell ref="D36:K36"/>
    <mergeCell ref="L20:L23"/>
    <mergeCell ref="L25:L28"/>
    <mergeCell ref="A29:L29"/>
    <mergeCell ref="D30:K30"/>
    <mergeCell ref="D31:K31"/>
    <mergeCell ref="D32:K32"/>
    <mergeCell ref="D33:K33"/>
    <mergeCell ref="D38:K38"/>
    <mergeCell ref="D40:K40"/>
    <mergeCell ref="M25:M28"/>
    <mergeCell ref="L30:L33"/>
    <mergeCell ref="M30:M33"/>
    <mergeCell ref="N30:N38"/>
    <mergeCell ref="L35:L38"/>
    <mergeCell ref="M35:M38"/>
    <mergeCell ref="D37:K37"/>
    <mergeCell ref="L45:L48"/>
    <mergeCell ref="M45:M48"/>
    <mergeCell ref="D46:K46"/>
    <mergeCell ref="D47:K47"/>
    <mergeCell ref="L40:L43"/>
    <mergeCell ref="M40:M43"/>
    <mergeCell ref="N40:N48"/>
    <mergeCell ref="D41:K41"/>
    <mergeCell ref="D42:K42"/>
    <mergeCell ref="D43:K43"/>
    <mergeCell ref="D45:K45"/>
    <mergeCell ref="D48:K48"/>
    <mergeCell ref="D52:K52"/>
    <mergeCell ref="D53:K53"/>
    <mergeCell ref="D51:K51"/>
    <mergeCell ref="D55:K55"/>
    <mergeCell ref="L55:L58"/>
    <mergeCell ref="M55:M58"/>
    <mergeCell ref="D56:K56"/>
    <mergeCell ref="D57:K57"/>
    <mergeCell ref="B35:B38"/>
    <mergeCell ref="B40:B43"/>
    <mergeCell ref="D50:K50"/>
    <mergeCell ref="L50:L53"/>
    <mergeCell ref="M50:M53"/>
    <mergeCell ref="N50:N58"/>
    <mergeCell ref="B55:B58"/>
    <mergeCell ref="D58:K58"/>
    <mergeCell ref="L62:L63"/>
    <mergeCell ref="N62:N63"/>
    <mergeCell ref="G64:I65"/>
    <mergeCell ref="J64:K65"/>
    <mergeCell ref="N64:N65"/>
    <mergeCell ref="D61:E62"/>
    <mergeCell ref="D65:E65"/>
    <mergeCell ref="D67:L67"/>
    <mergeCell ref="D68:L69"/>
    <mergeCell ref="D70:L71"/>
    <mergeCell ref="B50:B53"/>
    <mergeCell ref="A61:B65"/>
    <mergeCell ref="C61:C62"/>
    <mergeCell ref="G61:L61"/>
    <mergeCell ref="G62:I63"/>
    <mergeCell ref="J62:K63"/>
    <mergeCell ref="L64:L65"/>
    <mergeCell ref="A72:B74"/>
    <mergeCell ref="C72:C74"/>
    <mergeCell ref="D72:L74"/>
    <mergeCell ref="A76:L76"/>
    <mergeCell ref="A78:C78"/>
    <mergeCell ref="E78:G78"/>
    <mergeCell ref="I78:K78"/>
    <mergeCell ref="D63:E63"/>
    <mergeCell ref="D64:E64"/>
    <mergeCell ref="A67:B67"/>
    <mergeCell ref="A68:B69"/>
    <mergeCell ref="C68:C69"/>
    <mergeCell ref="A70:B71"/>
    <mergeCell ref="C70:C71"/>
    <mergeCell ref="A1:B4"/>
    <mergeCell ref="A5:L5"/>
    <mergeCell ref="C1:L4"/>
    <mergeCell ref="A6:B6"/>
    <mergeCell ref="C6:G6"/>
    <mergeCell ref="H6:I6"/>
    <mergeCell ref="J6:L6"/>
    <mergeCell ref="A7:B7"/>
    <mergeCell ref="H7:I7"/>
    <mergeCell ref="J7:L7"/>
    <mergeCell ref="D11:K11"/>
    <mergeCell ref="D12:K12"/>
    <mergeCell ref="D13:K13"/>
    <mergeCell ref="B14:L14"/>
    <mergeCell ref="L10:L13"/>
    <mergeCell ref="M10:M13"/>
    <mergeCell ref="N10:N18"/>
    <mergeCell ref="L15:L18"/>
    <mergeCell ref="M15:M18"/>
    <mergeCell ref="M20:M23"/>
    <mergeCell ref="N20:N28"/>
    <mergeCell ref="A40:A48"/>
    <mergeCell ref="A50:A58"/>
    <mergeCell ref="A10:A18"/>
    <mergeCell ref="A20:A28"/>
    <mergeCell ref="B20:B23"/>
    <mergeCell ref="B25:B28"/>
    <mergeCell ref="A30:A38"/>
    <mergeCell ref="B30:B33"/>
    <mergeCell ref="B45:B48"/>
  </mergeCells>
  <printOptions/>
  <pageMargins bottom="0.2" footer="0.0" header="0.0" left="0.7668503937007876" right="0.71" top="0.24000000000000002"/>
  <pageSetup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2011-08-08T22:21:09Z</dcterms:created>
  <dc:creator>ETITC</dc:creator>
</cp:coreProperties>
</file>