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rassic\SVN\搜索业务部\03项目\07数字塔里木油田搜索引擎系统升级\开发库\03设计\"/>
    </mc:Choice>
  </mc:AlternateContent>
  <bookViews>
    <workbookView xWindow="360" yWindow="270" windowWidth="14940" windowHeight="9150" activeTab="3"/>
  </bookViews>
  <sheets>
    <sheet name="userlogdefinition" sheetId="1" r:id="rId1"/>
    <sheet name="fields" sheetId="7" r:id="rId2"/>
    <sheet name="toJson" sheetId="3" r:id="rId3"/>
    <sheet name="toJson1" sheetId="6" r:id="rId4"/>
  </sheets>
  <calcPr calcId="162913"/>
</workbook>
</file>

<file path=xl/calcChain.xml><?xml version="1.0" encoding="utf-8"?>
<calcChain xmlns="http://schemas.openxmlformats.org/spreadsheetml/2006/main"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1" i="7"/>
  <c r="E3" i="7"/>
  <c r="G3" i="7"/>
  <c r="E4" i="7"/>
  <c r="G4" i="7"/>
  <c r="E5" i="7"/>
  <c r="G5" i="7"/>
  <c r="E6" i="7"/>
  <c r="G6" i="7"/>
  <c r="E7" i="7"/>
  <c r="G7" i="7"/>
  <c r="E8" i="7"/>
  <c r="G8" i="7"/>
  <c r="E9" i="7"/>
  <c r="G9" i="7"/>
  <c r="E10" i="7"/>
  <c r="G10" i="7"/>
  <c r="E11" i="7"/>
  <c r="G11" i="7"/>
  <c r="E12" i="7"/>
  <c r="G12" i="7"/>
  <c r="E13" i="7"/>
  <c r="G13" i="7"/>
  <c r="E14" i="7"/>
  <c r="G14" i="7"/>
  <c r="E15" i="7"/>
  <c r="G15" i="7"/>
  <c r="E16" i="7"/>
  <c r="G16" i="7"/>
  <c r="E17" i="7"/>
  <c r="G17" i="7"/>
  <c r="E18" i="7"/>
  <c r="G18" i="7"/>
  <c r="E19" i="7"/>
  <c r="G19" i="7"/>
  <c r="E20" i="7"/>
  <c r="G20" i="7"/>
  <c r="E21" i="7"/>
  <c r="G21" i="7"/>
  <c r="E22" i="7"/>
  <c r="G22" i="7"/>
  <c r="E23" i="7"/>
  <c r="G23" i="7"/>
  <c r="E24" i="7"/>
  <c r="G24" i="7"/>
  <c r="E25" i="7"/>
  <c r="G25" i="7"/>
  <c r="E26" i="7"/>
  <c r="G26" i="7"/>
  <c r="E27" i="7"/>
  <c r="G27" i="7"/>
  <c r="E28" i="7"/>
  <c r="G28" i="7"/>
  <c r="E29" i="7"/>
  <c r="G29" i="7"/>
  <c r="E30" i="7"/>
  <c r="G30" i="7"/>
  <c r="E31" i="7"/>
  <c r="G31" i="7"/>
  <c r="E32" i="7"/>
  <c r="G32" i="7"/>
  <c r="E33" i="7"/>
  <c r="G33" i="7"/>
  <c r="E34" i="7"/>
  <c r="G34" i="7"/>
  <c r="E35" i="7"/>
  <c r="G35" i="7"/>
  <c r="E36" i="7"/>
  <c r="G36" i="7"/>
  <c r="E37" i="7"/>
  <c r="G37" i="7"/>
  <c r="E38" i="7"/>
  <c r="G38" i="7"/>
  <c r="E39" i="7"/>
  <c r="G39" i="7"/>
  <c r="E40" i="7"/>
  <c r="G40" i="7"/>
  <c r="E41" i="7"/>
  <c r="G41" i="7"/>
  <c r="G2" i="7"/>
  <c r="E2" i="7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D18" i="3" l="1"/>
  <c r="D19" i="3"/>
  <c r="D17" i="3"/>
  <c r="D3" i="3"/>
  <c r="B3" i="3" l="1"/>
  <c r="B2" i="3"/>
  <c r="D2" i="3"/>
</calcChain>
</file>

<file path=xl/sharedStrings.xml><?xml version="1.0" encoding="utf-8"?>
<sst xmlns="http://schemas.openxmlformats.org/spreadsheetml/2006/main" count="887" uniqueCount="276">
  <si>
    <t>索引项的唯一标识，由resourcekey的MD5计算得到</t>
  </si>
  <si>
    <t>True</t>
  </si>
  <si>
    <t>String</t>
  </si>
  <si>
    <t>MD5(resourcekey)</t>
  </si>
  <si>
    <t>Label</t>
  </si>
  <si>
    <t/>
  </si>
  <si>
    <t>Date</t>
  </si>
  <si>
    <t>ISO Date</t>
  </si>
  <si>
    <t>False</t>
  </si>
  <si>
    <t>TextArea</t>
  </si>
  <si>
    <t>TextBox</t>
  </si>
  <si>
    <t>字符串</t>
  </si>
  <si>
    <t>uname</t>
    <phoneticPr fontId="1" type="noConversion"/>
  </si>
  <si>
    <t>uid</t>
    <phoneticPr fontId="1" type="noConversion"/>
  </si>
  <si>
    <t>uorganization</t>
    <phoneticPr fontId="1" type="noConversion"/>
  </si>
  <si>
    <t>udepartment</t>
    <phoneticPr fontId="1" type="noConversion"/>
  </si>
  <si>
    <t>uposition</t>
    <phoneticPr fontId="1" type="noConversion"/>
  </si>
  <si>
    <t>urole</t>
    <phoneticPr fontId="1" type="noConversion"/>
  </si>
  <si>
    <t>resdataid</t>
    <phoneticPr fontId="1" type="noConversion"/>
  </si>
  <si>
    <t>restatable</t>
    <phoneticPr fontId="1" type="noConversion"/>
  </si>
  <si>
    <t>资源来源库（数据生成时获取）</t>
    <phoneticPr fontId="1" type="noConversion"/>
  </si>
  <si>
    <r>
      <rPr>
        <b/>
        <sz val="9"/>
        <color theme="9" tint="-0.249977111117893"/>
        <rFont val="宋体"/>
        <family val="3"/>
        <charset val="134"/>
      </rPr>
      <t>源头</t>
    </r>
    <phoneticPr fontId="1" type="noConversion"/>
  </si>
  <si>
    <r>
      <rPr>
        <sz val="9"/>
        <color theme="9" tint="-0.249977111117893"/>
        <rFont val="宋体"/>
        <family val="3"/>
        <charset val="134"/>
      </rPr>
      <t>资源来源表（数据生成时获取）</t>
    </r>
    <phoneticPr fontId="1" type="noConversion"/>
  </si>
  <si>
    <r>
      <rPr>
        <sz val="9"/>
        <color theme="9" tint="-0.249977111117893"/>
        <rFont val="宋体"/>
        <family val="3"/>
        <charset val="134"/>
      </rPr>
      <t>资源来源主键</t>
    </r>
    <phoneticPr fontId="1" type="noConversion"/>
  </si>
  <si>
    <r>
      <rPr>
        <sz val="9"/>
        <color theme="9" tint="-0.249977111117893"/>
        <rFont val="宋体"/>
        <family val="3"/>
        <charset val="134"/>
      </rPr>
      <t>资源来源主键（数据生成时获取）</t>
    </r>
    <phoneticPr fontId="1" type="noConversion"/>
  </si>
  <si>
    <r>
      <rPr>
        <sz val="9"/>
        <color theme="5" tint="-0.249977111117893"/>
        <rFont val="宋体"/>
        <family val="3"/>
        <charset val="134"/>
      </rPr>
      <t>用户部门</t>
    </r>
    <phoneticPr fontId="1" type="noConversion"/>
  </si>
  <si>
    <r>
      <rPr>
        <sz val="9"/>
        <color theme="5" tint="-0.249977111117893"/>
        <rFont val="宋体"/>
        <family val="3"/>
        <charset val="134"/>
      </rPr>
      <t>用户岗位</t>
    </r>
    <phoneticPr fontId="1" type="noConversion"/>
  </si>
  <si>
    <r>
      <rPr>
        <sz val="9"/>
        <color theme="5" tint="-0.249977111117893"/>
        <rFont val="宋体"/>
        <family val="3"/>
        <charset val="134"/>
      </rPr>
      <t>用户角色</t>
    </r>
    <phoneticPr fontId="1" type="noConversion"/>
  </si>
  <si>
    <r>
      <rPr>
        <b/>
        <sz val="9"/>
        <rFont val="宋体"/>
        <family val="3"/>
        <charset val="134"/>
      </rPr>
      <t>扩展</t>
    </r>
    <phoneticPr fontId="1" type="noConversion"/>
  </si>
  <si>
    <r>
      <rPr>
        <sz val="9"/>
        <color theme="9" tint="-0.249977111117893"/>
        <rFont val="宋体"/>
        <family val="3"/>
        <charset val="134"/>
      </rPr>
      <t>资源来源表</t>
    </r>
    <phoneticPr fontId="1" type="noConversion"/>
  </si>
  <si>
    <t>用户编号</t>
    <phoneticPr fontId="1" type="noConversion"/>
  </si>
  <si>
    <r>
      <rPr>
        <b/>
        <sz val="10"/>
        <rFont val="宋体"/>
        <family val="3"/>
        <charset val="134"/>
      </rPr>
      <t>分类</t>
    </r>
    <phoneticPr fontId="1" type="noConversion"/>
  </si>
  <si>
    <r>
      <rPr>
        <b/>
        <sz val="10"/>
        <rFont val="宋体"/>
        <family val="3"/>
        <charset val="134"/>
      </rPr>
      <t>字段</t>
    </r>
    <r>
      <rPr>
        <b/>
        <sz val="10"/>
        <rFont val="Arial"/>
        <family val="2"/>
      </rPr>
      <t>/</t>
    </r>
    <r>
      <rPr>
        <b/>
        <sz val="10"/>
        <rFont val="宋体"/>
        <family val="3"/>
        <charset val="134"/>
      </rPr>
      <t>标签</t>
    </r>
    <phoneticPr fontId="1" type="noConversion"/>
  </si>
  <si>
    <r>
      <rPr>
        <b/>
        <sz val="10"/>
        <rFont val="宋体"/>
        <family val="3"/>
        <charset val="134"/>
      </rPr>
      <t>字段标题</t>
    </r>
    <phoneticPr fontId="1" type="noConversion"/>
  </si>
  <si>
    <r>
      <rPr>
        <b/>
        <sz val="10"/>
        <rFont val="宋体"/>
        <family val="3"/>
        <charset val="134"/>
      </rPr>
      <t>字段描述</t>
    </r>
    <phoneticPr fontId="1" type="noConversion"/>
  </si>
  <si>
    <r>
      <rPr>
        <b/>
        <sz val="10"/>
        <rFont val="宋体"/>
        <family val="3"/>
        <charset val="134"/>
      </rPr>
      <t>是否必须</t>
    </r>
    <phoneticPr fontId="1" type="noConversion"/>
  </si>
  <si>
    <r>
      <rPr>
        <b/>
        <sz val="10"/>
        <rFont val="宋体"/>
        <family val="3"/>
        <charset val="134"/>
      </rPr>
      <t>数据类型</t>
    </r>
    <phoneticPr fontId="1" type="noConversion"/>
  </si>
  <si>
    <r>
      <rPr>
        <b/>
        <sz val="10"/>
        <rFont val="宋体"/>
        <family val="3"/>
        <charset val="134"/>
      </rPr>
      <t>数据格式</t>
    </r>
    <phoneticPr fontId="1" type="noConversion"/>
  </si>
  <si>
    <r>
      <rPr>
        <b/>
        <sz val="10"/>
        <rFont val="宋体"/>
        <family val="3"/>
        <charset val="134"/>
      </rPr>
      <t>展示组件</t>
    </r>
    <phoneticPr fontId="1" type="noConversion"/>
  </si>
  <si>
    <r>
      <rPr>
        <b/>
        <sz val="10"/>
        <rFont val="宋体"/>
        <family val="3"/>
        <charset val="134"/>
      </rPr>
      <t>枚举值</t>
    </r>
    <phoneticPr fontId="1" type="noConversion"/>
  </si>
  <si>
    <r>
      <rPr>
        <b/>
        <sz val="10"/>
        <rFont val="宋体"/>
        <family val="3"/>
        <charset val="134"/>
      </rPr>
      <t>字段分组代码</t>
    </r>
    <phoneticPr fontId="1" type="noConversion"/>
  </si>
  <si>
    <r>
      <rPr>
        <b/>
        <sz val="10"/>
        <rFont val="宋体"/>
        <family val="3"/>
        <charset val="134"/>
      </rPr>
      <t>字段分组名</t>
    </r>
    <phoneticPr fontId="1" type="noConversion"/>
  </si>
  <si>
    <r>
      <rPr>
        <b/>
        <sz val="10"/>
        <rFont val="宋体"/>
        <family val="3"/>
        <charset val="134"/>
      </rPr>
      <t>字段分组顺序</t>
    </r>
    <phoneticPr fontId="1" type="noConversion"/>
  </si>
  <si>
    <r>
      <rPr>
        <b/>
        <sz val="10"/>
        <rFont val="宋体"/>
        <family val="3"/>
        <charset val="134"/>
      </rPr>
      <t>字段顺序</t>
    </r>
    <phoneticPr fontId="1" type="noConversion"/>
  </si>
  <si>
    <r>
      <rPr>
        <b/>
        <sz val="9"/>
        <rFont val="宋体"/>
        <family val="3"/>
        <charset val="134"/>
      </rPr>
      <t>预设</t>
    </r>
    <phoneticPr fontId="1" type="noConversion"/>
  </si>
  <si>
    <r>
      <rPr>
        <b/>
        <sz val="9"/>
        <rFont val="宋体"/>
        <family val="3"/>
        <charset val="134"/>
      </rPr>
      <t>主结构</t>
    </r>
    <phoneticPr fontId="1" type="noConversion"/>
  </si>
  <si>
    <r>
      <rPr>
        <sz val="9"/>
        <color theme="9" tint="-0.249977111117893"/>
        <rFont val="宋体"/>
        <family val="3"/>
        <charset val="134"/>
      </rPr>
      <t>资源来源库</t>
    </r>
    <phoneticPr fontId="1" type="noConversion"/>
  </si>
  <si>
    <t>用户名称</t>
    <phoneticPr fontId="1" type="noConversion"/>
  </si>
  <si>
    <t>用户单位</t>
    <phoneticPr fontId="1" type="noConversion"/>
  </si>
  <si>
    <t>False</t>
    <phoneticPr fontId="1" type="noConversion"/>
  </si>
  <si>
    <t>String</t>
    <phoneticPr fontId="1" type="noConversion"/>
  </si>
  <si>
    <t>字符串</t>
    <phoneticPr fontId="1" type="noConversion"/>
  </si>
  <si>
    <t>TextBox</t>
    <phoneticPr fontId="1" type="noConversion"/>
  </si>
  <si>
    <t>数据源</t>
    <phoneticPr fontId="1" type="noConversion"/>
  </si>
  <si>
    <t>String</t>
    <phoneticPr fontId="1" type="noConversion"/>
  </si>
  <si>
    <t>字符串</t>
    <phoneticPr fontId="1" type="noConversion"/>
  </si>
  <si>
    <t>TextBox</t>
    <phoneticPr fontId="1" type="noConversion"/>
  </si>
  <si>
    <t>False</t>
    <phoneticPr fontId="1" type="noConversion"/>
  </si>
  <si>
    <t>数据源</t>
    <phoneticPr fontId="1" type="noConversion"/>
  </si>
  <si>
    <t>resdb</t>
    <phoneticPr fontId="1" type="noConversion"/>
  </si>
  <si>
    <t>内部标签</t>
    <phoneticPr fontId="1" type="noConversion"/>
  </si>
  <si>
    <t>{</t>
    <phoneticPr fontId="5" type="noConversion"/>
  </si>
  <si>
    <t>}</t>
    <phoneticPr fontId="5" type="noConversion"/>
  </si>
  <si>
    <t>,</t>
    <phoneticPr fontId="5" type="noConversion"/>
  </si>
  <si>
    <t>"</t>
    <phoneticPr fontId="5" type="noConversion"/>
  </si>
  <si>
    <t>null</t>
    <phoneticPr fontId="5" type="noConversion"/>
  </si>
  <si>
    <t>钻探油气新发现情况</t>
    <phoneticPr fontId="5" type="noConversion"/>
  </si>
  <si>
    <t>"</t>
    <phoneticPr fontId="5" type="noConversion"/>
  </si>
  <si>
    <t>"</t>
    <phoneticPr fontId="5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</si>
  <si>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日，</t>
    </r>
    <r>
      <rPr>
        <sz val="10"/>
        <rFont val="Arial"/>
        <family val="2"/>
      </rPr>
      <t>XJ34-1-1</t>
    </r>
    <r>
      <rPr>
        <sz val="10"/>
        <rFont val="宋体"/>
        <family val="3"/>
        <charset val="134"/>
      </rPr>
      <t>井使用环保型水基（</t>
    </r>
    <r>
      <rPr>
        <sz val="10"/>
        <rFont val="Arial"/>
        <family val="2"/>
      </rPr>
      <t>Evolution®</t>
    </r>
    <r>
      <rPr>
        <sz val="10"/>
        <rFont val="宋体"/>
        <family val="3"/>
        <charset val="134"/>
      </rPr>
      <t>类油基）钻井液体系开展钻井液新技术现场先导性试验成功转试油</t>
    </r>
    <phoneticPr fontId="5" type="noConversion"/>
  </si>
  <si>
    <r>
      <t>2017</t>
    </r>
    <r>
      <rPr>
        <sz val="10"/>
        <rFont val="宋体"/>
        <family val="3"/>
        <charset val="134"/>
      </rPr>
      <t>年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</t>
    </r>
    <r>
      <rPr>
        <sz val="10"/>
        <rFont val="Arial"/>
        <family val="2"/>
      </rPr>
      <t>8</t>
    </r>
    <r>
      <rPr>
        <sz val="10"/>
        <rFont val="宋体"/>
        <family val="3"/>
        <charset val="134"/>
      </rPr>
      <t>日，</t>
    </r>
    <r>
      <rPr>
        <sz val="10"/>
        <rFont val="Arial"/>
        <family val="2"/>
      </rPr>
      <t>XJ34-1-1</t>
    </r>
    <r>
      <rPr>
        <sz val="10"/>
        <rFont val="宋体"/>
        <family val="3"/>
        <charset val="134"/>
      </rPr>
      <t>井使用环保型水基（</t>
    </r>
    <r>
      <rPr>
        <sz val="10"/>
        <rFont val="Arial"/>
        <family val="2"/>
      </rPr>
      <t>Evolution?</t>
    </r>
    <r>
      <rPr>
        <sz val="10"/>
        <rFont val="宋体"/>
        <family val="3"/>
        <charset val="134"/>
      </rPr>
      <t>类油基）钻井液体系开展钻井液新技术现场先导性试验成功转试油。</t>
    </r>
    <phoneticPr fontId="5" type="noConversion"/>
  </si>
  <si>
    <t>"</t>
    <phoneticPr fontId="5" type="noConversion"/>
  </si>
  <si>
    <t>"</t>
    <phoneticPr fontId="5" type="noConversion"/>
  </si>
  <si>
    <t>李四</t>
    <phoneticPr fontId="5" type="noConversion"/>
  </si>
  <si>
    <t>"</t>
    <phoneticPr fontId="5" type="noConversion"/>
  </si>
  <si>
    <t>张三</t>
    <phoneticPr fontId="5" type="noConversion"/>
  </si>
  <si>
    <t>"</t>
    <phoneticPr fontId="5" type="noConversion"/>
  </si>
  <si>
    <t>正文</t>
    <phoneticPr fontId="5" type="noConversion"/>
  </si>
  <si>
    <t>"</t>
    <phoneticPr fontId="5" type="noConversion"/>
  </si>
  <si>
    <t>"</t>
    <phoneticPr fontId="5" type="noConversion"/>
  </si>
  <si>
    <t>"</t>
    <phoneticPr fontId="5" type="noConversion"/>
  </si>
  <si>
    <t>已审核</t>
    <phoneticPr fontId="5" type="noConversion"/>
  </si>
  <si>
    <r>
      <t>[ "</t>
    </r>
    <r>
      <rPr>
        <sz val="10"/>
        <rFont val="宋体"/>
        <family val="3"/>
        <charset val="134"/>
      </rPr>
      <t>环保型水基</t>
    </r>
    <r>
      <rPr>
        <sz val="10"/>
        <rFont val="Arial"/>
        <family val="2"/>
      </rPr>
      <t>", "</t>
    </r>
    <r>
      <rPr>
        <sz val="10"/>
        <rFont val="宋体"/>
        <family val="3"/>
        <charset val="134"/>
      </rPr>
      <t>钻井液新技术</t>
    </r>
    <r>
      <rPr>
        <sz val="10"/>
        <rFont val="Arial"/>
        <family val="2"/>
      </rPr>
      <t>" ]</t>
    </r>
  </si>
  <si>
    <t>王五</t>
    <phoneticPr fontId="5" type="noConversion"/>
  </si>
  <si>
    <t>2017-09-07T14:28:45.620</t>
  </si>
  <si>
    <t>5c5cc2a6-fd0a-4013-809a-1c2121dcb4b0</t>
  </si>
  <si>
    <t>成本费用指标情况</t>
  </si>
  <si>
    <t>xxgxpt_cw_b_yszx</t>
  </si>
  <si>
    <t>a294786c-b21f-4d92-90a5-33c9f59a827e</t>
  </si>
  <si>
    <t>dfedbd85-6055-4cfa-9ad9-4d1574589411</t>
  </si>
  <si>
    <t>合同基本信息</t>
  </si>
  <si>
    <t>cwgzpt_htgl_b_htjbxx</t>
  </si>
  <si>
    <t>981117040159fjj</t>
  </si>
  <si>
    <t>8f1879ea-4d45-4653-b052-8a05ddd3fbf7</t>
  </si>
  <si>
    <t>塔里木盆地</t>
  </si>
  <si>
    <t>b2d14ddc-42ee-428d-8355-f75250c29b6f</t>
  </si>
  <si>
    <t>库车凹陷</t>
  </si>
  <si>
    <t>56662e88-bcbd-4daa-8167-751625f884f8</t>
  </si>
  <si>
    <r>
      <t>克深</t>
    </r>
    <r>
      <rPr>
        <sz val="9"/>
        <rFont val="Arial"/>
        <family val="2"/>
      </rPr>
      <t>2</t>
    </r>
    <r>
      <rPr>
        <sz val="9"/>
        <rFont val="宋体"/>
        <family val="3"/>
        <charset val="134"/>
      </rPr>
      <t>气藏</t>
    </r>
  </si>
  <si>
    <t>b1f596ea-9947-4606-87b2-3f059c4533db</t>
  </si>
  <si>
    <t>塔里木盆地白垩系沉积研究</t>
  </si>
  <si>
    <t>80a84801-4b62-4789-8085-9700f50b7b5e</t>
  </si>
  <si>
    <t>库车凹陷盖层研究</t>
  </si>
  <si>
    <t>TLMXX</t>
    <phoneticPr fontId="5" type="noConversion"/>
  </si>
  <si>
    <t>2017-05-27T08:00:00.100</t>
    <phoneticPr fontId="5" type="noConversion"/>
  </si>
  <si>
    <t>2017-05-26T08:00:00.100</t>
    <phoneticPr fontId="5" type="noConversion"/>
  </si>
  <si>
    <t>5c5cc2a6-fd0a-4013-809a-1c2121dcb4b1</t>
  </si>
  <si>
    <t>2017-04-05T08:00:00.100</t>
    <phoneticPr fontId="5" type="noConversion"/>
  </si>
  <si>
    <t>2017-03-06T08:00:00.100</t>
    <phoneticPr fontId="5" type="noConversion"/>
  </si>
  <si>
    <t>2017-03-08T08:00:00.100</t>
    <phoneticPr fontId="5" type="noConversion"/>
  </si>
  <si>
    <t>2017-03-09T08:00:00.100</t>
    <phoneticPr fontId="5" type="noConversion"/>
  </si>
  <si>
    <r>
      <rPr>
        <sz val="9"/>
        <rFont val="宋体"/>
        <family val="3"/>
        <charset val="134"/>
      </rPr>
      <t>用户日志</t>
    </r>
    <r>
      <rPr>
        <sz val="9"/>
        <rFont val="Arial"/>
        <family val="2"/>
      </rPr>
      <t>ID</t>
    </r>
    <phoneticPr fontId="1" type="noConversion"/>
  </si>
  <si>
    <t>ulogid</t>
    <phoneticPr fontId="1" type="noConversion"/>
  </si>
  <si>
    <t>ulogdate</t>
    <phoneticPr fontId="1" type="noConversion"/>
  </si>
  <si>
    <t>日志时间</t>
    <phoneticPr fontId="1" type="noConversion"/>
  </si>
  <si>
    <t>yhm</t>
    <phoneticPr fontId="1" type="noConversion"/>
  </si>
  <si>
    <t>yhxm</t>
    <phoneticPr fontId="1" type="noConversion"/>
  </si>
  <si>
    <t>用户名</t>
    <phoneticPr fontId="1" type="noConversion"/>
  </si>
  <si>
    <t>用户姓名</t>
    <phoneticPr fontId="1" type="noConversion"/>
  </si>
  <si>
    <t>用户名或用户登录ID，取油田统一身份认证</t>
    <phoneticPr fontId="1" type="noConversion"/>
  </si>
  <si>
    <t>用户姓名，取油田统一身份认证</t>
    <phoneticPr fontId="1" type="noConversion"/>
  </si>
  <si>
    <t>创建日志的时间</t>
    <phoneticPr fontId="1" type="noConversion"/>
  </si>
  <si>
    <t>用户访问URL</t>
    <phoneticPr fontId="1" type="noConversion"/>
  </si>
  <si>
    <t>tlsj</t>
    <phoneticPr fontId="1" type="noConversion"/>
  </si>
  <si>
    <t>用户停留时间</t>
    <phoneticPr fontId="1" type="noConversion"/>
  </si>
  <si>
    <t>记录用户访问停留时间</t>
    <phoneticPr fontId="1" type="noConversion"/>
  </si>
  <si>
    <t>dqsj</t>
    <phoneticPr fontId="1" type="noConversion"/>
  </si>
  <si>
    <t>当前时间</t>
    <phoneticPr fontId="1" type="noConversion"/>
  </si>
  <si>
    <t>记录系统当前时间</t>
    <phoneticPr fontId="1" type="noConversion"/>
  </si>
  <si>
    <t>xxbtid</t>
    <phoneticPr fontId="1" type="noConversion"/>
  </si>
  <si>
    <t>xxbtmc</t>
    <phoneticPr fontId="1" type="noConversion"/>
  </si>
  <si>
    <t>ztmc</t>
    <phoneticPr fontId="1" type="noConversion"/>
  </si>
  <si>
    <t>yhsygnmc</t>
    <phoneticPr fontId="1" type="noConversion"/>
  </si>
  <si>
    <t>yhsygnlx</t>
    <phoneticPr fontId="1" type="noConversion"/>
  </si>
  <si>
    <t>yhgygnbm</t>
    <phoneticPr fontId="1" type="noConversion"/>
  </si>
  <si>
    <t>fwlx</t>
    <phoneticPr fontId="1" type="noConversion"/>
  </si>
  <si>
    <t>ztlmmc</t>
    <phoneticPr fontId="1" type="noConversion"/>
  </si>
  <si>
    <t>专题栏目名称</t>
    <phoneticPr fontId="1" type="noConversion"/>
  </si>
  <si>
    <t>访问类型</t>
    <phoneticPr fontId="1" type="noConversion"/>
  </si>
  <si>
    <t>使用功能编码</t>
    <phoneticPr fontId="1" type="noConversion"/>
  </si>
  <si>
    <t>使用功能类型</t>
    <phoneticPr fontId="1" type="noConversion"/>
  </si>
  <si>
    <t>使用功能名称</t>
    <phoneticPr fontId="1" type="noConversion"/>
  </si>
  <si>
    <t>专题名称</t>
    <phoneticPr fontId="1" type="noConversion"/>
  </si>
  <si>
    <t>信息标题ID</t>
    <phoneticPr fontId="1" type="noConversion"/>
  </si>
  <si>
    <t>专题</t>
    <phoneticPr fontId="1" type="noConversion"/>
  </si>
  <si>
    <t>cjdwbm</t>
    <phoneticPr fontId="1" type="noConversion"/>
  </si>
  <si>
    <t>cjdwmc</t>
    <phoneticPr fontId="1" type="noConversion"/>
  </si>
  <si>
    <t>yhdwbm</t>
    <phoneticPr fontId="1" type="noConversion"/>
  </si>
  <si>
    <t>yhdwmc</t>
    <phoneticPr fontId="1" type="noConversion"/>
  </si>
  <si>
    <t>yhgwbm</t>
    <phoneticPr fontId="1" type="noConversion"/>
  </si>
  <si>
    <t>yhgwmc</t>
    <phoneticPr fontId="1" type="noConversion"/>
  </si>
  <si>
    <t>用户机构单位岗位</t>
    <phoneticPr fontId="1" type="noConversion"/>
  </si>
  <si>
    <t>用户单位编码</t>
    <phoneticPr fontId="1" type="noConversion"/>
  </si>
  <si>
    <t>用户单位名称</t>
    <phoneticPr fontId="1" type="noConversion"/>
  </si>
  <si>
    <t>用户岗位编码</t>
    <phoneticPr fontId="1" type="noConversion"/>
  </si>
  <si>
    <t>用户岗位名称</t>
    <phoneticPr fontId="1" type="noConversion"/>
  </si>
  <si>
    <t>处级单位编码</t>
    <phoneticPr fontId="1" type="noConversion"/>
  </si>
  <si>
    <t>处级单位名称</t>
    <phoneticPr fontId="1" type="noConversion"/>
  </si>
  <si>
    <t>xtbm</t>
    <phoneticPr fontId="1" type="noConversion"/>
  </si>
  <si>
    <t>xtmc</t>
    <phoneticPr fontId="1" type="noConversion"/>
  </si>
  <si>
    <t>使用系统编码</t>
    <phoneticPr fontId="1" type="noConversion"/>
  </si>
  <si>
    <t>使用系统名称</t>
    <phoneticPr fontId="1" type="noConversion"/>
  </si>
  <si>
    <t>用户访问使用的系统</t>
    <phoneticPr fontId="1" type="noConversion"/>
  </si>
  <si>
    <t>xtfl</t>
    <phoneticPr fontId="1" type="noConversion"/>
  </si>
  <si>
    <t>使用系统分类</t>
    <phoneticPr fontId="1" type="noConversion"/>
  </si>
  <si>
    <t>yhip</t>
    <phoneticPr fontId="1" type="noConversion"/>
  </si>
  <si>
    <t>用户客户端IP</t>
    <phoneticPr fontId="1" type="noConversion"/>
  </si>
  <si>
    <t>czlx</t>
    <phoneticPr fontId="1" type="noConversion"/>
  </si>
  <si>
    <t>操作类型</t>
    <phoneticPr fontId="1" type="noConversion"/>
  </si>
  <si>
    <t>系统功能操作类型</t>
    <phoneticPr fontId="1" type="noConversion"/>
  </si>
  <si>
    <t>dkym</t>
    <phoneticPr fontId="1" type="noConversion"/>
  </si>
  <si>
    <t>记录用户访问页面或资源URL</t>
    <phoneticPr fontId="1" type="noConversion"/>
  </si>
  <si>
    <t>功能/浏览</t>
    <phoneticPr fontId="1" type="noConversion"/>
  </si>
  <si>
    <t>ymmc</t>
    <phoneticPr fontId="1" type="noConversion"/>
  </si>
  <si>
    <t>访问页面名称</t>
    <phoneticPr fontId="1" type="noConversion"/>
  </si>
  <si>
    <t>记录用户访问页面或资源URL的标题名称</t>
    <phoneticPr fontId="1" type="noConversion"/>
  </si>
  <si>
    <t>信息标题名称</t>
    <phoneticPr fontId="1" type="noConversion"/>
  </si>
  <si>
    <t>resource</t>
    <phoneticPr fontId="1" type="noConversion"/>
  </si>
  <si>
    <t>日志来源</t>
    <phoneticPr fontId="1" type="noConversion"/>
  </si>
  <si>
    <t>cxtj</t>
    <phoneticPr fontId="1" type="noConversion"/>
  </si>
  <si>
    <t>?</t>
    <phoneticPr fontId="1" type="noConversion"/>
  </si>
  <si>
    <t>?</t>
    <phoneticPr fontId="1" type="noConversion"/>
  </si>
  <si>
    <t>yhzdw</t>
    <phoneticPr fontId="1" type="noConversion"/>
  </si>
  <si>
    <t>?</t>
    <phoneticPr fontId="1" type="noConversion"/>
  </si>
  <si>
    <t>cznr</t>
  </si>
  <si>
    <t>cznr</t>
    <phoneticPr fontId="1" type="noConversion"/>
  </si>
  <si>
    <t>操作内容</t>
    <phoneticPr fontId="1" type="noConversion"/>
  </si>
  <si>
    <t>监控平台获取的操作内容信息</t>
    <phoneticPr fontId="1" type="noConversion"/>
  </si>
  <si>
    <t>监控平台获取的日志信息，目前未知</t>
    <phoneticPr fontId="1" type="noConversion"/>
  </si>
  <si>
    <t>userlog</t>
    <phoneticPr fontId="1" type="noConversion"/>
  </si>
  <si>
    <t>日志信息</t>
    <phoneticPr fontId="1" type="noConversion"/>
  </si>
  <si>
    <t>userlog.major</t>
    <phoneticPr fontId="1" type="noConversion"/>
  </si>
  <si>
    <t>userlog.func</t>
    <phoneticPr fontId="1" type="noConversion"/>
  </si>
  <si>
    <t>userlog.identity</t>
    <phoneticPr fontId="1" type="noConversion"/>
  </si>
  <si>
    <t>userlog.identity</t>
    <phoneticPr fontId="1" type="noConversion"/>
  </si>
  <si>
    <t>userlog.source</t>
    <phoneticPr fontId="1" type="noConversion"/>
  </si>
  <si>
    <t>专业专题</t>
    <phoneticPr fontId="1" type="noConversion"/>
  </si>
  <si>
    <t>功能</t>
    <phoneticPr fontId="1" type="noConversion"/>
  </si>
  <si>
    <t>身份信息</t>
    <phoneticPr fontId="1" type="noConversion"/>
  </si>
  <si>
    <t>ulogid</t>
  </si>
  <si>
    <t>xxbtid</t>
  </si>
  <si>
    <t>xxbtmc</t>
  </si>
  <si>
    <t>ztmc</t>
  </si>
  <si>
    <t>ztlmmc</t>
  </si>
  <si>
    <t>xtfl</t>
  </si>
  <si>
    <t>xtbm</t>
  </si>
  <si>
    <t>xtmc</t>
  </si>
  <si>
    <t>yhsygnmc</t>
  </si>
  <si>
    <t>yhm</t>
  </si>
  <si>
    <t>yhxm</t>
  </si>
  <si>
    <t>yhdwmc</t>
  </si>
  <si>
    <t>yhgwbm</t>
  </si>
  <si>
    <t>yhgwmc</t>
  </si>
  <si>
    <t>resdb</t>
  </si>
  <si>
    <t>restatable</t>
  </si>
  <si>
    <t>resdataid</t>
  </si>
  <si>
    <t>财务</t>
    <phoneticPr fontId="5" type="noConversion"/>
  </si>
  <si>
    <t>财务</t>
    <phoneticPr fontId="5" type="noConversion"/>
  </si>
  <si>
    <t>财务</t>
    <phoneticPr fontId="5" type="noConversion"/>
  </si>
  <si>
    <t>研究</t>
    <phoneticPr fontId="5" type="noConversion"/>
  </si>
  <si>
    <t>研究</t>
    <phoneticPr fontId="5" type="noConversion"/>
  </si>
  <si>
    <t>研究</t>
    <phoneticPr fontId="5" type="noConversion"/>
  </si>
  <si>
    <t>研究</t>
    <phoneticPr fontId="5" type="noConversion"/>
  </si>
  <si>
    <t>研究</t>
    <phoneticPr fontId="5" type="noConversion"/>
  </si>
  <si>
    <t>xxxxxx</t>
    <phoneticPr fontId="5" type="noConversion"/>
  </si>
  <si>
    <t>勘探开发</t>
  </si>
  <si>
    <t>heaih.tlm</t>
  </si>
  <si>
    <t>hurong.tlm</t>
  </si>
  <si>
    <t>hdhse.tlm</t>
  </si>
  <si>
    <t>sunxhong.tlm</t>
  </si>
  <si>
    <t>何爱红</t>
  </si>
  <si>
    <t>胡荣</t>
  </si>
  <si>
    <t>哈得HSE</t>
  </si>
  <si>
    <t>孙小红</t>
  </si>
  <si>
    <t>矿区物业服务中心动力工程部</t>
  </si>
  <si>
    <t>矿区运行管理部运行服务中心</t>
  </si>
  <si>
    <t>开发事业部哈得作业区管理系统</t>
  </si>
  <si>
    <t>矿区综合服务中心生活服务部</t>
  </si>
  <si>
    <t>KQFWXXXT</t>
  </si>
  <si>
    <t>QHSEJCPT</t>
  </si>
  <si>
    <t>KQWZCG</t>
  </si>
  <si>
    <t>物业收费及一卡通管理系统</t>
  </si>
  <si>
    <t>QHSE集成应用平台</t>
  </si>
  <si>
    <t>矿区物资采供系统</t>
  </si>
  <si>
    <t>矿区服务事业部</t>
  </si>
  <si>
    <t>开发事业部</t>
  </si>
  <si>
    <t>浏览井史历程(塔中16-5)</t>
  </si>
  <si>
    <t>浏览井身结构(塔中16-5)</t>
  </si>
  <si>
    <t>浏览井下作业日报:日期2017年08月20日</t>
  </si>
  <si>
    <t>井场物资用料管理子系统-材料转井审核</t>
  </si>
  <si>
    <t>井场物资用料管理子系统-回收材料审核</t>
  </si>
  <si>
    <t>浏览井身结构图:轮南2-33-3</t>
  </si>
  <si>
    <t>下载轮南2-33-3井井下作业井史总结.doc</t>
  </si>
  <si>
    <t>下载现场原始数据文件:20170819133050_井_中古8-2X_ZG8-2X电成像（图像）.rar</t>
  </si>
  <si>
    <r>
      <t>2017</t>
    </r>
    <r>
      <rPr>
        <sz val="9"/>
        <rFont val="宋体"/>
        <family val="3"/>
        <charset val="134"/>
      </rPr>
      <t>年</t>
    </r>
    <r>
      <rPr>
        <sz val="9"/>
        <rFont val="Arial"/>
        <family val="2"/>
      </rPr>
      <t>5</t>
    </r>
    <r>
      <rPr>
        <sz val="9"/>
        <rFont val="宋体"/>
        <family val="3"/>
        <charset val="134"/>
      </rPr>
      <t>月</t>
    </r>
    <r>
      <rPr>
        <sz val="9"/>
        <rFont val="Arial"/>
        <family val="2"/>
      </rPr>
      <t>8</t>
    </r>
    <r>
      <rPr>
        <sz val="9"/>
        <rFont val="宋体"/>
        <family val="3"/>
        <charset val="134"/>
      </rPr>
      <t>日，</t>
    </r>
    <r>
      <rPr>
        <sz val="9"/>
        <rFont val="Arial"/>
        <family val="2"/>
      </rPr>
      <t>XJ34-1-1</t>
    </r>
    <r>
      <rPr>
        <sz val="9"/>
        <rFont val="宋体"/>
        <family val="3"/>
        <charset val="134"/>
      </rPr>
      <t>井使用环保型水基（</t>
    </r>
    <r>
      <rPr>
        <sz val="9"/>
        <rFont val="Arial"/>
        <family val="2"/>
      </rPr>
      <t>Evolution®</t>
    </r>
    <r>
      <rPr>
        <sz val="9"/>
        <rFont val="宋体"/>
        <family val="3"/>
        <charset val="134"/>
      </rPr>
      <t>类油基）钻井液体系开展钻井液新技术现场先导性试验成功转试油</t>
    </r>
    <phoneticPr fontId="5" type="noConversion"/>
  </si>
  <si>
    <t>员工</t>
  </si>
  <si>
    <t>副经理</t>
  </si>
  <si>
    <t>测井解释</t>
  </si>
  <si>
    <t>球类馆服务员</t>
  </si>
  <si>
    <t>工程技术部 -前线服务中心-服务人员</t>
  </si>
  <si>
    <t>生产调度</t>
  </si>
  <si>
    <t>新增</t>
  </si>
  <si>
    <t>查询</t>
  </si>
  <si>
    <t>浏览</t>
  </si>
  <si>
    <t>2017-03-05T08:00:00.100</t>
    <phoneticPr fontId="5" type="noConversion"/>
  </si>
  <si>
    <t xml:space="preserve">public const string </t>
    <phoneticPr fontId="5" type="noConversion"/>
  </si>
  <si>
    <t>"="</t>
    <phoneticPr fontId="5" type="noConversion"/>
  </si>
  <si>
    <t>"="</t>
    <phoneticPr fontId="5" type="noConversion"/>
  </si>
  <si>
    <t>"; /// &lt;summary&gt;</t>
    <phoneticPr fontId="5" type="noConversion"/>
  </si>
  <si>
    <t>&lt;/summary&gt;</t>
    <phoneticPr fontId="5" type="noConversion"/>
  </si>
  <si>
    <t>czlx</t>
    <phoneticPr fontId="5" type="noConversion"/>
  </si>
  <si>
    <t>查询</t>
    <phoneticPr fontId="5" type="noConversion"/>
  </si>
  <si>
    <t>浏览</t>
    <phoneticPr fontId="5" type="noConversion"/>
  </si>
  <si>
    <t>yhdwbm</t>
    <phoneticPr fontId="5" type="noConversion"/>
  </si>
  <si>
    <t>矿区服务事业部</t>
    <phoneticPr fontId="5" type="noConversion"/>
  </si>
  <si>
    <t>ulogdate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</si>
</sst>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0"/>
      <name val="Arial"/>
      <family val="2"/>
    </font>
    <font>
      <sz val="9"/>
      <name val="宋体"/>
      <charset val="134"/>
    </font>
    <font>
      <b/>
      <sz val="10"/>
      <name val="Arial"/>
      <family val="2"/>
    </font>
    <font>
      <sz val="9"/>
      <name val="Arial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Arial"/>
      <family val="2"/>
    </font>
    <font>
      <b/>
      <sz val="9"/>
      <color theme="9" tint="-0.249977111117893"/>
      <name val="宋体"/>
      <family val="3"/>
      <charset val="134"/>
    </font>
    <font>
      <sz val="9"/>
      <color theme="9" tint="-0.249977111117893"/>
      <name val="Arial"/>
      <family val="2"/>
    </font>
    <font>
      <sz val="9"/>
      <color theme="9" tint="-0.249977111117893"/>
      <name val="宋体"/>
      <family val="3"/>
      <charset val="134"/>
    </font>
    <font>
      <sz val="9"/>
      <color theme="5" tint="-0.249977111117893"/>
      <name val="Arial"/>
      <family val="2"/>
    </font>
    <font>
      <sz val="9"/>
      <color theme="5" tint="-0.249977111117893"/>
      <name val="宋体"/>
      <family val="3"/>
      <charset val="134"/>
    </font>
    <font>
      <b/>
      <sz val="9"/>
      <color theme="9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 textRotation="25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6" fillId="0" borderId="0" xfId="0" applyFont="1"/>
    <xf numFmtId="0" fontId="3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Border="1" applyAlignment="1">
      <alignment vertical="center" wrapText="1"/>
    </xf>
    <xf numFmtId="0" fontId="8" fillId="0" borderId="0" xfId="0" applyFont="1"/>
    <xf numFmtId="0" fontId="3" fillId="0" borderId="0" xfId="0" applyFont="1"/>
    <xf numFmtId="0" fontId="5" fillId="0" borderId="0" xfId="0" applyFont="1"/>
    <xf numFmtId="0" fontId="8" fillId="0" borderId="0" xfId="0" applyFont="1" applyAlignment="1">
      <alignment horizontal="center" vertical="center" textRotation="255"/>
    </xf>
    <xf numFmtId="0" fontId="14" fillId="0" borderId="0" xfId="0" applyFont="1" applyAlignment="1">
      <alignment horizontal="center" vertical="center" textRotation="255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C6" sqref="C6:G7"/>
    </sheetView>
  </sheetViews>
  <sheetFormatPr defaultRowHeight="12.75" customHeight="1" x14ac:dyDescent="0.2"/>
  <cols>
    <col min="1" max="2" width="2.85546875" style="5" bestFit="1" customWidth="1"/>
    <col min="3" max="3" width="13.28515625" style="3" bestFit="1" customWidth="1"/>
    <col min="4" max="4" width="12.28515625" style="3" bestFit="1" customWidth="1"/>
    <col min="5" max="5" width="40.140625" style="3" customWidth="1"/>
    <col min="6" max="6" width="9.7109375" style="3" bestFit="1" customWidth="1"/>
    <col min="7" max="7" width="10.140625" style="3" bestFit="1" customWidth="1"/>
    <col min="8" max="8" width="53" style="3" customWidth="1"/>
    <col min="9" max="10" width="9.7109375" style="3" bestFit="1" customWidth="1"/>
    <col min="11" max="11" width="8.42578125" style="3" bestFit="1" customWidth="1"/>
    <col min="12" max="12" width="14.140625" style="3" bestFit="1" customWidth="1"/>
    <col min="13" max="13" width="11.85546875" style="3" bestFit="1" customWidth="1"/>
    <col min="14" max="14" width="14.140625" style="3" bestFit="1" customWidth="1"/>
    <col min="15" max="15" width="9.7109375" style="3" bestFit="1" customWidth="1"/>
    <col min="16" max="16384" width="9.140625" style="3"/>
  </cols>
  <sheetData>
    <row r="1" spans="1:15" s="2" customFormat="1" x14ac:dyDescent="0.2">
      <c r="A1" s="18" t="s">
        <v>31</v>
      </c>
      <c r="B1" s="18"/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1" t="s">
        <v>60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</row>
    <row r="2" spans="1:15" ht="12" customHeight="1" x14ac:dyDescent="0.2">
      <c r="A2" s="16" t="s">
        <v>44</v>
      </c>
      <c r="B2" s="16" t="s">
        <v>45</v>
      </c>
      <c r="C2" s="3" t="s">
        <v>112</v>
      </c>
      <c r="D2" s="3" t="s">
        <v>111</v>
      </c>
      <c r="E2" s="3" t="s">
        <v>0</v>
      </c>
      <c r="F2" s="3" t="s">
        <v>1</v>
      </c>
      <c r="G2" s="3" t="s">
        <v>2</v>
      </c>
      <c r="H2" s="3" t="s">
        <v>3</v>
      </c>
      <c r="I2" s="3" t="s">
        <v>1</v>
      </c>
      <c r="J2" s="3" t="s">
        <v>4</v>
      </c>
      <c r="K2" s="3" t="s">
        <v>5</v>
      </c>
      <c r="L2" s="3" t="s">
        <v>189</v>
      </c>
      <c r="M2" s="4" t="s">
        <v>190</v>
      </c>
      <c r="N2" s="3">
        <v>1</v>
      </c>
      <c r="O2" s="3">
        <v>1</v>
      </c>
    </row>
    <row r="3" spans="1:15" ht="12" x14ac:dyDescent="0.2">
      <c r="A3" s="16"/>
      <c r="B3" s="16"/>
      <c r="C3" s="3" t="s">
        <v>113</v>
      </c>
      <c r="D3" s="4" t="s">
        <v>114</v>
      </c>
      <c r="E3" s="4" t="s">
        <v>121</v>
      </c>
      <c r="F3" s="3" t="s">
        <v>1</v>
      </c>
      <c r="G3" s="3" t="s">
        <v>6</v>
      </c>
      <c r="H3" s="3" t="s">
        <v>7</v>
      </c>
      <c r="I3" s="3" t="s">
        <v>1</v>
      </c>
      <c r="J3" s="3" t="s">
        <v>6</v>
      </c>
      <c r="K3" s="3" t="s">
        <v>5</v>
      </c>
      <c r="L3" s="3" t="s">
        <v>189</v>
      </c>
      <c r="M3" s="4" t="s">
        <v>190</v>
      </c>
      <c r="N3" s="3">
        <v>1</v>
      </c>
      <c r="O3" s="3">
        <v>2</v>
      </c>
    </row>
    <row r="4" spans="1:15" ht="12.75" customHeight="1" x14ac:dyDescent="0.2">
      <c r="A4" s="16"/>
      <c r="B4" s="16"/>
      <c r="C4" s="3" t="s">
        <v>115</v>
      </c>
      <c r="D4" s="4" t="s">
        <v>117</v>
      </c>
      <c r="E4" s="4" t="s">
        <v>119</v>
      </c>
      <c r="F4" s="3" t="s">
        <v>1</v>
      </c>
      <c r="G4" s="3" t="s">
        <v>2</v>
      </c>
      <c r="H4" s="3" t="s">
        <v>11</v>
      </c>
      <c r="I4" s="3" t="s">
        <v>1</v>
      </c>
      <c r="J4" s="3" t="s">
        <v>10</v>
      </c>
      <c r="L4" s="3" t="s">
        <v>193</v>
      </c>
      <c r="M4" s="4" t="s">
        <v>198</v>
      </c>
      <c r="N4" s="3">
        <v>4</v>
      </c>
      <c r="O4" s="3">
        <v>1</v>
      </c>
    </row>
    <row r="5" spans="1:15" ht="12" x14ac:dyDescent="0.2">
      <c r="A5" s="16"/>
      <c r="B5" s="16"/>
      <c r="C5" s="3" t="s">
        <v>116</v>
      </c>
      <c r="D5" s="4" t="s">
        <v>118</v>
      </c>
      <c r="E5" s="4" t="s">
        <v>120</v>
      </c>
      <c r="F5" s="3" t="s">
        <v>1</v>
      </c>
      <c r="G5" s="3" t="s">
        <v>2</v>
      </c>
      <c r="H5" s="3" t="s">
        <v>11</v>
      </c>
      <c r="I5" s="3" t="s">
        <v>1</v>
      </c>
      <c r="J5" s="3" t="s">
        <v>10</v>
      </c>
      <c r="L5" s="3" t="s">
        <v>193</v>
      </c>
      <c r="M5" s="4" t="s">
        <v>198</v>
      </c>
      <c r="N5" s="3">
        <v>4</v>
      </c>
      <c r="O5" s="3">
        <v>2</v>
      </c>
    </row>
    <row r="6" spans="1:15" ht="12" x14ac:dyDescent="0.2">
      <c r="A6" s="16"/>
      <c r="B6" s="19" t="s">
        <v>144</v>
      </c>
      <c r="C6" s="3" t="s">
        <v>131</v>
      </c>
      <c r="D6" s="4" t="s">
        <v>142</v>
      </c>
      <c r="E6" s="4" t="s">
        <v>142</v>
      </c>
      <c r="F6" s="3" t="s">
        <v>1</v>
      </c>
      <c r="G6" s="3" t="s">
        <v>2</v>
      </c>
      <c r="H6" s="3" t="s">
        <v>11</v>
      </c>
      <c r="I6" s="3" t="s">
        <v>1</v>
      </c>
      <c r="J6" s="3" t="s">
        <v>9</v>
      </c>
      <c r="L6" s="3" t="s">
        <v>191</v>
      </c>
      <c r="M6" s="4" t="s">
        <v>196</v>
      </c>
      <c r="N6" s="3">
        <v>2</v>
      </c>
      <c r="O6" s="3">
        <v>1</v>
      </c>
    </row>
    <row r="7" spans="1:15" ht="12" x14ac:dyDescent="0.2">
      <c r="A7" s="16"/>
      <c r="B7" s="16"/>
      <c r="C7" s="3" t="s">
        <v>136</v>
      </c>
      <c r="D7" s="4" t="s">
        <v>137</v>
      </c>
      <c r="E7" s="4" t="s">
        <v>137</v>
      </c>
      <c r="F7" s="3" t="s">
        <v>1</v>
      </c>
      <c r="G7" s="3" t="s">
        <v>2</v>
      </c>
      <c r="H7" s="3" t="s">
        <v>11</v>
      </c>
      <c r="I7" s="3" t="s">
        <v>1</v>
      </c>
      <c r="J7" s="3" t="s">
        <v>10</v>
      </c>
      <c r="L7" s="3" t="s">
        <v>191</v>
      </c>
      <c r="M7" s="4" t="s">
        <v>196</v>
      </c>
      <c r="N7" s="3">
        <v>2</v>
      </c>
      <c r="O7" s="3">
        <v>2</v>
      </c>
    </row>
    <row r="8" spans="1:15" ht="12.75" customHeight="1" x14ac:dyDescent="0.2">
      <c r="A8" s="16"/>
      <c r="B8" s="19" t="s">
        <v>172</v>
      </c>
      <c r="C8" s="3" t="s">
        <v>135</v>
      </c>
      <c r="D8" s="4" t="s">
        <v>138</v>
      </c>
      <c r="E8" s="4" t="s">
        <v>138</v>
      </c>
      <c r="F8" s="3" t="s">
        <v>1</v>
      </c>
      <c r="G8" s="3" t="s">
        <v>2</v>
      </c>
      <c r="H8" s="3" t="s">
        <v>11</v>
      </c>
      <c r="I8" s="3" t="s">
        <v>1</v>
      </c>
      <c r="J8" s="3" t="s">
        <v>10</v>
      </c>
      <c r="K8" s="3" t="s">
        <v>5</v>
      </c>
      <c r="L8" s="3" t="s">
        <v>189</v>
      </c>
      <c r="M8" s="4" t="s">
        <v>190</v>
      </c>
      <c r="N8" s="3">
        <v>1</v>
      </c>
      <c r="O8" s="3">
        <v>3</v>
      </c>
    </row>
    <row r="9" spans="1:15" ht="12.75" customHeight="1" x14ac:dyDescent="0.2">
      <c r="A9" s="16"/>
      <c r="B9" s="19"/>
      <c r="C9" s="3" t="s">
        <v>129</v>
      </c>
      <c r="D9" s="4" t="s">
        <v>143</v>
      </c>
      <c r="E9" s="4" t="s">
        <v>143</v>
      </c>
      <c r="F9" s="3" t="s">
        <v>1</v>
      </c>
      <c r="G9" s="3" t="s">
        <v>2</v>
      </c>
      <c r="H9" s="3" t="s">
        <v>11</v>
      </c>
      <c r="I9" s="3" t="s">
        <v>1</v>
      </c>
      <c r="J9" s="3" t="s">
        <v>10</v>
      </c>
      <c r="L9" s="3" t="s">
        <v>189</v>
      </c>
      <c r="M9" s="4" t="s">
        <v>190</v>
      </c>
      <c r="N9" s="3">
        <v>1</v>
      </c>
      <c r="O9" s="3">
        <v>4</v>
      </c>
    </row>
    <row r="10" spans="1:15" ht="12" x14ac:dyDescent="0.2">
      <c r="A10" s="16"/>
      <c r="B10" s="19"/>
      <c r="C10" s="3" t="s">
        <v>130</v>
      </c>
      <c r="D10" s="4" t="s">
        <v>176</v>
      </c>
      <c r="E10" s="4" t="s">
        <v>176</v>
      </c>
      <c r="F10" s="3" t="s">
        <v>1</v>
      </c>
      <c r="G10" s="3" t="s">
        <v>2</v>
      </c>
      <c r="H10" s="3" t="s">
        <v>11</v>
      </c>
      <c r="I10" s="3" t="s">
        <v>1</v>
      </c>
      <c r="J10" s="3" t="s">
        <v>10</v>
      </c>
      <c r="L10" s="3" t="s">
        <v>189</v>
      </c>
      <c r="M10" s="4" t="s">
        <v>190</v>
      </c>
      <c r="N10" s="3">
        <v>1</v>
      </c>
      <c r="O10" s="3">
        <v>5</v>
      </c>
    </row>
    <row r="11" spans="1:15" ht="12.75" customHeight="1" x14ac:dyDescent="0.2">
      <c r="A11" s="16"/>
      <c r="B11" s="19"/>
      <c r="C11" s="3" t="s">
        <v>163</v>
      </c>
      <c r="D11" s="4" t="s">
        <v>164</v>
      </c>
      <c r="E11" s="4" t="s">
        <v>162</v>
      </c>
      <c r="F11" s="3" t="s">
        <v>8</v>
      </c>
      <c r="G11" s="3" t="s">
        <v>2</v>
      </c>
      <c r="H11" s="3" t="s">
        <v>11</v>
      </c>
      <c r="I11" s="3" t="s">
        <v>1</v>
      </c>
      <c r="J11" s="3" t="s">
        <v>9</v>
      </c>
      <c r="L11" s="3" t="s">
        <v>192</v>
      </c>
      <c r="M11" s="4" t="s">
        <v>197</v>
      </c>
      <c r="N11" s="3">
        <v>3</v>
      </c>
      <c r="O11" s="3">
        <v>1</v>
      </c>
    </row>
    <row r="12" spans="1:15" ht="12" x14ac:dyDescent="0.2">
      <c r="A12" s="16"/>
      <c r="B12" s="19"/>
      <c r="C12" s="3" t="s">
        <v>158</v>
      </c>
      <c r="D12" s="4" t="s">
        <v>160</v>
      </c>
      <c r="E12" s="4" t="s">
        <v>162</v>
      </c>
      <c r="F12" s="3" t="s">
        <v>8</v>
      </c>
      <c r="G12" s="3" t="s">
        <v>2</v>
      </c>
      <c r="H12" s="3" t="s">
        <v>11</v>
      </c>
      <c r="I12" s="3" t="s">
        <v>1</v>
      </c>
      <c r="J12" s="3" t="s">
        <v>9</v>
      </c>
      <c r="L12" s="3" t="s">
        <v>192</v>
      </c>
      <c r="M12" s="4" t="s">
        <v>197</v>
      </c>
      <c r="N12" s="3">
        <v>3</v>
      </c>
      <c r="O12" s="3">
        <v>2</v>
      </c>
    </row>
    <row r="13" spans="1:15" ht="12" x14ac:dyDescent="0.2">
      <c r="A13" s="16"/>
      <c r="B13" s="19"/>
      <c r="C13" s="3" t="s">
        <v>159</v>
      </c>
      <c r="D13" s="4" t="s">
        <v>161</v>
      </c>
      <c r="E13" s="4" t="s">
        <v>162</v>
      </c>
      <c r="F13" s="3" t="s">
        <v>8</v>
      </c>
      <c r="G13" s="3" t="s">
        <v>2</v>
      </c>
      <c r="H13" s="3" t="s">
        <v>11</v>
      </c>
      <c r="I13" s="3" t="s">
        <v>1</v>
      </c>
      <c r="J13" s="3" t="s">
        <v>9</v>
      </c>
      <c r="L13" s="3" t="s">
        <v>192</v>
      </c>
      <c r="M13" s="4" t="s">
        <v>197</v>
      </c>
      <c r="N13" s="3">
        <v>3</v>
      </c>
      <c r="O13" s="3">
        <v>3</v>
      </c>
    </row>
    <row r="14" spans="1:15" ht="12" customHeight="1" x14ac:dyDescent="0.2">
      <c r="A14" s="16"/>
      <c r="B14" s="19"/>
      <c r="C14" s="3" t="s">
        <v>132</v>
      </c>
      <c r="D14" s="4" t="s">
        <v>141</v>
      </c>
      <c r="E14" s="4" t="s">
        <v>141</v>
      </c>
      <c r="F14" s="3" t="s">
        <v>1</v>
      </c>
      <c r="G14" s="3" t="s">
        <v>2</v>
      </c>
      <c r="H14" s="3" t="s">
        <v>11</v>
      </c>
      <c r="I14" s="3" t="s">
        <v>1</v>
      </c>
      <c r="J14" s="3" t="s">
        <v>9</v>
      </c>
      <c r="L14" s="3" t="s">
        <v>192</v>
      </c>
      <c r="M14" s="4" t="s">
        <v>197</v>
      </c>
      <c r="N14" s="3">
        <v>3</v>
      </c>
      <c r="O14" s="3">
        <v>4</v>
      </c>
    </row>
    <row r="15" spans="1:15" ht="12" x14ac:dyDescent="0.2">
      <c r="A15" s="16"/>
      <c r="B15" s="19"/>
      <c r="C15" s="3" t="s">
        <v>133</v>
      </c>
      <c r="D15" s="4" t="s">
        <v>140</v>
      </c>
      <c r="E15" s="4" t="s">
        <v>140</v>
      </c>
      <c r="F15" s="3" t="s">
        <v>1</v>
      </c>
      <c r="G15" s="3" t="s">
        <v>2</v>
      </c>
      <c r="H15" s="3" t="s">
        <v>11</v>
      </c>
      <c r="I15" s="3" t="s">
        <v>1</v>
      </c>
      <c r="J15" s="3" t="s">
        <v>9</v>
      </c>
      <c r="L15" s="3" t="s">
        <v>192</v>
      </c>
      <c r="M15" s="4" t="s">
        <v>197</v>
      </c>
      <c r="N15" s="3">
        <v>3</v>
      </c>
      <c r="O15" s="3">
        <v>5</v>
      </c>
    </row>
    <row r="16" spans="1:15" ht="12" x14ac:dyDescent="0.2">
      <c r="A16" s="16"/>
      <c r="B16" s="19"/>
      <c r="C16" s="3" t="s">
        <v>134</v>
      </c>
      <c r="D16" s="4" t="s">
        <v>139</v>
      </c>
      <c r="E16" s="4" t="s">
        <v>139</v>
      </c>
      <c r="F16" s="3" t="s">
        <v>1</v>
      </c>
      <c r="G16" s="3" t="s">
        <v>2</v>
      </c>
      <c r="H16" s="3" t="s">
        <v>11</v>
      </c>
      <c r="I16" s="3" t="s">
        <v>1</v>
      </c>
      <c r="J16" s="3" t="s">
        <v>10</v>
      </c>
      <c r="L16" s="3" t="s">
        <v>192</v>
      </c>
      <c r="M16" s="4" t="s">
        <v>197</v>
      </c>
      <c r="N16" s="3">
        <v>3</v>
      </c>
      <c r="O16" s="3">
        <v>6</v>
      </c>
    </row>
    <row r="17" spans="1:15" ht="12" x14ac:dyDescent="0.2">
      <c r="A17" s="16"/>
      <c r="B17" s="19"/>
      <c r="C17" s="3" t="s">
        <v>167</v>
      </c>
      <c r="D17" s="4" t="s">
        <v>168</v>
      </c>
      <c r="E17" s="4" t="s">
        <v>169</v>
      </c>
      <c r="F17" s="3" t="s">
        <v>1</v>
      </c>
      <c r="G17" s="3" t="s">
        <v>2</v>
      </c>
      <c r="H17" s="3" t="s">
        <v>11</v>
      </c>
      <c r="I17" s="3" t="s">
        <v>1</v>
      </c>
      <c r="J17" s="3" t="s">
        <v>10</v>
      </c>
      <c r="L17" s="3" t="s">
        <v>192</v>
      </c>
      <c r="M17" s="4" t="s">
        <v>197</v>
      </c>
      <c r="N17" s="3">
        <v>3</v>
      </c>
      <c r="O17" s="3">
        <v>7</v>
      </c>
    </row>
    <row r="18" spans="1:15" ht="12" x14ac:dyDescent="0.2">
      <c r="A18" s="16"/>
      <c r="B18" s="19"/>
      <c r="C18" s="3" t="s">
        <v>170</v>
      </c>
      <c r="D18" s="4" t="s">
        <v>122</v>
      </c>
      <c r="E18" s="4" t="s">
        <v>171</v>
      </c>
      <c r="F18" s="3" t="s">
        <v>1</v>
      </c>
      <c r="G18" s="3" t="s">
        <v>2</v>
      </c>
      <c r="H18" s="3" t="s">
        <v>11</v>
      </c>
      <c r="I18" s="3" t="s">
        <v>1</v>
      </c>
      <c r="J18" s="3" t="s">
        <v>10</v>
      </c>
      <c r="L18" s="3" t="s">
        <v>192</v>
      </c>
      <c r="M18" s="4" t="s">
        <v>197</v>
      </c>
      <c r="N18" s="3">
        <v>3</v>
      </c>
      <c r="O18" s="3">
        <v>8</v>
      </c>
    </row>
    <row r="19" spans="1:15" ht="12" x14ac:dyDescent="0.2">
      <c r="A19" s="16"/>
      <c r="B19" s="19"/>
      <c r="C19" s="3" t="s">
        <v>173</v>
      </c>
      <c r="D19" s="4" t="s">
        <v>174</v>
      </c>
      <c r="E19" s="4" t="s">
        <v>175</v>
      </c>
      <c r="F19" s="3" t="s">
        <v>1</v>
      </c>
      <c r="G19" s="3" t="s">
        <v>2</v>
      </c>
      <c r="H19" s="3" t="s">
        <v>11</v>
      </c>
      <c r="I19" s="3" t="s">
        <v>1</v>
      </c>
      <c r="J19" s="3" t="s">
        <v>10</v>
      </c>
      <c r="L19" s="3" t="s">
        <v>192</v>
      </c>
      <c r="M19" s="4" t="s">
        <v>197</v>
      </c>
      <c r="N19" s="3">
        <v>3</v>
      </c>
      <c r="O19" s="3">
        <v>9</v>
      </c>
    </row>
    <row r="20" spans="1:15" ht="12" x14ac:dyDescent="0.2">
      <c r="A20" s="16"/>
      <c r="B20" s="19"/>
      <c r="C20" s="3" t="s">
        <v>179</v>
      </c>
      <c r="D20" s="4" t="s">
        <v>180</v>
      </c>
      <c r="E20" s="4" t="s">
        <v>188</v>
      </c>
      <c r="F20" s="3" t="s">
        <v>1</v>
      </c>
      <c r="G20" s="3" t="s">
        <v>2</v>
      </c>
      <c r="H20" s="3" t="s">
        <v>11</v>
      </c>
      <c r="I20" s="3" t="s">
        <v>1</v>
      </c>
      <c r="J20" s="3" t="s">
        <v>10</v>
      </c>
      <c r="L20" s="3" t="s">
        <v>192</v>
      </c>
      <c r="M20" s="4" t="s">
        <v>197</v>
      </c>
      <c r="N20" s="3">
        <v>3</v>
      </c>
      <c r="O20" s="3">
        <v>10</v>
      </c>
    </row>
    <row r="21" spans="1:15" ht="12" x14ac:dyDescent="0.2">
      <c r="A21" s="16"/>
      <c r="B21" s="19"/>
      <c r="C21" s="3" t="s">
        <v>185</v>
      </c>
      <c r="D21" s="4" t="s">
        <v>186</v>
      </c>
      <c r="E21" s="4" t="s">
        <v>187</v>
      </c>
      <c r="F21" s="3" t="s">
        <v>1</v>
      </c>
      <c r="G21" s="3" t="s">
        <v>2</v>
      </c>
      <c r="H21" s="3" t="s">
        <v>11</v>
      </c>
      <c r="I21" s="3" t="s">
        <v>1</v>
      </c>
      <c r="J21" s="3" t="s">
        <v>10</v>
      </c>
      <c r="L21" s="3" t="s">
        <v>192</v>
      </c>
      <c r="M21" s="4" t="s">
        <v>197</v>
      </c>
      <c r="N21" s="3">
        <v>3</v>
      </c>
      <c r="O21" s="3">
        <v>11</v>
      </c>
    </row>
    <row r="22" spans="1:15" ht="12" x14ac:dyDescent="0.2">
      <c r="A22" s="16"/>
      <c r="B22" s="19"/>
      <c r="C22" s="3" t="s">
        <v>123</v>
      </c>
      <c r="D22" s="4" t="s">
        <v>124</v>
      </c>
      <c r="E22" s="4" t="s">
        <v>125</v>
      </c>
      <c r="F22" s="3" t="s">
        <v>1</v>
      </c>
      <c r="G22" s="3" t="s">
        <v>6</v>
      </c>
      <c r="H22" s="3" t="s">
        <v>7</v>
      </c>
      <c r="I22" s="3" t="s">
        <v>1</v>
      </c>
      <c r="J22" s="3" t="s">
        <v>6</v>
      </c>
      <c r="L22" s="3" t="s">
        <v>192</v>
      </c>
      <c r="M22" s="4" t="s">
        <v>197</v>
      </c>
      <c r="N22" s="3">
        <v>3</v>
      </c>
      <c r="O22" s="3">
        <v>12</v>
      </c>
    </row>
    <row r="23" spans="1:15" ht="12" x14ac:dyDescent="0.2">
      <c r="A23" s="16"/>
      <c r="B23" s="19"/>
      <c r="C23" s="3" t="s">
        <v>126</v>
      </c>
      <c r="D23" s="4" t="s">
        <v>127</v>
      </c>
      <c r="E23" s="4" t="s">
        <v>128</v>
      </c>
      <c r="F23" s="3" t="s">
        <v>1</v>
      </c>
      <c r="G23" s="3" t="s">
        <v>6</v>
      </c>
      <c r="H23" s="3" t="s">
        <v>7</v>
      </c>
      <c r="I23" s="3" t="s">
        <v>1</v>
      </c>
      <c r="J23" s="3" t="s">
        <v>6</v>
      </c>
      <c r="L23" s="3" t="s">
        <v>192</v>
      </c>
      <c r="M23" s="4" t="s">
        <v>197</v>
      </c>
      <c r="N23" s="3">
        <v>3</v>
      </c>
      <c r="O23" s="3">
        <v>13</v>
      </c>
    </row>
    <row r="24" spans="1:15" ht="12" x14ac:dyDescent="0.2">
      <c r="A24" s="16"/>
      <c r="B24" s="19" t="s">
        <v>151</v>
      </c>
      <c r="C24" s="3" t="s">
        <v>147</v>
      </c>
      <c r="D24" s="4" t="s">
        <v>152</v>
      </c>
      <c r="E24" s="4" t="s">
        <v>152</v>
      </c>
      <c r="F24" s="3" t="s">
        <v>8</v>
      </c>
      <c r="G24" s="3" t="s">
        <v>2</v>
      </c>
      <c r="H24" s="3" t="s">
        <v>11</v>
      </c>
      <c r="I24" s="3" t="s">
        <v>8</v>
      </c>
      <c r="J24" s="3" t="s">
        <v>10</v>
      </c>
      <c r="L24" s="3" t="s">
        <v>193</v>
      </c>
      <c r="M24" s="4" t="s">
        <v>198</v>
      </c>
      <c r="N24" s="3">
        <v>4</v>
      </c>
      <c r="O24" s="3">
        <v>3</v>
      </c>
    </row>
    <row r="25" spans="1:15" ht="12" x14ac:dyDescent="0.2">
      <c r="A25" s="16"/>
      <c r="B25" s="19"/>
      <c r="C25" s="3" t="s">
        <v>148</v>
      </c>
      <c r="D25" s="4" t="s">
        <v>153</v>
      </c>
      <c r="E25" s="4" t="s">
        <v>153</v>
      </c>
      <c r="F25" s="3" t="s">
        <v>8</v>
      </c>
      <c r="G25" s="3" t="s">
        <v>2</v>
      </c>
      <c r="H25" s="3" t="s">
        <v>11</v>
      </c>
      <c r="I25" s="3" t="s">
        <v>8</v>
      </c>
      <c r="J25" s="3" t="s">
        <v>10</v>
      </c>
      <c r="L25" s="3" t="s">
        <v>193</v>
      </c>
      <c r="M25" s="4" t="s">
        <v>198</v>
      </c>
      <c r="N25" s="3">
        <v>4</v>
      </c>
      <c r="O25" s="3">
        <v>4</v>
      </c>
    </row>
    <row r="26" spans="1:15" ht="12" x14ac:dyDescent="0.2">
      <c r="A26" s="16"/>
      <c r="B26" s="19"/>
      <c r="C26" s="3" t="s">
        <v>149</v>
      </c>
      <c r="D26" s="4" t="s">
        <v>154</v>
      </c>
      <c r="E26" s="4" t="s">
        <v>154</v>
      </c>
      <c r="F26" s="3" t="s">
        <v>8</v>
      </c>
      <c r="G26" s="3" t="s">
        <v>2</v>
      </c>
      <c r="H26" s="3" t="s">
        <v>11</v>
      </c>
      <c r="I26" s="3" t="s">
        <v>8</v>
      </c>
      <c r="J26" s="3" t="s">
        <v>10</v>
      </c>
      <c r="L26" s="3" t="s">
        <v>193</v>
      </c>
      <c r="M26" s="4" t="s">
        <v>198</v>
      </c>
      <c r="N26" s="3">
        <v>4</v>
      </c>
      <c r="O26" s="3">
        <v>5</v>
      </c>
    </row>
    <row r="27" spans="1:15" ht="12" x14ac:dyDescent="0.2">
      <c r="A27" s="16"/>
      <c r="B27" s="19"/>
      <c r="C27" s="3" t="s">
        <v>150</v>
      </c>
      <c r="D27" s="4" t="s">
        <v>155</v>
      </c>
      <c r="E27" s="4" t="s">
        <v>155</v>
      </c>
      <c r="F27" s="3" t="s">
        <v>8</v>
      </c>
      <c r="G27" s="3" t="s">
        <v>2</v>
      </c>
      <c r="H27" s="3" t="s">
        <v>11</v>
      </c>
      <c r="I27" s="3" t="s">
        <v>8</v>
      </c>
      <c r="J27" s="3" t="s">
        <v>10</v>
      </c>
      <c r="K27" s="3" t="s">
        <v>5</v>
      </c>
      <c r="L27" s="3" t="s">
        <v>193</v>
      </c>
      <c r="M27" s="4" t="s">
        <v>198</v>
      </c>
      <c r="N27" s="3">
        <v>4</v>
      </c>
      <c r="O27" s="3">
        <v>6</v>
      </c>
    </row>
    <row r="28" spans="1:15" ht="12" customHeight="1" x14ac:dyDescent="0.2">
      <c r="A28" s="16"/>
      <c r="B28" s="19"/>
      <c r="C28" s="3" t="s">
        <v>145</v>
      </c>
      <c r="D28" s="4" t="s">
        <v>156</v>
      </c>
      <c r="E28" s="4" t="s">
        <v>156</v>
      </c>
      <c r="F28" s="3" t="s">
        <v>8</v>
      </c>
      <c r="G28" s="3" t="s">
        <v>2</v>
      </c>
      <c r="H28" s="3" t="s">
        <v>11</v>
      </c>
      <c r="I28" s="3" t="s">
        <v>8</v>
      </c>
      <c r="J28" s="3" t="s">
        <v>10</v>
      </c>
      <c r="K28" s="3" t="s">
        <v>5</v>
      </c>
      <c r="L28" s="3" t="s">
        <v>193</v>
      </c>
      <c r="M28" s="4" t="s">
        <v>198</v>
      </c>
      <c r="N28" s="3">
        <v>4</v>
      </c>
      <c r="O28" s="3">
        <v>7</v>
      </c>
    </row>
    <row r="29" spans="1:15" ht="12" x14ac:dyDescent="0.2">
      <c r="A29" s="16"/>
      <c r="B29" s="19"/>
      <c r="C29" s="3" t="s">
        <v>146</v>
      </c>
      <c r="D29" s="4" t="s">
        <v>157</v>
      </c>
      <c r="E29" s="4" t="s">
        <v>157</v>
      </c>
      <c r="F29" s="3" t="s">
        <v>8</v>
      </c>
      <c r="G29" s="3" t="s">
        <v>2</v>
      </c>
      <c r="H29" s="3" t="s">
        <v>11</v>
      </c>
      <c r="I29" s="3" t="s">
        <v>8</v>
      </c>
      <c r="J29" s="3" t="s">
        <v>10</v>
      </c>
      <c r="K29" s="3" t="s">
        <v>5</v>
      </c>
      <c r="L29" s="3" t="s">
        <v>193</v>
      </c>
      <c r="M29" s="4" t="s">
        <v>198</v>
      </c>
      <c r="N29" s="3">
        <v>4</v>
      </c>
      <c r="O29" s="3">
        <v>8</v>
      </c>
    </row>
    <row r="30" spans="1:15" ht="12" x14ac:dyDescent="0.2">
      <c r="A30" s="16"/>
      <c r="B30" s="19"/>
      <c r="C30" s="3" t="s">
        <v>182</v>
      </c>
      <c r="D30" s="4" t="s">
        <v>181</v>
      </c>
      <c r="E30" s="4" t="s">
        <v>183</v>
      </c>
      <c r="F30" s="3" t="s">
        <v>8</v>
      </c>
      <c r="G30" s="3" t="s">
        <v>2</v>
      </c>
      <c r="H30" s="3" t="s">
        <v>11</v>
      </c>
      <c r="I30" s="3" t="s">
        <v>8</v>
      </c>
      <c r="J30" s="3" t="s">
        <v>10</v>
      </c>
      <c r="K30" s="3" t="s">
        <v>5</v>
      </c>
      <c r="L30" s="3" t="s">
        <v>194</v>
      </c>
      <c r="M30" s="4" t="s">
        <v>198</v>
      </c>
      <c r="N30" s="3">
        <v>4</v>
      </c>
      <c r="O30" s="3">
        <v>9</v>
      </c>
    </row>
    <row r="31" spans="1:15" ht="12" x14ac:dyDescent="0.2">
      <c r="A31" s="16"/>
      <c r="B31" s="19"/>
      <c r="C31" s="3" t="s">
        <v>165</v>
      </c>
      <c r="D31" s="4" t="s">
        <v>166</v>
      </c>
      <c r="E31" s="4" t="s">
        <v>166</v>
      </c>
      <c r="F31" s="3" t="s">
        <v>8</v>
      </c>
      <c r="G31" s="3" t="s">
        <v>2</v>
      </c>
      <c r="H31" s="3" t="s">
        <v>11</v>
      </c>
      <c r="I31" s="3" t="s">
        <v>8</v>
      </c>
      <c r="J31" s="3" t="s">
        <v>10</v>
      </c>
      <c r="K31" s="3" t="s">
        <v>5</v>
      </c>
      <c r="L31" s="3" t="s">
        <v>193</v>
      </c>
      <c r="M31" s="4" t="s">
        <v>198</v>
      </c>
      <c r="N31" s="3">
        <v>4</v>
      </c>
      <c r="O31" s="3">
        <v>10</v>
      </c>
    </row>
    <row r="32" spans="1:15" s="6" customFormat="1" ht="12" customHeight="1" x14ac:dyDescent="0.2">
      <c r="A32" s="16" t="s">
        <v>28</v>
      </c>
      <c r="B32" s="17" t="s">
        <v>21</v>
      </c>
      <c r="C32" s="6" t="s">
        <v>59</v>
      </c>
      <c r="D32" s="6" t="s">
        <v>46</v>
      </c>
      <c r="E32" s="7" t="s">
        <v>20</v>
      </c>
      <c r="F32" s="6" t="s">
        <v>49</v>
      </c>
      <c r="G32" s="6" t="s">
        <v>54</v>
      </c>
      <c r="H32" s="6" t="s">
        <v>55</v>
      </c>
      <c r="I32" s="6" t="s">
        <v>49</v>
      </c>
      <c r="J32" s="6" t="s">
        <v>56</v>
      </c>
      <c r="L32" s="6" t="s">
        <v>195</v>
      </c>
      <c r="M32" s="6" t="s">
        <v>53</v>
      </c>
      <c r="N32" s="6">
        <v>5</v>
      </c>
      <c r="O32" s="6">
        <v>1</v>
      </c>
    </row>
    <row r="33" spans="1:15" s="6" customFormat="1" ht="12.75" customHeight="1" x14ac:dyDescent="0.2">
      <c r="A33" s="16"/>
      <c r="B33" s="17"/>
      <c r="C33" s="6" t="s">
        <v>19</v>
      </c>
      <c r="D33" s="6" t="s">
        <v>29</v>
      </c>
      <c r="E33" s="6" t="s">
        <v>22</v>
      </c>
      <c r="F33" s="6" t="s">
        <v>49</v>
      </c>
      <c r="G33" s="6" t="s">
        <v>50</v>
      </c>
      <c r="H33" s="6" t="s">
        <v>55</v>
      </c>
      <c r="I33" s="6" t="s">
        <v>57</v>
      </c>
      <c r="J33" s="6" t="s">
        <v>56</v>
      </c>
      <c r="L33" s="6" t="s">
        <v>195</v>
      </c>
      <c r="M33" s="6" t="s">
        <v>53</v>
      </c>
      <c r="N33" s="6">
        <v>5</v>
      </c>
      <c r="O33" s="6">
        <v>2</v>
      </c>
    </row>
    <row r="34" spans="1:15" s="6" customFormat="1" ht="12.75" customHeight="1" x14ac:dyDescent="0.2">
      <c r="A34" s="16"/>
      <c r="B34" s="17"/>
      <c r="C34" s="6" t="s">
        <v>18</v>
      </c>
      <c r="D34" s="6" t="s">
        <v>23</v>
      </c>
      <c r="E34" s="6" t="s">
        <v>24</v>
      </c>
      <c r="F34" s="6" t="s">
        <v>49</v>
      </c>
      <c r="G34" s="6" t="s">
        <v>50</v>
      </c>
      <c r="H34" s="6" t="s">
        <v>51</v>
      </c>
      <c r="I34" s="6" t="s">
        <v>49</v>
      </c>
      <c r="J34" s="6" t="s">
        <v>52</v>
      </c>
      <c r="L34" s="6" t="s">
        <v>195</v>
      </c>
      <c r="M34" s="6" t="s">
        <v>58</v>
      </c>
      <c r="N34" s="6">
        <v>5</v>
      </c>
      <c r="O34" s="6">
        <v>3</v>
      </c>
    </row>
  </sheetData>
  <mergeCells count="8">
    <mergeCell ref="A32:A34"/>
    <mergeCell ref="A2:A31"/>
    <mergeCell ref="B32:B34"/>
    <mergeCell ref="A1:B1"/>
    <mergeCell ref="B6:B7"/>
    <mergeCell ref="B2:B5"/>
    <mergeCell ref="B8:B23"/>
    <mergeCell ref="B24:B31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J41" sqref="D1:J41"/>
    </sheetView>
  </sheetViews>
  <sheetFormatPr defaultRowHeight="12.75" x14ac:dyDescent="0.2"/>
  <cols>
    <col min="1" max="1" width="13.28515625" style="3" bestFit="1" customWidth="1"/>
    <col min="2" max="2" width="12.28515625" style="3" bestFit="1" customWidth="1"/>
    <col min="4" max="4" width="17.7109375" bestFit="1" customWidth="1"/>
    <col min="8" max="8" width="16.5703125" bestFit="1" customWidth="1"/>
  </cols>
  <sheetData>
    <row r="1" spans="1:10" x14ac:dyDescent="0.2">
      <c r="A1" s="2" t="s">
        <v>32</v>
      </c>
      <c r="B1" s="2" t="s">
        <v>33</v>
      </c>
      <c r="H1" t="s">
        <v>268</v>
      </c>
      <c r="I1" t="str">
        <f>B2</f>
        <v>用户日志ID</v>
      </c>
      <c r="J1" t="s">
        <v>269</v>
      </c>
    </row>
    <row r="2" spans="1:10" x14ac:dyDescent="0.2">
      <c r="A2" s="3" t="s">
        <v>112</v>
      </c>
      <c r="B2" s="3" t="s">
        <v>111</v>
      </c>
      <c r="D2" t="s">
        <v>265</v>
      </c>
      <c r="E2" t="str">
        <f>A2</f>
        <v>ulogid</v>
      </c>
      <c r="F2" t="s">
        <v>267</v>
      </c>
      <c r="G2" t="str">
        <f>A2</f>
        <v>ulogid</v>
      </c>
      <c r="H2" t="s">
        <v>268</v>
      </c>
      <c r="I2" t="str">
        <f t="shared" ref="I2:I40" si="0">B3</f>
        <v>日志时间</v>
      </c>
      <c r="J2" t="s">
        <v>269</v>
      </c>
    </row>
    <row r="3" spans="1:10" x14ac:dyDescent="0.2">
      <c r="A3" s="3" t="s">
        <v>113</v>
      </c>
      <c r="B3" s="4" t="s">
        <v>114</v>
      </c>
      <c r="D3" t="s">
        <v>265</v>
      </c>
      <c r="E3" t="str">
        <f t="shared" ref="E3:E41" si="1">A3</f>
        <v>ulogdate</v>
      </c>
      <c r="F3" t="s">
        <v>266</v>
      </c>
      <c r="G3" t="str">
        <f t="shared" ref="G3:G41" si="2">A3</f>
        <v>ulogdate</v>
      </c>
      <c r="H3" t="s">
        <v>268</v>
      </c>
      <c r="I3" t="str">
        <f t="shared" si="0"/>
        <v>访问类型</v>
      </c>
      <c r="J3" t="s">
        <v>269</v>
      </c>
    </row>
    <row r="4" spans="1:10" x14ac:dyDescent="0.2">
      <c r="A4" s="3" t="s">
        <v>135</v>
      </c>
      <c r="B4" s="4" t="s">
        <v>138</v>
      </c>
      <c r="D4" t="s">
        <v>265</v>
      </c>
      <c r="E4" t="str">
        <f t="shared" si="1"/>
        <v>fwlx</v>
      </c>
      <c r="F4" t="s">
        <v>266</v>
      </c>
      <c r="G4" t="str">
        <f t="shared" si="2"/>
        <v>fwlx</v>
      </c>
      <c r="H4" t="s">
        <v>268</v>
      </c>
      <c r="I4" t="str">
        <f t="shared" si="0"/>
        <v>信息标题ID</v>
      </c>
      <c r="J4" t="s">
        <v>269</v>
      </c>
    </row>
    <row r="5" spans="1:10" x14ac:dyDescent="0.2">
      <c r="A5" s="3" t="s">
        <v>129</v>
      </c>
      <c r="B5" s="4" t="s">
        <v>143</v>
      </c>
      <c r="D5" t="s">
        <v>265</v>
      </c>
      <c r="E5" t="str">
        <f t="shared" si="1"/>
        <v>xxbtid</v>
      </c>
      <c r="F5" t="s">
        <v>266</v>
      </c>
      <c r="G5" t="str">
        <f t="shared" si="2"/>
        <v>xxbtid</v>
      </c>
      <c r="H5" t="s">
        <v>268</v>
      </c>
      <c r="I5" t="str">
        <f t="shared" si="0"/>
        <v>信息标题名称</v>
      </c>
      <c r="J5" t="s">
        <v>269</v>
      </c>
    </row>
    <row r="6" spans="1:10" x14ac:dyDescent="0.2">
      <c r="A6" s="3" t="s">
        <v>130</v>
      </c>
      <c r="B6" s="4" t="s">
        <v>176</v>
      </c>
      <c r="D6" t="s">
        <v>265</v>
      </c>
      <c r="E6" t="str">
        <f t="shared" si="1"/>
        <v>xxbtmc</v>
      </c>
      <c r="F6" t="s">
        <v>266</v>
      </c>
      <c r="G6" t="str">
        <f t="shared" si="2"/>
        <v>xxbtmc</v>
      </c>
      <c r="H6" t="s">
        <v>268</v>
      </c>
      <c r="I6" t="str">
        <f t="shared" si="0"/>
        <v>日志来源</v>
      </c>
      <c r="J6" t="s">
        <v>269</v>
      </c>
    </row>
    <row r="7" spans="1:10" x14ac:dyDescent="0.2">
      <c r="A7" s="3" t="s">
        <v>177</v>
      </c>
      <c r="B7" s="4" t="s">
        <v>178</v>
      </c>
      <c r="D7" t="s">
        <v>265</v>
      </c>
      <c r="E7" t="str">
        <f t="shared" si="1"/>
        <v>resource</v>
      </c>
      <c r="F7" t="s">
        <v>266</v>
      </c>
      <c r="G7" t="str">
        <f t="shared" si="2"/>
        <v>resource</v>
      </c>
      <c r="H7" t="s">
        <v>268</v>
      </c>
      <c r="I7" t="str">
        <f t="shared" si="0"/>
        <v>专题名称</v>
      </c>
      <c r="J7" t="s">
        <v>269</v>
      </c>
    </row>
    <row r="8" spans="1:10" x14ac:dyDescent="0.2">
      <c r="A8" s="3" t="s">
        <v>131</v>
      </c>
      <c r="B8" s="4" t="s">
        <v>142</v>
      </c>
      <c r="D8" t="s">
        <v>265</v>
      </c>
      <c r="E8" t="str">
        <f t="shared" si="1"/>
        <v>ztmc</v>
      </c>
      <c r="F8" t="s">
        <v>266</v>
      </c>
      <c r="G8" t="str">
        <f t="shared" si="2"/>
        <v>ztmc</v>
      </c>
      <c r="H8" t="s">
        <v>268</v>
      </c>
      <c r="I8" t="str">
        <f t="shared" si="0"/>
        <v>专题栏目名称</v>
      </c>
      <c r="J8" t="s">
        <v>269</v>
      </c>
    </row>
    <row r="9" spans="1:10" x14ac:dyDescent="0.2">
      <c r="A9" s="3" t="s">
        <v>136</v>
      </c>
      <c r="B9" s="4" t="s">
        <v>137</v>
      </c>
      <c r="D9" t="s">
        <v>265</v>
      </c>
      <c r="E9" t="str">
        <f t="shared" si="1"/>
        <v>ztlmmc</v>
      </c>
      <c r="F9" t="s">
        <v>266</v>
      </c>
      <c r="G9" t="str">
        <f t="shared" si="2"/>
        <v>ztlmmc</v>
      </c>
      <c r="H9" t="s">
        <v>268</v>
      </c>
      <c r="I9" t="str">
        <f t="shared" si="0"/>
        <v>使用系统分类</v>
      </c>
      <c r="J9" t="s">
        <v>269</v>
      </c>
    </row>
    <row r="10" spans="1:10" x14ac:dyDescent="0.2">
      <c r="A10" s="3" t="s">
        <v>163</v>
      </c>
      <c r="B10" s="4" t="s">
        <v>164</v>
      </c>
      <c r="D10" t="s">
        <v>265</v>
      </c>
      <c r="E10" t="str">
        <f t="shared" si="1"/>
        <v>xtfl</v>
      </c>
      <c r="F10" t="s">
        <v>266</v>
      </c>
      <c r="G10" t="str">
        <f t="shared" si="2"/>
        <v>xtfl</v>
      </c>
      <c r="H10" t="s">
        <v>268</v>
      </c>
      <c r="I10" t="str">
        <f t="shared" si="0"/>
        <v>使用系统编码</v>
      </c>
      <c r="J10" t="s">
        <v>269</v>
      </c>
    </row>
    <row r="11" spans="1:10" x14ac:dyDescent="0.2">
      <c r="A11" s="3" t="s">
        <v>158</v>
      </c>
      <c r="B11" s="4" t="s">
        <v>160</v>
      </c>
      <c r="D11" t="s">
        <v>265</v>
      </c>
      <c r="E11" t="str">
        <f t="shared" si="1"/>
        <v>xtbm</v>
      </c>
      <c r="F11" t="s">
        <v>266</v>
      </c>
      <c r="G11" t="str">
        <f t="shared" si="2"/>
        <v>xtbm</v>
      </c>
      <c r="H11" t="s">
        <v>268</v>
      </c>
      <c r="I11" t="str">
        <f t="shared" si="0"/>
        <v>使用系统名称</v>
      </c>
      <c r="J11" t="s">
        <v>269</v>
      </c>
    </row>
    <row r="12" spans="1:10" x14ac:dyDescent="0.2">
      <c r="A12" s="3" t="s">
        <v>159</v>
      </c>
      <c r="B12" s="4" t="s">
        <v>161</v>
      </c>
      <c r="D12" t="s">
        <v>265</v>
      </c>
      <c r="E12" t="str">
        <f t="shared" si="1"/>
        <v>xtmc</v>
      </c>
      <c r="F12" t="s">
        <v>266</v>
      </c>
      <c r="G12" t="str">
        <f t="shared" si="2"/>
        <v>xtmc</v>
      </c>
      <c r="H12" t="s">
        <v>268</v>
      </c>
      <c r="I12" t="str">
        <f t="shared" si="0"/>
        <v>使用功能名称</v>
      </c>
      <c r="J12" t="s">
        <v>269</v>
      </c>
    </row>
    <row r="13" spans="1:10" x14ac:dyDescent="0.2">
      <c r="A13" s="3" t="s">
        <v>132</v>
      </c>
      <c r="B13" s="4" t="s">
        <v>141</v>
      </c>
      <c r="D13" t="s">
        <v>265</v>
      </c>
      <c r="E13" t="str">
        <f t="shared" si="1"/>
        <v>yhsygnmc</v>
      </c>
      <c r="F13" t="s">
        <v>266</v>
      </c>
      <c r="G13" t="str">
        <f t="shared" si="2"/>
        <v>yhsygnmc</v>
      </c>
      <c r="H13" t="s">
        <v>268</v>
      </c>
      <c r="I13" t="str">
        <f t="shared" si="0"/>
        <v>使用功能类型</v>
      </c>
      <c r="J13" t="s">
        <v>269</v>
      </c>
    </row>
    <row r="14" spans="1:10" x14ac:dyDescent="0.2">
      <c r="A14" s="3" t="s">
        <v>133</v>
      </c>
      <c r="B14" s="4" t="s">
        <v>140</v>
      </c>
      <c r="D14" t="s">
        <v>265</v>
      </c>
      <c r="E14" t="str">
        <f t="shared" si="1"/>
        <v>yhsygnlx</v>
      </c>
      <c r="F14" t="s">
        <v>266</v>
      </c>
      <c r="G14" t="str">
        <f t="shared" si="2"/>
        <v>yhsygnlx</v>
      </c>
      <c r="H14" t="s">
        <v>268</v>
      </c>
      <c r="I14" t="str">
        <f t="shared" si="0"/>
        <v>使用功能编码</v>
      </c>
      <c r="J14" t="s">
        <v>269</v>
      </c>
    </row>
    <row r="15" spans="1:10" x14ac:dyDescent="0.2">
      <c r="A15" s="3" t="s">
        <v>134</v>
      </c>
      <c r="B15" s="4" t="s">
        <v>139</v>
      </c>
      <c r="D15" t="s">
        <v>265</v>
      </c>
      <c r="E15" t="str">
        <f t="shared" si="1"/>
        <v>yhgygnbm</v>
      </c>
      <c r="F15" t="s">
        <v>266</v>
      </c>
      <c r="G15" t="str">
        <f t="shared" si="2"/>
        <v>yhgygnbm</v>
      </c>
      <c r="H15" t="s">
        <v>268</v>
      </c>
      <c r="I15" t="str">
        <f t="shared" si="0"/>
        <v>操作类型</v>
      </c>
      <c r="J15" t="s">
        <v>269</v>
      </c>
    </row>
    <row r="16" spans="1:10" x14ac:dyDescent="0.2">
      <c r="A16" s="3" t="s">
        <v>167</v>
      </c>
      <c r="B16" s="4" t="s">
        <v>168</v>
      </c>
      <c r="D16" t="s">
        <v>265</v>
      </c>
      <c r="E16" t="str">
        <f t="shared" si="1"/>
        <v>czlx</v>
      </c>
      <c r="F16" t="s">
        <v>266</v>
      </c>
      <c r="G16" t="str">
        <f t="shared" si="2"/>
        <v>czlx</v>
      </c>
      <c r="H16" t="s">
        <v>268</v>
      </c>
      <c r="I16" t="str">
        <f t="shared" si="0"/>
        <v>用户访问URL</v>
      </c>
      <c r="J16" t="s">
        <v>269</v>
      </c>
    </row>
    <row r="17" spans="1:10" x14ac:dyDescent="0.2">
      <c r="A17" s="3" t="s">
        <v>170</v>
      </c>
      <c r="B17" s="4" t="s">
        <v>122</v>
      </c>
      <c r="D17" t="s">
        <v>265</v>
      </c>
      <c r="E17" t="str">
        <f t="shared" si="1"/>
        <v>dkym</v>
      </c>
      <c r="F17" t="s">
        <v>266</v>
      </c>
      <c r="G17" t="str">
        <f t="shared" si="2"/>
        <v>dkym</v>
      </c>
      <c r="H17" t="s">
        <v>268</v>
      </c>
      <c r="I17" t="str">
        <f t="shared" si="0"/>
        <v>访问页面名称</v>
      </c>
      <c r="J17" t="s">
        <v>269</v>
      </c>
    </row>
    <row r="18" spans="1:10" x14ac:dyDescent="0.2">
      <c r="A18" s="3" t="s">
        <v>173</v>
      </c>
      <c r="B18" s="4" t="s">
        <v>174</v>
      </c>
      <c r="D18" t="s">
        <v>265</v>
      </c>
      <c r="E18" t="str">
        <f t="shared" si="1"/>
        <v>ymmc</v>
      </c>
      <c r="F18" t="s">
        <v>266</v>
      </c>
      <c r="G18" t="str">
        <f t="shared" si="2"/>
        <v>ymmc</v>
      </c>
      <c r="H18" t="s">
        <v>268</v>
      </c>
      <c r="I18" t="str">
        <f t="shared" si="0"/>
        <v>?</v>
      </c>
      <c r="J18" t="s">
        <v>269</v>
      </c>
    </row>
    <row r="19" spans="1:10" x14ac:dyDescent="0.2">
      <c r="A19" s="3" t="s">
        <v>179</v>
      </c>
      <c r="B19" s="4" t="s">
        <v>180</v>
      </c>
      <c r="D19" t="s">
        <v>265</v>
      </c>
      <c r="E19" t="str">
        <f t="shared" si="1"/>
        <v>cxtj</v>
      </c>
      <c r="F19" t="s">
        <v>266</v>
      </c>
      <c r="G19" t="str">
        <f t="shared" si="2"/>
        <v>cxtj</v>
      </c>
      <c r="H19" t="s">
        <v>268</v>
      </c>
      <c r="I19" t="str">
        <f t="shared" si="0"/>
        <v>操作内容</v>
      </c>
      <c r="J19" t="s">
        <v>269</v>
      </c>
    </row>
    <row r="20" spans="1:10" x14ac:dyDescent="0.2">
      <c r="A20" s="3" t="s">
        <v>185</v>
      </c>
      <c r="B20" s="4" t="s">
        <v>186</v>
      </c>
      <c r="D20" t="s">
        <v>265</v>
      </c>
      <c r="E20" t="str">
        <f t="shared" si="1"/>
        <v>cznr</v>
      </c>
      <c r="F20" t="s">
        <v>266</v>
      </c>
      <c r="G20" t="str">
        <f t="shared" si="2"/>
        <v>cznr</v>
      </c>
      <c r="H20" t="s">
        <v>268</v>
      </c>
      <c r="I20" t="str">
        <f t="shared" si="0"/>
        <v>用户停留时间</v>
      </c>
      <c r="J20" t="s">
        <v>269</v>
      </c>
    </row>
    <row r="21" spans="1:10" x14ac:dyDescent="0.2">
      <c r="A21" s="3" t="s">
        <v>123</v>
      </c>
      <c r="B21" s="4" t="s">
        <v>124</v>
      </c>
      <c r="D21" t="s">
        <v>265</v>
      </c>
      <c r="E21" t="str">
        <f t="shared" si="1"/>
        <v>tlsj</v>
      </c>
      <c r="F21" t="s">
        <v>266</v>
      </c>
      <c r="G21" t="str">
        <f t="shared" si="2"/>
        <v>tlsj</v>
      </c>
      <c r="H21" t="s">
        <v>268</v>
      </c>
      <c r="I21" t="str">
        <f t="shared" si="0"/>
        <v>当前时间</v>
      </c>
      <c r="J21" t="s">
        <v>269</v>
      </c>
    </row>
    <row r="22" spans="1:10" x14ac:dyDescent="0.2">
      <c r="A22" s="3" t="s">
        <v>126</v>
      </c>
      <c r="B22" s="4" t="s">
        <v>127</v>
      </c>
      <c r="D22" t="s">
        <v>265</v>
      </c>
      <c r="E22" t="str">
        <f t="shared" si="1"/>
        <v>dqsj</v>
      </c>
      <c r="F22" t="s">
        <v>266</v>
      </c>
      <c r="G22" t="str">
        <f t="shared" si="2"/>
        <v>dqsj</v>
      </c>
      <c r="H22" t="s">
        <v>268</v>
      </c>
      <c r="I22" t="str">
        <f t="shared" si="0"/>
        <v>用户名</v>
      </c>
      <c r="J22" t="s">
        <v>269</v>
      </c>
    </row>
    <row r="23" spans="1:10" x14ac:dyDescent="0.2">
      <c r="A23" s="3" t="s">
        <v>115</v>
      </c>
      <c r="B23" s="4" t="s">
        <v>117</v>
      </c>
      <c r="D23" t="s">
        <v>265</v>
      </c>
      <c r="E23" t="str">
        <f t="shared" si="1"/>
        <v>yhm</v>
      </c>
      <c r="F23" t="s">
        <v>266</v>
      </c>
      <c r="G23" t="str">
        <f t="shared" si="2"/>
        <v>yhm</v>
      </c>
      <c r="H23" t="s">
        <v>268</v>
      </c>
      <c r="I23" t="str">
        <f t="shared" si="0"/>
        <v>用户姓名</v>
      </c>
      <c r="J23" t="s">
        <v>269</v>
      </c>
    </row>
    <row r="24" spans="1:10" x14ac:dyDescent="0.2">
      <c r="A24" s="3" t="s">
        <v>116</v>
      </c>
      <c r="B24" s="4" t="s">
        <v>118</v>
      </c>
      <c r="D24" t="s">
        <v>265</v>
      </c>
      <c r="E24" t="str">
        <f t="shared" si="1"/>
        <v>yhxm</v>
      </c>
      <c r="F24" t="s">
        <v>266</v>
      </c>
      <c r="G24" t="str">
        <f t="shared" si="2"/>
        <v>yhxm</v>
      </c>
      <c r="H24" t="s">
        <v>268</v>
      </c>
      <c r="I24" t="str">
        <f t="shared" si="0"/>
        <v>用户单位编码</v>
      </c>
      <c r="J24" t="s">
        <v>269</v>
      </c>
    </row>
    <row r="25" spans="1:10" x14ac:dyDescent="0.2">
      <c r="A25" s="3" t="s">
        <v>147</v>
      </c>
      <c r="B25" s="4" t="s">
        <v>152</v>
      </c>
      <c r="D25" t="s">
        <v>265</v>
      </c>
      <c r="E25" t="str">
        <f t="shared" si="1"/>
        <v>yhdwbm</v>
      </c>
      <c r="F25" t="s">
        <v>266</v>
      </c>
      <c r="G25" t="str">
        <f t="shared" si="2"/>
        <v>yhdwbm</v>
      </c>
      <c r="H25" t="s">
        <v>268</v>
      </c>
      <c r="I25" t="str">
        <f t="shared" si="0"/>
        <v>用户单位名称</v>
      </c>
      <c r="J25" t="s">
        <v>269</v>
      </c>
    </row>
    <row r="26" spans="1:10" x14ac:dyDescent="0.2">
      <c r="A26" s="3" t="s">
        <v>148</v>
      </c>
      <c r="B26" s="4" t="s">
        <v>153</v>
      </c>
      <c r="D26" t="s">
        <v>265</v>
      </c>
      <c r="E26" t="str">
        <f t="shared" si="1"/>
        <v>yhdwmc</v>
      </c>
      <c r="F26" t="s">
        <v>266</v>
      </c>
      <c r="G26" t="str">
        <f t="shared" si="2"/>
        <v>yhdwmc</v>
      </c>
      <c r="H26" t="s">
        <v>268</v>
      </c>
      <c r="I26" t="str">
        <f t="shared" si="0"/>
        <v>用户岗位编码</v>
      </c>
      <c r="J26" t="s">
        <v>269</v>
      </c>
    </row>
    <row r="27" spans="1:10" x14ac:dyDescent="0.2">
      <c r="A27" s="3" t="s">
        <v>149</v>
      </c>
      <c r="B27" s="4" t="s">
        <v>154</v>
      </c>
      <c r="D27" t="s">
        <v>265</v>
      </c>
      <c r="E27" t="str">
        <f t="shared" si="1"/>
        <v>yhgwbm</v>
      </c>
      <c r="F27" t="s">
        <v>266</v>
      </c>
      <c r="G27" t="str">
        <f t="shared" si="2"/>
        <v>yhgwbm</v>
      </c>
      <c r="H27" t="s">
        <v>268</v>
      </c>
      <c r="I27" t="str">
        <f t="shared" si="0"/>
        <v>用户岗位名称</v>
      </c>
      <c r="J27" t="s">
        <v>269</v>
      </c>
    </row>
    <row r="28" spans="1:10" x14ac:dyDescent="0.2">
      <c r="A28" s="3" t="s">
        <v>150</v>
      </c>
      <c r="B28" s="4" t="s">
        <v>155</v>
      </c>
      <c r="D28" t="s">
        <v>265</v>
      </c>
      <c r="E28" t="str">
        <f t="shared" si="1"/>
        <v>yhgwmc</v>
      </c>
      <c r="F28" t="s">
        <v>266</v>
      </c>
      <c r="G28" t="str">
        <f t="shared" si="2"/>
        <v>yhgwmc</v>
      </c>
      <c r="H28" t="s">
        <v>268</v>
      </c>
      <c r="I28" t="str">
        <f t="shared" si="0"/>
        <v>处级单位编码</v>
      </c>
      <c r="J28" t="s">
        <v>269</v>
      </c>
    </row>
    <row r="29" spans="1:10" x14ac:dyDescent="0.2">
      <c r="A29" s="3" t="s">
        <v>145</v>
      </c>
      <c r="B29" s="4" t="s">
        <v>156</v>
      </c>
      <c r="D29" t="s">
        <v>265</v>
      </c>
      <c r="E29" t="str">
        <f t="shared" si="1"/>
        <v>cjdwbm</v>
      </c>
      <c r="F29" t="s">
        <v>266</v>
      </c>
      <c r="G29" t="str">
        <f t="shared" si="2"/>
        <v>cjdwbm</v>
      </c>
      <c r="H29" t="s">
        <v>268</v>
      </c>
      <c r="I29" t="str">
        <f t="shared" si="0"/>
        <v>处级单位名称</v>
      </c>
      <c r="J29" t="s">
        <v>269</v>
      </c>
    </row>
    <row r="30" spans="1:10" x14ac:dyDescent="0.2">
      <c r="A30" s="3" t="s">
        <v>146</v>
      </c>
      <c r="B30" s="4" t="s">
        <v>157</v>
      </c>
      <c r="D30" t="s">
        <v>265</v>
      </c>
      <c r="E30" t="str">
        <f t="shared" si="1"/>
        <v>cjdwmc</v>
      </c>
      <c r="F30" t="s">
        <v>266</v>
      </c>
      <c r="G30" t="str">
        <f t="shared" si="2"/>
        <v>cjdwmc</v>
      </c>
      <c r="H30" t="s">
        <v>268</v>
      </c>
      <c r="I30" t="str">
        <f t="shared" si="0"/>
        <v>?</v>
      </c>
      <c r="J30" t="s">
        <v>269</v>
      </c>
    </row>
    <row r="31" spans="1:10" x14ac:dyDescent="0.2">
      <c r="A31" s="3" t="s">
        <v>182</v>
      </c>
      <c r="B31" s="4" t="s">
        <v>180</v>
      </c>
      <c r="D31" t="s">
        <v>265</v>
      </c>
      <c r="E31" t="str">
        <f t="shared" si="1"/>
        <v>yhzdw</v>
      </c>
      <c r="F31" t="s">
        <v>266</v>
      </c>
      <c r="G31" t="str">
        <f t="shared" si="2"/>
        <v>yhzdw</v>
      </c>
      <c r="H31" t="s">
        <v>268</v>
      </c>
      <c r="I31" t="str">
        <f t="shared" si="0"/>
        <v>用户客户端IP</v>
      </c>
      <c r="J31" t="s">
        <v>269</v>
      </c>
    </row>
    <row r="32" spans="1:10" x14ac:dyDescent="0.2">
      <c r="A32" s="3" t="s">
        <v>165</v>
      </c>
      <c r="B32" s="4" t="s">
        <v>166</v>
      </c>
      <c r="D32" t="s">
        <v>265</v>
      </c>
      <c r="E32" t="str">
        <f t="shared" si="1"/>
        <v>yhip</v>
      </c>
      <c r="F32" t="s">
        <v>266</v>
      </c>
      <c r="G32" t="str">
        <f t="shared" si="2"/>
        <v>yhip</v>
      </c>
      <c r="H32" t="s">
        <v>268</v>
      </c>
      <c r="I32" t="str">
        <f t="shared" si="0"/>
        <v>资源来源库</v>
      </c>
      <c r="J32" t="s">
        <v>269</v>
      </c>
    </row>
    <row r="33" spans="1:10" x14ac:dyDescent="0.2">
      <c r="A33" s="6" t="s">
        <v>59</v>
      </c>
      <c r="B33" s="6" t="s">
        <v>46</v>
      </c>
      <c r="D33" t="s">
        <v>265</v>
      </c>
      <c r="E33" t="str">
        <f t="shared" si="1"/>
        <v>resdb</v>
      </c>
      <c r="F33" t="s">
        <v>266</v>
      </c>
      <c r="G33" t="str">
        <f t="shared" si="2"/>
        <v>resdb</v>
      </c>
      <c r="H33" t="s">
        <v>268</v>
      </c>
      <c r="I33" t="str">
        <f t="shared" si="0"/>
        <v>资源来源表</v>
      </c>
      <c r="J33" t="s">
        <v>269</v>
      </c>
    </row>
    <row r="34" spans="1:10" x14ac:dyDescent="0.2">
      <c r="A34" s="6" t="s">
        <v>19</v>
      </c>
      <c r="B34" s="6" t="s">
        <v>29</v>
      </c>
      <c r="D34" t="s">
        <v>265</v>
      </c>
      <c r="E34" t="str">
        <f t="shared" si="1"/>
        <v>restatable</v>
      </c>
      <c r="F34" t="s">
        <v>266</v>
      </c>
      <c r="G34" t="str">
        <f t="shared" si="2"/>
        <v>restatable</v>
      </c>
      <c r="H34" t="s">
        <v>268</v>
      </c>
      <c r="I34" t="str">
        <f t="shared" si="0"/>
        <v>资源来源主键</v>
      </c>
      <c r="J34" t="s">
        <v>269</v>
      </c>
    </row>
    <row r="35" spans="1:10" x14ac:dyDescent="0.2">
      <c r="A35" s="6" t="s">
        <v>18</v>
      </c>
      <c r="B35" s="6" t="s">
        <v>23</v>
      </c>
      <c r="D35" t="s">
        <v>265</v>
      </c>
      <c r="E35" t="str">
        <f t="shared" si="1"/>
        <v>resdataid</v>
      </c>
      <c r="F35" t="s">
        <v>266</v>
      </c>
      <c r="G35" t="str">
        <f t="shared" si="2"/>
        <v>resdataid</v>
      </c>
      <c r="H35" t="s">
        <v>268</v>
      </c>
      <c r="I35" t="str">
        <f t="shared" si="0"/>
        <v>用户编号</v>
      </c>
      <c r="J35" t="s">
        <v>269</v>
      </c>
    </row>
    <row r="36" spans="1:10" x14ac:dyDescent="0.2">
      <c r="A36" s="8" t="s">
        <v>13</v>
      </c>
      <c r="B36" s="8" t="s">
        <v>30</v>
      </c>
      <c r="D36" t="s">
        <v>265</v>
      </c>
      <c r="E36" t="str">
        <f t="shared" si="1"/>
        <v>uid</v>
      </c>
      <c r="F36" t="s">
        <v>266</v>
      </c>
      <c r="G36" t="str">
        <f t="shared" si="2"/>
        <v>uid</v>
      </c>
      <c r="H36" t="s">
        <v>268</v>
      </c>
      <c r="I36" t="str">
        <f t="shared" si="0"/>
        <v>用户名称</v>
      </c>
      <c r="J36" t="s">
        <v>269</v>
      </c>
    </row>
    <row r="37" spans="1:10" x14ac:dyDescent="0.2">
      <c r="A37" s="8" t="s">
        <v>12</v>
      </c>
      <c r="B37" s="8" t="s">
        <v>47</v>
      </c>
      <c r="D37" t="s">
        <v>265</v>
      </c>
      <c r="E37" t="str">
        <f t="shared" si="1"/>
        <v>uname</v>
      </c>
      <c r="F37" t="s">
        <v>266</v>
      </c>
      <c r="G37" t="str">
        <f t="shared" si="2"/>
        <v>uname</v>
      </c>
      <c r="H37" t="s">
        <v>268</v>
      </c>
      <c r="I37" t="str">
        <f t="shared" si="0"/>
        <v>用户单位</v>
      </c>
      <c r="J37" t="s">
        <v>269</v>
      </c>
    </row>
    <row r="38" spans="1:10" x14ac:dyDescent="0.2">
      <c r="A38" s="8" t="s">
        <v>14</v>
      </c>
      <c r="B38" s="8" t="s">
        <v>48</v>
      </c>
      <c r="D38" t="s">
        <v>265</v>
      </c>
      <c r="E38" t="str">
        <f t="shared" si="1"/>
        <v>uorganization</v>
      </c>
      <c r="F38" t="s">
        <v>266</v>
      </c>
      <c r="G38" t="str">
        <f t="shared" si="2"/>
        <v>uorganization</v>
      </c>
      <c r="H38" t="s">
        <v>268</v>
      </c>
      <c r="I38" t="str">
        <f t="shared" si="0"/>
        <v>用户部门</v>
      </c>
      <c r="J38" t="s">
        <v>269</v>
      </c>
    </row>
    <row r="39" spans="1:10" x14ac:dyDescent="0.2">
      <c r="A39" s="8" t="s">
        <v>15</v>
      </c>
      <c r="B39" s="8" t="s">
        <v>25</v>
      </c>
      <c r="D39" t="s">
        <v>265</v>
      </c>
      <c r="E39" t="str">
        <f t="shared" si="1"/>
        <v>udepartment</v>
      </c>
      <c r="F39" t="s">
        <v>266</v>
      </c>
      <c r="G39" t="str">
        <f t="shared" si="2"/>
        <v>udepartment</v>
      </c>
      <c r="H39" t="s">
        <v>268</v>
      </c>
      <c r="I39" t="str">
        <f t="shared" si="0"/>
        <v>用户岗位</v>
      </c>
      <c r="J39" t="s">
        <v>269</v>
      </c>
    </row>
    <row r="40" spans="1:10" x14ac:dyDescent="0.2">
      <c r="A40" s="8" t="s">
        <v>16</v>
      </c>
      <c r="B40" s="8" t="s">
        <v>26</v>
      </c>
      <c r="D40" t="s">
        <v>265</v>
      </c>
      <c r="E40" t="str">
        <f t="shared" si="1"/>
        <v>uposition</v>
      </c>
      <c r="F40" t="s">
        <v>266</v>
      </c>
      <c r="G40" t="str">
        <f t="shared" si="2"/>
        <v>uposition</v>
      </c>
      <c r="H40" t="s">
        <v>268</v>
      </c>
      <c r="I40" t="str">
        <f t="shared" si="0"/>
        <v>用户角色</v>
      </c>
      <c r="J40" t="s">
        <v>269</v>
      </c>
    </row>
    <row r="41" spans="1:10" x14ac:dyDescent="0.2">
      <c r="A41" s="8" t="s">
        <v>17</v>
      </c>
      <c r="B41" s="8" t="s">
        <v>27</v>
      </c>
      <c r="D41" t="s">
        <v>265</v>
      </c>
      <c r="E41" t="str">
        <f t="shared" si="1"/>
        <v>urole</v>
      </c>
      <c r="F41" t="s">
        <v>266</v>
      </c>
      <c r="G41" t="str">
        <f t="shared" si="2"/>
        <v>urole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D8" sqref="D8"/>
    </sheetView>
  </sheetViews>
  <sheetFormatPr defaultRowHeight="12.75" x14ac:dyDescent="0.2"/>
  <cols>
    <col min="1" max="1" width="2.28515625" bestFit="1" customWidth="1"/>
    <col min="2" max="2" width="23.42578125" bestFit="1" customWidth="1"/>
    <col min="3" max="3" width="2.42578125" bestFit="1" customWidth="1"/>
    <col min="4" max="4" width="32.85546875" customWidth="1"/>
    <col min="5" max="5" width="2.42578125" bestFit="1" customWidth="1"/>
  </cols>
  <sheetData>
    <row r="1" spans="1:6" x14ac:dyDescent="0.2">
      <c r="A1" t="s">
        <v>61</v>
      </c>
    </row>
    <row r="2" spans="1:6" x14ac:dyDescent="0.2">
      <c r="B2" t="str">
        <f>CONCATENATE("""",userlogdefinition!C2,""": ")</f>
        <v xml:space="preserve">"ulogid": </v>
      </c>
      <c r="C2" t="s">
        <v>64</v>
      </c>
      <c r="D2" t="e">
        <f ca="1">CONCATENATE(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
                                                                                                                                                                                                                                                                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"-"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,IF(RANDBETWEEN(1,2)=1,CHAR(RANDBETWEEN(0,9)+48),CHAR(RANDBETWEEN(0,5)+97)))</f>
        <v>#NAME?</v>
      </c>
      <c r="E2" t="s">
        <v>64</v>
      </c>
      <c r="F2" t="s">
        <v>63</v>
      </c>
    </row>
    <row r="3" spans="1:6" x14ac:dyDescent="0.2">
      <c r="B3" t="str">
        <f>CONCATENATE("""",userlogdefinition!C3,""": ")</f>
        <v xml:space="preserve">"ulogdate": </v>
      </c>
      <c r="C3" t="s">
        <v>78</v>
      </c>
      <c r="D3" t="str">
        <f ca="1">TEXT(IF(A1="","",NOW()),"e-mm-ddThh:mm:ss.000")</f>
        <v>2018-03-09T10:53:18.060</v>
      </c>
      <c r="E3" t="s">
        <v>79</v>
      </c>
      <c r="F3" t="s">
        <v>63</v>
      </c>
    </row>
    <row r="4" spans="1:6" x14ac:dyDescent="0.2">
      <c r="B4" t="e">
        <f>CONCATENATE("""",userlogdefinition!#REF!,""": ")</f>
        <v>#REF!</v>
      </c>
      <c r="D4" t="s">
        <v>65</v>
      </c>
      <c r="F4" t="s">
        <v>63</v>
      </c>
    </row>
    <row r="5" spans="1:6" x14ac:dyDescent="0.2">
      <c r="B5" t="e">
        <f>CONCATENATE("""",userlogdefinition!#REF!,""": ")</f>
        <v>#REF!</v>
      </c>
      <c r="D5" t="s">
        <v>65</v>
      </c>
      <c r="F5" t="s">
        <v>63</v>
      </c>
    </row>
    <row r="6" spans="1:6" x14ac:dyDescent="0.2">
      <c r="B6" t="e">
        <f>CONCATENATE("""",userlogdefinition!#REF!,""": ")</f>
        <v>#REF!</v>
      </c>
      <c r="D6" t="s">
        <v>65</v>
      </c>
      <c r="F6" t="s">
        <v>63</v>
      </c>
    </row>
    <row r="7" spans="1:6" x14ac:dyDescent="0.2">
      <c r="B7" t="e">
        <f>CONCATENATE("""",userlogdefinition!#REF!,""": ")</f>
        <v>#REF!</v>
      </c>
      <c r="D7" t="s">
        <v>65</v>
      </c>
      <c r="F7" t="s">
        <v>63</v>
      </c>
    </row>
    <row r="8" spans="1:6" x14ac:dyDescent="0.2">
      <c r="B8" t="str">
        <f>CONCATENATE("""",userlogdefinition!C6,""": ")</f>
        <v xml:space="preserve">"ztmc": </v>
      </c>
      <c r="D8" t="s">
        <v>65</v>
      </c>
      <c r="F8" t="s">
        <v>63</v>
      </c>
    </row>
    <row r="9" spans="1:6" x14ac:dyDescent="0.2">
      <c r="B9" t="str">
        <f>CONCATENATE("""",userlogdefinition!C7,""": ")</f>
        <v xml:space="preserve">"ztlmmc": </v>
      </c>
      <c r="D9" t="s">
        <v>65</v>
      </c>
      <c r="F9" t="s">
        <v>63</v>
      </c>
    </row>
    <row r="10" spans="1:6" x14ac:dyDescent="0.2">
      <c r="B10" t="str">
        <f>CONCATENATE("""",userlogdefinition!C11,""": ")</f>
        <v xml:space="preserve">"xtfl": </v>
      </c>
      <c r="C10" t="s">
        <v>71</v>
      </c>
      <c r="D10" t="s">
        <v>69</v>
      </c>
      <c r="E10" t="s">
        <v>71</v>
      </c>
      <c r="F10" t="s">
        <v>63</v>
      </c>
    </row>
    <row r="11" spans="1:6" x14ac:dyDescent="0.2">
      <c r="B11" t="str">
        <f>CONCATENATE("""",userlogdefinition!C12,""": ")</f>
        <v xml:space="preserve">"xtbm": </v>
      </c>
      <c r="D11" t="s">
        <v>82</v>
      </c>
      <c r="F11" t="s">
        <v>63</v>
      </c>
    </row>
    <row r="12" spans="1:6" x14ac:dyDescent="0.2">
      <c r="B12" t="str">
        <f>CONCATENATE("""",userlogdefinition!C13,""": ")</f>
        <v xml:space="preserve">"xtmc": </v>
      </c>
      <c r="C12" t="s">
        <v>71</v>
      </c>
      <c r="D12" t="s">
        <v>70</v>
      </c>
      <c r="E12" t="s">
        <v>72</v>
      </c>
      <c r="F12" t="s">
        <v>63</v>
      </c>
    </row>
    <row r="13" spans="1:6" x14ac:dyDescent="0.2">
      <c r="B13" t="str">
        <f>CONCATENATE("""",userlogdefinition!C14,""": ")</f>
        <v xml:space="preserve">"yhsygnmc": </v>
      </c>
      <c r="C13" t="s">
        <v>72</v>
      </c>
      <c r="D13" s="9" t="s">
        <v>77</v>
      </c>
      <c r="E13" t="s">
        <v>74</v>
      </c>
      <c r="F13" t="s">
        <v>63</v>
      </c>
    </row>
    <row r="14" spans="1:6" x14ac:dyDescent="0.2">
      <c r="B14" t="str">
        <f>CONCATENATE("""",userlogdefinition!C15,""": ")</f>
        <v xml:space="preserve">"yhsygnlx": </v>
      </c>
      <c r="C14" t="s">
        <v>76</v>
      </c>
      <c r="D14" s="9" t="s">
        <v>75</v>
      </c>
      <c r="E14" t="s">
        <v>72</v>
      </c>
      <c r="F14" t="s">
        <v>63</v>
      </c>
    </row>
    <row r="15" spans="1:6" x14ac:dyDescent="0.2">
      <c r="B15" t="str">
        <f>CONCATENATE("""",userlogdefinition!C16,""": ")</f>
        <v xml:space="preserve">"yhgygnbm": </v>
      </c>
      <c r="C15" t="s">
        <v>76</v>
      </c>
      <c r="D15" s="9" t="s">
        <v>83</v>
      </c>
      <c r="E15" t="s">
        <v>72</v>
      </c>
      <c r="F15" t="s">
        <v>63</v>
      </c>
    </row>
    <row r="16" spans="1:6" x14ac:dyDescent="0.2">
      <c r="B16" t="str">
        <f>CONCATENATE("""",userlogdefinition!C17,""": ")</f>
        <v xml:space="preserve">"czlx": </v>
      </c>
      <c r="C16" t="s">
        <v>74</v>
      </c>
      <c r="D16" s="9" t="s">
        <v>73</v>
      </c>
      <c r="E16" t="s">
        <v>74</v>
      </c>
      <c r="F16" t="s">
        <v>63</v>
      </c>
    </row>
    <row r="17" spans="2:6" x14ac:dyDescent="0.2">
      <c r="B17" t="str">
        <f>CONCATENATE("""",userlogdefinition!C18,""": ")</f>
        <v xml:space="preserve">"dkym": </v>
      </c>
      <c r="C17" t="s">
        <v>72</v>
      </c>
      <c r="D17" t="str">
        <f ca="1">TEXT(IF(A1="","",NOW()),"e-mm-ddThh:mm:ss.000")</f>
        <v>2018-03-09T10:53:18.060</v>
      </c>
      <c r="E17" t="s">
        <v>72</v>
      </c>
      <c r="F17" t="s">
        <v>63</v>
      </c>
    </row>
    <row r="18" spans="2:6" x14ac:dyDescent="0.2">
      <c r="B18" t="str">
        <f>CONCATENATE("""",userlogdefinition!C19,""": ")</f>
        <v xml:space="preserve">"ymmc": </v>
      </c>
      <c r="C18" t="s">
        <v>80</v>
      </c>
      <c r="D18" t="str">
        <f ca="1">TEXT(IF(A1="","",NOW()+0.1),"e-mm-ddThh:mm:ss.000")</f>
        <v>2018-03-09T13:17:18.060</v>
      </c>
      <c r="E18" t="s">
        <v>79</v>
      </c>
      <c r="F18" t="s">
        <v>63</v>
      </c>
    </row>
    <row r="19" spans="2:6" x14ac:dyDescent="0.2">
      <c r="B19" t="str">
        <f>CONCATENATE("""",userlogdefinition!C22,""": ")</f>
        <v xml:space="preserve">"tlsj": </v>
      </c>
      <c r="C19" t="s">
        <v>72</v>
      </c>
      <c r="D19" t="str">
        <f ca="1">TEXT(IF(A1="","",NOW()+0.2),"e-mm-ddThh:mm:ss.000")</f>
        <v>2018-03-09T15:41:18.060</v>
      </c>
      <c r="E19" t="s">
        <v>72</v>
      </c>
      <c r="F19" t="s">
        <v>63</v>
      </c>
    </row>
    <row r="20" spans="2:6" x14ac:dyDescent="0.2">
      <c r="B20" t="str">
        <f>CONCATENATE("""",userlogdefinition!C23,""": ")</f>
        <v xml:space="preserve">"dqsj": </v>
      </c>
      <c r="C20" t="s">
        <v>74</v>
      </c>
      <c r="D20" s="9" t="s">
        <v>81</v>
      </c>
      <c r="E20" t="s">
        <v>79</v>
      </c>
      <c r="F20" t="s">
        <v>63</v>
      </c>
    </row>
    <row r="21" spans="2:6" x14ac:dyDescent="0.2">
      <c r="B21" t="e">
        <f>CONCATENATE("""",userlogdefinition!#REF!,""": ")</f>
        <v>#REF!</v>
      </c>
      <c r="D21" t="s">
        <v>65</v>
      </c>
      <c r="F21" t="s">
        <v>63</v>
      </c>
    </row>
    <row r="22" spans="2:6" x14ac:dyDescent="0.2">
      <c r="B22" t="e">
        <f>CONCATENATE("""",userlogdefinition!#REF!,""": ")</f>
        <v>#REF!</v>
      </c>
      <c r="D22" t="s">
        <v>65</v>
      </c>
      <c r="F22" t="s">
        <v>63</v>
      </c>
    </row>
    <row r="23" spans="2:6" x14ac:dyDescent="0.2">
      <c r="B23" t="str">
        <f>CONCATENATE("""",userlogdefinition!C24,""": ")</f>
        <v xml:space="preserve">"yhdwbm": </v>
      </c>
      <c r="D23" t="s">
        <v>65</v>
      </c>
      <c r="F23" t="s">
        <v>63</v>
      </c>
    </row>
    <row r="24" spans="2:6" x14ac:dyDescent="0.2">
      <c r="B24" t="str">
        <f>CONCATENATE("""",userlogdefinition!C25,""": ")</f>
        <v xml:space="preserve">"yhdwmc": </v>
      </c>
      <c r="D24" t="s">
        <v>65</v>
      </c>
      <c r="F24" t="s">
        <v>63</v>
      </c>
    </row>
    <row r="25" spans="2:6" x14ac:dyDescent="0.2">
      <c r="B25" t="str">
        <f>CONCATENATE("""",userlogdefinition!C26,""": ")</f>
        <v xml:space="preserve">"yhgwbm": </v>
      </c>
      <c r="D25" t="s">
        <v>65</v>
      </c>
      <c r="F25" t="s">
        <v>63</v>
      </c>
    </row>
    <row r="26" spans="2:6" x14ac:dyDescent="0.2">
      <c r="B26" t="str">
        <f>CONCATENATE("""",userlogdefinition!C27,""": ")</f>
        <v xml:space="preserve">"yhgwmc": </v>
      </c>
      <c r="D26" t="s">
        <v>65</v>
      </c>
      <c r="F26" t="s">
        <v>63</v>
      </c>
    </row>
    <row r="27" spans="2:6" x14ac:dyDescent="0.2">
      <c r="B27" t="str">
        <f>CONCATENATE("""",userlogdefinition!C28,""": ")</f>
        <v xml:space="preserve">"cjdwbm": </v>
      </c>
      <c r="D27" t="s">
        <v>65</v>
      </c>
      <c r="F27" t="s">
        <v>63</v>
      </c>
    </row>
    <row r="28" spans="2:6" x14ac:dyDescent="0.2">
      <c r="B28" t="str">
        <f>CONCATENATE("""",userlogdefinition!C29,""": ")</f>
        <v xml:space="preserve">"cjdwmc": </v>
      </c>
      <c r="D28" t="s">
        <v>65</v>
      </c>
      <c r="F28" t="s">
        <v>63</v>
      </c>
    </row>
    <row r="29" spans="2:6" x14ac:dyDescent="0.2">
      <c r="B29" t="str">
        <f>CONCATENATE("""",userlogdefinition!C31,""": ")</f>
        <v xml:space="preserve">"yhip": </v>
      </c>
      <c r="D29" t="s">
        <v>65</v>
      </c>
      <c r="F29" t="s">
        <v>63</v>
      </c>
    </row>
    <row r="30" spans="2:6" x14ac:dyDescent="0.2">
      <c r="B30" t="str">
        <f>CONCATENATE("""",userlogdefinition!C32,""": ")</f>
        <v xml:space="preserve">"resdb": </v>
      </c>
      <c r="D30" t="s">
        <v>65</v>
      </c>
      <c r="F30" t="s">
        <v>63</v>
      </c>
    </row>
    <row r="31" spans="2:6" x14ac:dyDescent="0.2">
      <c r="B31" t="str">
        <f>CONCATENATE("""",userlogdefinition!C33,""": ")</f>
        <v xml:space="preserve">"restatable": </v>
      </c>
      <c r="D31" t="s">
        <v>65</v>
      </c>
      <c r="F31" t="s">
        <v>63</v>
      </c>
    </row>
    <row r="32" spans="2:6" x14ac:dyDescent="0.2">
      <c r="B32" t="str">
        <f>CONCATENATE("""",userlogdefinition!C34,""": ")</f>
        <v xml:space="preserve">"resdataid": </v>
      </c>
      <c r="D32" t="s">
        <v>65</v>
      </c>
      <c r="F32" t="s">
        <v>63</v>
      </c>
    </row>
    <row r="33" spans="1:6" x14ac:dyDescent="0.2">
      <c r="B33" t="e">
        <f>CONCATENATE("""",userlogdefinition!#REF!,""": ")</f>
        <v>#REF!</v>
      </c>
      <c r="C33" t="s">
        <v>67</v>
      </c>
      <c r="D33" s="9" t="s">
        <v>66</v>
      </c>
      <c r="E33" t="s">
        <v>68</v>
      </c>
      <c r="F33" t="s">
        <v>63</v>
      </c>
    </row>
    <row r="34" spans="1:6" x14ac:dyDescent="0.2">
      <c r="B34" t="e">
        <f>CONCATENATE("""",userlogdefinition!#REF!,""": ")</f>
        <v>#REF!</v>
      </c>
      <c r="D34" t="s">
        <v>65</v>
      </c>
      <c r="F34" t="s">
        <v>63</v>
      </c>
    </row>
    <row r="35" spans="1:6" x14ac:dyDescent="0.2">
      <c r="B35" t="e">
        <f>CONCATENATE("""",userlogdefinition!#REF!,""": ")</f>
        <v>#REF!</v>
      </c>
      <c r="D35" t="s">
        <v>65</v>
      </c>
      <c r="F35" t="s">
        <v>63</v>
      </c>
    </row>
    <row r="36" spans="1:6" x14ac:dyDescent="0.2">
      <c r="B36" t="e">
        <f>CONCATENATE("""",userlogdefinition!#REF!,""": ")</f>
        <v>#REF!</v>
      </c>
      <c r="D36" t="s">
        <v>65</v>
      </c>
      <c r="F36" t="s">
        <v>63</v>
      </c>
    </row>
    <row r="37" spans="1:6" x14ac:dyDescent="0.2">
      <c r="B37" t="e">
        <f>CONCATENATE("""",userlogdefinition!#REF!,""": ")</f>
        <v>#REF!</v>
      </c>
      <c r="D37" t="s">
        <v>65</v>
      </c>
      <c r="F37" t="s">
        <v>63</v>
      </c>
    </row>
    <row r="38" spans="1:6" x14ac:dyDescent="0.2">
      <c r="B38" t="e">
        <f>CONCATENATE("""",userlogdefinition!#REF!,""": ")</f>
        <v>#REF!</v>
      </c>
      <c r="D38" t="s">
        <v>65</v>
      </c>
      <c r="F38" t="s">
        <v>63</v>
      </c>
    </row>
    <row r="39" spans="1:6" x14ac:dyDescent="0.2">
      <c r="A39" t="s">
        <v>62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workbookViewId="0">
      <selection activeCell="A2" sqref="A2"/>
    </sheetView>
  </sheetViews>
  <sheetFormatPr defaultRowHeight="12" x14ac:dyDescent="0.2"/>
  <cols>
    <col min="1" max="1" width="34.85546875" style="14" customWidth="1"/>
    <col min="2" max="2" width="23.5703125" style="14" bestFit="1" customWidth="1"/>
    <col min="3" max="3" width="12.5703125" style="14" bestFit="1" customWidth="1"/>
    <col min="4" max="4" width="10.28515625" style="14" bestFit="1" customWidth="1"/>
    <col min="5" max="5" width="5.7109375" style="14" bestFit="1" customWidth="1"/>
    <col min="6" max="6" width="7.7109375" style="14" bestFit="1" customWidth="1"/>
    <col min="7" max="7" width="34.85546875" style="14" customWidth="1"/>
    <col min="8" max="8" width="42.42578125" style="14" customWidth="1"/>
    <col min="9" max="9" width="8.5703125" style="14" bestFit="1" customWidth="1"/>
    <col min="10" max="10" width="11" style="14" bestFit="1" customWidth="1"/>
    <col min="11" max="11" width="23.85546875" style="14" bestFit="1" customWidth="1"/>
    <col min="12" max="12" width="18" style="14" bestFit="1" customWidth="1"/>
    <col min="13" max="13" width="5" style="14" bestFit="1" customWidth="1"/>
    <col min="14" max="14" width="43.7109375" style="14" customWidth="1"/>
    <col min="15" max="15" width="18" style="14" bestFit="1" customWidth="1"/>
    <col min="16" max="16" width="29.5703125" style="14" bestFit="1" customWidth="1"/>
    <col min="17" max="18" width="8.5703125" style="14" bestFit="1" customWidth="1"/>
    <col min="19" max="19" width="6.42578125" style="14" bestFit="1" customWidth="1"/>
    <col min="20" max="20" width="10.42578125" style="14" bestFit="1" customWidth="1"/>
    <col min="21" max="21" width="9.7109375" style="14" bestFit="1" customWidth="1"/>
    <col min="22" max="16384" width="9.140625" style="14"/>
  </cols>
  <sheetData>
    <row r="1" spans="1:21" s="13" customFormat="1" x14ac:dyDescent="0.2">
      <c r="A1" s="13" t="s">
        <v>199</v>
      </c>
      <c r="B1" s="13" t="s">
        <v>275</v>
      </c>
      <c r="C1" s="13" t="s">
        <v>208</v>
      </c>
      <c r="D1" s="13" t="s">
        <v>209</v>
      </c>
      <c r="E1" s="13" t="s">
        <v>202</v>
      </c>
      <c r="F1" s="13" t="s">
        <v>203</v>
      </c>
      <c r="G1" s="13" t="s">
        <v>200</v>
      </c>
      <c r="H1" s="13" t="s">
        <v>201</v>
      </c>
      <c r="I1" s="13" t="s">
        <v>204</v>
      </c>
      <c r="J1" s="13" t="s">
        <v>205</v>
      </c>
      <c r="K1" s="13" t="s">
        <v>206</v>
      </c>
      <c r="L1" s="13" t="s">
        <v>207</v>
      </c>
      <c r="M1" s="13" t="s">
        <v>270</v>
      </c>
      <c r="N1" s="13" t="s">
        <v>184</v>
      </c>
      <c r="O1" s="13" t="s">
        <v>273</v>
      </c>
      <c r="P1" s="13" t="s">
        <v>210</v>
      </c>
      <c r="Q1" s="13" t="s">
        <v>211</v>
      </c>
      <c r="R1" s="13" t="s">
        <v>212</v>
      </c>
      <c r="S1" s="13" t="s">
        <v>213</v>
      </c>
      <c r="T1" s="13" t="s">
        <v>214</v>
      </c>
      <c r="U1" s="13" t="s">
        <v>215</v>
      </c>
    </row>
    <row r="2" spans="1:21" ht="35.25" x14ac:dyDescent="0.2">
      <c r="A2" s="10" t="s">
        <v>106</v>
      </c>
      <c r="B2" s="10" t="s">
        <v>84</v>
      </c>
      <c r="C2" s="14" t="s">
        <v>226</v>
      </c>
      <c r="D2" s="14" t="s">
        <v>230</v>
      </c>
      <c r="E2" s="15" t="s">
        <v>216</v>
      </c>
      <c r="F2" s="14" t="s">
        <v>224</v>
      </c>
      <c r="G2" s="10" t="s">
        <v>106</v>
      </c>
      <c r="H2" s="10" t="s">
        <v>254</v>
      </c>
      <c r="I2" s="14" t="s">
        <v>225</v>
      </c>
      <c r="J2" s="14" t="s">
        <v>238</v>
      </c>
      <c r="K2" s="14" t="s">
        <v>241</v>
      </c>
      <c r="L2" s="14" t="s">
        <v>244</v>
      </c>
      <c r="M2" t="s">
        <v>261</v>
      </c>
      <c r="N2" s="14" t="s">
        <v>246</v>
      </c>
      <c r="O2" s="14" t="s">
        <v>244</v>
      </c>
      <c r="P2" s="14" t="s">
        <v>234</v>
      </c>
      <c r="Q2" t="s">
        <v>255</v>
      </c>
      <c r="R2" t="s">
        <v>255</v>
      </c>
      <c r="S2" s="10"/>
      <c r="T2" s="10"/>
      <c r="U2" s="10"/>
    </row>
    <row r="3" spans="1:21" ht="24" x14ac:dyDescent="0.2">
      <c r="A3" s="10" t="s">
        <v>85</v>
      </c>
      <c r="B3" s="12" t="s">
        <v>104</v>
      </c>
      <c r="C3" s="14" t="s">
        <v>227</v>
      </c>
      <c r="D3" s="14" t="s">
        <v>231</v>
      </c>
      <c r="E3" s="15" t="s">
        <v>217</v>
      </c>
      <c r="F3" s="14" t="s">
        <v>224</v>
      </c>
      <c r="G3" s="10" t="s">
        <v>85</v>
      </c>
      <c r="H3" s="11" t="s">
        <v>86</v>
      </c>
      <c r="I3" s="14" t="s">
        <v>225</v>
      </c>
      <c r="J3" s="14" t="s">
        <v>238</v>
      </c>
      <c r="K3" s="14" t="s">
        <v>241</v>
      </c>
      <c r="L3" s="14" t="s">
        <v>244</v>
      </c>
      <c r="M3"/>
      <c r="N3" s="14" t="s">
        <v>247</v>
      </c>
      <c r="O3" s="15" t="s">
        <v>274</v>
      </c>
      <c r="P3" s="14" t="s">
        <v>235</v>
      </c>
      <c r="Q3" t="s">
        <v>256</v>
      </c>
      <c r="R3" t="s">
        <v>256</v>
      </c>
      <c r="S3" s="10" t="s">
        <v>103</v>
      </c>
      <c r="T3" s="10" t="s">
        <v>87</v>
      </c>
      <c r="U3" s="10">
        <v>109</v>
      </c>
    </row>
    <row r="4" spans="1:21" ht="24" x14ac:dyDescent="0.2">
      <c r="A4" s="10" t="s">
        <v>88</v>
      </c>
      <c r="B4" s="12" t="s">
        <v>107</v>
      </c>
      <c r="C4" s="14" t="s">
        <v>226</v>
      </c>
      <c r="D4" s="14" t="s">
        <v>230</v>
      </c>
      <c r="E4" s="15" t="s">
        <v>217</v>
      </c>
      <c r="F4" s="14" t="s">
        <v>224</v>
      </c>
      <c r="G4" s="10" t="s">
        <v>88</v>
      </c>
      <c r="H4" s="11" t="s">
        <v>86</v>
      </c>
      <c r="I4" s="14" t="s">
        <v>225</v>
      </c>
      <c r="J4" s="14" t="s">
        <v>238</v>
      </c>
      <c r="K4" s="14" t="s">
        <v>241</v>
      </c>
      <c r="L4" s="14" t="s">
        <v>244</v>
      </c>
      <c r="M4" s="9" t="s">
        <v>271</v>
      </c>
      <c r="N4" s="14" t="s">
        <v>248</v>
      </c>
      <c r="O4" s="14" t="s">
        <v>244</v>
      </c>
      <c r="P4" s="14" t="s">
        <v>234</v>
      </c>
      <c r="Q4" t="s">
        <v>256</v>
      </c>
      <c r="R4" t="s">
        <v>256</v>
      </c>
      <c r="S4" s="10" t="s">
        <v>103</v>
      </c>
      <c r="T4" s="10" t="s">
        <v>87</v>
      </c>
      <c r="U4" s="10">
        <v>110</v>
      </c>
    </row>
    <row r="5" spans="1:21" ht="24" x14ac:dyDescent="0.2">
      <c r="A5" s="10" t="s">
        <v>89</v>
      </c>
      <c r="B5" s="12" t="s">
        <v>105</v>
      </c>
      <c r="C5" s="14" t="s">
        <v>228</v>
      </c>
      <c r="D5" s="14" t="s">
        <v>232</v>
      </c>
      <c r="E5" s="15" t="s">
        <v>218</v>
      </c>
      <c r="F5" s="14" t="s">
        <v>224</v>
      </c>
      <c r="G5" s="10" t="s">
        <v>89</v>
      </c>
      <c r="H5" s="11" t="s">
        <v>90</v>
      </c>
      <c r="I5" s="14" t="s">
        <v>225</v>
      </c>
      <c r="J5" s="14" t="s">
        <v>239</v>
      </c>
      <c r="K5" s="14" t="s">
        <v>242</v>
      </c>
      <c r="L5" s="14" t="s">
        <v>245</v>
      </c>
      <c r="M5" t="s">
        <v>263</v>
      </c>
      <c r="N5" s="14" t="s">
        <v>249</v>
      </c>
      <c r="O5" s="14" t="s">
        <v>245</v>
      </c>
      <c r="P5" s="14" t="s">
        <v>236</v>
      </c>
      <c r="Q5" t="s">
        <v>257</v>
      </c>
      <c r="R5" t="s">
        <v>257</v>
      </c>
      <c r="S5" s="10" t="s">
        <v>103</v>
      </c>
      <c r="T5" s="10" t="s">
        <v>91</v>
      </c>
      <c r="U5" s="10" t="s">
        <v>92</v>
      </c>
    </row>
    <row r="6" spans="1:21" ht="12.75" x14ac:dyDescent="0.2">
      <c r="A6" s="10" t="s">
        <v>93</v>
      </c>
      <c r="B6" s="12" t="s">
        <v>264</v>
      </c>
      <c r="C6" s="14" t="s">
        <v>229</v>
      </c>
      <c r="D6" s="14" t="s">
        <v>233</v>
      </c>
      <c r="E6" s="15" t="s">
        <v>219</v>
      </c>
      <c r="F6" s="14" t="s">
        <v>224</v>
      </c>
      <c r="G6" s="10" t="s">
        <v>93</v>
      </c>
      <c r="H6" s="11" t="s">
        <v>94</v>
      </c>
      <c r="I6" s="14" t="s">
        <v>225</v>
      </c>
      <c r="J6" s="14" t="s">
        <v>240</v>
      </c>
      <c r="K6" s="14" t="s">
        <v>243</v>
      </c>
      <c r="L6" s="14" t="s">
        <v>244</v>
      </c>
      <c r="M6" t="s">
        <v>263</v>
      </c>
      <c r="N6" s="14" t="s">
        <v>250</v>
      </c>
      <c r="O6" s="14" t="s">
        <v>244</v>
      </c>
      <c r="P6" s="14" t="s">
        <v>237</v>
      </c>
      <c r="Q6" t="s">
        <v>257</v>
      </c>
      <c r="R6" t="s">
        <v>257</v>
      </c>
      <c r="S6" s="10"/>
      <c r="T6" s="11"/>
      <c r="U6" s="10"/>
    </row>
    <row r="7" spans="1:21" ht="12.75" x14ac:dyDescent="0.2">
      <c r="A7" s="10" t="s">
        <v>95</v>
      </c>
      <c r="B7" s="12" t="s">
        <v>108</v>
      </c>
      <c r="C7" s="14" t="s">
        <v>226</v>
      </c>
      <c r="D7" s="14" t="s">
        <v>230</v>
      </c>
      <c r="E7" s="15" t="s">
        <v>220</v>
      </c>
      <c r="F7" s="14" t="s">
        <v>224</v>
      </c>
      <c r="G7" s="10" t="s">
        <v>95</v>
      </c>
      <c r="H7" s="11" t="s">
        <v>96</v>
      </c>
      <c r="I7" s="14" t="s">
        <v>225</v>
      </c>
      <c r="J7" s="14" t="s">
        <v>238</v>
      </c>
      <c r="K7" s="14" t="s">
        <v>241</v>
      </c>
      <c r="L7" s="14" t="s">
        <v>244</v>
      </c>
      <c r="M7" t="s">
        <v>262</v>
      </c>
      <c r="N7" s="14" t="s">
        <v>251</v>
      </c>
      <c r="O7" s="14" t="s">
        <v>244</v>
      </c>
      <c r="P7" s="14" t="s">
        <v>234</v>
      </c>
      <c r="Q7" t="s">
        <v>258</v>
      </c>
      <c r="R7" t="s">
        <v>258</v>
      </c>
      <c r="S7" s="10"/>
      <c r="T7" s="11"/>
      <c r="U7" s="10"/>
    </row>
    <row r="8" spans="1:21" ht="12.75" x14ac:dyDescent="0.2">
      <c r="A8" s="10" t="s">
        <v>97</v>
      </c>
      <c r="B8" s="12" t="s">
        <v>109</v>
      </c>
      <c r="C8" s="14" t="s">
        <v>228</v>
      </c>
      <c r="D8" s="14" t="s">
        <v>232</v>
      </c>
      <c r="E8" s="15" t="s">
        <v>221</v>
      </c>
      <c r="F8" s="14" t="s">
        <v>224</v>
      </c>
      <c r="G8" s="10" t="s">
        <v>97</v>
      </c>
      <c r="H8" s="11" t="s">
        <v>98</v>
      </c>
      <c r="I8" s="14" t="s">
        <v>225</v>
      </c>
      <c r="J8" s="14" t="s">
        <v>239</v>
      </c>
      <c r="K8" s="14" t="s">
        <v>242</v>
      </c>
      <c r="L8" s="14" t="s">
        <v>245</v>
      </c>
      <c r="M8" s="9" t="s">
        <v>272</v>
      </c>
      <c r="N8" s="14" t="s">
        <v>252</v>
      </c>
      <c r="O8" s="14" t="s">
        <v>245</v>
      </c>
      <c r="P8" s="14" t="s">
        <v>236</v>
      </c>
      <c r="Q8" t="s">
        <v>259</v>
      </c>
      <c r="R8" t="s">
        <v>259</v>
      </c>
      <c r="S8" s="10"/>
      <c r="T8" s="11"/>
      <c r="U8" s="10"/>
    </row>
    <row r="9" spans="1:21" ht="12.75" x14ac:dyDescent="0.2">
      <c r="A9" s="10" t="s">
        <v>99</v>
      </c>
      <c r="B9" s="12" t="s">
        <v>110</v>
      </c>
      <c r="C9" s="14" t="s">
        <v>227</v>
      </c>
      <c r="D9" s="14" t="s">
        <v>231</v>
      </c>
      <c r="E9" s="15" t="s">
        <v>222</v>
      </c>
      <c r="F9" s="14" t="s">
        <v>224</v>
      </c>
      <c r="G9" s="10" t="s">
        <v>99</v>
      </c>
      <c r="H9" s="11" t="s">
        <v>100</v>
      </c>
      <c r="I9" s="14" t="s">
        <v>225</v>
      </c>
      <c r="J9" s="14" t="s">
        <v>238</v>
      </c>
      <c r="K9" s="14" t="s">
        <v>241</v>
      </c>
      <c r="L9" s="14" t="s">
        <v>244</v>
      </c>
      <c r="M9" t="s">
        <v>263</v>
      </c>
      <c r="N9" s="14" t="s">
        <v>252</v>
      </c>
      <c r="O9" s="14" t="s">
        <v>244</v>
      </c>
      <c r="P9" s="14" t="s">
        <v>235</v>
      </c>
      <c r="Q9" t="s">
        <v>260</v>
      </c>
      <c r="R9" t="s">
        <v>260</v>
      </c>
      <c r="S9" s="10"/>
      <c r="T9" s="11"/>
      <c r="U9" s="10"/>
    </row>
    <row r="10" spans="1:21" ht="12.75" x14ac:dyDescent="0.2">
      <c r="A10" s="10" t="s">
        <v>101</v>
      </c>
      <c r="B10" s="12" t="s">
        <v>109</v>
      </c>
      <c r="C10" s="14" t="s">
        <v>227</v>
      </c>
      <c r="D10" s="14" t="s">
        <v>231</v>
      </c>
      <c r="E10" s="15" t="s">
        <v>223</v>
      </c>
      <c r="F10" s="14" t="s">
        <v>224</v>
      </c>
      <c r="G10" s="10" t="s">
        <v>101</v>
      </c>
      <c r="H10" s="11" t="s">
        <v>102</v>
      </c>
      <c r="I10" s="14" t="s">
        <v>225</v>
      </c>
      <c r="J10" s="14" t="s">
        <v>238</v>
      </c>
      <c r="K10" s="14" t="s">
        <v>241</v>
      </c>
      <c r="L10" s="14" t="s">
        <v>244</v>
      </c>
      <c r="M10" t="s">
        <v>263</v>
      </c>
      <c r="N10" s="14" t="s">
        <v>253</v>
      </c>
      <c r="O10" s="14" t="s">
        <v>244</v>
      </c>
      <c r="P10" s="14" t="s">
        <v>235</v>
      </c>
      <c r="Q10" t="s">
        <v>257</v>
      </c>
      <c r="R10" t="s">
        <v>257</v>
      </c>
      <c r="S10" s="10"/>
      <c r="T10" s="11"/>
      <c r="U10" s="10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userlogdefinition</vt:lpstr>
      <vt:lpstr>fields</vt:lpstr>
      <vt:lpstr>toJson</vt:lpstr>
      <vt:lpstr>toJson1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MuMu</cp:lastModifiedBy>
  <dcterms:created xsi:type="dcterms:W3CDTF">2017-09-07T01:29:25Z</dcterms:created>
  <dcterms:modified xsi:type="dcterms:W3CDTF">2018-03-09T02:53:22Z</dcterms:modified>
</cp:coreProperties>
</file>