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 ANGARITA\Desktop\IDM 2021\2o contrato 2021\"/>
    </mc:Choice>
  </mc:AlternateContent>
  <xr:revisionPtr revIDLastSave="0" documentId="13_ncr:1_{76931150-6739-406B-BC5D-4F32C71266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IPVER" sheetId="7" r:id="rId1"/>
    <sheet name="Hoja3" sheetId="3" state="hidden" r:id="rId2"/>
    <sheet name="Actividades" sheetId="2" state="hidden" r:id="rId3"/>
    <sheet name="RIESGOS Y POSIBLES EFECTO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7" l="1"/>
  <c r="P37" i="7" s="1"/>
  <c r="Q37" i="7" s="1"/>
  <c r="R37" i="7" s="1"/>
  <c r="N37" i="7" l="1"/>
  <c r="M20" i="7"/>
  <c r="P20" i="7" s="1"/>
  <c r="Q20" i="7" s="1"/>
  <c r="R20" i="7" s="1"/>
  <c r="M45" i="7"/>
  <c r="P45" i="7" s="1"/>
  <c r="Q45" i="7" s="1"/>
  <c r="R45" i="7" s="1"/>
  <c r="M44" i="7"/>
  <c r="P44" i="7" s="1"/>
  <c r="Q44" i="7" s="1"/>
  <c r="R44" i="7" s="1"/>
  <c r="N20" i="7" l="1"/>
  <c r="N44" i="7"/>
  <c r="N45" i="7"/>
  <c r="M40" i="7"/>
  <c r="P40" i="7" s="1"/>
  <c r="Q40" i="7" s="1"/>
  <c r="R40" i="7" s="1"/>
  <c r="N40" i="7" l="1"/>
  <c r="M39" i="7"/>
  <c r="N39" i="7" s="1"/>
  <c r="M35" i="7" l="1"/>
  <c r="P35" i="7" s="1"/>
  <c r="Q35" i="7" s="1"/>
  <c r="R35" i="7" s="1"/>
  <c r="N35" i="7" l="1"/>
  <c r="M21" i="7"/>
  <c r="P21" i="7" s="1"/>
  <c r="Q21" i="7" s="1"/>
  <c r="R21" i="7" s="1"/>
  <c r="M15" i="7"/>
  <c r="P15" i="7" s="1"/>
  <c r="Q15" i="7" s="1"/>
  <c r="R15" i="7" s="1"/>
  <c r="M18" i="7"/>
  <c r="P18" i="7" s="1"/>
  <c r="Q18" i="7" s="1"/>
  <c r="R18" i="7" s="1"/>
  <c r="M17" i="7"/>
  <c r="P17" i="7" s="1"/>
  <c r="Q17" i="7" s="1"/>
  <c r="R17" i="7" s="1"/>
  <c r="M16" i="7"/>
  <c r="N16" i="7" s="1"/>
  <c r="N17" i="7" l="1"/>
  <c r="P16" i="7"/>
  <c r="Q16" i="7" s="1"/>
  <c r="R16" i="7" s="1"/>
  <c r="N21" i="7"/>
  <c r="N18" i="7"/>
  <c r="N15" i="7"/>
  <c r="M14" i="7"/>
  <c r="P14" i="7" s="1"/>
  <c r="Q14" i="7" s="1"/>
  <c r="R14" i="7" s="1"/>
  <c r="N14" i="7" l="1"/>
  <c r="M13" i="7"/>
  <c r="P13" i="7" s="1"/>
  <c r="Q13" i="7" s="1"/>
  <c r="R13" i="7" s="1"/>
  <c r="N13" i="7" l="1"/>
  <c r="M12" i="7"/>
  <c r="N12" i="7" s="1"/>
  <c r="M43" i="7"/>
  <c r="P43" i="7" s="1"/>
  <c r="Q43" i="7" s="1"/>
  <c r="R43" i="7" s="1"/>
  <c r="M42" i="7"/>
  <c r="P42" i="7" s="1"/>
  <c r="Q42" i="7" s="1"/>
  <c r="R42" i="7" s="1"/>
  <c r="M41" i="7"/>
  <c r="N41" i="7" s="1"/>
  <c r="M38" i="7"/>
  <c r="P38" i="7" s="1"/>
  <c r="Q38" i="7" s="1"/>
  <c r="R38" i="7" s="1"/>
  <c r="M36" i="7"/>
  <c r="P36" i="7" s="1"/>
  <c r="Q36" i="7" s="1"/>
  <c r="R36" i="7" s="1"/>
  <c r="M34" i="7"/>
  <c r="P34" i="7" s="1"/>
  <c r="Q34" i="7" s="1"/>
  <c r="R34" i="7" s="1"/>
  <c r="M33" i="7"/>
  <c r="N33" i="7" s="1"/>
  <c r="M32" i="7"/>
  <c r="P32" i="7" s="1"/>
  <c r="Q32" i="7" s="1"/>
  <c r="R32" i="7" s="1"/>
  <c r="M31" i="7"/>
  <c r="N31" i="7" s="1"/>
  <c r="M30" i="7"/>
  <c r="P30" i="7" s="1"/>
  <c r="Q30" i="7" s="1"/>
  <c r="R30" i="7" s="1"/>
  <c r="M29" i="7"/>
  <c r="M28" i="7"/>
  <c r="P28" i="7" s="1"/>
  <c r="Q28" i="7" s="1"/>
  <c r="R28" i="7" s="1"/>
  <c r="M27" i="7"/>
  <c r="N27" i="7" s="1"/>
  <c r="M26" i="7"/>
  <c r="P26" i="7" s="1"/>
  <c r="Q26" i="7" s="1"/>
  <c r="R26" i="7" s="1"/>
  <c r="M25" i="7"/>
  <c r="M24" i="7"/>
  <c r="N24" i="7" s="1"/>
  <c r="M23" i="7"/>
  <c r="P23" i="7" s="1"/>
  <c r="Q23" i="7" s="1"/>
  <c r="R23" i="7" s="1"/>
  <c r="M22" i="7"/>
  <c r="P22" i="7" s="1"/>
  <c r="Q22" i="7" s="1"/>
  <c r="R22" i="7" s="1"/>
  <c r="M19" i="7"/>
  <c r="M11" i="7"/>
  <c r="M10" i="7"/>
  <c r="P10" i="7" s="1"/>
  <c r="Q10" i="7" s="1"/>
  <c r="R10" i="7" s="1"/>
  <c r="M9" i="7"/>
  <c r="N9" i="7" s="1"/>
  <c r="M8" i="7"/>
  <c r="P8" i="7" s="1"/>
  <c r="Q8" i="7" s="1"/>
  <c r="R8" i="7" s="1"/>
  <c r="P24" i="7" l="1"/>
  <c r="Q24" i="7" s="1"/>
  <c r="R24" i="7" s="1"/>
  <c r="P9" i="7"/>
  <c r="Q9" i="7" s="1"/>
  <c r="R9" i="7" s="1"/>
  <c r="N42" i="7"/>
  <c r="N23" i="7"/>
  <c r="N32" i="7"/>
  <c r="P12" i="7"/>
  <c r="Q12" i="7" s="1"/>
  <c r="R12" i="7" s="1"/>
  <c r="N28" i="7"/>
  <c r="N38" i="7"/>
  <c r="N36" i="7"/>
  <c r="N10" i="7"/>
  <c r="P27" i="7"/>
  <c r="Q27" i="7" s="1"/>
  <c r="R27" i="7" s="1"/>
  <c r="P31" i="7"/>
  <c r="Q31" i="7" s="1"/>
  <c r="R31" i="7" s="1"/>
  <c r="P41" i="7"/>
  <c r="Q41" i="7" s="1"/>
  <c r="R41" i="7" s="1"/>
  <c r="N11" i="7"/>
  <c r="P11" i="7"/>
  <c r="Q11" i="7" s="1"/>
  <c r="R11" i="7" s="1"/>
  <c r="P25" i="7"/>
  <c r="Q25" i="7" s="1"/>
  <c r="R25" i="7" s="1"/>
  <c r="N25" i="7"/>
  <c r="N19" i="7"/>
  <c r="P19" i="7"/>
  <c r="Q19" i="7" s="1"/>
  <c r="R19" i="7" s="1"/>
  <c r="P29" i="7"/>
  <c r="Q29" i="7" s="1"/>
  <c r="R29" i="7" s="1"/>
  <c r="N29" i="7"/>
  <c r="N43" i="7"/>
  <c r="N8" i="7"/>
  <c r="N22" i="7"/>
  <c r="N26" i="7"/>
  <c r="N30" i="7"/>
  <c r="P33" i="7"/>
  <c r="Q33" i="7" s="1"/>
  <c r="R33" i="7" s="1"/>
  <c r="N34" i="7"/>
  <c r="P39" i="7"/>
  <c r="Q39" i="7" s="1"/>
  <c r="R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Marin</author>
  </authors>
  <commentList>
    <comment ref="D6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Actividad rutinaria:</t>
        </r>
        <r>
          <rPr>
            <sz val="10"/>
            <color indexed="81"/>
            <rFont val="Tahoma"/>
            <family val="2"/>
          </rPr>
          <t xml:space="preserve"> Actividad que forma parte de un proceso de la organización, se ha planificado y es estandarizable.
</t>
        </r>
        <r>
          <rPr>
            <b/>
            <sz val="10"/>
            <color indexed="81"/>
            <rFont val="Tahoma"/>
            <family val="2"/>
          </rPr>
          <t>Actividad no rutinaria:</t>
        </r>
        <r>
          <rPr>
            <sz val="10"/>
            <color indexed="81"/>
            <rFont val="Tahoma"/>
            <family val="2"/>
          </rPr>
          <t xml:space="preserve"> Actividad que no se ha planificado ni estandarizado, dentro de un proceso de la organizacioón o actividad que la organización determine como no rutinaria por su baja frecuencia de ejecución.</t>
        </r>
      </text>
    </comment>
    <comment ref="E6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Peligro:</t>
        </r>
        <r>
          <rPr>
            <sz val="10"/>
            <color indexed="81"/>
            <rFont val="Tahoma"/>
            <family val="2"/>
          </rPr>
          <t xml:space="preserve"> Fuente, situación o acto con potencial de dañor en términos de enfermedad o lesión a las personas, o una combinación de éstos.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 xml:space="preserve">Evaluacion del Riesgo: </t>
        </r>
        <r>
          <rPr>
            <sz val="10"/>
            <color indexed="81"/>
            <rFont val="Tahoma"/>
            <family val="2"/>
          </rPr>
          <t>Proceso para determinar el nivel de riesgo asociado al nivel de probabilidad y el nivel de consecuencia.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Nivel de deficiencia (ND):</t>
        </r>
        <r>
          <rPr>
            <sz val="10"/>
            <color indexed="81"/>
            <rFont val="Tahoma"/>
            <family val="2"/>
          </rPr>
          <t xml:space="preserve"> 
Magnitud de la relación esperable entre (1) el conjunto de peligros detectados y su relación causal directa con posibles incidentes y (2), con la eficacia de las medidas preventivas existentes en un lugar de trabajo.
</t>
        </r>
      </text>
    </comment>
    <comment ref="L7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Nivel de exposición (NE):</t>
        </r>
        <r>
          <rPr>
            <sz val="10"/>
            <color indexed="81"/>
            <rFont val="Tahoma"/>
            <family val="2"/>
          </rPr>
          <t xml:space="preserve"> 
Situación de exposición a un peligro que se presenta en un tiempo determinado durante la jornada laboral.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Nivel de probabilidad (NP):
</t>
        </r>
        <r>
          <rPr>
            <sz val="9"/>
            <color indexed="81"/>
            <rFont val="Tahoma"/>
            <family val="2"/>
          </rPr>
          <t>Producto del nivel de deficiencia por el nivel de exposición.</t>
        </r>
      </text>
    </comment>
    <comment ref="O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Nivel de consecuencia (NC):
</t>
        </r>
        <r>
          <rPr>
            <sz val="9"/>
            <color indexed="81"/>
            <rFont val="Tahoma"/>
            <family val="2"/>
          </rPr>
          <t xml:space="preserve">Medida de la severidad de las consecuencias.
</t>
        </r>
        <r>
          <rPr>
            <b/>
            <sz val="9"/>
            <color indexed="81"/>
            <rFont val="Tahoma"/>
            <family val="2"/>
          </rPr>
          <t xml:space="preserve">Consecuencia:
</t>
        </r>
        <r>
          <rPr>
            <sz val="9"/>
            <color indexed="81"/>
            <rFont val="Tahoma"/>
            <family val="2"/>
          </rPr>
          <t>Resultado, en términos de lesión o enfermedad, de la materialización de un riesgo, expresado cualitativa o cuantitativamente.</t>
        </r>
      </text>
    </comment>
    <comment ref="P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Nivel de riesgo: 
</t>
        </r>
        <r>
          <rPr>
            <sz val="9"/>
            <color indexed="81"/>
            <rFont val="Tahoma"/>
            <family val="2"/>
          </rPr>
          <t xml:space="preserve">Magnitud de un riesgo resultante del producto del nivel de probabilidad por el nivel de consecuencia.
</t>
        </r>
      </text>
    </comment>
    <comment ref="K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9" authorId="0" shapeId="0" xr:uid="{00000000-0006-0000-0000-00000E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00000000-0006-0000-0000-00000F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0" shapeId="0" xr:uid="{00000000-0006-0000-0000-000012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0" authorId="0" shapeId="0" xr:uid="{00000000-0006-0000-0000-000013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00000000-0006-0000-0000-000014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000-00001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1" authorId="0" shapeId="0" xr:uid="{00000000-0006-0000-0000-00001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00000000-0006-0000-0000-00001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 xr:uid="{00000000-0006-0000-0000-00001C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2" authorId="0" shapeId="0" xr:uid="{00000000-0006-0000-0000-00001D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00000000-0006-0000-0000-00001E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0" shapeId="0" xr:uid="{00000000-0006-0000-0000-000021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3" authorId="0" shapeId="0" xr:uid="{00000000-0006-0000-0000-000022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 xr:uid="{00000000-0006-0000-0000-000023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 shapeId="0" xr:uid="{00000000-0006-0000-0000-000026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4" authorId="0" shapeId="0" xr:uid="{00000000-0006-0000-0000-000027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 xr:uid="{00000000-0006-0000-0000-000028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0" shapeId="0" xr:uid="{00000000-0006-0000-0000-00002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5" authorId="0" shapeId="0" xr:uid="{00000000-0006-0000-0000-00002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 xr:uid="{00000000-0006-0000-0000-00002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5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0" shapeId="0" xr:uid="{00000000-0006-0000-0000-000030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6" authorId="0" shapeId="0" xr:uid="{00000000-0006-0000-0000-000031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 xr:uid="{00000000-0006-0000-0000-000032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6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0" shapeId="0" xr:uid="{00000000-0006-0000-0000-000035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7" authorId="0" shapeId="0" xr:uid="{00000000-0006-0000-0000-000036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 xr:uid="{00000000-0006-0000-0000-000037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0" shapeId="0" xr:uid="{00000000-0006-0000-0000-00003A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8" authorId="0" shapeId="0" xr:uid="{00000000-0006-0000-0000-00003B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 xr:uid="{00000000-0006-0000-0000-00003C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 xr:uid="{00000000-0006-0000-0000-00003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9" authorId="0" shapeId="0" xr:uid="{00000000-0006-0000-0000-00004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000-00004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19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0" shapeId="0" xr:uid="{00000000-0006-0000-0000-00004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0" authorId="0" shapeId="0" xr:uid="{00000000-0006-0000-0000-00004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 xr:uid="{00000000-0006-0000-0000-00004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0" shapeId="0" xr:uid="{00000000-0006-0000-0000-00004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1" authorId="0" shapeId="0" xr:uid="{00000000-0006-0000-0000-00004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 xr:uid="{00000000-0006-0000-0000-00004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0" shapeId="0" xr:uid="{00000000-0006-0000-0000-00004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2" authorId="0" shapeId="0" xr:uid="{00000000-0006-0000-0000-00004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 xr:uid="{00000000-0006-0000-0000-00004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2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0" shapeId="0" xr:uid="{00000000-0006-0000-0000-00004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3" authorId="0" shapeId="0" xr:uid="{00000000-0006-0000-0000-00005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 xr:uid="{00000000-0006-0000-0000-00005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 xr:uid="{00000000-0006-0000-0000-00005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4" authorId="0" shapeId="0" xr:uid="{00000000-0006-0000-0000-00005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 xr:uid="{00000000-0006-0000-0000-00005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4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 xr:uid="{00000000-0006-0000-0000-00005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5" authorId="0" shapeId="0" xr:uid="{00000000-0006-0000-0000-00005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 xr:uid="{00000000-0006-0000-0000-00005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5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0" shapeId="0" xr:uid="{00000000-0006-0000-0000-00005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6" authorId="0" shapeId="0" xr:uid="{00000000-0006-0000-0000-00005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 xr:uid="{00000000-0006-0000-0000-00005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6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0" shapeId="0" xr:uid="{00000000-0006-0000-0000-00005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7" authorId="0" shapeId="0" xr:uid="{00000000-0006-0000-0000-00006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 xr:uid="{00000000-0006-0000-0000-00006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7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0" shapeId="0" xr:uid="{00000000-0006-0000-0000-00006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8" authorId="0" shapeId="0" xr:uid="{00000000-0006-0000-0000-00006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 xr:uid="{00000000-0006-0000-0000-00006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8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0" shapeId="0" xr:uid="{00000000-0006-0000-0000-00006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9" authorId="0" shapeId="0" xr:uid="{00000000-0006-0000-0000-00006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 xr:uid="{00000000-0006-0000-0000-00006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9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0" shapeId="0" xr:uid="{00000000-0006-0000-0000-00006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0" authorId="0" shapeId="0" xr:uid="{00000000-0006-0000-0000-00006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 xr:uid="{00000000-0006-0000-0000-00006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0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0" shapeId="0" xr:uid="{00000000-0006-0000-0000-00006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1" authorId="0" shapeId="0" xr:uid="{00000000-0006-0000-0000-00007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 xr:uid="{00000000-0006-0000-0000-00007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1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0" shapeId="0" xr:uid="{00000000-0006-0000-0000-00007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2" authorId="0" shapeId="0" xr:uid="{00000000-0006-0000-0000-00007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 xr:uid="{00000000-0006-0000-0000-00007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2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0" shapeId="0" xr:uid="{00000000-0006-0000-0000-00007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3" authorId="0" shapeId="0" xr:uid="{00000000-0006-0000-0000-00007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 xr:uid="{00000000-0006-0000-0000-00007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3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0" shapeId="0" xr:uid="{00000000-0006-0000-0000-00007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4" authorId="0" shapeId="0" xr:uid="{00000000-0006-0000-0000-00007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 xr:uid="{00000000-0006-0000-0000-00007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0" shapeId="0" xr:uid="{00000000-0006-0000-0000-00007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5" authorId="0" shapeId="0" xr:uid="{00000000-0006-0000-0000-00008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 xr:uid="{00000000-0006-0000-0000-00008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0" shapeId="0" xr:uid="{00000000-0006-0000-0000-00008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6" authorId="0" shapeId="0" xr:uid="{00000000-0006-0000-0000-00008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 xr:uid="{00000000-0006-0000-0000-00008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6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0" shapeId="0" xr:uid="{00000000-0006-0000-0000-00008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O37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0" shapeId="0" xr:uid="{00000000-0006-0000-0000-000089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8" authorId="0" shapeId="0" xr:uid="{00000000-0006-0000-0000-00008A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 xr:uid="{00000000-0006-0000-0000-00008B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8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0" shapeId="0" xr:uid="{00000000-0006-0000-0000-00008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9" authorId="0" shapeId="0" xr:uid="{00000000-0006-0000-0000-00008E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 xr:uid="{00000000-0006-0000-0000-00008F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9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0" shapeId="0" xr:uid="{00000000-0006-0000-0000-000091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0" authorId="0" shapeId="0" xr:uid="{00000000-0006-0000-0000-000092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 xr:uid="{00000000-0006-0000-0000-000093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0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0" shapeId="0" xr:uid="{00000000-0006-0000-0000-000095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1" authorId="0" shapeId="0" xr:uid="{00000000-0006-0000-0000-000096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 xr:uid="{00000000-0006-0000-0000-000097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1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0" shapeId="0" xr:uid="{00000000-0006-0000-0000-000099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2" authorId="0" shapeId="0" xr:uid="{00000000-0006-0000-0000-00009A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 xr:uid="{00000000-0006-0000-0000-00009B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2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0" shapeId="0" xr:uid="{00000000-0006-0000-0000-00009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3" authorId="0" shapeId="0" xr:uid="{00000000-0006-0000-0000-00009E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 xr:uid="{00000000-0006-0000-0000-00009F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3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0" shapeId="0" xr:uid="{00000000-0006-0000-0000-0000A1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4" authorId="0" shapeId="0" xr:uid="{00000000-0006-0000-0000-0000A2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 xr:uid="{00000000-0006-0000-0000-0000A3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4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0" shapeId="0" xr:uid="{00000000-0006-0000-0000-0000A5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5" authorId="0" shapeId="0" xr:uid="{00000000-0006-0000-0000-0000A6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 shapeId="0" xr:uid="{00000000-0006-0000-0000-0000A7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5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0" shapeId="0" xr:uid="{00000000-0006-0000-0000-0000A9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<sst xmlns="http://schemas.openxmlformats.org/spreadsheetml/2006/main" count="629" uniqueCount="362">
  <si>
    <t>Proceso</t>
  </si>
  <si>
    <t>Actividades</t>
  </si>
  <si>
    <t>Tareas</t>
  </si>
  <si>
    <t>Rutinario (Si o No)</t>
  </si>
  <si>
    <t>PELIGRO</t>
  </si>
  <si>
    <t>Efectos Posibles</t>
  </si>
  <si>
    <t>CONTROLES EXISTENTES</t>
  </si>
  <si>
    <t>EVALUACION DEL RIESGO</t>
  </si>
  <si>
    <t>VALORACION DEL RIESGO</t>
  </si>
  <si>
    <t>CRITERIOS PARA ESTABLECER CONTROLES</t>
  </si>
  <si>
    <t>MEDIDAS DE INTERVENCION</t>
  </si>
  <si>
    <t>Descripcion</t>
  </si>
  <si>
    <t>Clasificacion</t>
  </si>
  <si>
    <t>Fuente</t>
  </si>
  <si>
    <t>Medio</t>
  </si>
  <si>
    <t>Individuo</t>
  </si>
  <si>
    <t>Nivel de Deficiencia</t>
  </si>
  <si>
    <t>Nivel de Exposicion</t>
  </si>
  <si>
    <t>NIVEL DE PROBABILIDAD (ND x NR)</t>
  </si>
  <si>
    <t>Interpretacion del nivel de probabilidad</t>
  </si>
  <si>
    <t>Nivel de consecuencia</t>
  </si>
  <si>
    <t>Nivel de riesgo (NR) e intervencion</t>
  </si>
  <si>
    <t>Interpretacion del NR</t>
  </si>
  <si>
    <t>Aceptabilidad del riesgo</t>
  </si>
  <si>
    <t>Nro. Expuestos</t>
  </si>
  <si>
    <t>Peor Consecuencia</t>
  </si>
  <si>
    <t>Existencia requisito legal especifico asociado (Si o No)</t>
  </si>
  <si>
    <t>Eliminación</t>
  </si>
  <si>
    <t>Sustitución</t>
  </si>
  <si>
    <t>Controles de Ingeniería</t>
  </si>
  <si>
    <t>Controles administrativos, señalización, advertencia</t>
  </si>
  <si>
    <t>Equipos / Elementos de protección personal</t>
  </si>
  <si>
    <t>Si</t>
  </si>
  <si>
    <t>Condiciones de Seguridad</t>
  </si>
  <si>
    <t>BAJO</t>
  </si>
  <si>
    <t>IV</t>
  </si>
  <si>
    <t>ACEPTABLE</t>
  </si>
  <si>
    <t>No intervenir, salvo que un análisis más preciso lo justifique</t>
  </si>
  <si>
    <t>Químico</t>
  </si>
  <si>
    <t>MEDIO</t>
  </si>
  <si>
    <t>III</t>
  </si>
  <si>
    <t>MEJORABLE</t>
  </si>
  <si>
    <t>Mejorar el control existente</t>
  </si>
  <si>
    <t>ALTO</t>
  </si>
  <si>
    <t>II</t>
  </si>
  <si>
    <t>ACEPTABLE CON CONTROL ESPECIFICO</t>
  </si>
  <si>
    <t>Corregir o adoptar medidas de control</t>
  </si>
  <si>
    <t>Biomecánico</t>
  </si>
  <si>
    <t>MUY ALTO</t>
  </si>
  <si>
    <t>I</t>
  </si>
  <si>
    <t>NO ACEPTABLE</t>
  </si>
  <si>
    <t>Situación crítica, corrección urgente</t>
  </si>
  <si>
    <t>Físico</t>
  </si>
  <si>
    <t>Biológico</t>
  </si>
  <si>
    <t>Psicosocial</t>
  </si>
  <si>
    <t>Estrés laboral</t>
  </si>
  <si>
    <t>Resolución 2646 de 2008</t>
  </si>
  <si>
    <t>ND</t>
  </si>
  <si>
    <t>NE</t>
  </si>
  <si>
    <t>NC</t>
  </si>
  <si>
    <t>MANTENIMIENTO</t>
  </si>
  <si>
    <t>No</t>
  </si>
  <si>
    <t>ADMINISTRACION</t>
  </si>
  <si>
    <t>VIGILANCIA</t>
  </si>
  <si>
    <t>Fenómenos Naturales</t>
  </si>
  <si>
    <t>Proyectos</t>
  </si>
  <si>
    <t>Actividad</t>
  </si>
  <si>
    <t>Cargue, descargue y transporte manual de equipos, materiales y herramientas.</t>
  </si>
  <si>
    <t>Ergonomico</t>
  </si>
  <si>
    <t>Caidas a nivel</t>
  </si>
  <si>
    <t>EJECUCIÓN DE LOS PLANES DE  MANTENIMIENTO</t>
  </si>
  <si>
    <t>Posturas prolongadas</t>
  </si>
  <si>
    <t>Lumbagias cervicalgias</t>
  </si>
  <si>
    <t>Ninguno</t>
  </si>
  <si>
    <t>Realizar oficios  en el computador</t>
  </si>
  <si>
    <t>GESTION DE RECURSOS FISICOS Y TECNOLOGICOS</t>
  </si>
  <si>
    <t>Limpieza de computadores e impresoras</t>
  </si>
  <si>
    <t>Alergia respiratoria</t>
  </si>
  <si>
    <t>* Inspecciones de seguridad generales y especificas en áreas y procesos donde el riesgo este presente.
* Capacite al personal sobre el riesgo especifico</t>
  </si>
  <si>
    <t>Contacto con sustancias quimicas de limpieza</t>
  </si>
  <si>
    <t>Dermatitis, irritación en piel</t>
  </si>
  <si>
    <t>Asma profesional, alergias respiratorias, irritación nasal.</t>
  </si>
  <si>
    <t>ninguno</t>
  </si>
  <si>
    <t>Dermatitis</t>
  </si>
  <si>
    <t>Uso de guantes</t>
  </si>
  <si>
    <t>Manejo y organización de archivo</t>
  </si>
  <si>
    <t>Inhalación de sustancias quimicas,  polvos organicos</t>
  </si>
  <si>
    <t>Contacto con Microorganismos tipo hongos, bacterias y/o virus</t>
  </si>
  <si>
    <t>Dermatosis, reacciones alérgicas, enfermedades infectocontagiosas</t>
  </si>
  <si>
    <t xml:space="preserve">Uso de tapabocas,guantes </t>
  </si>
  <si>
    <t>Inhalación  polvos organicos</t>
  </si>
  <si>
    <t>Neumonitis (alergica),  Asma profesional, Alergias respiratorias.</t>
  </si>
  <si>
    <t>Uso de Tapabocas</t>
  </si>
  <si>
    <t>LABORES DE GESTIÓN DOCUMENTAL Y DE ARCHIVO</t>
  </si>
  <si>
    <t xml:space="preserve">Reparación de la filtración que está ocasionando la humedad en el archivo historico. </t>
  </si>
  <si>
    <t>Neumonitis</t>
  </si>
  <si>
    <t>Iluminación Deficiente</t>
  </si>
  <si>
    <t>Fatiga visual, cefalea, disminución de la destreza y precisión</t>
  </si>
  <si>
    <t>Cambio de luminarias según se requiera.
Instalar dispositivos para suministrar luz en las áreas donde no hay acceso de la luz natural.
Realizar mantenimiento y limpieza a luminarias.</t>
  </si>
  <si>
    <t>Manejo, organización y busqueda de documentos del archivo</t>
  </si>
  <si>
    <t>Factores intralaborales, Factores extralaborales, Factores individuales</t>
  </si>
  <si>
    <t>Actividades de bienestar social</t>
  </si>
  <si>
    <t>Carga de cajas de archivo de los ultimos años que se trasladan al arcivo historico</t>
  </si>
  <si>
    <t>Posiciones forzadas y dinamicas</t>
  </si>
  <si>
    <t>Dolores de espalda, problemas osteomusculares</t>
  </si>
  <si>
    <t xml:space="preserve">Ninguno </t>
  </si>
  <si>
    <t>Hernia discal</t>
  </si>
  <si>
    <t>Dotar de ayudas mecánicas y elementos que permitan la labor sin adaptar posturas incómodas (bancos, escaleras, mangos de agarre largos).</t>
  </si>
  <si>
    <t xml:space="preserve">ADMINISTRACIÓN DE BIENES MUEBLES, INMUEBLES Y DEVOLUTIVOS </t>
  </si>
  <si>
    <t xml:space="preserve">ADMINITRACION DE LA BASE DE DATOS </t>
  </si>
  <si>
    <t>Poca iluminación en el puesto de trabajo</t>
  </si>
  <si>
    <t>Realización de pausas activas</t>
  </si>
  <si>
    <t>Afectación de la visión</t>
  </si>
  <si>
    <t>Realizar cambios ó mantenimiento de luminarias en los puestos de trabajo de acuerdo a las luxes medidas y requeridas para la exposición de las tareas.</t>
  </si>
  <si>
    <t xml:space="preserve">Labores de digitación en el computador </t>
  </si>
  <si>
    <t>Movimientos repetitivos</t>
  </si>
  <si>
    <t xml:space="preserve">Sindrome de tunel carpiano, tendinitis, </t>
  </si>
  <si>
    <t>Tunel carpiano</t>
  </si>
  <si>
    <t xml:space="preserve">Manejo del computador por largas horas </t>
  </si>
  <si>
    <t>LIQUIDACION  DE PAGOS DE SALARIOS DEL PERSONAL DE PLANTA Y CONTRATISTA</t>
  </si>
  <si>
    <t>Fatiga, estrés, disminución de la destreza y precisión, Dolores de espalda, dolores de cabeza.</t>
  </si>
  <si>
    <t>Dolores musculares</t>
  </si>
  <si>
    <t>Labores administrativas en espacios reducidos</t>
  </si>
  <si>
    <t>Limpieza de puestos de trabajo</t>
  </si>
  <si>
    <t>Contagio de virus sars cov 2</t>
  </si>
  <si>
    <t>LABORES ADMINISTRATIVAS DE GESTIÓN DEL TALENTO HUMANO Y GESTIÓN FINANCIERA</t>
  </si>
  <si>
    <t>LABORES ADMINISTRATIVAS PROPIAS DEL AREA</t>
  </si>
  <si>
    <t>Realización de multiples tareas, trabajo bajo presión</t>
  </si>
  <si>
    <t xml:space="preserve"> Lumbalgias, cervicalgias</t>
  </si>
  <si>
    <t>Manejo del computador por largas horas y uso del mouse</t>
  </si>
  <si>
    <t>Lumbalgia</t>
  </si>
  <si>
    <t xml:space="preserve">Lumbalgia </t>
  </si>
  <si>
    <t xml:space="preserve">Dotar de elevadores de pantalla </t>
  </si>
  <si>
    <t>PROCESOS DE GESTION DEL TALENTO HUMANO,  
GESTION FINANCIERA, GESTIÓN JURIDICA</t>
  </si>
  <si>
    <t>Poco distanciamiento entre compañeros</t>
  </si>
  <si>
    <t>REALIZAR LAS AUDITORÍAS INTERNAS DE CONTROL INTERNO Y CALIDAD</t>
  </si>
  <si>
    <t>CONTROL INTERNO</t>
  </si>
  <si>
    <t>Labores propias de la auditoria</t>
  </si>
  <si>
    <t>Relaciones interpersonales con el personal auditado</t>
  </si>
  <si>
    <t>Fatiga, estrés laboral, dolores musculares</t>
  </si>
  <si>
    <t>Planificación de las tareas</t>
  </si>
  <si>
    <t>Manejo del computador por largas horas</t>
  </si>
  <si>
    <t>lumbalgia</t>
  </si>
  <si>
    <t xml:space="preserve">Dotación de silla ergnonomica y descansa pies
Diseñar e implementar Sistema de Vigilancia Epidemiológica con enfasis osteomuscular
Realizar  evaluaciones medicas ocupacionales periodicas
Realizar capacitación en higiene postural.  
Inspecciones de seguridad. </t>
  </si>
  <si>
    <t xml:space="preserve">Dotación de pad mouse
Diseñar e implementar Sistema de Vigilancia Epidemiológica con enfasis osteomuscular
Realizar  evaluaciones medicas ocupacionales periodicas
Inspecciones de seguridad. </t>
  </si>
  <si>
    <t>DIRECCIONAMIENTO Y PLANEACION</t>
  </si>
  <si>
    <t xml:space="preserve">Toma de decisiones estrategicas, trabajo bajo presión. </t>
  </si>
  <si>
    <t>Fatiga, estrés, disminución de la destreza y precisión, Dolores de espalda, dolores de cabeza, dificultad para dormir.</t>
  </si>
  <si>
    <t>LABORES ADMINISTRATIVAS PROPIAS DEL CARGO</t>
  </si>
  <si>
    <t>Implementación de guía de intervención del riesgo psicosocial
Pausas activas 
Aplicación de batería piscosocial</t>
  </si>
  <si>
    <t>Dotación descansa pies.
Diseñar e implementar Sistema de Vigilancia Epidemiológica con enfasis osteomuscular.
Realizar evaluaciones medicas ocupacionales periodicas, con enfasis osteomuscular
Realizar capacitación en higiene postural.  
Inspecciones de seguridad.</t>
  </si>
  <si>
    <t>Covid 19</t>
  </si>
  <si>
    <t xml:space="preserve">VIVIENDA, URBANISMO Y OBRAS DE INTERES PUBLICO </t>
  </si>
  <si>
    <t>Contacto directo con diferentes personas</t>
  </si>
  <si>
    <t>VISITAS A LAS VIVIENDAS SELECCIONAS PARA LA APLICACIÓN DE MEJORAMIENTOS</t>
  </si>
  <si>
    <t xml:space="preserve">Visitas a lugares inseguros, desplazamiento a veredas </t>
  </si>
  <si>
    <t>Atracos, robos o situaciones de violencia</t>
  </si>
  <si>
    <t>Heridas, contusiones,  muerte</t>
  </si>
  <si>
    <t>Muerte</t>
  </si>
  <si>
    <t>Sistema de comunicación</t>
  </si>
  <si>
    <t xml:space="preserve">Dezplazamiento de los funcionarios a los lugares de visita </t>
  </si>
  <si>
    <t>Accidentes den vía pública</t>
  </si>
  <si>
    <t>Muerte, fracturas, contusiones, laceraciones.</t>
  </si>
  <si>
    <t xml:space="preserve">Soat, Revisión tecnico mecanica </t>
  </si>
  <si>
    <t>*Campaña de Autocuidado y prevención 
* Capacitar al personal en el riesgo especifico.</t>
  </si>
  <si>
    <t>ATENCIÓN A LA COMUNIDAD</t>
  </si>
  <si>
    <t>Atencion a la comunidad en las instalaciones del instituto</t>
  </si>
  <si>
    <t>Robos, atracos, actos de violencia</t>
  </si>
  <si>
    <t>Heridas y agresiones</t>
  </si>
  <si>
    <t xml:space="preserve">* Cámaras de seguridad. 
* Botón de pánico. </t>
  </si>
  <si>
    <t>Control de ingreso y salida de personas</t>
  </si>
  <si>
    <t>Campaña de Autocuidado y prevención 
Diseñar e implementar esquemas de vigilancia y/o recomendaciones de autocuidado ante el riesgo publico. 
Estandarizar, documentar y divulgar protocolos y procedimientos de actuación durante y después de un evento de este tipo.
Capacitar al personal en el riesgo especifico.</t>
  </si>
  <si>
    <t xml:space="preserve">LABORES DE MENSAJERIA </t>
  </si>
  <si>
    <t>Dezplazamiento por vía publica a realizar labores de mensajería.</t>
  </si>
  <si>
    <t xml:space="preserve">PROCESO: </t>
  </si>
  <si>
    <t>GESTION ESTRATEGICA DEL TALENTO HUMANO</t>
  </si>
  <si>
    <t>DOCUMENTO:</t>
  </si>
  <si>
    <t>FECHA:</t>
  </si>
  <si>
    <t>VERSION:</t>
  </si>
  <si>
    <t xml:space="preserve"> CLASIFICACION DE RIESGOS Y POSIBLES EFECTOS</t>
  </si>
  <si>
    <t>FACTOR DE RIESGO</t>
  </si>
  <si>
    <t>POSIBLES EFECTOS</t>
  </si>
  <si>
    <t>BIOLOGICO</t>
  </si>
  <si>
    <t xml:space="preserve">Derivados de origen animal (Pieles, pelo, estiércol, desechos, etc.)        </t>
  </si>
  <si>
    <t xml:space="preserve">Enfermedades infecciosas, gastrointestinales y tóxicas y reacciones alérgicas.  </t>
  </si>
  <si>
    <t>Macroorganismos (Mordeduras, golpes, pisadas de animales, picadura de insectos, etc.)</t>
  </si>
  <si>
    <t>Golpes, traumas, heridas, infecciones, intoxicación, muerte</t>
  </si>
  <si>
    <t>Derivados de origen vegetal</t>
  </si>
  <si>
    <t>Enfermedades gastrointestinales, Intoxicaciones, reacciones alérgicas, muerte</t>
  </si>
  <si>
    <t>Microorganismos tipo hongos, bacterias y/o virus</t>
  </si>
  <si>
    <t>Dermatosis, reacciones alérgicas, enfermedades infectocontagiosas, alteraciones en los diferentes  sistemas.</t>
  </si>
  <si>
    <t xml:space="preserve">Parasitos </t>
  </si>
  <si>
    <t>Enfermedades gastrointestinales, Intoxicaciones, reacciones alérgicas</t>
  </si>
  <si>
    <t>CARGA FISICA</t>
  </si>
  <si>
    <t>Carga dinámica por movimientos repetitivos</t>
  </si>
  <si>
    <t>Desordenes de trauma acumulativo, lesiones del sistema músculo esquelético, fatiga, alteraciones del sistema vascular, alteraciones lumbares,  dorsales, cervicales y sacras</t>
  </si>
  <si>
    <t>Carga estática de pie</t>
  </si>
  <si>
    <t>Carga dinámica por sobreesfuerzos de la voz</t>
  </si>
  <si>
    <t xml:space="preserve">Disfonías y afecciones en garganta </t>
  </si>
  <si>
    <t>Carga dinámica por esfuerzos</t>
  </si>
  <si>
    <t>Desordenes de trauma acumulativo, lesiones del sistema músculo esquelético, fatiga, alteraciones del sistema vascular.</t>
  </si>
  <si>
    <t>Carga estática sentado</t>
  </si>
  <si>
    <t>Otras posturas (hiperextensión, cuclillas, posiciones incómodas, etc.)</t>
  </si>
  <si>
    <t>ELECTRICO</t>
  </si>
  <si>
    <t>Contacto con corriente eléctrica.</t>
  </si>
  <si>
    <t>Quemaduras, shock, fibrilación ventricular, electrocución (muerte).</t>
  </si>
  <si>
    <t>FISICO</t>
  </si>
  <si>
    <t>Iluminación Deficiente y/o en Exceso</t>
  </si>
  <si>
    <t>Fatiga visual (congestión, ardor, lagrimeo), dolor de cabeza, menor rendimiento, mayor accidentalidad.</t>
  </si>
  <si>
    <t xml:space="preserve">Radiaciones Ionizantes ( rayos X, alfa, beta y gama) </t>
  </si>
  <si>
    <t>Alteraciones en tejidos blandos, quemaduras, cáncer, malformaciones congénitas y alteración de células madres.</t>
  </si>
  <si>
    <t xml:space="preserve">Radiaciones no ionizantes (microondas, infrarroja, radiofrecuencias, etc.) </t>
  </si>
  <si>
    <t>lesiones en piel, irritación de la conjuntiva del ojo, inflamación de la córnea,
cataratas.</t>
  </si>
  <si>
    <t>Ruido</t>
  </si>
  <si>
    <t>Sordera y efectos extra auditivos: (irritabilidad, ansiedad)</t>
  </si>
  <si>
    <t>Temperaturas extremas por calor</t>
  </si>
  <si>
    <t>Fatiga que puede producir disminución de la vigilancia, la destreza manual y la rapidez, mareos, desmayos por deshidratación, agravamiento de trastornos cardiovasculares.</t>
  </si>
  <si>
    <t>Temperaturas extremas por frío</t>
  </si>
  <si>
    <t>fatiga, dolor de cabeza, dolores ost eomus cular e s, disminuc ión de la concentración. Radiaciones Ionizantes (rayos X, Gama, Beta, Alfa) No ionizantes (rayos u ltr a v i o l e t a , l a s e r, campos magnéticos, infrarrojos...) Ionizantes: daños</t>
  </si>
  <si>
    <t>Disconfort térmico por calor</t>
  </si>
  <si>
    <t>Alteraciones vasculares y nerviosas.</t>
  </si>
  <si>
    <t>Disconfort térmico por frío</t>
  </si>
  <si>
    <t>Fatiga, estrés</t>
  </si>
  <si>
    <t>Vibraciones</t>
  </si>
  <si>
    <t>Trastornos articulares, daños vasculares (venosos y arteriales), alteración del sistema nervioso central, perdida de la capacidad auditiva, dolor de espalda, debilitación de la capacidad de agarre, disminución de la sensación y habilidad de las manos, blanqueo de los dedos o "dedos blancos", síndrome del túnel carpiano, trastornos de visión por resonancia, síndrome de Raynaud.</t>
  </si>
  <si>
    <t>FISICO QUIMICOS</t>
  </si>
  <si>
    <t>Contacto e inhalación de sustancias químicas (polvos, gases y vapores)</t>
  </si>
  <si>
    <t>Lesiones en piel, intoxicaciones agudas y crónicas, neumoconiosis (enfermedad pulmonar por depósito de partículas en los alvéolos), irritación de vías aéreas superiores.</t>
  </si>
  <si>
    <t>Sustancias inflamables</t>
  </si>
  <si>
    <t>Quemaduras, amputaciones, alteraciones de órganos y sentidos, muerte.</t>
  </si>
  <si>
    <t>Materiales y sustancias explosivas</t>
  </si>
  <si>
    <t>LOCATIVOS</t>
  </si>
  <si>
    <t>Pisos</t>
  </si>
  <si>
    <t>Golpes, caidas, heridas, contusiones, fracturas, esguinces, luxaciones.</t>
  </si>
  <si>
    <t>Plataformas</t>
  </si>
  <si>
    <t>Techos</t>
  </si>
  <si>
    <t>Paredes, muros, divisiones</t>
  </si>
  <si>
    <t>Estructura (vigas, Columnas, etc.)</t>
  </si>
  <si>
    <t>Cielorrasos, cielos falsos</t>
  </si>
  <si>
    <t>Ventanas, claraboyas</t>
  </si>
  <si>
    <t>Puertas</t>
  </si>
  <si>
    <t>Rampas</t>
  </si>
  <si>
    <t>Escalas, escaleras</t>
  </si>
  <si>
    <t>Pasamanos, barandas</t>
  </si>
  <si>
    <t>Túneles</t>
  </si>
  <si>
    <t>Vías, caminos, senderos</t>
  </si>
  <si>
    <t>Almacenamiento</t>
  </si>
  <si>
    <t>Orden y aseo</t>
  </si>
  <si>
    <t>MECANICO</t>
  </si>
  <si>
    <t>Superficies calientes</t>
  </si>
  <si>
    <t>Quemaduras, laceraciones.</t>
  </si>
  <si>
    <t>Partes en movimiento, sistemas de transmisión y puntos de operación.</t>
  </si>
  <si>
    <t xml:space="preserve">Contuciones, traumas, heridas
amputaciones, fracturas
</t>
  </si>
  <si>
    <t>Proyección de partículas</t>
  </si>
  <si>
    <t xml:space="preserve">Objetos que caen, ruedan, se deslizan, se movilizan.  </t>
  </si>
  <si>
    <t>Superficies o herramientas cortantes</t>
  </si>
  <si>
    <t>Manejo de equipos, máquinas y herramientas manuales</t>
  </si>
  <si>
    <t>PUBLICOS</t>
  </si>
  <si>
    <t>Movilización peatonal</t>
  </si>
  <si>
    <t>Accidentes de transito, caidas, atracos, golpes, fracturas,  violencia, muerte</t>
  </si>
  <si>
    <t>Transporte de personas</t>
  </si>
  <si>
    <t>Transporte de mercancías</t>
  </si>
  <si>
    <t>QUIMICOS</t>
  </si>
  <si>
    <t>Líquidos (nieblas y rocíos)</t>
  </si>
  <si>
    <t>Quemaduras, Trastornos inespecíficos del sistema nervioso, daño auditivo, daño respiratorio, daño hepático, daño renal, daño dermatológico, cáncer y muerte.</t>
  </si>
  <si>
    <t xml:space="preserve">Sólidos (polvos orgánicos, polvos inorgánicos, fibras, humos metálicos y no metálicos) </t>
  </si>
  <si>
    <t>Neumoconiosis, bisinosis, neumonitis, asma profesional, EPOC, cáncer y muerte.</t>
  </si>
  <si>
    <t xml:space="preserve">Gases y Vapores. </t>
  </si>
  <si>
    <t>Cefaleas, temblores, falta de coordinación, náuseas, vómitos, somnolencia, acúfenos, parálisis, edema cutáneo, neuritis periférica, déficit cognitivos, alteraciones psiquiátricas, diabetes, hipertiroidismo, edema pulmonar, queratitis, dificultad respiratorio, irritación de vías respiratorias, ojos, piel y tracto gastrointestinal, quemaduras, anemia, hipertensión arterial, daño renal, disminución de la fertilidad, disminución de la libido, depresión, teratogenicidad, trastornos del sueño, trastornos de la memoria, convulsiones, coma, paro respiratorio y muerte.</t>
  </si>
  <si>
    <t>NATURALES</t>
  </si>
  <si>
    <t>Derrumbe - Deslizamientos</t>
  </si>
  <si>
    <t xml:space="preserve">Quemaduras, atrapamiento, golpes, heridas, laceraciones, amputaciones, asfixia, intoxicación, politraumatismos, muerte. </t>
  </si>
  <si>
    <t>Sismo - Terremoto</t>
  </si>
  <si>
    <t xml:space="preserve">Precipitaciones - Tormentas </t>
  </si>
  <si>
    <t>Huracanes- vendaval</t>
  </si>
  <si>
    <t>Tsunami - maremoto</t>
  </si>
  <si>
    <t>TAREAS DE ALTO RIESGO</t>
  </si>
  <si>
    <t>Trabajo en alturas por encima de 1.50 metros. Sin sistemas de protección intrínseca</t>
  </si>
  <si>
    <t>Politraumatismos y muerte</t>
  </si>
  <si>
    <t>Trabajo en espacios confinados</t>
  </si>
  <si>
    <t>Asfixia, alteraciones del sistema nervioso central, paros cardiorrespiratorios, muerte</t>
  </si>
  <si>
    <t>Trabajo con energías peligrosas</t>
  </si>
  <si>
    <t xml:space="preserve">Golpes, heridas, laceraciones, amputaciones,  electrocución, politraumatismos, muerte. </t>
  </si>
  <si>
    <t>Trabajo en Excavaciones o brechas</t>
  </si>
  <si>
    <t xml:space="preserve">Aplatamientos, golpes, heridas, laceraciones, asfixia, olitraumatismos, muerte. </t>
  </si>
  <si>
    <t>Trabajos en caliente, corte y soldadura</t>
  </si>
  <si>
    <t>Quemaduras, intoxicaciones.</t>
  </si>
  <si>
    <t>PSICOSOCIAL</t>
  </si>
  <si>
    <t>Estrés, desmotivación, apatía, disminución del rendimiento, aumento en la accidentalidad.</t>
  </si>
  <si>
    <t>MATRIZ DE IDENTIFICACION DE PELIGROS, VALORACION Y EVALUACION DE RIESGOS Y DETERMINACION DE CONTROLES SST</t>
  </si>
  <si>
    <t xml:space="preserve">Realizar inspeccion de visitas de puestos de trabajo.
Sistema de Vigilancia Epidemiológica para el control del peligro de carga física.  </t>
  </si>
  <si>
    <t>Pausas activas
*Evaluaciones medicas ocupacionales de ingreso,  periódicas y de retiro,  con énfasis osteomuscular.</t>
  </si>
  <si>
    <t>Silla ergonómica
Campañas de autocuidado 
Realizar capacitación en higiene postural.  
Definir tiempos de descanso, rotar la actividad con otras tareas que impliquen cambios de postura.
Inspecciones de seguridad.</t>
  </si>
  <si>
    <t>Diseño ergonómico del puesto de trabajo. 
Elevadores de pantalla
Descansa pies.</t>
  </si>
  <si>
    <t xml:space="preserve">* Inspecciones de seguridad generales y especificas en áreas y procesos donde el riesgo este presente.
* Capacitación al personal sobre el riesgo especifico
Exámenes médicos ocupacionales periódicos con espirometria. </t>
  </si>
  <si>
    <t>* Garantizar niveles mínimos de iluminación de acuerdo al tipo de actividad que se realice, especialmente para oficinas y tareas de alta precisión visual. 
* Capacitar al personal en el riesgo especifico.
* Inspecciones de seguridad periódicas. 
*Realizar examen de  visiometria periodicos.</t>
  </si>
  <si>
    <t>Sistema de Vigilancia Epidemiológica para el control del peligro de carga física.</t>
  </si>
  <si>
    <t xml:space="preserve">Verificación de peso permitido al levantar carga(25kg Hombres,12.5kg Mujeres)
Solicitar  evaluaciones medicas ocupacionales,  con énfasis osteomuscular.   
Definir tiempos de descanso.
Capacitación: higiene postural y manipulación segura de cargas. 
</t>
  </si>
  <si>
    <t>Inspecciones de seguridad periódicas. 
Observación del comportamiento.
Solicitar Examen ocupacional periodico con visiometría</t>
  </si>
  <si>
    <t>Sistema de Vigilancia Epidemiológica con enfasis osteomuscular</t>
  </si>
  <si>
    <t xml:space="preserve">Realizar  evaluaciones medicas ocupacionales periodicas
Inspecciones de seguridad. </t>
  </si>
  <si>
    <t>Actividades de bienestar social
Talleres de intervencion
Pausas activas
Planificación del trabajo
Apliación de bateria de riesgo psicosocial</t>
  </si>
  <si>
    <t>Realizar alternacia laboral</t>
  </si>
  <si>
    <t>Rediseño de puestos de trabajo</t>
  </si>
  <si>
    <t>*Elaborar lista de verificación para motocicleta</t>
  </si>
  <si>
    <t>* Adquisición de traje especial para motocicleta.</t>
  </si>
  <si>
    <t xml:space="preserve">*Campaña de Autocuidado y prevención.
* Capacitar al personal en el riesgo especifico.
* Realizar exámen especializado para conducción.
</t>
  </si>
  <si>
    <t>Visitas a hogares y contacto con diferentes personas</t>
  </si>
  <si>
    <t>Enfermedad covid 19</t>
  </si>
  <si>
    <t>Contacto estrecho con diferentes personas.</t>
  </si>
  <si>
    <t>Uso de tapabocas, Uso de gel antibacterial.</t>
  </si>
  <si>
    <t>*Uso de tapabocas.
* Uso de gel antibacterial.
*Aplicación protocolo de bioseguridad.
*Alternancia laboral.</t>
  </si>
  <si>
    <t xml:space="preserve">*Campaña de Autocuidado y prevención </t>
  </si>
  <si>
    <t xml:space="preserve">* Campañas de autocuidado y prevención.
* Inspección de uso de EPP (tapabocas)
</t>
  </si>
  <si>
    <t>PARTICIPACIÓN EN FERIAS DE VIVIENDA EN DIFERENTES LUGARES DE LA CIUDAD.</t>
  </si>
  <si>
    <t>Participación en ferias de vivienda externas.</t>
  </si>
  <si>
    <t>LABORES DE LIMPIEZA Y OFICIOS VARIOS</t>
  </si>
  <si>
    <t>Barrido y trapeado de los pisos</t>
  </si>
  <si>
    <t>Movimientos repetitivo en el movimiento del trapero y escoba</t>
  </si>
  <si>
    <t>Dolor en articulaciones, sindrome del tunel carpiano, manguito rotador, espasmos musculares</t>
  </si>
  <si>
    <t>Sindrome del tunel carpiano, sindrome del manguito rotador</t>
  </si>
  <si>
    <t>Caidas a mismo nivel durante las labores de barrido y trapeado</t>
  </si>
  <si>
    <t>Golpes, fracturas, invalidez, muerte</t>
  </si>
  <si>
    <t>Lesiones incapacitantes, Fracturas.</t>
  </si>
  <si>
    <t>Calzado apropiado (antideslizante)</t>
  </si>
  <si>
    <t>Utensilios ergonomicos, livianos, balde con escurridor para trapero</t>
  </si>
  <si>
    <t xml:space="preserve"> capacitacion en riesgo especifico.</t>
  </si>
  <si>
    <t>Uso de aviso piso mojado</t>
  </si>
  <si>
    <t>Barrido y trapeado de las escalas</t>
  </si>
  <si>
    <t>Caidas a diferente nivel durante las labores de barrido y trapeado de las escalas.</t>
  </si>
  <si>
    <t>Golpes, fracturas, invalidez</t>
  </si>
  <si>
    <t>Contacto con sustancias quimicas.</t>
  </si>
  <si>
    <t>Irritación en piel, ardor, dermatitis, quemaduras.</t>
  </si>
  <si>
    <t>Dermatitis o quemaduras derivadas del manejo de sustancias quimicas.</t>
  </si>
  <si>
    <t>Capacitación de pausas activas.</t>
  </si>
  <si>
    <t>Uso de guantes, 
Uso de tapabocas.</t>
  </si>
  <si>
    <t>Irritación fosas nasales y/o garganta, afecciones respiratorias</t>
  </si>
  <si>
    <t>Alistamiento y utilización de sustancias quimicas en labores de limpieza.</t>
  </si>
  <si>
    <t>Limpieza de baños y otras areas de la entidad.</t>
  </si>
  <si>
    <t>Contacto directo con Bacterias y microorganismos</t>
  </si>
  <si>
    <t>Infección por contacto con bacterias o virus</t>
  </si>
  <si>
    <t xml:space="preserve">Infecciones </t>
  </si>
  <si>
    <t>uso de tapabocas</t>
  </si>
  <si>
    <t xml:space="preserve"> capacitacion en riesgo especifico.
* Realizar inspecciones de seguridad generales y especificas en áreas y procesos donde el riesgo este presente.</t>
  </si>
  <si>
    <t xml:space="preserve">Capacitaciones sobre autocuidado 
*  Realizar inspecciones de seguridad generales y especificas en áreas y procesos donde el riesgo este presente.
* Capacite al personal sobre el riesgo químico </t>
  </si>
  <si>
    <r>
      <t>Capacitaciones sobre autocuidado.</t>
    </r>
    <r>
      <rPr>
        <sz val="11"/>
        <rFont val="Arial"/>
        <family val="2"/>
      </rPr>
      <t xml:space="preserve">
* Inspecciones de seguridad. 
* Programa de orden y aseo.  </t>
    </r>
  </si>
  <si>
    <t>LIMPIEZA DE PISOS</t>
  </si>
  <si>
    <t>LIMPIEZA DE ESCALAS</t>
  </si>
  <si>
    <t xml:space="preserve">LIMPIEZA Y DESINFECCIÓN </t>
  </si>
  <si>
    <t xml:space="preserve">LIMPIEZA GENERAL </t>
  </si>
  <si>
    <t xml:space="preserve">Limpieza de diferentes zonas en la entidad </t>
  </si>
  <si>
    <t>Inhalación de material particulado (polvo) durante limpieza de equipos, pisos, y otros elementos.</t>
  </si>
  <si>
    <t xml:space="preserve">capacitación en riesgo especifico </t>
  </si>
  <si>
    <t>Inspección de obras</t>
  </si>
  <si>
    <t xml:space="preserve">Accidentes en la obra </t>
  </si>
  <si>
    <t>Botas con puntera de acero, casco, protección auditiva.</t>
  </si>
  <si>
    <t>Fracturas, contusiones, laceraciones, heridas, muerte.</t>
  </si>
  <si>
    <t>Protocolo de SST en la obra visitada</t>
  </si>
  <si>
    <t>heridas graves</t>
  </si>
  <si>
    <t>*Campaña de Autocuidado y prevención 
* Supervisión utilización de EPP.</t>
  </si>
  <si>
    <t>VISITAS DE SUPERVISIÓN A LOS DIFERENTES OBRAS EN CONSTRUCCIÓN LIDERADAS POR EL IDM.</t>
  </si>
  <si>
    <t xml:space="preserve">Actualizado por: Christian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</si>
</sst>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56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/>
    <xf numFmtId="0" fontId="10" fillId="0" borderId="0" xfId="0" applyFont="1" applyAlignment="1">
      <alignment horizontal="center" vertical="center"/>
    </xf>
    <xf numFmtId="0" fontId="0" fillId="0" borderId="0" xfId="0" applyBorder="1"/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/>
    <xf numFmtId="0" fontId="0" fillId="3" borderId="0" xfId="0" applyFill="1"/>
    <xf numFmtId="0" fontId="5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14" xfId="2" applyFont="1" applyFill="1" applyBorder="1" applyAlignment="1" applyProtection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0" fillId="0" borderId="27" xfId="0" applyBorder="1" applyAlignment="1"/>
    <xf numFmtId="0" fontId="0" fillId="0" borderId="26" xfId="0" applyBorder="1" applyAlignment="1"/>
    <xf numFmtId="0" fontId="0" fillId="0" borderId="28" xfId="0" applyBorder="1" applyAlignment="1"/>
    <xf numFmtId="0" fontId="12" fillId="0" borderId="29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textRotation="90"/>
    </xf>
    <xf numFmtId="0" fontId="1" fillId="5" borderId="12" xfId="0" applyFont="1" applyFill="1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5" xfId="0" applyFont="1" applyFill="1" applyBorder="1" applyAlignment="1">
      <alignment horizontal="center" vertical="center" textRotation="90"/>
    </xf>
    <xf numFmtId="0" fontId="2" fillId="5" borderId="5" xfId="0" applyFont="1" applyFill="1" applyBorder="1" applyAlignment="1">
      <alignment horizontal="center" vertical="center" textRotation="90" wrapText="1"/>
    </xf>
    <xf numFmtId="0" fontId="1" fillId="5" borderId="9" xfId="0" applyFont="1" applyFill="1" applyBorder="1" applyAlignment="1">
      <alignment horizontal="center" vertical="center" textRotation="90" wrapText="1"/>
    </xf>
    <xf numFmtId="0" fontId="1" fillId="5" borderId="17" xfId="0" applyFont="1" applyFill="1" applyBorder="1" applyAlignment="1">
      <alignment horizontal="center" vertical="center" textRotation="90" wrapText="1"/>
    </xf>
    <xf numFmtId="0" fontId="1" fillId="5" borderId="18" xfId="0" applyFont="1" applyFill="1" applyBorder="1" applyAlignment="1">
      <alignment horizontal="center" vertical="center" textRotation="90" wrapText="1"/>
    </xf>
    <xf numFmtId="0" fontId="1" fillId="5" borderId="10" xfId="0" applyFont="1" applyFill="1" applyBorder="1" applyAlignment="1">
      <alignment horizontal="center" vertical="center" textRotation="90" wrapText="1"/>
    </xf>
    <xf numFmtId="0" fontId="1" fillId="5" borderId="12" xfId="0" applyFont="1" applyFill="1" applyBorder="1" applyAlignment="1">
      <alignment horizontal="center" vertical="center" textRotation="90" wrapText="1"/>
    </xf>
    <xf numFmtId="0" fontId="1" fillId="5" borderId="11" xfId="0" applyFont="1" applyFill="1" applyBorder="1" applyAlignment="1">
      <alignment horizontal="center" vertical="center" textRotation="90" wrapText="1"/>
    </xf>
    <xf numFmtId="0" fontId="2" fillId="5" borderId="12" xfId="0" applyFont="1" applyFill="1" applyBorder="1" applyAlignment="1">
      <alignment horizontal="center" vertical="center" textRotation="90" wrapText="1"/>
    </xf>
    <xf numFmtId="0" fontId="2" fillId="5" borderId="11" xfId="0" applyFont="1" applyFill="1" applyBorder="1" applyAlignment="1">
      <alignment horizontal="center" vertical="center" textRotation="90" wrapText="1"/>
    </xf>
    <xf numFmtId="0" fontId="18" fillId="7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19" fillId="8" borderId="14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Border="1"/>
    <xf numFmtId="0" fontId="20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2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" fontId="21" fillId="2" borderId="14" xfId="1" applyNumberFormat="1" applyFont="1" applyFill="1" applyBorder="1" applyAlignment="1" applyProtection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" fillId="3" borderId="15" xfId="2" applyFont="1" applyFill="1" applyBorder="1" applyAlignment="1" applyProtection="1">
      <alignment horizontal="center" vertical="center" wrapText="1"/>
    </xf>
    <xf numFmtId="0" fontId="21" fillId="3" borderId="14" xfId="2" applyFont="1" applyFill="1" applyBorder="1" applyAlignment="1" applyProtection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0" fillId="3" borderId="14" xfId="0" applyFont="1" applyFill="1" applyBorder="1" applyAlignment="1">
      <alignment horizontal="center" vertical="center"/>
    </xf>
    <xf numFmtId="0" fontId="21" fillId="3" borderId="15" xfId="2" applyFont="1" applyFill="1" applyBorder="1" applyAlignment="1" applyProtection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4" fillId="0" borderId="31" xfId="0" applyFont="1" applyBorder="1" applyAlignment="1">
      <alignment horizontal="center" vertical="center" textRotation="90" wrapText="1"/>
    </xf>
    <xf numFmtId="0" fontId="14" fillId="0" borderId="30" xfId="0" applyFont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textRotation="90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32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14" fontId="16" fillId="0" borderId="35" xfId="0" applyNumberFormat="1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/>
    </xf>
    <xf numFmtId="14" fontId="16" fillId="0" borderId="36" xfId="0" applyNumberFormat="1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7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13607</xdr:colOff>
      <xdr:row>0</xdr:row>
      <xdr:rowOff>190500</xdr:rowOff>
    </xdr:from>
    <xdr:to>
      <xdr:col>19</xdr:col>
      <xdr:colOff>1360715</xdr:colOff>
      <xdr:row>3</xdr:row>
      <xdr:rowOff>61574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D3DC3-5212-4E82-9285-2A49E6D3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0" y="190500"/>
          <a:ext cx="3020786" cy="1327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1"/>
  <sheetViews>
    <sheetView tabSelected="1" topLeftCell="M1" zoomScale="70" zoomScaleNormal="70" workbookViewId="0">
      <selection activeCell="W2" sqref="W2"/>
    </sheetView>
  </sheetViews>
  <sheetFormatPr baseColWidth="10" defaultColWidth="11.42578125" defaultRowHeight="15" x14ac:dyDescent="0.25"/>
  <cols>
    <col min="1" max="1" width="21.7109375" customWidth="1"/>
    <col min="2" max="2" width="39" customWidth="1"/>
    <col min="3" max="3" width="24.5703125" customWidth="1"/>
    <col min="4" max="4" width="6.28515625" customWidth="1"/>
    <col min="5" max="5" width="22" customWidth="1"/>
    <col min="6" max="6" width="22.85546875" customWidth="1"/>
    <col min="7" max="7" width="19.7109375" customWidth="1"/>
    <col min="8" max="8" width="20" customWidth="1"/>
    <col min="9" max="9" width="18.85546875" customWidth="1"/>
    <col min="10" max="10" width="17.7109375" customWidth="1"/>
    <col min="11" max="11" width="18.85546875" customWidth="1"/>
    <col min="12" max="12" width="9.140625" customWidth="1"/>
    <col min="13" max="13" width="9.5703125" customWidth="1"/>
    <col min="14" max="14" width="10.140625" customWidth="1"/>
    <col min="15" max="15" width="15.42578125" customWidth="1"/>
    <col min="16" max="16" width="9" customWidth="1"/>
    <col min="17" max="17" width="9.42578125" customWidth="1"/>
    <col min="18" max="18" width="11.28515625" customWidth="1"/>
    <col min="19" max="19" width="25.140625" customWidth="1"/>
    <col min="20" max="20" width="22.42578125" customWidth="1"/>
    <col min="21" max="21" width="21.42578125" customWidth="1"/>
    <col min="22" max="22" width="15.85546875" customWidth="1"/>
    <col min="23" max="23" width="20.85546875" customWidth="1"/>
    <col min="24" max="24" width="45.5703125" customWidth="1"/>
    <col min="25" max="25" width="71.140625" customWidth="1"/>
    <col min="26" max="26" width="25.7109375" customWidth="1"/>
    <col min="27" max="27" width="24.7109375" customWidth="1"/>
    <col min="35" max="35" width="12.5703125" customWidth="1"/>
    <col min="42" max="42" width="21" customWidth="1"/>
    <col min="44" max="44" width="20.28515625" customWidth="1"/>
    <col min="45" max="45" width="49.140625" bestFit="1" customWidth="1"/>
    <col min="46" max="46" width="46.7109375" customWidth="1"/>
  </cols>
  <sheetData>
    <row r="1" spans="1:45" ht="34.5" customHeight="1" x14ac:dyDescent="0.25">
      <c r="A1" s="98" t="s">
        <v>174</v>
      </c>
      <c r="B1" s="98"/>
      <c r="C1" s="98"/>
      <c r="D1" s="98"/>
      <c r="E1" s="99" t="s">
        <v>175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  <c r="Q1" s="124"/>
      <c r="R1" s="125"/>
      <c r="S1" s="125"/>
      <c r="T1" s="125"/>
      <c r="U1" s="126"/>
      <c r="V1" s="31"/>
      <c r="W1" s="31"/>
      <c r="X1" s="31"/>
      <c r="Y1" s="31"/>
      <c r="Z1" s="96"/>
      <c r="AA1" s="96"/>
    </row>
    <row r="2" spans="1:45" ht="54" customHeight="1" x14ac:dyDescent="0.25">
      <c r="A2" s="98" t="s">
        <v>176</v>
      </c>
      <c r="B2" s="98"/>
      <c r="C2" s="98"/>
      <c r="D2" s="98"/>
      <c r="E2" s="102" t="s">
        <v>289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  <c r="Q2" s="122"/>
      <c r="R2" s="123"/>
      <c r="S2" s="123"/>
      <c r="T2" s="123"/>
      <c r="U2" s="127"/>
      <c r="V2" s="32"/>
      <c r="W2" s="32"/>
      <c r="X2" s="32"/>
      <c r="Y2" s="32"/>
      <c r="Z2" s="35"/>
      <c r="AA2" s="35"/>
    </row>
    <row r="3" spans="1:45" ht="27" customHeight="1" x14ac:dyDescent="0.25">
      <c r="A3" s="98" t="s">
        <v>177</v>
      </c>
      <c r="B3" s="98"/>
      <c r="C3" s="98"/>
      <c r="D3" s="98"/>
      <c r="E3" s="105">
        <v>44410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22"/>
      <c r="R3" s="123"/>
      <c r="S3" s="123"/>
      <c r="T3" s="123"/>
      <c r="U3" s="127"/>
      <c r="V3" s="32"/>
      <c r="W3" s="32"/>
      <c r="X3" s="32"/>
      <c r="Y3" s="32"/>
      <c r="Z3" s="35"/>
      <c r="AA3" s="35"/>
    </row>
    <row r="4" spans="1:45" ht="30.75" customHeight="1" x14ac:dyDescent="0.25">
      <c r="A4" s="98" t="s">
        <v>178</v>
      </c>
      <c r="B4" s="98"/>
      <c r="C4" s="98"/>
      <c r="D4" s="98"/>
      <c r="E4" s="108">
        <v>4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  <c r="Q4" s="128"/>
      <c r="R4" s="129"/>
      <c r="S4" s="129"/>
      <c r="T4" s="129"/>
      <c r="U4" s="130"/>
      <c r="V4" s="32"/>
      <c r="W4" s="32"/>
      <c r="X4" s="32"/>
      <c r="Y4" s="32"/>
      <c r="Z4" s="96"/>
      <c r="AA4" s="96"/>
    </row>
    <row r="5" spans="1:45" ht="19.5" customHeight="1" thickBot="1" x14ac:dyDescent="0.3">
      <c r="A5" s="28"/>
      <c r="B5" s="29"/>
      <c r="C5" s="30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2"/>
      <c r="W5" s="32"/>
      <c r="X5" s="32"/>
      <c r="Y5" s="32"/>
      <c r="Z5" s="97"/>
      <c r="AA5" s="97"/>
    </row>
    <row r="6" spans="1:45" ht="33" customHeight="1" thickBot="1" x14ac:dyDescent="0.3">
      <c r="A6" s="111" t="s">
        <v>0</v>
      </c>
      <c r="B6" s="111" t="s">
        <v>1</v>
      </c>
      <c r="C6" s="111" t="s">
        <v>2</v>
      </c>
      <c r="D6" s="111" t="s">
        <v>3</v>
      </c>
      <c r="E6" s="93" t="s">
        <v>4</v>
      </c>
      <c r="F6" s="95"/>
      <c r="G6" s="111" t="s">
        <v>5</v>
      </c>
      <c r="H6" s="93" t="s">
        <v>6</v>
      </c>
      <c r="I6" s="94"/>
      <c r="J6" s="95"/>
      <c r="K6" s="113" t="s">
        <v>7</v>
      </c>
      <c r="L6" s="114"/>
      <c r="M6" s="114"/>
      <c r="N6" s="114"/>
      <c r="O6" s="114"/>
      <c r="P6" s="114"/>
      <c r="Q6" s="115"/>
      <c r="R6" s="36" t="s">
        <v>8</v>
      </c>
      <c r="S6" s="90" t="s">
        <v>9</v>
      </c>
      <c r="T6" s="91"/>
      <c r="U6" s="92"/>
      <c r="V6" s="93" t="s">
        <v>10</v>
      </c>
      <c r="W6" s="94"/>
      <c r="X6" s="94"/>
      <c r="Y6" s="94"/>
      <c r="Z6" s="95"/>
    </row>
    <row r="7" spans="1:45" ht="137.25" customHeight="1" thickBot="1" x14ac:dyDescent="0.3">
      <c r="A7" s="112"/>
      <c r="B7" s="112"/>
      <c r="C7" s="112"/>
      <c r="D7" s="112"/>
      <c r="E7" s="37" t="s">
        <v>11</v>
      </c>
      <c r="F7" s="39" t="s">
        <v>12</v>
      </c>
      <c r="G7" s="112"/>
      <c r="H7" s="37" t="s">
        <v>13</v>
      </c>
      <c r="I7" s="38" t="s">
        <v>14</v>
      </c>
      <c r="J7" s="39" t="s">
        <v>15</v>
      </c>
      <c r="K7" s="40" t="s">
        <v>16</v>
      </c>
      <c r="L7" s="41" t="s">
        <v>17</v>
      </c>
      <c r="M7" s="42" t="s">
        <v>18</v>
      </c>
      <c r="N7" s="43" t="s">
        <v>19</v>
      </c>
      <c r="O7" s="44" t="s">
        <v>20</v>
      </c>
      <c r="P7" s="40" t="s">
        <v>21</v>
      </c>
      <c r="Q7" s="43" t="s">
        <v>22</v>
      </c>
      <c r="R7" s="45" t="s">
        <v>23</v>
      </c>
      <c r="S7" s="46" t="s">
        <v>24</v>
      </c>
      <c r="T7" s="47" t="s">
        <v>25</v>
      </c>
      <c r="U7" s="48" t="s">
        <v>26</v>
      </c>
      <c r="V7" s="46" t="s">
        <v>27</v>
      </c>
      <c r="W7" s="47" t="s">
        <v>28</v>
      </c>
      <c r="X7" s="47" t="s">
        <v>29</v>
      </c>
      <c r="Y7" s="49" t="s">
        <v>30</v>
      </c>
      <c r="Z7" s="50" t="s">
        <v>31</v>
      </c>
      <c r="AH7" s="2" t="s">
        <v>34</v>
      </c>
      <c r="AI7" s="3">
        <v>2</v>
      </c>
      <c r="AJ7" s="83">
        <v>4</v>
      </c>
      <c r="AK7" s="84"/>
      <c r="AM7" s="7" t="s">
        <v>35</v>
      </c>
      <c r="AN7" s="7">
        <v>0</v>
      </c>
      <c r="AO7" s="7">
        <v>20</v>
      </c>
      <c r="AQ7" s="7" t="s">
        <v>35</v>
      </c>
      <c r="AR7" s="8" t="s">
        <v>36</v>
      </c>
      <c r="AS7" s="9" t="s">
        <v>37</v>
      </c>
    </row>
    <row r="8" spans="1:45" ht="175.5" customHeight="1" x14ac:dyDescent="0.25">
      <c r="A8" s="89" t="s">
        <v>75</v>
      </c>
      <c r="B8" s="19" t="s">
        <v>108</v>
      </c>
      <c r="C8" s="19" t="s">
        <v>74</v>
      </c>
      <c r="D8" s="18" t="s">
        <v>32</v>
      </c>
      <c r="E8" s="19" t="s">
        <v>71</v>
      </c>
      <c r="F8" s="19" t="s">
        <v>47</v>
      </c>
      <c r="G8" s="25" t="s">
        <v>72</v>
      </c>
      <c r="H8" s="25" t="s">
        <v>290</v>
      </c>
      <c r="I8" s="26" t="s">
        <v>73</v>
      </c>
      <c r="J8" s="26" t="s">
        <v>291</v>
      </c>
      <c r="K8" s="18">
        <v>2</v>
      </c>
      <c r="L8" s="18">
        <v>2</v>
      </c>
      <c r="M8" s="71">
        <f t="shared" ref="M8:N30" si="0">K8*L8</f>
        <v>4</v>
      </c>
      <c r="N8" s="72" t="str">
        <f t="shared" ref="N8:N12" si="1">IF(M8&lt;=$AJ$7,$AH$7,IF(M8&lt;=$AJ$8,$AH$8,IF(M8&lt;=$AJ$9,$AH$9,IF(M8&lt;=$AJ$10,$AH$10))))</f>
        <v>BAJO</v>
      </c>
      <c r="O8" s="68">
        <v>10</v>
      </c>
      <c r="P8" s="73">
        <f t="shared" ref="P8:P43" si="2">M8*O8</f>
        <v>40</v>
      </c>
      <c r="Q8" s="73" t="str">
        <f t="shared" ref="Q8:Q43" si="3">IF(P8&lt;=$AO$7,$AM$7,IF(P8&lt;=$AO$8,$AM$8,IF(P8&lt;=$AO$9,$AM$9,IF(P8&lt;=$AO$10,$AM$10))))</f>
        <v>III</v>
      </c>
      <c r="R8" s="63" t="str">
        <f t="shared" ref="R8:R43" si="4">IF(Q8=$AQ$7,$AR$7,IF(Q8=$AQ$8,$AR$8,IF(Q8=$AQ$9,$AR$9,IF(Q8=$AQ$10,$AR$10))))</f>
        <v>MEJORABLE</v>
      </c>
      <c r="S8" s="64">
        <v>2</v>
      </c>
      <c r="T8" s="74" t="s">
        <v>131</v>
      </c>
      <c r="U8" s="19" t="s">
        <v>61</v>
      </c>
      <c r="V8" s="66"/>
      <c r="W8" s="66"/>
      <c r="X8" s="75" t="s">
        <v>293</v>
      </c>
      <c r="Y8" s="76" t="s">
        <v>292</v>
      </c>
      <c r="Z8" s="18"/>
      <c r="AH8" s="4" t="s">
        <v>39</v>
      </c>
      <c r="AI8" s="5">
        <v>6</v>
      </c>
      <c r="AJ8" s="85">
        <v>8</v>
      </c>
      <c r="AK8" s="86"/>
      <c r="AM8" s="7" t="s">
        <v>40</v>
      </c>
      <c r="AN8" s="7">
        <v>40</v>
      </c>
      <c r="AO8" s="7">
        <v>120</v>
      </c>
      <c r="AQ8" s="7" t="s">
        <v>40</v>
      </c>
      <c r="AR8" s="10" t="s">
        <v>41</v>
      </c>
      <c r="AS8" s="10" t="s">
        <v>42</v>
      </c>
    </row>
    <row r="9" spans="1:45" ht="112.5" customHeight="1" x14ac:dyDescent="0.25">
      <c r="A9" s="81"/>
      <c r="B9" s="22" t="s">
        <v>70</v>
      </c>
      <c r="C9" s="22" t="s">
        <v>76</v>
      </c>
      <c r="D9" s="22" t="s">
        <v>61</v>
      </c>
      <c r="E9" s="22" t="s">
        <v>86</v>
      </c>
      <c r="F9" s="19" t="s">
        <v>38</v>
      </c>
      <c r="G9" s="22" t="s">
        <v>81</v>
      </c>
      <c r="H9" s="26" t="s">
        <v>73</v>
      </c>
      <c r="I9" s="26" t="s">
        <v>73</v>
      </c>
      <c r="J9" s="19" t="s">
        <v>92</v>
      </c>
      <c r="K9" s="18">
        <v>2</v>
      </c>
      <c r="L9" s="18">
        <v>1</v>
      </c>
      <c r="M9" s="71">
        <f t="shared" si="0"/>
        <v>2</v>
      </c>
      <c r="N9" s="72" t="str">
        <f t="shared" si="1"/>
        <v>BAJO</v>
      </c>
      <c r="O9" s="68">
        <v>10</v>
      </c>
      <c r="P9" s="73">
        <f t="shared" si="2"/>
        <v>20</v>
      </c>
      <c r="Q9" s="73" t="str">
        <f t="shared" si="3"/>
        <v>IV</v>
      </c>
      <c r="R9" s="63" t="str">
        <f t="shared" si="4"/>
        <v>ACEPTABLE</v>
      </c>
      <c r="S9" s="74">
        <v>1</v>
      </c>
      <c r="T9" s="74" t="s">
        <v>77</v>
      </c>
      <c r="U9" s="74" t="s">
        <v>61</v>
      </c>
      <c r="V9" s="74"/>
      <c r="W9" s="74"/>
      <c r="X9" s="74"/>
      <c r="Y9" s="74" t="s">
        <v>78</v>
      </c>
      <c r="Z9" s="76"/>
      <c r="AH9" s="4" t="s">
        <v>43</v>
      </c>
      <c r="AI9" s="5">
        <v>10</v>
      </c>
      <c r="AJ9" s="85">
        <v>20</v>
      </c>
      <c r="AK9" s="86"/>
      <c r="AM9" s="7" t="s">
        <v>44</v>
      </c>
      <c r="AN9" s="7">
        <v>150</v>
      </c>
      <c r="AO9" s="7">
        <v>500</v>
      </c>
      <c r="AQ9" s="7" t="s">
        <v>44</v>
      </c>
      <c r="AR9" s="9" t="s">
        <v>45</v>
      </c>
      <c r="AS9" s="8" t="s">
        <v>46</v>
      </c>
    </row>
    <row r="10" spans="1:45" ht="54.75" customHeight="1" thickBot="1" x14ac:dyDescent="0.3">
      <c r="A10" s="81"/>
      <c r="B10" s="22" t="s">
        <v>70</v>
      </c>
      <c r="C10" s="22" t="s">
        <v>76</v>
      </c>
      <c r="D10" s="18" t="s">
        <v>61</v>
      </c>
      <c r="E10" s="19" t="s">
        <v>79</v>
      </c>
      <c r="F10" s="19" t="s">
        <v>38</v>
      </c>
      <c r="G10" s="19" t="s">
        <v>80</v>
      </c>
      <c r="H10" s="26" t="s">
        <v>73</v>
      </c>
      <c r="I10" s="26" t="s">
        <v>73</v>
      </c>
      <c r="J10" s="19" t="s">
        <v>82</v>
      </c>
      <c r="K10" s="18">
        <v>2</v>
      </c>
      <c r="L10" s="18">
        <v>1</v>
      </c>
      <c r="M10" s="71">
        <f t="shared" si="0"/>
        <v>2</v>
      </c>
      <c r="N10" s="72" t="str">
        <f t="shared" si="1"/>
        <v>BAJO</v>
      </c>
      <c r="O10" s="68">
        <v>25</v>
      </c>
      <c r="P10" s="73">
        <f t="shared" si="2"/>
        <v>50</v>
      </c>
      <c r="Q10" s="73" t="str">
        <f t="shared" si="3"/>
        <v>III</v>
      </c>
      <c r="R10" s="63" t="str">
        <f t="shared" si="4"/>
        <v>MEJORABLE</v>
      </c>
      <c r="S10" s="65">
        <v>1</v>
      </c>
      <c r="T10" s="19" t="s">
        <v>83</v>
      </c>
      <c r="U10" s="19" t="s">
        <v>61</v>
      </c>
      <c r="V10" s="66"/>
      <c r="W10" s="18"/>
      <c r="X10" s="19"/>
      <c r="Y10" s="74" t="s">
        <v>78</v>
      </c>
      <c r="Z10" s="19" t="s">
        <v>84</v>
      </c>
      <c r="AH10" s="16" t="s">
        <v>48</v>
      </c>
      <c r="AI10" s="17">
        <v>24</v>
      </c>
      <c r="AJ10" s="87">
        <v>40</v>
      </c>
      <c r="AK10" s="88"/>
      <c r="AL10" s="15"/>
      <c r="AM10" s="13" t="s">
        <v>49</v>
      </c>
      <c r="AN10" s="13">
        <v>600</v>
      </c>
      <c r="AO10" s="13">
        <v>4000</v>
      </c>
      <c r="AP10" s="15"/>
      <c r="AQ10" s="13" t="s">
        <v>49</v>
      </c>
      <c r="AR10" s="14" t="s">
        <v>50</v>
      </c>
      <c r="AS10" s="14" t="s">
        <v>51</v>
      </c>
    </row>
    <row r="11" spans="1:45" s="15" customFormat="1" ht="148.5" customHeight="1" x14ac:dyDescent="0.25">
      <c r="A11" s="81"/>
      <c r="B11" s="23" t="s">
        <v>93</v>
      </c>
      <c r="C11" s="22" t="s">
        <v>85</v>
      </c>
      <c r="D11" s="22" t="s">
        <v>32</v>
      </c>
      <c r="E11" s="22" t="s">
        <v>87</v>
      </c>
      <c r="F11" s="23" t="s">
        <v>53</v>
      </c>
      <c r="G11" s="23" t="s">
        <v>88</v>
      </c>
      <c r="H11" s="26" t="s">
        <v>73</v>
      </c>
      <c r="I11" s="26" t="s">
        <v>73</v>
      </c>
      <c r="J11" s="26" t="s">
        <v>89</v>
      </c>
      <c r="K11" s="68">
        <v>2</v>
      </c>
      <c r="L11" s="68">
        <v>4</v>
      </c>
      <c r="M11" s="71">
        <f t="shared" si="0"/>
        <v>8</v>
      </c>
      <c r="N11" s="72" t="str">
        <f t="shared" si="1"/>
        <v>MEDIO</v>
      </c>
      <c r="O11" s="68">
        <v>10</v>
      </c>
      <c r="P11" s="77">
        <f t="shared" si="2"/>
        <v>80</v>
      </c>
      <c r="Q11" s="77" t="str">
        <f t="shared" si="3"/>
        <v>III</v>
      </c>
      <c r="R11" s="67" t="str">
        <f t="shared" si="4"/>
        <v>MEJORABLE</v>
      </c>
      <c r="S11" s="68">
        <v>3</v>
      </c>
      <c r="T11" s="23" t="s">
        <v>83</v>
      </c>
      <c r="U11" s="68" t="s">
        <v>61</v>
      </c>
      <c r="V11" s="74" t="s">
        <v>94</v>
      </c>
      <c r="W11" s="74"/>
      <c r="X11" s="74"/>
      <c r="Y11" s="74" t="s">
        <v>345</v>
      </c>
      <c r="Z11" s="23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13.25" customHeight="1" x14ac:dyDescent="0.25">
      <c r="A12" s="81"/>
      <c r="B12" s="23" t="s">
        <v>93</v>
      </c>
      <c r="C12" s="22" t="s">
        <v>85</v>
      </c>
      <c r="D12" s="22" t="s">
        <v>32</v>
      </c>
      <c r="E12" s="22" t="s">
        <v>90</v>
      </c>
      <c r="F12" s="19" t="s">
        <v>38</v>
      </c>
      <c r="G12" s="19" t="s">
        <v>91</v>
      </c>
      <c r="H12" s="26" t="s">
        <v>73</v>
      </c>
      <c r="I12" s="26" t="s">
        <v>73</v>
      </c>
      <c r="J12" s="19" t="s">
        <v>92</v>
      </c>
      <c r="K12" s="18">
        <v>2</v>
      </c>
      <c r="L12" s="18">
        <v>4</v>
      </c>
      <c r="M12" s="71">
        <f t="shared" si="0"/>
        <v>8</v>
      </c>
      <c r="N12" s="72" t="str">
        <f t="shared" si="1"/>
        <v>MEDIO</v>
      </c>
      <c r="O12" s="68">
        <v>60</v>
      </c>
      <c r="P12" s="73">
        <f t="shared" si="2"/>
        <v>480</v>
      </c>
      <c r="Q12" s="73" t="str">
        <f t="shared" si="3"/>
        <v>II</v>
      </c>
      <c r="R12" s="63" t="str">
        <f t="shared" si="4"/>
        <v>ACEPTABLE CON CONTROL ESPECIFICO</v>
      </c>
      <c r="S12" s="65">
        <v>3</v>
      </c>
      <c r="T12" s="19" t="s">
        <v>95</v>
      </c>
      <c r="U12" s="18" t="s">
        <v>61</v>
      </c>
      <c r="V12" s="66"/>
      <c r="W12" s="66"/>
      <c r="X12" s="19"/>
      <c r="Y12" s="74" t="s">
        <v>294</v>
      </c>
      <c r="Z12" s="76"/>
    </row>
    <row r="13" spans="1:45" ht="158.25" customHeight="1" x14ac:dyDescent="0.25">
      <c r="A13" s="81"/>
      <c r="B13" s="19" t="s">
        <v>93</v>
      </c>
      <c r="C13" s="19" t="s">
        <v>99</v>
      </c>
      <c r="D13" s="19" t="s">
        <v>32</v>
      </c>
      <c r="E13" s="19" t="s">
        <v>96</v>
      </c>
      <c r="F13" s="19" t="s">
        <v>52</v>
      </c>
      <c r="G13" s="19" t="s">
        <v>97</v>
      </c>
      <c r="H13" s="26" t="s">
        <v>73</v>
      </c>
      <c r="I13" s="26" t="s">
        <v>73</v>
      </c>
      <c r="J13" s="26" t="s">
        <v>73</v>
      </c>
      <c r="K13" s="18">
        <v>2</v>
      </c>
      <c r="L13" s="18">
        <v>4</v>
      </c>
      <c r="M13" s="71">
        <f t="shared" ref="M13" si="5">K13*L13</f>
        <v>8</v>
      </c>
      <c r="N13" s="72" t="str">
        <f t="shared" ref="N13" si="6">IF(M13&lt;=$AJ$7,$AH$7,IF(M13&lt;=$AJ$8,$AH$8,IF(M13&lt;=$AJ$9,$AH$9,IF(M13&lt;=$AJ$10,$AH$10))))</f>
        <v>MEDIO</v>
      </c>
      <c r="O13" s="68">
        <v>10</v>
      </c>
      <c r="P13" s="73">
        <f t="shared" ref="P13" si="7">M13*O13</f>
        <v>80</v>
      </c>
      <c r="Q13" s="73" t="str">
        <f t="shared" ref="Q13" si="8">IF(P13&lt;=$AO$7,$AM$7,IF(P13&lt;=$AO$8,$AM$8,IF(P13&lt;=$AO$9,$AM$9,IF(P13&lt;=$AO$10,$AM$10))))</f>
        <v>III</v>
      </c>
      <c r="R13" s="63" t="str">
        <f t="shared" ref="R13" si="9">IF(Q13=$AQ$7,$AR$7,IF(Q13=$AQ$8,$AR$8,IF(Q13=$AQ$9,$AR$9,IF(Q13=$AQ$10,$AR$10))))</f>
        <v>MEJORABLE</v>
      </c>
      <c r="S13" s="18">
        <v>3</v>
      </c>
      <c r="T13" s="19" t="s">
        <v>112</v>
      </c>
      <c r="U13" s="19" t="s">
        <v>61</v>
      </c>
      <c r="V13" s="66"/>
      <c r="W13" s="18"/>
      <c r="X13" s="74" t="s">
        <v>98</v>
      </c>
      <c r="Y13" s="74" t="s">
        <v>295</v>
      </c>
      <c r="Z13" s="69"/>
    </row>
    <row r="14" spans="1:45" ht="132" customHeight="1" x14ac:dyDescent="0.25">
      <c r="A14" s="81"/>
      <c r="B14" s="19" t="s">
        <v>93</v>
      </c>
      <c r="C14" s="24" t="s">
        <v>102</v>
      </c>
      <c r="D14" s="18" t="s">
        <v>61</v>
      </c>
      <c r="E14" s="19" t="s">
        <v>103</v>
      </c>
      <c r="F14" s="19" t="s">
        <v>47</v>
      </c>
      <c r="G14" s="19" t="s">
        <v>104</v>
      </c>
      <c r="H14" s="25" t="s">
        <v>296</v>
      </c>
      <c r="I14" s="25" t="s">
        <v>73</v>
      </c>
      <c r="J14" s="25" t="s">
        <v>105</v>
      </c>
      <c r="K14" s="18">
        <v>2</v>
      </c>
      <c r="L14" s="18">
        <v>4</v>
      </c>
      <c r="M14" s="71">
        <f t="shared" ref="M14" si="10">K14*L14</f>
        <v>8</v>
      </c>
      <c r="N14" s="72" t="str">
        <f t="shared" ref="N14" si="11">IF(M14&lt;=$AJ$7,$AH$7,IF(M14&lt;=$AJ$8,$AH$8,IF(M14&lt;=$AJ$9,$AH$9,IF(M14&lt;=$AJ$10,$AH$10))))</f>
        <v>MEDIO</v>
      </c>
      <c r="O14" s="68">
        <v>25</v>
      </c>
      <c r="P14" s="73">
        <f t="shared" ref="P14" si="12">M14*O14</f>
        <v>200</v>
      </c>
      <c r="Q14" s="73" t="str">
        <f t="shared" ref="Q14" si="13">IF(P14&lt;=$AO$7,$AM$7,IF(P14&lt;=$AO$8,$AM$8,IF(P14&lt;=$AO$9,$AM$9,IF(P14&lt;=$AO$10,$AM$10))))</f>
        <v>II</v>
      </c>
      <c r="R14" s="63" t="str">
        <f t="shared" ref="R14" si="14">IF(Q14=$AQ$7,$AR$7,IF(Q14=$AQ$8,$AR$8,IF(Q14=$AQ$9,$AR$9,IF(Q14=$AQ$10,$AR$10))))</f>
        <v>ACEPTABLE CON CONTROL ESPECIFICO</v>
      </c>
      <c r="S14" s="18">
        <v>3</v>
      </c>
      <c r="T14" s="19" t="s">
        <v>106</v>
      </c>
      <c r="U14" s="69"/>
      <c r="V14" s="66"/>
      <c r="W14" s="66"/>
      <c r="X14" s="78" t="s">
        <v>107</v>
      </c>
      <c r="Y14" s="78" t="s">
        <v>297</v>
      </c>
      <c r="Z14" s="19"/>
    </row>
    <row r="15" spans="1:45" ht="71.25" x14ac:dyDescent="0.25">
      <c r="A15" s="81"/>
      <c r="B15" s="27" t="s">
        <v>109</v>
      </c>
      <c r="C15" s="27" t="s">
        <v>110</v>
      </c>
      <c r="D15" s="18" t="s">
        <v>32</v>
      </c>
      <c r="E15" s="19" t="s">
        <v>96</v>
      </c>
      <c r="F15" s="19" t="s">
        <v>52</v>
      </c>
      <c r="G15" s="19" t="s">
        <v>97</v>
      </c>
      <c r="H15" s="25" t="s">
        <v>73</v>
      </c>
      <c r="I15" s="25" t="s">
        <v>73</v>
      </c>
      <c r="J15" s="21" t="s">
        <v>111</v>
      </c>
      <c r="K15" s="18">
        <v>2</v>
      </c>
      <c r="L15" s="18">
        <v>4</v>
      </c>
      <c r="M15" s="71">
        <f t="shared" ref="M15" si="15">K15*L15</f>
        <v>8</v>
      </c>
      <c r="N15" s="72" t="str">
        <f t="shared" ref="N15" si="16">IF(M15&lt;=$AJ$7,$AH$7,IF(M15&lt;=$AJ$8,$AH$8,IF(M15&lt;=$AJ$9,$AH$9,IF(M15&lt;=$AJ$10,$AH$10))))</f>
        <v>MEDIO</v>
      </c>
      <c r="O15" s="68">
        <v>10</v>
      </c>
      <c r="P15" s="73">
        <f t="shared" ref="P15" si="17">M15*O15</f>
        <v>80</v>
      </c>
      <c r="Q15" s="73" t="str">
        <f t="shared" ref="Q15" si="18">IF(P15&lt;=$AO$7,$AM$7,IF(P15&lt;=$AO$8,$AM$8,IF(P15&lt;=$AO$9,$AM$9,IF(P15&lt;=$AO$10,$AM$10))))</f>
        <v>III</v>
      </c>
      <c r="R15" s="63" t="str">
        <f t="shared" ref="R15" si="19">IF(Q15=$AQ$7,$AR$7,IF(Q15=$AQ$8,$AR$8,IF(Q15=$AQ$9,$AR$9,IF(Q15=$AQ$10,$AR$10))))</f>
        <v>MEJORABLE</v>
      </c>
      <c r="S15" s="18">
        <v>1</v>
      </c>
      <c r="T15" s="21" t="s">
        <v>112</v>
      </c>
      <c r="U15" s="20"/>
      <c r="V15" s="20"/>
      <c r="W15" s="20"/>
      <c r="X15" s="20" t="s">
        <v>113</v>
      </c>
      <c r="Y15" s="21" t="s">
        <v>298</v>
      </c>
      <c r="Z15" s="19"/>
    </row>
    <row r="16" spans="1:45" ht="63.75" customHeight="1" x14ac:dyDescent="0.25">
      <c r="A16" s="82"/>
      <c r="B16" s="27" t="s">
        <v>109</v>
      </c>
      <c r="C16" s="24" t="s">
        <v>114</v>
      </c>
      <c r="D16" s="18" t="s">
        <v>32</v>
      </c>
      <c r="E16" s="19" t="s">
        <v>115</v>
      </c>
      <c r="F16" s="19" t="s">
        <v>47</v>
      </c>
      <c r="G16" s="19" t="s">
        <v>116</v>
      </c>
      <c r="H16" s="25" t="s">
        <v>299</v>
      </c>
      <c r="I16" s="25" t="s">
        <v>73</v>
      </c>
      <c r="J16" s="21" t="s">
        <v>111</v>
      </c>
      <c r="K16" s="18">
        <v>2</v>
      </c>
      <c r="L16" s="18">
        <v>4</v>
      </c>
      <c r="M16" s="71">
        <f t="shared" ref="M16:M18" si="20">K16*L16</f>
        <v>8</v>
      </c>
      <c r="N16" s="72" t="str">
        <f t="shared" ref="N16:N18" si="21">IF(M16&lt;=$AJ$7,$AH$7,IF(M16&lt;=$AJ$8,$AH$8,IF(M16&lt;=$AJ$9,$AH$9,IF(M16&lt;=$AJ$10,$AH$10))))</f>
        <v>MEDIO</v>
      </c>
      <c r="O16" s="68">
        <v>25</v>
      </c>
      <c r="P16" s="73">
        <f t="shared" ref="P16:P18" si="22">M16*O16</f>
        <v>200</v>
      </c>
      <c r="Q16" s="73" t="str">
        <f t="shared" ref="Q16:Q18" si="23">IF(P16&lt;=$AO$7,$AM$7,IF(P16&lt;=$AO$8,$AM$8,IF(P16&lt;=$AO$9,$AM$9,IF(P16&lt;=$AO$10,$AM$10))))</f>
        <v>II</v>
      </c>
      <c r="R16" s="63" t="str">
        <f t="shared" ref="R16:R18" si="24">IF(Q16=$AQ$7,$AR$7,IF(Q16=$AQ$8,$AR$8,IF(Q16=$AQ$9,$AR$9,IF(Q16=$AQ$10,$AR$10))))</f>
        <v>ACEPTABLE CON CONTROL ESPECIFICO</v>
      </c>
      <c r="S16" s="18">
        <v>2</v>
      </c>
      <c r="T16" s="19" t="s">
        <v>117</v>
      </c>
      <c r="U16" s="19"/>
      <c r="V16" s="66"/>
      <c r="W16" s="66"/>
      <c r="X16" s="20"/>
      <c r="Y16" s="21" t="s">
        <v>300</v>
      </c>
      <c r="Z16" s="66"/>
    </row>
    <row r="17" spans="1:28" ht="90" x14ac:dyDescent="0.25">
      <c r="A17" s="80" t="s">
        <v>133</v>
      </c>
      <c r="B17" s="22" t="s">
        <v>126</v>
      </c>
      <c r="C17" s="24" t="s">
        <v>129</v>
      </c>
      <c r="D17" s="18" t="s">
        <v>32</v>
      </c>
      <c r="E17" s="19" t="s">
        <v>115</v>
      </c>
      <c r="F17" s="19" t="s">
        <v>47</v>
      </c>
      <c r="G17" s="19" t="s">
        <v>116</v>
      </c>
      <c r="H17" s="25" t="s">
        <v>299</v>
      </c>
      <c r="I17" s="25" t="s">
        <v>73</v>
      </c>
      <c r="J17" s="21" t="s">
        <v>111</v>
      </c>
      <c r="K17" s="18">
        <v>2</v>
      </c>
      <c r="L17" s="18">
        <v>4</v>
      </c>
      <c r="M17" s="71">
        <f t="shared" si="20"/>
        <v>8</v>
      </c>
      <c r="N17" s="72" t="str">
        <f t="shared" si="21"/>
        <v>MEDIO</v>
      </c>
      <c r="O17" s="68">
        <v>25</v>
      </c>
      <c r="P17" s="73">
        <f t="shared" si="22"/>
        <v>200</v>
      </c>
      <c r="Q17" s="73" t="str">
        <f t="shared" si="23"/>
        <v>II</v>
      </c>
      <c r="R17" s="63" t="str">
        <f t="shared" si="24"/>
        <v>ACEPTABLE CON CONTROL ESPECIFICO</v>
      </c>
      <c r="S17" s="18">
        <v>12</v>
      </c>
      <c r="T17" s="19" t="s">
        <v>117</v>
      </c>
      <c r="U17" s="19"/>
      <c r="V17" s="66"/>
      <c r="W17" s="66"/>
      <c r="X17" s="19"/>
      <c r="Y17" s="21" t="s">
        <v>300</v>
      </c>
      <c r="Z17" s="66"/>
    </row>
    <row r="18" spans="1:28" ht="85.5" x14ac:dyDescent="0.25">
      <c r="A18" s="81"/>
      <c r="B18" s="22" t="s">
        <v>119</v>
      </c>
      <c r="C18" s="19" t="s">
        <v>127</v>
      </c>
      <c r="D18" s="18" t="s">
        <v>32</v>
      </c>
      <c r="E18" s="19" t="s">
        <v>55</v>
      </c>
      <c r="F18" s="19" t="s">
        <v>54</v>
      </c>
      <c r="G18" s="19" t="s">
        <v>120</v>
      </c>
      <c r="H18" s="25" t="s">
        <v>73</v>
      </c>
      <c r="I18" s="25" t="s">
        <v>73</v>
      </c>
      <c r="J18" s="21" t="s">
        <v>111</v>
      </c>
      <c r="K18" s="18">
        <v>2</v>
      </c>
      <c r="L18" s="18">
        <v>2</v>
      </c>
      <c r="M18" s="71">
        <f t="shared" si="20"/>
        <v>4</v>
      </c>
      <c r="N18" s="72" t="str">
        <f t="shared" si="21"/>
        <v>BAJO</v>
      </c>
      <c r="O18" s="68">
        <v>10</v>
      </c>
      <c r="P18" s="73">
        <f t="shared" si="22"/>
        <v>40</v>
      </c>
      <c r="Q18" s="73" t="str">
        <f t="shared" si="23"/>
        <v>III</v>
      </c>
      <c r="R18" s="63" t="str">
        <f t="shared" si="24"/>
        <v>MEJORABLE</v>
      </c>
      <c r="S18" s="18">
        <v>12</v>
      </c>
      <c r="T18" s="19" t="s">
        <v>121</v>
      </c>
      <c r="U18" s="19" t="s">
        <v>56</v>
      </c>
      <c r="V18" s="66"/>
      <c r="W18" s="66"/>
      <c r="X18" s="20"/>
      <c r="Y18" s="21" t="s">
        <v>301</v>
      </c>
      <c r="Z18" s="66"/>
    </row>
    <row r="19" spans="1:28" ht="128.25" x14ac:dyDescent="0.25">
      <c r="A19" s="81"/>
      <c r="B19" s="22" t="s">
        <v>125</v>
      </c>
      <c r="C19" s="24" t="s">
        <v>122</v>
      </c>
      <c r="D19" s="18" t="s">
        <v>32</v>
      </c>
      <c r="E19" s="19" t="s">
        <v>134</v>
      </c>
      <c r="F19" s="19" t="s">
        <v>53</v>
      </c>
      <c r="G19" s="19" t="s">
        <v>124</v>
      </c>
      <c r="H19" s="25" t="s">
        <v>73</v>
      </c>
      <c r="I19" s="19" t="s">
        <v>123</v>
      </c>
      <c r="J19" s="22" t="s">
        <v>311</v>
      </c>
      <c r="K19" s="18">
        <v>2</v>
      </c>
      <c r="L19" s="18">
        <v>4</v>
      </c>
      <c r="M19" s="71">
        <f t="shared" si="0"/>
        <v>8</v>
      </c>
      <c r="N19" s="71">
        <f t="shared" si="0"/>
        <v>32</v>
      </c>
      <c r="O19" s="71">
        <v>25</v>
      </c>
      <c r="P19" s="73">
        <f t="shared" si="2"/>
        <v>200</v>
      </c>
      <c r="Q19" s="73" t="str">
        <f t="shared" si="3"/>
        <v>II</v>
      </c>
      <c r="R19" s="63" t="str">
        <f t="shared" si="4"/>
        <v>ACEPTABLE CON CONTROL ESPECIFICO</v>
      </c>
      <c r="S19" s="65">
        <v>12</v>
      </c>
      <c r="T19" s="19" t="s">
        <v>308</v>
      </c>
      <c r="U19" s="66"/>
      <c r="V19" s="22" t="s">
        <v>302</v>
      </c>
      <c r="W19" s="21"/>
      <c r="X19" s="21" t="s">
        <v>303</v>
      </c>
      <c r="Y19" s="22" t="s">
        <v>313</v>
      </c>
      <c r="Z19" s="66"/>
    </row>
    <row r="20" spans="1:28" ht="78.75" customHeight="1" x14ac:dyDescent="0.25">
      <c r="A20" s="81"/>
      <c r="B20" s="62" t="s">
        <v>172</v>
      </c>
      <c r="C20" s="24" t="s">
        <v>173</v>
      </c>
      <c r="D20" s="18" t="s">
        <v>32</v>
      </c>
      <c r="E20" s="19" t="s">
        <v>167</v>
      </c>
      <c r="F20" s="19" t="s">
        <v>33</v>
      </c>
      <c r="G20" s="19" t="s">
        <v>157</v>
      </c>
      <c r="H20" s="25" t="s">
        <v>73</v>
      </c>
      <c r="I20" s="25" t="s">
        <v>73</v>
      </c>
      <c r="J20" s="25" t="s">
        <v>73</v>
      </c>
      <c r="K20" s="18">
        <v>2</v>
      </c>
      <c r="L20" s="18">
        <v>4</v>
      </c>
      <c r="M20" s="71">
        <f t="shared" ref="M20" si="25">K20*L20</f>
        <v>8</v>
      </c>
      <c r="N20" s="71">
        <f t="shared" ref="N20" si="26">L20*M20</f>
        <v>32</v>
      </c>
      <c r="O20" s="71">
        <v>25</v>
      </c>
      <c r="P20" s="73">
        <f t="shared" ref="P20" si="27">M20*O20</f>
        <v>200</v>
      </c>
      <c r="Q20" s="73" t="str">
        <f t="shared" ref="Q20" si="28">IF(P20&lt;=$AO$7,$AM$7,IF(P20&lt;=$AO$8,$AM$8,IF(P20&lt;=$AO$9,$AM$9,IF(P20&lt;=$AO$10,$AM$10))))</f>
        <v>II</v>
      </c>
      <c r="R20" s="63" t="str">
        <f t="shared" ref="R20" si="29">IF(Q20=$AQ$7,$AR$7,IF(Q20=$AQ$8,$AR$8,IF(Q20=$AQ$9,$AR$9,IF(Q20=$AQ$10,$AR$10))))</f>
        <v>ACEPTABLE CON CONTROL ESPECIFICO</v>
      </c>
      <c r="S20" s="65">
        <v>1</v>
      </c>
      <c r="T20" s="19" t="s">
        <v>168</v>
      </c>
      <c r="U20" s="66"/>
      <c r="V20" s="22"/>
      <c r="W20" s="21"/>
      <c r="X20" s="21"/>
      <c r="Y20" s="22" t="s">
        <v>352</v>
      </c>
      <c r="Z20" s="66"/>
    </row>
    <row r="21" spans="1:28" ht="90" x14ac:dyDescent="0.25">
      <c r="A21" s="82"/>
      <c r="B21" s="62" t="s">
        <v>172</v>
      </c>
      <c r="C21" s="24" t="s">
        <v>173</v>
      </c>
      <c r="D21" s="18" t="s">
        <v>32</v>
      </c>
      <c r="E21" s="19" t="s">
        <v>161</v>
      </c>
      <c r="F21" s="19" t="s">
        <v>33</v>
      </c>
      <c r="G21" s="19" t="s">
        <v>162</v>
      </c>
      <c r="H21" s="25" t="s">
        <v>73</v>
      </c>
      <c r="I21" s="25" t="s">
        <v>73</v>
      </c>
      <c r="J21" s="19" t="s">
        <v>163</v>
      </c>
      <c r="K21" s="18">
        <v>2</v>
      </c>
      <c r="L21" s="18">
        <v>3</v>
      </c>
      <c r="M21" s="71">
        <f t="shared" ref="M21" si="30">K21*L21</f>
        <v>6</v>
      </c>
      <c r="N21" s="71">
        <f t="shared" ref="N21" si="31">L21*M21</f>
        <v>18</v>
      </c>
      <c r="O21" s="71">
        <v>60</v>
      </c>
      <c r="P21" s="73">
        <f t="shared" ref="P21" si="32">M21*O21</f>
        <v>360</v>
      </c>
      <c r="Q21" s="73" t="str">
        <f t="shared" ref="Q21" si="33">IF(P21&lt;=$AO$7,$AM$7,IF(P21&lt;=$AO$8,$AM$8,IF(P21&lt;=$AO$9,$AM$9,IF(P21&lt;=$AO$10,$AM$10))))</f>
        <v>II</v>
      </c>
      <c r="R21" s="63" t="str">
        <f t="shared" ref="R21" si="34">IF(Q21=$AQ$7,$AR$7,IF(Q21=$AQ$8,$AR$8,IF(Q21=$AQ$9,$AR$9,IF(Q21=$AQ$10,$AR$10))))</f>
        <v>ACEPTABLE CON CONTROL ESPECIFICO</v>
      </c>
      <c r="S21" s="65">
        <v>1</v>
      </c>
      <c r="T21" s="19" t="s">
        <v>158</v>
      </c>
      <c r="U21" s="66"/>
      <c r="V21" s="22"/>
      <c r="W21" s="21"/>
      <c r="X21" s="21" t="s">
        <v>304</v>
      </c>
      <c r="Y21" s="21" t="s">
        <v>306</v>
      </c>
      <c r="Z21" s="21" t="s">
        <v>305</v>
      </c>
    </row>
    <row r="22" spans="1:28" ht="90" x14ac:dyDescent="0.25">
      <c r="A22" s="80" t="s">
        <v>136</v>
      </c>
      <c r="B22" s="22" t="s">
        <v>126</v>
      </c>
      <c r="C22" s="24" t="s">
        <v>118</v>
      </c>
      <c r="D22" s="18" t="s">
        <v>32</v>
      </c>
      <c r="E22" s="19" t="s">
        <v>71</v>
      </c>
      <c r="F22" s="19" t="s">
        <v>47</v>
      </c>
      <c r="G22" s="19" t="s">
        <v>128</v>
      </c>
      <c r="H22" s="25" t="s">
        <v>73</v>
      </c>
      <c r="I22" s="25" t="s">
        <v>73</v>
      </c>
      <c r="J22" s="21" t="s">
        <v>111</v>
      </c>
      <c r="K22" s="18">
        <v>2</v>
      </c>
      <c r="L22" s="18">
        <v>4</v>
      </c>
      <c r="M22" s="71">
        <f t="shared" si="0"/>
        <v>8</v>
      </c>
      <c r="N22" s="71">
        <f t="shared" si="0"/>
        <v>32</v>
      </c>
      <c r="O22" s="71">
        <v>25</v>
      </c>
      <c r="P22" s="73">
        <f t="shared" si="2"/>
        <v>200</v>
      </c>
      <c r="Q22" s="73" t="str">
        <f t="shared" si="3"/>
        <v>II</v>
      </c>
      <c r="R22" s="63" t="str">
        <f t="shared" si="4"/>
        <v>ACEPTABLE CON CONTROL ESPECIFICO</v>
      </c>
      <c r="S22" s="65">
        <v>5</v>
      </c>
      <c r="T22" s="19" t="s">
        <v>130</v>
      </c>
      <c r="U22" s="66"/>
      <c r="V22" s="66"/>
      <c r="W22" s="66"/>
      <c r="X22" s="79" t="s">
        <v>132</v>
      </c>
      <c r="Y22" s="20" t="s">
        <v>143</v>
      </c>
      <c r="Z22" s="18"/>
    </row>
    <row r="23" spans="1:28" ht="54.75" customHeight="1" x14ac:dyDescent="0.25">
      <c r="A23" s="81"/>
      <c r="B23" s="22" t="s">
        <v>135</v>
      </c>
      <c r="C23" s="22" t="s">
        <v>137</v>
      </c>
      <c r="D23" s="18" t="s">
        <v>61</v>
      </c>
      <c r="E23" s="19" t="s">
        <v>138</v>
      </c>
      <c r="F23" s="19" t="s">
        <v>54</v>
      </c>
      <c r="G23" s="19" t="s">
        <v>139</v>
      </c>
      <c r="H23" s="25" t="s">
        <v>73</v>
      </c>
      <c r="I23" s="25" t="s">
        <v>73</v>
      </c>
      <c r="J23" s="19" t="s">
        <v>140</v>
      </c>
      <c r="K23" s="18">
        <v>2</v>
      </c>
      <c r="L23" s="18">
        <v>3</v>
      </c>
      <c r="M23" s="71">
        <f t="shared" si="0"/>
        <v>6</v>
      </c>
      <c r="N23" s="71">
        <f t="shared" si="0"/>
        <v>18</v>
      </c>
      <c r="O23" s="71">
        <v>10</v>
      </c>
      <c r="P23" s="73">
        <f t="shared" si="2"/>
        <v>60</v>
      </c>
      <c r="Q23" s="73" t="str">
        <f t="shared" si="3"/>
        <v>III</v>
      </c>
      <c r="R23" s="63" t="str">
        <f t="shared" si="4"/>
        <v>MEJORABLE</v>
      </c>
      <c r="S23" s="65">
        <v>1</v>
      </c>
      <c r="T23" s="19" t="s">
        <v>55</v>
      </c>
      <c r="U23" s="19" t="s">
        <v>56</v>
      </c>
      <c r="V23" s="66"/>
      <c r="W23" s="66"/>
      <c r="X23" s="66"/>
      <c r="Y23" s="22" t="s">
        <v>149</v>
      </c>
      <c r="Z23" s="18"/>
    </row>
    <row r="24" spans="1:28" ht="90" x14ac:dyDescent="0.25">
      <c r="A24" s="81"/>
      <c r="B24" s="22" t="s">
        <v>135</v>
      </c>
      <c r="C24" s="24" t="s">
        <v>129</v>
      </c>
      <c r="D24" s="18" t="s">
        <v>32</v>
      </c>
      <c r="E24" s="19" t="s">
        <v>115</v>
      </c>
      <c r="F24" s="19" t="s">
        <v>47</v>
      </c>
      <c r="G24" s="19" t="s">
        <v>116</v>
      </c>
      <c r="H24" s="25" t="s">
        <v>73</v>
      </c>
      <c r="I24" s="25" t="s">
        <v>73</v>
      </c>
      <c r="J24" s="21" t="s">
        <v>111</v>
      </c>
      <c r="K24" s="18">
        <v>2</v>
      </c>
      <c r="L24" s="18">
        <v>4</v>
      </c>
      <c r="M24" s="71">
        <f t="shared" si="0"/>
        <v>8</v>
      </c>
      <c r="N24" s="71">
        <f t="shared" si="0"/>
        <v>32</v>
      </c>
      <c r="O24" s="71">
        <v>25</v>
      </c>
      <c r="P24" s="73">
        <f t="shared" si="2"/>
        <v>200</v>
      </c>
      <c r="Q24" s="73" t="str">
        <f t="shared" si="3"/>
        <v>II</v>
      </c>
      <c r="R24" s="63" t="str">
        <f t="shared" si="4"/>
        <v>ACEPTABLE CON CONTROL ESPECIFICO</v>
      </c>
      <c r="S24" s="65">
        <v>1</v>
      </c>
      <c r="T24" s="19" t="s">
        <v>117</v>
      </c>
      <c r="U24" s="66"/>
      <c r="V24" s="66"/>
      <c r="W24" s="66"/>
      <c r="X24" s="66"/>
      <c r="Y24" s="21" t="s">
        <v>144</v>
      </c>
      <c r="Z24" s="18"/>
    </row>
    <row r="25" spans="1:28" ht="72" customHeight="1" x14ac:dyDescent="0.25">
      <c r="A25" s="81" t="s">
        <v>145</v>
      </c>
      <c r="B25" s="22" t="s">
        <v>135</v>
      </c>
      <c r="C25" s="24" t="s">
        <v>141</v>
      </c>
      <c r="D25" s="18" t="s">
        <v>32</v>
      </c>
      <c r="E25" s="19" t="s">
        <v>71</v>
      </c>
      <c r="F25" s="19" t="s">
        <v>47</v>
      </c>
      <c r="G25" s="19" t="s">
        <v>128</v>
      </c>
      <c r="H25" s="25" t="s">
        <v>73</v>
      </c>
      <c r="I25" s="25" t="s">
        <v>73</v>
      </c>
      <c r="J25" s="21" t="s">
        <v>111</v>
      </c>
      <c r="K25" s="18">
        <v>2</v>
      </c>
      <c r="L25" s="18">
        <v>4</v>
      </c>
      <c r="M25" s="71">
        <f t="shared" si="0"/>
        <v>8</v>
      </c>
      <c r="N25" s="71">
        <f t="shared" si="0"/>
        <v>32</v>
      </c>
      <c r="O25" s="71">
        <v>25</v>
      </c>
      <c r="P25" s="73">
        <f t="shared" si="2"/>
        <v>200</v>
      </c>
      <c r="Q25" s="73" t="str">
        <f t="shared" si="3"/>
        <v>II</v>
      </c>
      <c r="R25" s="63" t="str">
        <f t="shared" si="4"/>
        <v>ACEPTABLE CON CONTROL ESPECIFICO</v>
      </c>
      <c r="S25" s="65">
        <v>1</v>
      </c>
      <c r="T25" s="19" t="s">
        <v>142</v>
      </c>
      <c r="U25" s="19"/>
      <c r="V25" s="66"/>
      <c r="W25" s="18"/>
      <c r="X25" s="19"/>
      <c r="Y25" s="20" t="s">
        <v>143</v>
      </c>
      <c r="Z25" s="19"/>
      <c r="AA25" s="10"/>
      <c r="AB25" s="12"/>
    </row>
    <row r="26" spans="1:28" ht="81" customHeight="1" x14ac:dyDescent="0.25">
      <c r="A26" s="81"/>
      <c r="B26" s="22" t="s">
        <v>148</v>
      </c>
      <c r="C26" s="24" t="s">
        <v>129</v>
      </c>
      <c r="D26" s="18" t="s">
        <v>32</v>
      </c>
      <c r="E26" s="19" t="s">
        <v>115</v>
      </c>
      <c r="F26" s="19" t="s">
        <v>47</v>
      </c>
      <c r="G26" s="19" t="s">
        <v>116</v>
      </c>
      <c r="H26" s="25" t="s">
        <v>73</v>
      </c>
      <c r="I26" s="25" t="s">
        <v>73</v>
      </c>
      <c r="J26" s="21" t="s">
        <v>111</v>
      </c>
      <c r="K26" s="18">
        <v>2</v>
      </c>
      <c r="L26" s="18">
        <v>3</v>
      </c>
      <c r="M26" s="71">
        <f t="shared" si="0"/>
        <v>6</v>
      </c>
      <c r="N26" s="71">
        <f t="shared" si="0"/>
        <v>18</v>
      </c>
      <c r="O26" s="71">
        <v>25</v>
      </c>
      <c r="P26" s="73">
        <f t="shared" si="2"/>
        <v>150</v>
      </c>
      <c r="Q26" s="73" t="str">
        <f t="shared" si="3"/>
        <v>II</v>
      </c>
      <c r="R26" s="63" t="str">
        <f t="shared" si="4"/>
        <v>ACEPTABLE CON CONTROL ESPECIFICO</v>
      </c>
      <c r="S26" s="65">
        <v>2</v>
      </c>
      <c r="T26" s="19" t="s">
        <v>117</v>
      </c>
      <c r="U26" s="19"/>
      <c r="V26" s="66"/>
      <c r="W26" s="18"/>
      <c r="X26" s="19"/>
      <c r="Y26" s="21" t="s">
        <v>144</v>
      </c>
      <c r="Z26" s="19"/>
    </row>
    <row r="27" spans="1:28" ht="114" x14ac:dyDescent="0.25">
      <c r="A27" s="81"/>
      <c r="B27" s="22" t="s">
        <v>148</v>
      </c>
      <c r="C27" s="19" t="s">
        <v>146</v>
      </c>
      <c r="D27" s="18" t="s">
        <v>32</v>
      </c>
      <c r="E27" s="19" t="s">
        <v>55</v>
      </c>
      <c r="F27" s="19" t="s">
        <v>54</v>
      </c>
      <c r="G27" s="19" t="s">
        <v>147</v>
      </c>
      <c r="H27" s="25" t="s">
        <v>73</v>
      </c>
      <c r="I27" s="25" t="s">
        <v>73</v>
      </c>
      <c r="J27" s="21" t="s">
        <v>111</v>
      </c>
      <c r="K27" s="18">
        <v>2</v>
      </c>
      <c r="L27" s="18">
        <v>3</v>
      </c>
      <c r="M27" s="71">
        <f t="shared" si="0"/>
        <v>6</v>
      </c>
      <c r="N27" s="71">
        <f t="shared" si="0"/>
        <v>18</v>
      </c>
      <c r="O27" s="71">
        <v>25</v>
      </c>
      <c r="P27" s="73">
        <f t="shared" si="2"/>
        <v>150</v>
      </c>
      <c r="Q27" s="73" t="str">
        <f t="shared" si="3"/>
        <v>II</v>
      </c>
      <c r="R27" s="63" t="str">
        <f t="shared" si="4"/>
        <v>ACEPTABLE CON CONTROL ESPECIFICO</v>
      </c>
      <c r="S27" s="70">
        <v>2</v>
      </c>
      <c r="T27" s="19" t="s">
        <v>55</v>
      </c>
      <c r="U27" s="19" t="s">
        <v>56</v>
      </c>
      <c r="V27" s="66"/>
      <c r="W27" s="66"/>
      <c r="X27" s="66"/>
      <c r="Y27" s="22" t="s">
        <v>149</v>
      </c>
      <c r="Z27" s="66"/>
    </row>
    <row r="28" spans="1:28" ht="99" customHeight="1" x14ac:dyDescent="0.25">
      <c r="A28" s="82"/>
      <c r="B28" s="22" t="s">
        <v>148</v>
      </c>
      <c r="C28" s="24" t="s">
        <v>118</v>
      </c>
      <c r="D28" s="18" t="s">
        <v>32</v>
      </c>
      <c r="E28" s="19" t="s">
        <v>71</v>
      </c>
      <c r="F28" s="19" t="s">
        <v>47</v>
      </c>
      <c r="G28" s="19" t="s">
        <v>128</v>
      </c>
      <c r="H28" s="25" t="s">
        <v>73</v>
      </c>
      <c r="I28" s="25" t="s">
        <v>73</v>
      </c>
      <c r="J28" s="21" t="s">
        <v>111</v>
      </c>
      <c r="K28" s="18">
        <v>2</v>
      </c>
      <c r="L28" s="18">
        <v>4</v>
      </c>
      <c r="M28" s="71">
        <f t="shared" si="0"/>
        <v>8</v>
      </c>
      <c r="N28" s="71">
        <f t="shared" si="0"/>
        <v>32</v>
      </c>
      <c r="O28" s="71">
        <v>25</v>
      </c>
      <c r="P28" s="73">
        <f t="shared" si="2"/>
        <v>200</v>
      </c>
      <c r="Q28" s="73" t="str">
        <f t="shared" si="3"/>
        <v>II</v>
      </c>
      <c r="R28" s="63" t="str">
        <f t="shared" si="4"/>
        <v>ACEPTABLE CON CONTROL ESPECIFICO</v>
      </c>
      <c r="S28" s="65">
        <v>2</v>
      </c>
      <c r="T28" s="19" t="s">
        <v>142</v>
      </c>
      <c r="U28" s="66"/>
      <c r="V28" s="66"/>
      <c r="W28" s="66"/>
      <c r="X28" s="79" t="s">
        <v>132</v>
      </c>
      <c r="Y28" s="21" t="s">
        <v>150</v>
      </c>
      <c r="Z28" s="18"/>
    </row>
    <row r="29" spans="1:28" ht="128.25" x14ac:dyDescent="0.25">
      <c r="A29" s="80" t="s">
        <v>152</v>
      </c>
      <c r="B29" s="22" t="s">
        <v>148</v>
      </c>
      <c r="C29" s="24" t="s">
        <v>153</v>
      </c>
      <c r="D29" s="18" t="s">
        <v>32</v>
      </c>
      <c r="E29" s="19" t="s">
        <v>134</v>
      </c>
      <c r="F29" s="19" t="s">
        <v>53</v>
      </c>
      <c r="G29" s="19" t="s">
        <v>124</v>
      </c>
      <c r="H29" s="25" t="s">
        <v>73</v>
      </c>
      <c r="I29" s="19" t="s">
        <v>123</v>
      </c>
      <c r="J29" s="22" t="s">
        <v>311</v>
      </c>
      <c r="K29" s="18">
        <v>2</v>
      </c>
      <c r="L29" s="18">
        <v>4</v>
      </c>
      <c r="M29" s="71">
        <f t="shared" si="0"/>
        <v>8</v>
      </c>
      <c r="N29" s="71">
        <f t="shared" si="0"/>
        <v>32</v>
      </c>
      <c r="O29" s="71">
        <v>25</v>
      </c>
      <c r="P29" s="73">
        <f t="shared" si="2"/>
        <v>200</v>
      </c>
      <c r="Q29" s="73" t="str">
        <f t="shared" si="3"/>
        <v>II</v>
      </c>
      <c r="R29" s="63" t="str">
        <f t="shared" si="4"/>
        <v>ACEPTABLE CON CONTROL ESPECIFICO</v>
      </c>
      <c r="S29" s="65">
        <v>2</v>
      </c>
      <c r="T29" s="19" t="s">
        <v>308</v>
      </c>
      <c r="U29" s="19"/>
      <c r="V29" s="66"/>
      <c r="W29" s="18"/>
      <c r="X29" s="19"/>
      <c r="Y29" s="22" t="s">
        <v>313</v>
      </c>
      <c r="Z29" s="19"/>
    </row>
    <row r="30" spans="1:28" ht="90" x14ac:dyDescent="0.25">
      <c r="A30" s="81"/>
      <c r="B30" s="22" t="s">
        <v>126</v>
      </c>
      <c r="C30" s="24" t="s">
        <v>129</v>
      </c>
      <c r="D30" s="18" t="s">
        <v>32</v>
      </c>
      <c r="E30" s="19" t="s">
        <v>115</v>
      </c>
      <c r="F30" s="19" t="s">
        <v>47</v>
      </c>
      <c r="G30" s="19" t="s">
        <v>116</v>
      </c>
      <c r="H30" s="25" t="s">
        <v>73</v>
      </c>
      <c r="I30" s="25" t="s">
        <v>73</v>
      </c>
      <c r="J30" s="21" t="s">
        <v>111</v>
      </c>
      <c r="K30" s="18">
        <v>2</v>
      </c>
      <c r="L30" s="18">
        <v>4</v>
      </c>
      <c r="M30" s="71">
        <f t="shared" si="0"/>
        <v>8</v>
      </c>
      <c r="N30" s="71">
        <f t="shared" si="0"/>
        <v>32</v>
      </c>
      <c r="O30" s="71">
        <v>25</v>
      </c>
      <c r="P30" s="73">
        <f t="shared" si="2"/>
        <v>200</v>
      </c>
      <c r="Q30" s="73" t="str">
        <f t="shared" si="3"/>
        <v>II</v>
      </c>
      <c r="R30" s="63" t="str">
        <f t="shared" si="4"/>
        <v>ACEPTABLE CON CONTROL ESPECIFICO</v>
      </c>
      <c r="S30" s="65">
        <v>7</v>
      </c>
      <c r="T30" s="19" t="s">
        <v>117</v>
      </c>
      <c r="U30" s="66"/>
      <c r="V30" s="66"/>
      <c r="W30" s="66"/>
      <c r="X30" s="66"/>
      <c r="Y30" s="21" t="s">
        <v>144</v>
      </c>
      <c r="Z30" s="66"/>
    </row>
    <row r="31" spans="1:28" ht="85.5" x14ac:dyDescent="0.25">
      <c r="A31" s="81"/>
      <c r="B31" s="22" t="s">
        <v>126</v>
      </c>
      <c r="C31" s="19" t="s">
        <v>127</v>
      </c>
      <c r="D31" s="18" t="s">
        <v>32</v>
      </c>
      <c r="E31" s="19" t="s">
        <v>55</v>
      </c>
      <c r="F31" s="19" t="s">
        <v>54</v>
      </c>
      <c r="G31" s="19" t="s">
        <v>120</v>
      </c>
      <c r="H31" s="25" t="s">
        <v>73</v>
      </c>
      <c r="I31" s="25" t="s">
        <v>73</v>
      </c>
      <c r="J31" s="25" t="s">
        <v>101</v>
      </c>
      <c r="K31" s="18">
        <v>2</v>
      </c>
      <c r="L31" s="18">
        <v>2</v>
      </c>
      <c r="M31" s="71">
        <f t="shared" ref="M31:N43" si="35">K31*L31</f>
        <v>4</v>
      </c>
      <c r="N31" s="71">
        <f t="shared" si="35"/>
        <v>8</v>
      </c>
      <c r="O31" s="71">
        <v>25</v>
      </c>
      <c r="P31" s="73">
        <f t="shared" si="2"/>
        <v>100</v>
      </c>
      <c r="Q31" s="73" t="str">
        <f t="shared" si="3"/>
        <v>III</v>
      </c>
      <c r="R31" s="63" t="str">
        <f t="shared" si="4"/>
        <v>MEJORABLE</v>
      </c>
      <c r="S31" s="65">
        <v>7</v>
      </c>
      <c r="T31" s="19" t="s">
        <v>55</v>
      </c>
      <c r="U31" s="66"/>
      <c r="V31" s="66"/>
      <c r="W31" s="66"/>
      <c r="X31" s="66"/>
      <c r="Y31" s="22" t="s">
        <v>149</v>
      </c>
      <c r="Z31" s="18"/>
    </row>
    <row r="32" spans="1:28" ht="99.75" x14ac:dyDescent="0.25">
      <c r="A32" s="81"/>
      <c r="B32" s="22" t="s">
        <v>126</v>
      </c>
      <c r="C32" s="24" t="s">
        <v>118</v>
      </c>
      <c r="D32" s="18" t="s">
        <v>32</v>
      </c>
      <c r="E32" s="19" t="s">
        <v>71</v>
      </c>
      <c r="F32" s="19" t="s">
        <v>47</v>
      </c>
      <c r="G32" s="19" t="s">
        <v>128</v>
      </c>
      <c r="H32" s="25" t="s">
        <v>73</v>
      </c>
      <c r="I32" s="25" t="s">
        <v>73</v>
      </c>
      <c r="J32" s="21" t="s">
        <v>111</v>
      </c>
      <c r="K32" s="18">
        <v>2</v>
      </c>
      <c r="L32" s="18">
        <v>4</v>
      </c>
      <c r="M32" s="71">
        <f t="shared" si="35"/>
        <v>8</v>
      </c>
      <c r="N32" s="71">
        <f t="shared" si="35"/>
        <v>32</v>
      </c>
      <c r="O32" s="71">
        <v>25</v>
      </c>
      <c r="P32" s="73">
        <f t="shared" si="2"/>
        <v>200</v>
      </c>
      <c r="Q32" s="73" t="str">
        <f t="shared" si="3"/>
        <v>II</v>
      </c>
      <c r="R32" s="63" t="str">
        <f t="shared" si="4"/>
        <v>ACEPTABLE CON CONTROL ESPECIFICO</v>
      </c>
      <c r="S32" s="65">
        <v>7</v>
      </c>
      <c r="T32" s="19" t="s">
        <v>142</v>
      </c>
      <c r="U32" s="19"/>
      <c r="V32" s="66"/>
      <c r="W32" s="18"/>
      <c r="X32" s="79" t="s">
        <v>132</v>
      </c>
      <c r="Y32" s="21" t="s">
        <v>150</v>
      </c>
      <c r="Z32" s="19"/>
    </row>
    <row r="33" spans="1:26" ht="128.25" x14ac:dyDescent="0.25">
      <c r="A33" s="81"/>
      <c r="B33" s="22" t="s">
        <v>126</v>
      </c>
      <c r="C33" s="24" t="s">
        <v>153</v>
      </c>
      <c r="D33" s="18" t="s">
        <v>32</v>
      </c>
      <c r="E33" s="19" t="s">
        <v>134</v>
      </c>
      <c r="F33" s="19" t="s">
        <v>53</v>
      </c>
      <c r="G33" s="19" t="s">
        <v>124</v>
      </c>
      <c r="H33" s="25" t="s">
        <v>73</v>
      </c>
      <c r="I33" s="19" t="s">
        <v>123</v>
      </c>
      <c r="J33" s="22" t="s">
        <v>311</v>
      </c>
      <c r="K33" s="18">
        <v>2</v>
      </c>
      <c r="L33" s="18">
        <v>4</v>
      </c>
      <c r="M33" s="71">
        <f t="shared" si="35"/>
        <v>8</v>
      </c>
      <c r="N33" s="71">
        <f t="shared" si="35"/>
        <v>32</v>
      </c>
      <c r="O33" s="71">
        <v>25</v>
      </c>
      <c r="P33" s="73">
        <f t="shared" si="2"/>
        <v>200</v>
      </c>
      <c r="Q33" s="73" t="str">
        <f t="shared" si="3"/>
        <v>II</v>
      </c>
      <c r="R33" s="63" t="str">
        <f t="shared" si="4"/>
        <v>ACEPTABLE CON CONTROL ESPECIFICO</v>
      </c>
      <c r="S33" s="65">
        <v>7</v>
      </c>
      <c r="T33" s="19" t="s">
        <v>151</v>
      </c>
      <c r="U33" s="66"/>
      <c r="V33" s="66"/>
      <c r="W33" s="66"/>
      <c r="X33" s="66"/>
      <c r="Y33" s="22" t="s">
        <v>313</v>
      </c>
      <c r="Z33" s="66"/>
    </row>
    <row r="34" spans="1:26" ht="90" x14ac:dyDescent="0.25">
      <c r="A34" s="81"/>
      <c r="B34" s="22" t="s">
        <v>154</v>
      </c>
      <c r="C34" s="27" t="s">
        <v>155</v>
      </c>
      <c r="D34" s="18" t="s">
        <v>32</v>
      </c>
      <c r="E34" s="19" t="s">
        <v>156</v>
      </c>
      <c r="F34" s="19" t="s">
        <v>33</v>
      </c>
      <c r="G34" s="19" t="s">
        <v>157</v>
      </c>
      <c r="H34" s="25" t="s">
        <v>73</v>
      </c>
      <c r="I34" s="25" t="s">
        <v>73</v>
      </c>
      <c r="J34" s="25" t="s">
        <v>73</v>
      </c>
      <c r="K34" s="18">
        <v>2</v>
      </c>
      <c r="L34" s="18">
        <v>2</v>
      </c>
      <c r="M34" s="71">
        <f t="shared" si="35"/>
        <v>4</v>
      </c>
      <c r="N34" s="71">
        <f t="shared" si="35"/>
        <v>8</v>
      </c>
      <c r="O34" s="71">
        <v>60</v>
      </c>
      <c r="P34" s="73">
        <f t="shared" si="2"/>
        <v>240</v>
      </c>
      <c r="Q34" s="73" t="str">
        <f t="shared" si="3"/>
        <v>II</v>
      </c>
      <c r="R34" s="63" t="str">
        <f t="shared" si="4"/>
        <v>ACEPTABLE CON CONTROL ESPECIFICO</v>
      </c>
      <c r="S34" s="65">
        <v>2</v>
      </c>
      <c r="T34" s="19" t="s">
        <v>158</v>
      </c>
      <c r="U34" s="66"/>
      <c r="V34" s="66"/>
      <c r="W34" s="66"/>
      <c r="X34" s="21" t="s">
        <v>159</v>
      </c>
      <c r="Y34" s="21" t="s">
        <v>164</v>
      </c>
      <c r="Z34" s="66"/>
    </row>
    <row r="35" spans="1:26" ht="65.25" customHeight="1" x14ac:dyDescent="0.25">
      <c r="A35" s="81"/>
      <c r="B35" s="22" t="s">
        <v>154</v>
      </c>
      <c r="C35" s="27" t="s">
        <v>307</v>
      </c>
      <c r="D35" s="18" t="s">
        <v>32</v>
      </c>
      <c r="E35" s="19" t="s">
        <v>309</v>
      </c>
      <c r="F35" s="19" t="s">
        <v>53</v>
      </c>
      <c r="G35" s="19" t="s">
        <v>124</v>
      </c>
      <c r="H35" s="25" t="s">
        <v>73</v>
      </c>
      <c r="I35" s="25" t="s">
        <v>73</v>
      </c>
      <c r="J35" s="19" t="s">
        <v>310</v>
      </c>
      <c r="K35" s="18">
        <v>2</v>
      </c>
      <c r="L35" s="18">
        <v>2</v>
      </c>
      <c r="M35" s="71">
        <f t="shared" ref="M35" si="36">K35*L35</f>
        <v>4</v>
      </c>
      <c r="N35" s="71">
        <f t="shared" ref="N35" si="37">L35*M35</f>
        <v>8</v>
      </c>
      <c r="O35" s="71">
        <v>60</v>
      </c>
      <c r="P35" s="73">
        <f t="shared" ref="P35" si="38">M35*O35</f>
        <v>240</v>
      </c>
      <c r="Q35" s="73" t="str">
        <f t="shared" ref="Q35" si="39">IF(P35&lt;=$AO$7,$AM$7,IF(P35&lt;=$AO$8,$AM$8,IF(P35&lt;=$AO$9,$AM$9,IF(P35&lt;=$AO$10,$AM$10))))</f>
        <v>II</v>
      </c>
      <c r="R35" s="63" t="str">
        <f t="shared" ref="R35" si="40">IF(Q35=$AQ$7,$AR$7,IF(Q35=$AQ$8,$AR$8,IF(Q35=$AQ$9,$AR$9,IF(Q35=$AQ$10,$AR$10))))</f>
        <v>ACEPTABLE CON CONTROL ESPECIFICO</v>
      </c>
      <c r="S35" s="65">
        <v>2</v>
      </c>
      <c r="T35" s="19" t="s">
        <v>308</v>
      </c>
      <c r="U35" s="66"/>
      <c r="V35" s="66"/>
      <c r="W35" s="66"/>
      <c r="X35" s="21"/>
      <c r="Y35" s="21" t="s">
        <v>312</v>
      </c>
      <c r="Z35" s="66"/>
    </row>
    <row r="36" spans="1:26" ht="90" x14ac:dyDescent="0.25">
      <c r="A36" s="81"/>
      <c r="B36" s="22" t="s">
        <v>154</v>
      </c>
      <c r="C36" s="24" t="s">
        <v>160</v>
      </c>
      <c r="D36" s="18" t="s">
        <v>32</v>
      </c>
      <c r="E36" s="19" t="s">
        <v>161</v>
      </c>
      <c r="F36" s="19" t="s">
        <v>33</v>
      </c>
      <c r="G36" s="19" t="s">
        <v>162</v>
      </c>
      <c r="H36" s="25" t="s">
        <v>73</v>
      </c>
      <c r="I36" s="25" t="s">
        <v>73</v>
      </c>
      <c r="J36" s="19" t="s">
        <v>163</v>
      </c>
      <c r="K36" s="18">
        <v>2</v>
      </c>
      <c r="L36" s="18">
        <v>2</v>
      </c>
      <c r="M36" s="71">
        <f t="shared" si="35"/>
        <v>4</v>
      </c>
      <c r="N36" s="71">
        <f t="shared" si="35"/>
        <v>8</v>
      </c>
      <c r="O36" s="71">
        <v>60</v>
      </c>
      <c r="P36" s="73">
        <f t="shared" si="2"/>
        <v>240</v>
      </c>
      <c r="Q36" s="73" t="str">
        <f t="shared" si="3"/>
        <v>II</v>
      </c>
      <c r="R36" s="63" t="str">
        <f t="shared" si="4"/>
        <v>ACEPTABLE CON CONTROL ESPECIFICO</v>
      </c>
      <c r="S36" s="65">
        <v>1</v>
      </c>
      <c r="T36" s="19" t="s">
        <v>158</v>
      </c>
      <c r="U36" s="66"/>
      <c r="V36" s="66"/>
      <c r="W36" s="66"/>
      <c r="X36" s="66"/>
      <c r="Y36" s="21" t="s">
        <v>164</v>
      </c>
      <c r="Z36" s="66"/>
    </row>
    <row r="37" spans="1:26" ht="90" x14ac:dyDescent="0.25">
      <c r="A37" s="81"/>
      <c r="B37" s="22" t="s">
        <v>360</v>
      </c>
      <c r="C37" s="24" t="s">
        <v>353</v>
      </c>
      <c r="D37" s="18" t="s">
        <v>32</v>
      </c>
      <c r="E37" s="19" t="s">
        <v>354</v>
      </c>
      <c r="F37" s="19" t="s">
        <v>33</v>
      </c>
      <c r="G37" s="19" t="s">
        <v>356</v>
      </c>
      <c r="H37" s="25" t="s">
        <v>73</v>
      </c>
      <c r="I37" s="25" t="s">
        <v>357</v>
      </c>
      <c r="J37" s="19" t="s">
        <v>355</v>
      </c>
      <c r="K37" s="18">
        <v>2</v>
      </c>
      <c r="L37" s="18">
        <v>2</v>
      </c>
      <c r="M37" s="71">
        <f t="shared" ref="M37" si="41">K37*L37</f>
        <v>4</v>
      </c>
      <c r="N37" s="71">
        <f t="shared" ref="N37" si="42">L37*M37</f>
        <v>8</v>
      </c>
      <c r="O37" s="71">
        <v>60</v>
      </c>
      <c r="P37" s="73">
        <f t="shared" ref="P37" si="43">M37*O37</f>
        <v>240</v>
      </c>
      <c r="Q37" s="73" t="str">
        <f t="shared" ref="Q37" si="44">IF(P37&lt;=$AO$7,$AM$7,IF(P37&lt;=$AO$8,$AM$8,IF(P37&lt;=$AO$9,$AM$9,IF(P37&lt;=$AO$10,$AM$10))))</f>
        <v>II</v>
      </c>
      <c r="R37" s="63" t="str">
        <f t="shared" ref="R37" si="45">IF(Q37=$AQ$7,$AR$7,IF(Q37=$AQ$8,$AR$8,IF(Q37=$AQ$9,$AR$9,IF(Q37=$AQ$10,$AR$10))))</f>
        <v>ACEPTABLE CON CONTROL ESPECIFICO</v>
      </c>
      <c r="S37" s="65">
        <v>4</v>
      </c>
      <c r="T37" s="19" t="s">
        <v>358</v>
      </c>
      <c r="U37" s="66"/>
      <c r="V37" s="66"/>
      <c r="W37" s="66"/>
      <c r="X37" s="66"/>
      <c r="Y37" s="21" t="s">
        <v>359</v>
      </c>
      <c r="Z37" s="66"/>
    </row>
    <row r="38" spans="1:26" ht="90" x14ac:dyDescent="0.25">
      <c r="A38" s="81"/>
      <c r="B38" s="22" t="s">
        <v>165</v>
      </c>
      <c r="C38" s="24" t="s">
        <v>166</v>
      </c>
      <c r="D38" s="18" t="s">
        <v>32</v>
      </c>
      <c r="E38" s="19" t="s">
        <v>167</v>
      </c>
      <c r="F38" s="19" t="s">
        <v>33</v>
      </c>
      <c r="G38" s="19" t="s">
        <v>157</v>
      </c>
      <c r="H38" s="25" t="s">
        <v>73</v>
      </c>
      <c r="I38" s="25" t="s">
        <v>170</v>
      </c>
      <c r="J38" s="25" t="s">
        <v>73</v>
      </c>
      <c r="K38" s="18">
        <v>2</v>
      </c>
      <c r="L38" s="18">
        <v>3</v>
      </c>
      <c r="M38" s="71">
        <f t="shared" si="35"/>
        <v>6</v>
      </c>
      <c r="N38" s="71">
        <f t="shared" si="35"/>
        <v>18</v>
      </c>
      <c r="O38" s="71">
        <v>25</v>
      </c>
      <c r="P38" s="73">
        <f t="shared" si="2"/>
        <v>150</v>
      </c>
      <c r="Q38" s="73" t="str">
        <f t="shared" si="3"/>
        <v>II</v>
      </c>
      <c r="R38" s="63" t="str">
        <f t="shared" si="4"/>
        <v>ACEPTABLE CON CONTROL ESPECIFICO</v>
      </c>
      <c r="S38" s="65">
        <v>3</v>
      </c>
      <c r="T38" s="19" t="s">
        <v>168</v>
      </c>
      <c r="U38" s="19"/>
      <c r="V38" s="66"/>
      <c r="W38" s="18"/>
      <c r="X38" s="21" t="s">
        <v>169</v>
      </c>
      <c r="Y38" s="21" t="s">
        <v>171</v>
      </c>
      <c r="Z38" s="19"/>
    </row>
    <row r="39" spans="1:26" ht="138" customHeight="1" x14ac:dyDescent="0.25">
      <c r="A39" s="82"/>
      <c r="B39" s="19" t="s">
        <v>314</v>
      </c>
      <c r="C39" s="24" t="s">
        <v>315</v>
      </c>
      <c r="D39" s="65" t="s">
        <v>61</v>
      </c>
      <c r="E39" s="24" t="s">
        <v>309</v>
      </c>
      <c r="F39" s="19" t="s">
        <v>53</v>
      </c>
      <c r="G39" s="19" t="s">
        <v>124</v>
      </c>
      <c r="H39" s="25" t="s">
        <v>73</v>
      </c>
      <c r="I39" s="25" t="s">
        <v>73</v>
      </c>
      <c r="J39" s="19" t="s">
        <v>310</v>
      </c>
      <c r="K39" s="18">
        <v>2</v>
      </c>
      <c r="L39" s="18">
        <v>3</v>
      </c>
      <c r="M39" s="71">
        <f t="shared" ref="M39" si="46">K39*L39</f>
        <v>6</v>
      </c>
      <c r="N39" s="71">
        <f t="shared" ref="N39:N40" si="47">L39*M39</f>
        <v>18</v>
      </c>
      <c r="O39" s="71">
        <v>25</v>
      </c>
      <c r="P39" s="73">
        <f t="shared" si="2"/>
        <v>150</v>
      </c>
      <c r="Q39" s="73" t="str">
        <f t="shared" si="3"/>
        <v>II</v>
      </c>
      <c r="R39" s="63" t="str">
        <f t="shared" si="4"/>
        <v>ACEPTABLE CON CONTROL ESPECIFICO</v>
      </c>
      <c r="S39" s="65">
        <v>3</v>
      </c>
      <c r="T39" s="19" t="s">
        <v>308</v>
      </c>
      <c r="U39" s="19"/>
      <c r="V39" s="19"/>
      <c r="W39" s="18"/>
      <c r="X39" s="19"/>
      <c r="Y39" s="21" t="s">
        <v>312</v>
      </c>
      <c r="Z39" s="19"/>
    </row>
    <row r="40" spans="1:26" ht="57" customHeight="1" x14ac:dyDescent="0.25">
      <c r="A40" s="80" t="s">
        <v>316</v>
      </c>
      <c r="B40" s="19" t="s">
        <v>346</v>
      </c>
      <c r="C40" s="24" t="s">
        <v>317</v>
      </c>
      <c r="D40" s="65" t="s">
        <v>32</v>
      </c>
      <c r="E40" s="19" t="s">
        <v>318</v>
      </c>
      <c r="F40" s="19" t="s">
        <v>47</v>
      </c>
      <c r="G40" s="19" t="s">
        <v>319</v>
      </c>
      <c r="H40" s="25"/>
      <c r="I40" s="25"/>
      <c r="J40" s="19"/>
      <c r="K40" s="18">
        <v>2</v>
      </c>
      <c r="L40" s="18">
        <v>3</v>
      </c>
      <c r="M40" s="71">
        <f t="shared" ref="M40" si="48">K40*L40</f>
        <v>6</v>
      </c>
      <c r="N40" s="71">
        <f t="shared" si="47"/>
        <v>18</v>
      </c>
      <c r="O40" s="71">
        <v>10</v>
      </c>
      <c r="P40" s="73">
        <f t="shared" ref="P40" si="49">M40*O40</f>
        <v>60</v>
      </c>
      <c r="Q40" s="73" t="str">
        <f t="shared" ref="Q40" si="50">IF(P40&lt;=$AO$7,$AM$7,IF(P40&lt;=$AO$8,$AM$8,IF(P40&lt;=$AO$9,$AM$9,IF(P40&lt;=$AO$10,$AM$10))))</f>
        <v>III</v>
      </c>
      <c r="R40" s="63" t="str">
        <f t="shared" ref="R40" si="51">IF(Q40=$AQ$7,$AR$7,IF(Q40=$AQ$8,$AR$8,IF(Q40=$AQ$9,$AR$9,IF(Q40=$AQ$10,$AR$10))))</f>
        <v>MEJORABLE</v>
      </c>
      <c r="S40" s="65">
        <v>2</v>
      </c>
      <c r="T40" s="19" t="s">
        <v>320</v>
      </c>
      <c r="U40" s="19"/>
      <c r="V40" s="19"/>
      <c r="W40" s="18"/>
      <c r="X40" s="19" t="s">
        <v>325</v>
      </c>
      <c r="Y40" s="19" t="s">
        <v>334</v>
      </c>
      <c r="Z40" s="19"/>
    </row>
    <row r="41" spans="1:26" ht="67.5" customHeight="1" x14ac:dyDescent="0.25">
      <c r="A41" s="81"/>
      <c r="B41" s="19" t="s">
        <v>346</v>
      </c>
      <c r="C41" s="24" t="s">
        <v>317</v>
      </c>
      <c r="D41" s="65" t="s">
        <v>32</v>
      </c>
      <c r="E41" s="24" t="s">
        <v>321</v>
      </c>
      <c r="F41" s="19" t="s">
        <v>33</v>
      </c>
      <c r="G41" s="19" t="s">
        <v>330</v>
      </c>
      <c r="H41" s="66"/>
      <c r="I41" s="19" t="s">
        <v>327</v>
      </c>
      <c r="J41" s="19" t="s">
        <v>324</v>
      </c>
      <c r="K41" s="18">
        <v>2</v>
      </c>
      <c r="L41" s="18">
        <v>3</v>
      </c>
      <c r="M41" s="71">
        <f t="shared" si="35"/>
        <v>6</v>
      </c>
      <c r="N41" s="71">
        <f t="shared" si="35"/>
        <v>18</v>
      </c>
      <c r="O41" s="71">
        <v>25</v>
      </c>
      <c r="P41" s="73">
        <f t="shared" si="2"/>
        <v>150</v>
      </c>
      <c r="Q41" s="73" t="str">
        <f t="shared" si="3"/>
        <v>II</v>
      </c>
      <c r="R41" s="63" t="str">
        <f t="shared" si="4"/>
        <v>ACEPTABLE CON CONTROL ESPECIFICO</v>
      </c>
      <c r="S41" s="65">
        <v>2</v>
      </c>
      <c r="T41" s="19" t="s">
        <v>323</v>
      </c>
      <c r="U41" s="19"/>
      <c r="V41" s="19"/>
      <c r="W41" s="19"/>
      <c r="X41" s="19"/>
      <c r="Y41" s="19" t="s">
        <v>326</v>
      </c>
      <c r="Z41" s="19"/>
    </row>
    <row r="42" spans="1:26" ht="80.25" customHeight="1" x14ac:dyDescent="0.25">
      <c r="A42" s="81"/>
      <c r="B42" s="19" t="s">
        <v>347</v>
      </c>
      <c r="C42" s="24" t="s">
        <v>328</v>
      </c>
      <c r="D42" s="65" t="s">
        <v>32</v>
      </c>
      <c r="E42" s="24" t="s">
        <v>329</v>
      </c>
      <c r="F42" s="19" t="s">
        <v>33</v>
      </c>
      <c r="G42" s="19" t="s">
        <v>322</v>
      </c>
      <c r="H42" s="66"/>
      <c r="I42" s="19" t="s">
        <v>327</v>
      </c>
      <c r="J42" s="19" t="s">
        <v>324</v>
      </c>
      <c r="K42" s="18">
        <v>2</v>
      </c>
      <c r="L42" s="18">
        <v>3</v>
      </c>
      <c r="M42" s="71">
        <f t="shared" si="35"/>
        <v>6</v>
      </c>
      <c r="N42" s="71">
        <f t="shared" si="35"/>
        <v>18</v>
      </c>
      <c r="O42" s="71">
        <v>60</v>
      </c>
      <c r="P42" s="73">
        <f t="shared" si="2"/>
        <v>360</v>
      </c>
      <c r="Q42" s="73" t="str">
        <f t="shared" si="3"/>
        <v>II</v>
      </c>
      <c r="R42" s="63" t="str">
        <f t="shared" si="4"/>
        <v>ACEPTABLE CON CONTROL ESPECIFICO</v>
      </c>
      <c r="S42" s="65">
        <v>2</v>
      </c>
      <c r="T42" s="19" t="s">
        <v>323</v>
      </c>
      <c r="U42" s="19"/>
      <c r="V42" s="19"/>
      <c r="W42" s="19"/>
      <c r="X42" s="19"/>
      <c r="Y42" s="19" t="s">
        <v>326</v>
      </c>
      <c r="Z42" s="19"/>
    </row>
    <row r="43" spans="1:26" ht="83.25" customHeight="1" x14ac:dyDescent="0.25">
      <c r="A43" s="81"/>
      <c r="B43" s="19" t="s">
        <v>348</v>
      </c>
      <c r="C43" s="24" t="s">
        <v>337</v>
      </c>
      <c r="D43" s="65" t="s">
        <v>32</v>
      </c>
      <c r="E43" s="24" t="s">
        <v>331</v>
      </c>
      <c r="F43" s="19" t="s">
        <v>38</v>
      </c>
      <c r="G43" s="19" t="s">
        <v>332</v>
      </c>
      <c r="H43" s="66"/>
      <c r="I43" s="19"/>
      <c r="J43" s="19" t="s">
        <v>335</v>
      </c>
      <c r="K43" s="18">
        <v>2</v>
      </c>
      <c r="L43" s="18">
        <v>2</v>
      </c>
      <c r="M43" s="71">
        <f t="shared" si="35"/>
        <v>4</v>
      </c>
      <c r="N43" s="71">
        <f t="shared" si="35"/>
        <v>8</v>
      </c>
      <c r="O43" s="71">
        <v>10</v>
      </c>
      <c r="P43" s="73">
        <f t="shared" si="2"/>
        <v>40</v>
      </c>
      <c r="Q43" s="73" t="str">
        <f t="shared" si="3"/>
        <v>III</v>
      </c>
      <c r="R43" s="63" t="str">
        <f t="shared" si="4"/>
        <v>MEJORABLE</v>
      </c>
      <c r="S43" s="65">
        <v>2</v>
      </c>
      <c r="T43" s="19" t="s">
        <v>333</v>
      </c>
      <c r="U43" s="19"/>
      <c r="V43" s="19"/>
      <c r="W43" s="19"/>
      <c r="X43" s="19"/>
      <c r="Y43" s="21" t="s">
        <v>344</v>
      </c>
      <c r="Z43" s="19"/>
    </row>
    <row r="44" spans="1:26" ht="83.25" customHeight="1" x14ac:dyDescent="0.25">
      <c r="A44" s="81"/>
      <c r="B44" s="19" t="s">
        <v>348</v>
      </c>
      <c r="C44" s="24" t="s">
        <v>338</v>
      </c>
      <c r="D44" s="65" t="s">
        <v>32</v>
      </c>
      <c r="E44" s="24" t="s">
        <v>339</v>
      </c>
      <c r="F44" s="19" t="s">
        <v>53</v>
      </c>
      <c r="G44" s="19" t="s">
        <v>340</v>
      </c>
      <c r="H44" s="66"/>
      <c r="I44" s="19"/>
      <c r="J44" s="19" t="s">
        <v>335</v>
      </c>
      <c r="K44" s="18">
        <v>2</v>
      </c>
      <c r="L44" s="18">
        <v>2</v>
      </c>
      <c r="M44" s="71">
        <f t="shared" ref="M44:M45" si="52">K44*L44</f>
        <v>4</v>
      </c>
      <c r="N44" s="71">
        <f t="shared" ref="N44:N45" si="53">L44*M44</f>
        <v>8</v>
      </c>
      <c r="O44" s="71">
        <v>10</v>
      </c>
      <c r="P44" s="73">
        <f t="shared" ref="P44:P45" si="54">M44*O44</f>
        <v>40</v>
      </c>
      <c r="Q44" s="73" t="str">
        <f t="shared" ref="Q44:Q45" si="55">IF(P44&lt;=$AO$7,$AM$7,IF(P44&lt;=$AO$8,$AM$8,IF(P44&lt;=$AO$9,$AM$9,IF(P44&lt;=$AO$10,$AM$10))))</f>
        <v>III</v>
      </c>
      <c r="R44" s="63" t="str">
        <f t="shared" ref="R44:R45" si="56">IF(Q44=$AQ$7,$AR$7,IF(Q44=$AQ$8,$AR$8,IF(Q44=$AQ$9,$AR$9,IF(Q44=$AQ$10,$AR$10))))</f>
        <v>MEJORABLE</v>
      </c>
      <c r="S44" s="65">
        <v>2</v>
      </c>
      <c r="T44" s="19" t="s">
        <v>341</v>
      </c>
      <c r="U44" s="19"/>
      <c r="V44" s="19"/>
      <c r="W44" s="19"/>
      <c r="X44" s="19"/>
      <c r="Y44" s="19" t="s">
        <v>343</v>
      </c>
      <c r="Z44" s="19"/>
    </row>
    <row r="45" spans="1:26" ht="138" customHeight="1" x14ac:dyDescent="0.25">
      <c r="A45" s="82"/>
      <c r="B45" s="19" t="s">
        <v>349</v>
      </c>
      <c r="C45" s="24" t="s">
        <v>350</v>
      </c>
      <c r="D45" s="65" t="s">
        <v>32</v>
      </c>
      <c r="E45" s="19" t="s">
        <v>351</v>
      </c>
      <c r="F45" s="19" t="s">
        <v>38</v>
      </c>
      <c r="G45" s="19" t="s">
        <v>336</v>
      </c>
      <c r="H45" s="66"/>
      <c r="I45" s="19"/>
      <c r="J45" s="19" t="s">
        <v>342</v>
      </c>
      <c r="K45" s="18">
        <v>2</v>
      </c>
      <c r="L45" s="18">
        <v>2</v>
      </c>
      <c r="M45" s="71">
        <f t="shared" si="52"/>
        <v>4</v>
      </c>
      <c r="N45" s="71">
        <f t="shared" si="53"/>
        <v>8</v>
      </c>
      <c r="O45" s="71">
        <v>10</v>
      </c>
      <c r="P45" s="73">
        <f t="shared" si="54"/>
        <v>40</v>
      </c>
      <c r="Q45" s="73" t="str">
        <f t="shared" si="55"/>
        <v>III</v>
      </c>
      <c r="R45" s="63" t="str">
        <f t="shared" si="56"/>
        <v>MEJORABLE</v>
      </c>
      <c r="S45" s="18">
        <v>2</v>
      </c>
      <c r="T45" s="19" t="s">
        <v>77</v>
      </c>
      <c r="U45" s="66"/>
      <c r="V45" s="66"/>
      <c r="W45" s="66"/>
      <c r="X45" s="19"/>
      <c r="Y45" s="19" t="s">
        <v>343</v>
      </c>
      <c r="Z45" s="19"/>
    </row>
    <row r="46" spans="1:26" ht="138" customHeight="1" x14ac:dyDescent="0.25">
      <c r="B46" s="121" t="s">
        <v>361</v>
      </c>
    </row>
    <row r="47" spans="1:26" ht="138" customHeight="1" x14ac:dyDescent="0.25"/>
    <row r="48" spans="1:26" ht="138" customHeight="1" x14ac:dyDescent="0.25"/>
    <row r="49" ht="138" customHeight="1" x14ac:dyDescent="0.25"/>
    <row r="50" ht="138" customHeight="1" x14ac:dyDescent="0.25"/>
    <row r="51" ht="138" customHeight="1" x14ac:dyDescent="0.25"/>
    <row r="52" ht="138" customHeight="1" x14ac:dyDescent="0.25"/>
    <row r="53" ht="138" customHeight="1" x14ac:dyDescent="0.25"/>
    <row r="54" ht="138" customHeight="1" x14ac:dyDescent="0.25"/>
    <row r="56" ht="106.5" customHeight="1" x14ac:dyDescent="0.25"/>
    <row r="57" ht="144.75" customHeight="1" x14ac:dyDescent="0.25"/>
    <row r="58" ht="129" customHeight="1" x14ac:dyDescent="0.25"/>
    <row r="59" ht="138" customHeight="1" x14ac:dyDescent="0.25"/>
    <row r="60" ht="160.5" customHeight="1" x14ac:dyDescent="0.25"/>
    <row r="61" ht="178.5" customHeight="1" x14ac:dyDescent="0.25"/>
    <row r="62" ht="147" customHeight="1" x14ac:dyDescent="0.25"/>
    <row r="63" ht="143.25" customHeight="1" x14ac:dyDescent="0.25"/>
    <row r="74" spans="1:6" x14ac:dyDescent="0.25">
      <c r="D74" s="1" t="s">
        <v>57</v>
      </c>
      <c r="E74" t="s">
        <v>58</v>
      </c>
      <c r="F74" s="6" t="s">
        <v>59</v>
      </c>
    </row>
    <row r="75" spans="1:6" x14ac:dyDescent="0.25">
      <c r="A75" t="s">
        <v>60</v>
      </c>
      <c r="B75" t="s">
        <v>32</v>
      </c>
      <c r="C75" t="s">
        <v>53</v>
      </c>
      <c r="D75">
        <v>10</v>
      </c>
      <c r="E75">
        <v>4</v>
      </c>
      <c r="F75">
        <v>100</v>
      </c>
    </row>
    <row r="76" spans="1:6" x14ac:dyDescent="0.25">
      <c r="A76" t="s">
        <v>62</v>
      </c>
      <c r="B76" t="s">
        <v>61</v>
      </c>
      <c r="C76" t="s">
        <v>52</v>
      </c>
      <c r="D76">
        <v>6</v>
      </c>
      <c r="E76">
        <v>3</v>
      </c>
      <c r="F76">
        <v>60</v>
      </c>
    </row>
    <row r="77" spans="1:6" x14ac:dyDescent="0.25">
      <c r="A77" t="s">
        <v>63</v>
      </c>
      <c r="C77" t="s">
        <v>38</v>
      </c>
      <c r="D77">
        <v>2</v>
      </c>
      <c r="E77">
        <v>2</v>
      </c>
      <c r="F77">
        <v>25</v>
      </c>
    </row>
    <row r="78" spans="1:6" x14ac:dyDescent="0.25">
      <c r="C78" t="s">
        <v>54</v>
      </c>
      <c r="D78">
        <v>0</v>
      </c>
      <c r="E78">
        <v>1</v>
      </c>
      <c r="F78">
        <v>10</v>
      </c>
    </row>
    <row r="79" spans="1:6" x14ac:dyDescent="0.25">
      <c r="C79" t="s">
        <v>47</v>
      </c>
    </row>
    <row r="80" spans="1:6" x14ac:dyDescent="0.25">
      <c r="C80" t="s">
        <v>33</v>
      </c>
    </row>
    <row r="81" spans="3:3" x14ac:dyDescent="0.25">
      <c r="C81" t="s">
        <v>64</v>
      </c>
    </row>
  </sheetData>
  <mergeCells count="32">
    <mergeCell ref="A4:D4"/>
    <mergeCell ref="E4:P4"/>
    <mergeCell ref="A6:A7"/>
    <mergeCell ref="B6:B7"/>
    <mergeCell ref="C6:C7"/>
    <mergeCell ref="D6:D7"/>
    <mergeCell ref="E6:F6"/>
    <mergeCell ref="G6:G7"/>
    <mergeCell ref="H6:J6"/>
    <mergeCell ref="K6:Q6"/>
    <mergeCell ref="Q1:U4"/>
    <mergeCell ref="A1:D1"/>
    <mergeCell ref="E1:P1"/>
    <mergeCell ref="A2:D2"/>
    <mergeCell ref="E2:P2"/>
    <mergeCell ref="A3:D3"/>
    <mergeCell ref="E3:P3"/>
    <mergeCell ref="S6:U6"/>
    <mergeCell ref="V6:Z6"/>
    <mergeCell ref="Z1:AA1"/>
    <mergeCell ref="Z4:AA4"/>
    <mergeCell ref="Z5:AA5"/>
    <mergeCell ref="AJ7:AK7"/>
    <mergeCell ref="AJ8:AK8"/>
    <mergeCell ref="AJ9:AK9"/>
    <mergeCell ref="AJ10:AK10"/>
    <mergeCell ref="A8:A16"/>
    <mergeCell ref="A29:A39"/>
    <mergeCell ref="A22:A24"/>
    <mergeCell ref="A25:A28"/>
    <mergeCell ref="A40:A45"/>
    <mergeCell ref="A17:A21"/>
  </mergeCells>
  <conditionalFormatting sqref="M8:M12 M19:N19 M22:N34 M36:N36 M41:N43 M38:N38">
    <cfRule type="cellIs" dxfId="707" priority="751" operator="equal">
      <formula>0</formula>
    </cfRule>
    <cfRule type="cellIs" dxfId="706" priority="752" operator="equal">
      <formula>2</formula>
    </cfRule>
    <cfRule type="cellIs" dxfId="705" priority="753" operator="equal">
      <formula>4</formula>
    </cfRule>
    <cfRule type="cellIs" dxfId="704" priority="754" operator="equal">
      <formula>8</formula>
    </cfRule>
    <cfRule type="cellIs" dxfId="703" priority="755" operator="equal">
      <formula>6</formula>
    </cfRule>
    <cfRule type="cellIs" dxfId="702" priority="756" operator="equal">
      <formula>12</formula>
    </cfRule>
    <cfRule type="cellIs" dxfId="701" priority="757" operator="equal">
      <formula>18</formula>
    </cfRule>
    <cfRule type="cellIs" dxfId="700" priority="758" operator="equal">
      <formula>24</formula>
    </cfRule>
    <cfRule type="cellIs" dxfId="699" priority="759" operator="equal">
      <formula>10</formula>
    </cfRule>
    <cfRule type="cellIs" dxfId="698" priority="760" operator="equal">
      <formula>20</formula>
    </cfRule>
    <cfRule type="cellIs" dxfId="697" priority="761" operator="equal">
      <formula>30</formula>
    </cfRule>
    <cfRule type="cellIs" dxfId="696" priority="762" operator="equal">
      <formula>40</formula>
    </cfRule>
  </conditionalFormatting>
  <conditionalFormatting sqref="N8:N12 N19 N22:N34 N36 N41:N43 N38">
    <cfRule type="containsText" dxfId="695" priority="746" operator="containsText" text="BAJO">
      <formula>NOT(ISERROR(SEARCH("BAJO",N8)))</formula>
    </cfRule>
    <cfRule type="containsText" dxfId="694" priority="747" operator="containsText" text="MUY ALTO">
      <formula>NOT(ISERROR(SEARCH("MUY ALTO",N8)))</formula>
    </cfRule>
    <cfRule type="containsText" dxfId="693" priority="748" operator="containsText" text="MEDIO">
      <formula>NOT(ISERROR(SEARCH("MEDIO",N8)))</formula>
    </cfRule>
    <cfRule type="containsText" dxfId="692" priority="749" operator="containsText" text="ALTO">
      <formula>NOT(ISERROR(SEARCH("ALTO",N8)))</formula>
    </cfRule>
    <cfRule type="containsText" dxfId="691" priority="750" operator="containsText" text="MUY ALTO">
      <formula>NOT(ISERROR(SEARCH("MUY ALTO",N8)))</formula>
    </cfRule>
  </conditionalFormatting>
  <conditionalFormatting sqref="O8:O12 O19 O22:O34 O36 O38">
    <cfRule type="cellIs" dxfId="690" priority="742" operator="equal">
      <formula>10</formula>
    </cfRule>
    <cfRule type="cellIs" dxfId="689" priority="743" operator="equal">
      <formula>25</formula>
    </cfRule>
    <cfRule type="cellIs" dxfId="688" priority="744" operator="equal">
      <formula>60</formula>
    </cfRule>
    <cfRule type="cellIs" dxfId="687" priority="745" operator="equal">
      <formula>100</formula>
    </cfRule>
  </conditionalFormatting>
  <conditionalFormatting sqref="P8:P12 P19 P22:P34 P36 P41:P43 P38:P39">
    <cfRule type="cellIs" dxfId="686" priority="710" operator="equal">
      <formula>20</formula>
    </cfRule>
    <cfRule type="cellIs" dxfId="685" priority="711" operator="equal">
      <formula>40</formula>
    </cfRule>
    <cfRule type="cellIs" dxfId="684" priority="712" operator="equal">
      <formula>80</formula>
    </cfRule>
    <cfRule type="cellIs" dxfId="683" priority="713" operator="equal">
      <formula>60</formula>
    </cfRule>
    <cfRule type="cellIs" dxfId="682" priority="714" operator="equal">
      <formula>180</formula>
    </cfRule>
    <cfRule type="cellIs" dxfId="681" priority="715" operator="equal">
      <formula>50</formula>
    </cfRule>
    <cfRule type="cellIs" dxfId="680" priority="716" operator="equal">
      <formula>100</formula>
    </cfRule>
    <cfRule type="cellIs" dxfId="679" priority="717" operator="equal">
      <formula>150</formula>
    </cfRule>
    <cfRule type="cellIs" dxfId="678" priority="718" operator="equal">
      <formula>300</formula>
    </cfRule>
    <cfRule type="cellIs" dxfId="677" priority="719" operator="equal">
      <formula>450</formula>
    </cfRule>
    <cfRule type="cellIs" dxfId="676" priority="720" operator="equal">
      <formula>250</formula>
    </cfRule>
    <cfRule type="cellIs" dxfId="675" priority="721" operator="equal">
      <formula>500</formula>
    </cfRule>
    <cfRule type="cellIs" dxfId="674" priority="722" operator="equal">
      <formula>750</formula>
    </cfRule>
    <cfRule type="cellIs" dxfId="673" priority="723" operator="equal">
      <formula>120</formula>
    </cfRule>
    <cfRule type="cellIs" dxfId="672" priority="724" operator="equal">
      <formula>240</formula>
    </cfRule>
    <cfRule type="cellIs" dxfId="671" priority="725" operator="equal">
      <formula>480</formula>
    </cfRule>
    <cfRule type="cellIs" dxfId="670" priority="726" operator="equal">
      <formula>360</formula>
    </cfRule>
    <cfRule type="cellIs" dxfId="669" priority="727" operator="equal">
      <formula>720</formula>
    </cfRule>
    <cfRule type="cellIs" dxfId="668" priority="728" operator="equal">
      <formula>1080</formula>
    </cfRule>
    <cfRule type="cellIs" dxfId="667" priority="729" operator="equal">
      <formula>1440</formula>
    </cfRule>
    <cfRule type="cellIs" dxfId="666" priority="730" operator="equal">
      <formula>0</formula>
    </cfRule>
    <cfRule type="cellIs" dxfId="665" priority="731" operator="equal">
      <formula>200</formula>
    </cfRule>
    <cfRule type="cellIs" dxfId="664" priority="732" operator="equal">
      <formula>400</formula>
    </cfRule>
    <cfRule type="cellIs" dxfId="663" priority="733" operator="equal">
      <formula>800</formula>
    </cfRule>
    <cfRule type="cellIs" dxfId="662" priority="734" operator="equal">
      <formula>600</formula>
    </cfRule>
    <cfRule type="cellIs" dxfId="661" priority="735" operator="equal">
      <formula>1200</formula>
    </cfRule>
    <cfRule type="cellIs" dxfId="660" priority="736" operator="equal">
      <formula>1800</formula>
    </cfRule>
    <cfRule type="cellIs" dxfId="659" priority="737" operator="equal">
      <formula>2400</formula>
    </cfRule>
    <cfRule type="cellIs" dxfId="658" priority="738" operator="equal">
      <formula>1000</formula>
    </cfRule>
    <cfRule type="cellIs" dxfId="657" priority="739" operator="equal">
      <formula>2000</formula>
    </cfRule>
    <cfRule type="cellIs" dxfId="656" priority="740" operator="equal">
      <formula>3000</formula>
    </cfRule>
    <cfRule type="cellIs" dxfId="655" priority="741" operator="equal">
      <formula>4000</formula>
    </cfRule>
  </conditionalFormatting>
  <conditionalFormatting sqref="Q8:Q12 Q19 Q22:Q34 Q36 Q41:Q43 Q38:Q39">
    <cfRule type="cellIs" dxfId="654" priority="706" operator="equal">
      <formula>"IV"</formula>
    </cfRule>
    <cfRule type="cellIs" dxfId="653" priority="707" operator="equal">
      <formula>"II"</formula>
    </cfRule>
    <cfRule type="cellIs" dxfId="652" priority="708" operator="equal">
      <formula>"III"</formula>
    </cfRule>
    <cfRule type="containsText" dxfId="651" priority="709" operator="containsText" text="I">
      <formula>NOT(ISERROR(SEARCH("I",Q8)))</formula>
    </cfRule>
  </conditionalFormatting>
  <conditionalFormatting sqref="R8:R12 R19 R22:R34 R36 R41:R43 R38:R39">
    <cfRule type="cellIs" dxfId="650" priority="702" operator="equal">
      <formula>"ACEPTABLE"</formula>
    </cfRule>
    <cfRule type="cellIs" dxfId="649" priority="703" operator="equal">
      <formula>"MEJORABLE"</formula>
    </cfRule>
    <cfRule type="containsText" dxfId="648" priority="704" operator="containsText" text="ACEPTABLE CON CONTROL ESPECIFICO">
      <formula>NOT(ISERROR(SEARCH("ACEPTABLE CON CONTROL ESPECIFICO",R8)))</formula>
    </cfRule>
    <cfRule type="containsText" dxfId="647" priority="705" operator="containsText" text="NO ACEPTABLE">
      <formula>NOT(ISERROR(SEARCH("NO ACEPTABLE",R8)))</formula>
    </cfRule>
  </conditionalFormatting>
  <conditionalFormatting sqref="O41:O43">
    <cfRule type="cellIs" dxfId="646" priority="698" operator="equal">
      <formula>10</formula>
    </cfRule>
    <cfRule type="cellIs" dxfId="645" priority="699" operator="equal">
      <formula>25</formula>
    </cfRule>
    <cfRule type="cellIs" dxfId="644" priority="700" operator="equal">
      <formula>60</formula>
    </cfRule>
    <cfRule type="cellIs" dxfId="643" priority="701" operator="equal">
      <formula>100</formula>
    </cfRule>
  </conditionalFormatting>
  <conditionalFormatting sqref="M13">
    <cfRule type="cellIs" dxfId="642" priority="686" operator="equal">
      <formula>0</formula>
    </cfRule>
    <cfRule type="cellIs" dxfId="641" priority="687" operator="equal">
      <formula>2</formula>
    </cfRule>
    <cfRule type="cellIs" dxfId="640" priority="688" operator="equal">
      <formula>4</formula>
    </cfRule>
    <cfRule type="cellIs" dxfId="639" priority="689" operator="equal">
      <formula>8</formula>
    </cfRule>
    <cfRule type="cellIs" dxfId="638" priority="690" operator="equal">
      <formula>6</formula>
    </cfRule>
    <cfRule type="cellIs" dxfId="637" priority="691" operator="equal">
      <formula>12</formula>
    </cfRule>
    <cfRule type="cellIs" dxfId="636" priority="692" operator="equal">
      <formula>18</formula>
    </cfRule>
    <cfRule type="cellIs" dxfId="635" priority="693" operator="equal">
      <formula>24</formula>
    </cfRule>
    <cfRule type="cellIs" dxfId="634" priority="694" operator="equal">
      <formula>10</formula>
    </cfRule>
    <cfRule type="cellIs" dxfId="633" priority="695" operator="equal">
      <formula>20</formula>
    </cfRule>
    <cfRule type="cellIs" dxfId="632" priority="696" operator="equal">
      <formula>30</formula>
    </cfRule>
    <cfRule type="cellIs" dxfId="631" priority="697" operator="equal">
      <formula>40</formula>
    </cfRule>
  </conditionalFormatting>
  <conditionalFormatting sqref="N13">
    <cfRule type="containsText" dxfId="630" priority="681" operator="containsText" text="BAJO">
      <formula>NOT(ISERROR(SEARCH("BAJO",N13)))</formula>
    </cfRule>
    <cfRule type="containsText" dxfId="629" priority="682" operator="containsText" text="MUY ALTO">
      <formula>NOT(ISERROR(SEARCH("MUY ALTO",N13)))</formula>
    </cfRule>
    <cfRule type="containsText" dxfId="628" priority="683" operator="containsText" text="MEDIO">
      <formula>NOT(ISERROR(SEARCH("MEDIO",N13)))</formula>
    </cfRule>
    <cfRule type="containsText" dxfId="627" priority="684" operator="containsText" text="ALTO">
      <formula>NOT(ISERROR(SEARCH("ALTO",N13)))</formula>
    </cfRule>
    <cfRule type="containsText" dxfId="626" priority="685" operator="containsText" text="MUY ALTO">
      <formula>NOT(ISERROR(SEARCH("MUY ALTO",N13)))</formula>
    </cfRule>
  </conditionalFormatting>
  <conditionalFormatting sqref="O13">
    <cfRule type="cellIs" dxfId="625" priority="677" operator="equal">
      <formula>10</formula>
    </cfRule>
    <cfRule type="cellIs" dxfId="624" priority="678" operator="equal">
      <formula>25</formula>
    </cfRule>
    <cfRule type="cellIs" dxfId="623" priority="679" operator="equal">
      <formula>60</formula>
    </cfRule>
    <cfRule type="cellIs" dxfId="622" priority="680" operator="equal">
      <formula>100</formula>
    </cfRule>
  </conditionalFormatting>
  <conditionalFormatting sqref="P13">
    <cfRule type="cellIs" dxfId="621" priority="645" operator="equal">
      <formula>20</formula>
    </cfRule>
    <cfRule type="cellIs" dxfId="620" priority="646" operator="equal">
      <formula>40</formula>
    </cfRule>
    <cfRule type="cellIs" dxfId="619" priority="647" operator="equal">
      <formula>80</formula>
    </cfRule>
    <cfRule type="cellIs" dxfId="618" priority="648" operator="equal">
      <formula>60</formula>
    </cfRule>
    <cfRule type="cellIs" dxfId="617" priority="649" operator="equal">
      <formula>180</formula>
    </cfRule>
    <cfRule type="cellIs" dxfId="616" priority="650" operator="equal">
      <formula>50</formula>
    </cfRule>
    <cfRule type="cellIs" dxfId="615" priority="651" operator="equal">
      <formula>100</formula>
    </cfRule>
    <cfRule type="cellIs" dxfId="614" priority="652" operator="equal">
      <formula>150</formula>
    </cfRule>
    <cfRule type="cellIs" dxfId="613" priority="653" operator="equal">
      <formula>300</formula>
    </cfRule>
    <cfRule type="cellIs" dxfId="612" priority="654" operator="equal">
      <formula>450</formula>
    </cfRule>
    <cfRule type="cellIs" dxfId="611" priority="655" operator="equal">
      <formula>250</formula>
    </cfRule>
    <cfRule type="cellIs" dxfId="610" priority="656" operator="equal">
      <formula>500</formula>
    </cfRule>
    <cfRule type="cellIs" dxfId="609" priority="657" operator="equal">
      <formula>750</formula>
    </cfRule>
    <cfRule type="cellIs" dxfId="608" priority="658" operator="equal">
      <formula>120</formula>
    </cfRule>
    <cfRule type="cellIs" dxfId="607" priority="659" operator="equal">
      <formula>240</formula>
    </cfRule>
    <cfRule type="cellIs" dxfId="606" priority="660" operator="equal">
      <formula>480</formula>
    </cfRule>
    <cfRule type="cellIs" dxfId="605" priority="661" operator="equal">
      <formula>360</formula>
    </cfRule>
    <cfRule type="cellIs" dxfId="604" priority="662" operator="equal">
      <formula>720</formula>
    </cfRule>
    <cfRule type="cellIs" dxfId="603" priority="663" operator="equal">
      <formula>1080</formula>
    </cfRule>
    <cfRule type="cellIs" dxfId="602" priority="664" operator="equal">
      <formula>1440</formula>
    </cfRule>
    <cfRule type="cellIs" dxfId="601" priority="665" operator="equal">
      <formula>0</formula>
    </cfRule>
    <cfRule type="cellIs" dxfId="600" priority="666" operator="equal">
      <formula>200</formula>
    </cfRule>
    <cfRule type="cellIs" dxfId="599" priority="667" operator="equal">
      <formula>400</formula>
    </cfRule>
    <cfRule type="cellIs" dxfId="598" priority="668" operator="equal">
      <formula>800</formula>
    </cfRule>
    <cfRule type="cellIs" dxfId="597" priority="669" operator="equal">
      <formula>600</formula>
    </cfRule>
    <cfRule type="cellIs" dxfId="596" priority="670" operator="equal">
      <formula>1200</formula>
    </cfRule>
    <cfRule type="cellIs" dxfId="595" priority="671" operator="equal">
      <formula>1800</formula>
    </cfRule>
    <cfRule type="cellIs" dxfId="594" priority="672" operator="equal">
      <formula>2400</formula>
    </cfRule>
    <cfRule type="cellIs" dxfId="593" priority="673" operator="equal">
      <formula>1000</formula>
    </cfRule>
    <cfRule type="cellIs" dxfId="592" priority="674" operator="equal">
      <formula>2000</formula>
    </cfRule>
    <cfRule type="cellIs" dxfId="591" priority="675" operator="equal">
      <formula>3000</formula>
    </cfRule>
    <cfRule type="cellIs" dxfId="590" priority="676" operator="equal">
      <formula>4000</formula>
    </cfRule>
  </conditionalFormatting>
  <conditionalFormatting sqref="Q13">
    <cfRule type="cellIs" dxfId="589" priority="641" operator="equal">
      <formula>"IV"</formula>
    </cfRule>
    <cfRule type="cellIs" dxfId="588" priority="642" operator="equal">
      <formula>"II"</formula>
    </cfRule>
    <cfRule type="cellIs" dxfId="587" priority="643" operator="equal">
      <formula>"III"</formula>
    </cfRule>
    <cfRule type="containsText" dxfId="586" priority="644" operator="containsText" text="I">
      <formula>NOT(ISERROR(SEARCH("I",Q13)))</formula>
    </cfRule>
  </conditionalFormatting>
  <conditionalFormatting sqref="R13">
    <cfRule type="cellIs" dxfId="585" priority="637" operator="equal">
      <formula>"ACEPTABLE"</formula>
    </cfRule>
    <cfRule type="cellIs" dxfId="584" priority="638" operator="equal">
      <formula>"MEJORABLE"</formula>
    </cfRule>
    <cfRule type="containsText" dxfId="583" priority="639" operator="containsText" text="ACEPTABLE CON CONTROL ESPECIFICO">
      <formula>NOT(ISERROR(SEARCH("ACEPTABLE CON CONTROL ESPECIFICO",R13)))</formula>
    </cfRule>
    <cfRule type="containsText" dxfId="582" priority="640" operator="containsText" text="NO ACEPTABLE">
      <formula>NOT(ISERROR(SEARCH("NO ACEPTABLE",R13)))</formula>
    </cfRule>
  </conditionalFormatting>
  <conditionalFormatting sqref="M14">
    <cfRule type="cellIs" dxfId="581" priority="576" operator="equal">
      <formula>0</formula>
    </cfRule>
    <cfRule type="cellIs" dxfId="580" priority="577" operator="equal">
      <formula>2</formula>
    </cfRule>
    <cfRule type="cellIs" dxfId="579" priority="578" operator="equal">
      <formula>4</formula>
    </cfRule>
    <cfRule type="cellIs" dxfId="578" priority="579" operator="equal">
      <formula>8</formula>
    </cfRule>
    <cfRule type="cellIs" dxfId="577" priority="580" operator="equal">
      <formula>6</formula>
    </cfRule>
    <cfRule type="cellIs" dxfId="576" priority="581" operator="equal">
      <formula>12</formula>
    </cfRule>
    <cfRule type="cellIs" dxfId="575" priority="582" operator="equal">
      <formula>18</formula>
    </cfRule>
    <cfRule type="cellIs" dxfId="574" priority="583" operator="equal">
      <formula>24</formula>
    </cfRule>
    <cfRule type="cellIs" dxfId="573" priority="584" operator="equal">
      <formula>10</formula>
    </cfRule>
    <cfRule type="cellIs" dxfId="572" priority="585" operator="equal">
      <formula>20</formula>
    </cfRule>
    <cfRule type="cellIs" dxfId="571" priority="586" operator="equal">
      <formula>30</formula>
    </cfRule>
    <cfRule type="cellIs" dxfId="570" priority="587" operator="equal">
      <formula>40</formula>
    </cfRule>
  </conditionalFormatting>
  <conditionalFormatting sqref="N14">
    <cfRule type="containsText" dxfId="569" priority="571" operator="containsText" text="BAJO">
      <formula>NOT(ISERROR(SEARCH("BAJO",N14)))</formula>
    </cfRule>
    <cfRule type="containsText" dxfId="568" priority="572" operator="containsText" text="MUY ALTO">
      <formula>NOT(ISERROR(SEARCH("MUY ALTO",N14)))</formula>
    </cfRule>
    <cfRule type="containsText" dxfId="567" priority="573" operator="containsText" text="MEDIO">
      <formula>NOT(ISERROR(SEARCH("MEDIO",N14)))</formula>
    </cfRule>
    <cfRule type="containsText" dxfId="566" priority="574" operator="containsText" text="ALTO">
      <formula>NOT(ISERROR(SEARCH("ALTO",N14)))</formula>
    </cfRule>
    <cfRule type="containsText" dxfId="565" priority="575" operator="containsText" text="MUY ALTO">
      <formula>NOT(ISERROR(SEARCH("MUY ALTO",N14)))</formula>
    </cfRule>
  </conditionalFormatting>
  <conditionalFormatting sqref="O14">
    <cfRule type="cellIs" dxfId="564" priority="567" operator="equal">
      <formula>10</formula>
    </cfRule>
    <cfRule type="cellIs" dxfId="563" priority="568" operator="equal">
      <formula>25</formula>
    </cfRule>
    <cfRule type="cellIs" dxfId="562" priority="569" operator="equal">
      <formula>60</formula>
    </cfRule>
    <cfRule type="cellIs" dxfId="561" priority="570" operator="equal">
      <formula>100</formula>
    </cfRule>
  </conditionalFormatting>
  <conditionalFormatting sqref="P14">
    <cfRule type="cellIs" dxfId="560" priority="535" operator="equal">
      <formula>20</formula>
    </cfRule>
    <cfRule type="cellIs" dxfId="559" priority="536" operator="equal">
      <formula>40</formula>
    </cfRule>
    <cfRule type="cellIs" dxfId="558" priority="537" operator="equal">
      <formula>80</formula>
    </cfRule>
    <cfRule type="cellIs" dxfId="557" priority="538" operator="equal">
      <formula>60</formula>
    </cfRule>
    <cfRule type="cellIs" dxfId="556" priority="539" operator="equal">
      <formula>180</formula>
    </cfRule>
    <cfRule type="cellIs" dxfId="555" priority="540" operator="equal">
      <formula>50</formula>
    </cfRule>
    <cfRule type="cellIs" dxfId="554" priority="541" operator="equal">
      <formula>100</formula>
    </cfRule>
    <cfRule type="cellIs" dxfId="553" priority="542" operator="equal">
      <formula>150</formula>
    </cfRule>
    <cfRule type="cellIs" dxfId="552" priority="543" operator="equal">
      <formula>300</formula>
    </cfRule>
    <cfRule type="cellIs" dxfId="551" priority="544" operator="equal">
      <formula>450</formula>
    </cfRule>
    <cfRule type="cellIs" dxfId="550" priority="545" operator="equal">
      <formula>250</formula>
    </cfRule>
    <cfRule type="cellIs" dxfId="549" priority="546" operator="equal">
      <formula>500</formula>
    </cfRule>
    <cfRule type="cellIs" dxfId="548" priority="547" operator="equal">
      <formula>750</formula>
    </cfRule>
    <cfRule type="cellIs" dxfId="547" priority="548" operator="equal">
      <formula>120</formula>
    </cfRule>
    <cfRule type="cellIs" dxfId="546" priority="549" operator="equal">
      <formula>240</formula>
    </cfRule>
    <cfRule type="cellIs" dxfId="545" priority="550" operator="equal">
      <formula>480</formula>
    </cfRule>
    <cfRule type="cellIs" dxfId="544" priority="551" operator="equal">
      <formula>360</formula>
    </cfRule>
    <cfRule type="cellIs" dxfId="543" priority="552" operator="equal">
      <formula>720</formula>
    </cfRule>
    <cfRule type="cellIs" dxfId="542" priority="553" operator="equal">
      <formula>1080</formula>
    </cfRule>
    <cfRule type="cellIs" dxfId="541" priority="554" operator="equal">
      <formula>1440</formula>
    </cfRule>
    <cfRule type="cellIs" dxfId="540" priority="555" operator="equal">
      <formula>0</formula>
    </cfRule>
    <cfRule type="cellIs" dxfId="539" priority="556" operator="equal">
      <formula>200</formula>
    </cfRule>
    <cfRule type="cellIs" dxfId="538" priority="557" operator="equal">
      <formula>400</formula>
    </cfRule>
    <cfRule type="cellIs" dxfId="537" priority="558" operator="equal">
      <formula>800</formula>
    </cfRule>
    <cfRule type="cellIs" dxfId="536" priority="559" operator="equal">
      <formula>600</formula>
    </cfRule>
    <cfRule type="cellIs" dxfId="535" priority="560" operator="equal">
      <formula>1200</formula>
    </cfRule>
    <cfRule type="cellIs" dxfId="534" priority="561" operator="equal">
      <formula>1800</formula>
    </cfRule>
    <cfRule type="cellIs" dxfId="533" priority="562" operator="equal">
      <formula>2400</formula>
    </cfRule>
    <cfRule type="cellIs" dxfId="532" priority="563" operator="equal">
      <formula>1000</formula>
    </cfRule>
    <cfRule type="cellIs" dxfId="531" priority="564" operator="equal">
      <formula>2000</formula>
    </cfRule>
    <cfRule type="cellIs" dxfId="530" priority="565" operator="equal">
      <formula>3000</formula>
    </cfRule>
    <cfRule type="cellIs" dxfId="529" priority="566" operator="equal">
      <formula>4000</formula>
    </cfRule>
  </conditionalFormatting>
  <conditionalFormatting sqref="Q14">
    <cfRule type="cellIs" dxfId="528" priority="531" operator="equal">
      <formula>"IV"</formula>
    </cfRule>
    <cfRule type="cellIs" dxfId="527" priority="532" operator="equal">
      <formula>"II"</formula>
    </cfRule>
    <cfRule type="cellIs" dxfId="526" priority="533" operator="equal">
      <formula>"III"</formula>
    </cfRule>
    <cfRule type="containsText" dxfId="525" priority="534" operator="containsText" text="I">
      <formula>NOT(ISERROR(SEARCH("I",Q14)))</formula>
    </cfRule>
  </conditionalFormatting>
  <conditionalFormatting sqref="R14">
    <cfRule type="cellIs" dxfId="524" priority="527" operator="equal">
      <formula>"ACEPTABLE"</formula>
    </cfRule>
    <cfRule type="cellIs" dxfId="523" priority="528" operator="equal">
      <formula>"MEJORABLE"</formula>
    </cfRule>
    <cfRule type="containsText" dxfId="522" priority="529" operator="containsText" text="ACEPTABLE CON CONTROL ESPECIFICO">
      <formula>NOT(ISERROR(SEARCH("ACEPTABLE CON CONTROL ESPECIFICO",R14)))</formula>
    </cfRule>
    <cfRule type="containsText" dxfId="521" priority="530" operator="containsText" text="NO ACEPTABLE">
      <formula>NOT(ISERROR(SEARCH("NO ACEPTABLE",R14)))</formula>
    </cfRule>
  </conditionalFormatting>
  <conditionalFormatting sqref="M16:M18">
    <cfRule type="cellIs" dxfId="520" priority="515" operator="equal">
      <formula>0</formula>
    </cfRule>
    <cfRule type="cellIs" dxfId="519" priority="516" operator="equal">
      <formula>2</formula>
    </cfRule>
    <cfRule type="cellIs" dxfId="518" priority="517" operator="equal">
      <formula>4</formula>
    </cfRule>
    <cfRule type="cellIs" dxfId="517" priority="518" operator="equal">
      <formula>8</formula>
    </cfRule>
    <cfRule type="cellIs" dxfId="516" priority="519" operator="equal">
      <formula>6</formula>
    </cfRule>
    <cfRule type="cellIs" dxfId="515" priority="520" operator="equal">
      <formula>12</formula>
    </cfRule>
    <cfRule type="cellIs" dxfId="514" priority="521" operator="equal">
      <formula>18</formula>
    </cfRule>
    <cfRule type="cellIs" dxfId="513" priority="522" operator="equal">
      <formula>24</formula>
    </cfRule>
    <cfRule type="cellIs" dxfId="512" priority="523" operator="equal">
      <formula>10</formula>
    </cfRule>
    <cfRule type="cellIs" dxfId="511" priority="524" operator="equal">
      <formula>20</formula>
    </cfRule>
    <cfRule type="cellIs" dxfId="510" priority="525" operator="equal">
      <formula>30</formula>
    </cfRule>
    <cfRule type="cellIs" dxfId="509" priority="526" operator="equal">
      <formula>40</formula>
    </cfRule>
  </conditionalFormatting>
  <conditionalFormatting sqref="N16:N18">
    <cfRule type="containsText" dxfId="508" priority="510" operator="containsText" text="BAJO">
      <formula>NOT(ISERROR(SEARCH("BAJO",N16)))</formula>
    </cfRule>
    <cfRule type="containsText" dxfId="507" priority="511" operator="containsText" text="MUY ALTO">
      <formula>NOT(ISERROR(SEARCH("MUY ALTO",N16)))</formula>
    </cfRule>
    <cfRule type="containsText" dxfId="506" priority="512" operator="containsText" text="MEDIO">
      <formula>NOT(ISERROR(SEARCH("MEDIO",N16)))</formula>
    </cfRule>
    <cfRule type="containsText" dxfId="505" priority="513" operator="containsText" text="ALTO">
      <formula>NOT(ISERROR(SEARCH("ALTO",N16)))</formula>
    </cfRule>
    <cfRule type="containsText" dxfId="504" priority="514" operator="containsText" text="MUY ALTO">
      <formula>NOT(ISERROR(SEARCH("MUY ALTO",N16)))</formula>
    </cfRule>
  </conditionalFormatting>
  <conditionalFormatting sqref="O16:O18">
    <cfRule type="cellIs" dxfId="503" priority="506" operator="equal">
      <formula>10</formula>
    </cfRule>
    <cfRule type="cellIs" dxfId="502" priority="507" operator="equal">
      <formula>25</formula>
    </cfRule>
    <cfRule type="cellIs" dxfId="501" priority="508" operator="equal">
      <formula>60</formula>
    </cfRule>
    <cfRule type="cellIs" dxfId="500" priority="509" operator="equal">
      <formula>100</formula>
    </cfRule>
  </conditionalFormatting>
  <conditionalFormatting sqref="P16:P18">
    <cfRule type="cellIs" dxfId="499" priority="474" operator="equal">
      <formula>20</formula>
    </cfRule>
    <cfRule type="cellIs" dxfId="498" priority="475" operator="equal">
      <formula>40</formula>
    </cfRule>
    <cfRule type="cellIs" dxfId="497" priority="476" operator="equal">
      <formula>80</formula>
    </cfRule>
    <cfRule type="cellIs" dxfId="496" priority="477" operator="equal">
      <formula>60</formula>
    </cfRule>
    <cfRule type="cellIs" dxfId="495" priority="478" operator="equal">
      <formula>180</formula>
    </cfRule>
    <cfRule type="cellIs" dxfId="494" priority="479" operator="equal">
      <formula>50</formula>
    </cfRule>
    <cfRule type="cellIs" dxfId="493" priority="480" operator="equal">
      <formula>100</formula>
    </cfRule>
    <cfRule type="cellIs" dxfId="492" priority="481" operator="equal">
      <formula>150</formula>
    </cfRule>
    <cfRule type="cellIs" dxfId="491" priority="482" operator="equal">
      <formula>300</formula>
    </cfRule>
    <cfRule type="cellIs" dxfId="490" priority="483" operator="equal">
      <formula>450</formula>
    </cfRule>
    <cfRule type="cellIs" dxfId="489" priority="484" operator="equal">
      <formula>250</formula>
    </cfRule>
    <cfRule type="cellIs" dxfId="488" priority="485" operator="equal">
      <formula>500</formula>
    </cfRule>
    <cfRule type="cellIs" dxfId="487" priority="486" operator="equal">
      <formula>750</formula>
    </cfRule>
    <cfRule type="cellIs" dxfId="486" priority="487" operator="equal">
      <formula>120</formula>
    </cfRule>
    <cfRule type="cellIs" dxfId="485" priority="488" operator="equal">
      <formula>240</formula>
    </cfRule>
    <cfRule type="cellIs" dxfId="484" priority="489" operator="equal">
      <formula>480</formula>
    </cfRule>
    <cfRule type="cellIs" dxfId="483" priority="490" operator="equal">
      <formula>360</formula>
    </cfRule>
    <cfRule type="cellIs" dxfId="482" priority="491" operator="equal">
      <formula>720</formula>
    </cfRule>
    <cfRule type="cellIs" dxfId="481" priority="492" operator="equal">
      <formula>1080</formula>
    </cfRule>
    <cfRule type="cellIs" dxfId="480" priority="493" operator="equal">
      <formula>1440</formula>
    </cfRule>
    <cfRule type="cellIs" dxfId="479" priority="494" operator="equal">
      <formula>0</formula>
    </cfRule>
    <cfRule type="cellIs" dxfId="478" priority="495" operator="equal">
      <formula>200</formula>
    </cfRule>
    <cfRule type="cellIs" dxfId="477" priority="496" operator="equal">
      <formula>400</formula>
    </cfRule>
    <cfRule type="cellIs" dxfId="476" priority="497" operator="equal">
      <formula>800</formula>
    </cfRule>
    <cfRule type="cellIs" dxfId="475" priority="498" operator="equal">
      <formula>600</formula>
    </cfRule>
    <cfRule type="cellIs" dxfId="474" priority="499" operator="equal">
      <formula>1200</formula>
    </cfRule>
    <cfRule type="cellIs" dxfId="473" priority="500" operator="equal">
      <formula>1800</formula>
    </cfRule>
    <cfRule type="cellIs" dxfId="472" priority="501" operator="equal">
      <formula>2400</formula>
    </cfRule>
    <cfRule type="cellIs" dxfId="471" priority="502" operator="equal">
      <formula>1000</formula>
    </cfRule>
    <cfRule type="cellIs" dxfId="470" priority="503" operator="equal">
      <formula>2000</formula>
    </cfRule>
    <cfRule type="cellIs" dxfId="469" priority="504" operator="equal">
      <formula>3000</formula>
    </cfRule>
    <cfRule type="cellIs" dxfId="468" priority="505" operator="equal">
      <formula>4000</formula>
    </cfRule>
  </conditionalFormatting>
  <conditionalFormatting sqref="Q16:Q18">
    <cfRule type="cellIs" dxfId="467" priority="470" operator="equal">
      <formula>"IV"</formula>
    </cfRule>
    <cfRule type="cellIs" dxfId="466" priority="471" operator="equal">
      <formula>"II"</formula>
    </cfRule>
    <cfRule type="cellIs" dxfId="465" priority="472" operator="equal">
      <formula>"III"</formula>
    </cfRule>
    <cfRule type="containsText" dxfId="464" priority="473" operator="containsText" text="I">
      <formula>NOT(ISERROR(SEARCH("I",Q16)))</formula>
    </cfRule>
  </conditionalFormatting>
  <conditionalFormatting sqref="R16:R18">
    <cfRule type="cellIs" dxfId="463" priority="466" operator="equal">
      <formula>"ACEPTABLE"</formula>
    </cfRule>
    <cfRule type="cellIs" dxfId="462" priority="467" operator="equal">
      <formula>"MEJORABLE"</formula>
    </cfRule>
    <cfRule type="containsText" dxfId="461" priority="468" operator="containsText" text="ACEPTABLE CON CONTROL ESPECIFICO">
      <formula>NOT(ISERROR(SEARCH("ACEPTABLE CON CONTROL ESPECIFICO",R16)))</formula>
    </cfRule>
    <cfRule type="containsText" dxfId="460" priority="469" operator="containsText" text="NO ACEPTABLE">
      <formula>NOT(ISERROR(SEARCH("NO ACEPTABLE",R16)))</formula>
    </cfRule>
  </conditionalFormatting>
  <conditionalFormatting sqref="M15">
    <cfRule type="cellIs" dxfId="459" priority="454" operator="equal">
      <formula>0</formula>
    </cfRule>
    <cfRule type="cellIs" dxfId="458" priority="455" operator="equal">
      <formula>2</formula>
    </cfRule>
    <cfRule type="cellIs" dxfId="457" priority="456" operator="equal">
      <formula>4</formula>
    </cfRule>
    <cfRule type="cellIs" dxfId="456" priority="457" operator="equal">
      <formula>8</formula>
    </cfRule>
    <cfRule type="cellIs" dxfId="455" priority="458" operator="equal">
      <formula>6</formula>
    </cfRule>
    <cfRule type="cellIs" dxfId="454" priority="459" operator="equal">
      <formula>12</formula>
    </cfRule>
    <cfRule type="cellIs" dxfId="453" priority="460" operator="equal">
      <formula>18</formula>
    </cfRule>
    <cfRule type="cellIs" dxfId="452" priority="461" operator="equal">
      <formula>24</formula>
    </cfRule>
    <cfRule type="cellIs" dxfId="451" priority="462" operator="equal">
      <formula>10</formula>
    </cfRule>
    <cfRule type="cellIs" dxfId="450" priority="463" operator="equal">
      <formula>20</formula>
    </cfRule>
    <cfRule type="cellIs" dxfId="449" priority="464" operator="equal">
      <formula>30</formula>
    </cfRule>
    <cfRule type="cellIs" dxfId="448" priority="465" operator="equal">
      <formula>40</formula>
    </cfRule>
  </conditionalFormatting>
  <conditionalFormatting sqref="N15">
    <cfRule type="containsText" dxfId="447" priority="449" operator="containsText" text="BAJO">
      <formula>NOT(ISERROR(SEARCH("BAJO",N15)))</formula>
    </cfRule>
    <cfRule type="containsText" dxfId="446" priority="450" operator="containsText" text="MUY ALTO">
      <formula>NOT(ISERROR(SEARCH("MUY ALTO",N15)))</formula>
    </cfRule>
    <cfRule type="containsText" dxfId="445" priority="451" operator="containsText" text="MEDIO">
      <formula>NOT(ISERROR(SEARCH("MEDIO",N15)))</formula>
    </cfRule>
    <cfRule type="containsText" dxfId="444" priority="452" operator="containsText" text="ALTO">
      <formula>NOT(ISERROR(SEARCH("ALTO",N15)))</formula>
    </cfRule>
    <cfRule type="containsText" dxfId="443" priority="453" operator="containsText" text="MUY ALTO">
      <formula>NOT(ISERROR(SEARCH("MUY ALTO",N15)))</formula>
    </cfRule>
  </conditionalFormatting>
  <conditionalFormatting sqref="O15">
    <cfRule type="cellIs" dxfId="442" priority="445" operator="equal">
      <formula>10</formula>
    </cfRule>
    <cfRule type="cellIs" dxfId="441" priority="446" operator="equal">
      <formula>25</formula>
    </cfRule>
    <cfRule type="cellIs" dxfId="440" priority="447" operator="equal">
      <formula>60</formula>
    </cfRule>
    <cfRule type="cellIs" dxfId="439" priority="448" operator="equal">
      <formula>100</formula>
    </cfRule>
  </conditionalFormatting>
  <conditionalFormatting sqref="P15">
    <cfRule type="cellIs" dxfId="438" priority="413" operator="equal">
      <formula>20</formula>
    </cfRule>
    <cfRule type="cellIs" dxfId="437" priority="414" operator="equal">
      <formula>40</formula>
    </cfRule>
    <cfRule type="cellIs" dxfId="436" priority="415" operator="equal">
      <formula>80</formula>
    </cfRule>
    <cfRule type="cellIs" dxfId="435" priority="416" operator="equal">
      <formula>60</formula>
    </cfRule>
    <cfRule type="cellIs" dxfId="434" priority="417" operator="equal">
      <formula>180</formula>
    </cfRule>
    <cfRule type="cellIs" dxfId="433" priority="418" operator="equal">
      <formula>50</formula>
    </cfRule>
    <cfRule type="cellIs" dxfId="432" priority="419" operator="equal">
      <formula>100</formula>
    </cfRule>
    <cfRule type="cellIs" dxfId="431" priority="420" operator="equal">
      <formula>150</formula>
    </cfRule>
    <cfRule type="cellIs" dxfId="430" priority="421" operator="equal">
      <formula>300</formula>
    </cfRule>
    <cfRule type="cellIs" dxfId="429" priority="422" operator="equal">
      <formula>450</formula>
    </cfRule>
    <cfRule type="cellIs" dxfId="428" priority="423" operator="equal">
      <formula>250</formula>
    </cfRule>
    <cfRule type="cellIs" dxfId="427" priority="424" operator="equal">
      <formula>500</formula>
    </cfRule>
    <cfRule type="cellIs" dxfId="426" priority="425" operator="equal">
      <formula>750</formula>
    </cfRule>
    <cfRule type="cellIs" dxfId="425" priority="426" operator="equal">
      <formula>120</formula>
    </cfRule>
    <cfRule type="cellIs" dxfId="424" priority="427" operator="equal">
      <formula>240</formula>
    </cfRule>
    <cfRule type="cellIs" dxfId="423" priority="428" operator="equal">
      <formula>480</formula>
    </cfRule>
    <cfRule type="cellIs" dxfId="422" priority="429" operator="equal">
      <formula>360</formula>
    </cfRule>
    <cfRule type="cellIs" dxfId="421" priority="430" operator="equal">
      <formula>720</formula>
    </cfRule>
    <cfRule type="cellIs" dxfId="420" priority="431" operator="equal">
      <formula>1080</formula>
    </cfRule>
    <cfRule type="cellIs" dxfId="419" priority="432" operator="equal">
      <formula>1440</formula>
    </cfRule>
    <cfRule type="cellIs" dxfId="418" priority="433" operator="equal">
      <formula>0</formula>
    </cfRule>
    <cfRule type="cellIs" dxfId="417" priority="434" operator="equal">
      <formula>200</formula>
    </cfRule>
    <cfRule type="cellIs" dxfId="416" priority="435" operator="equal">
      <formula>400</formula>
    </cfRule>
    <cfRule type="cellIs" dxfId="415" priority="436" operator="equal">
      <formula>800</formula>
    </cfRule>
    <cfRule type="cellIs" dxfId="414" priority="437" operator="equal">
      <formula>600</formula>
    </cfRule>
    <cfRule type="cellIs" dxfId="413" priority="438" operator="equal">
      <formula>1200</formula>
    </cfRule>
    <cfRule type="cellIs" dxfId="412" priority="439" operator="equal">
      <formula>1800</formula>
    </cfRule>
    <cfRule type="cellIs" dxfId="411" priority="440" operator="equal">
      <formula>2400</formula>
    </cfRule>
    <cfRule type="cellIs" dxfId="410" priority="441" operator="equal">
      <formula>1000</formula>
    </cfRule>
    <cfRule type="cellIs" dxfId="409" priority="442" operator="equal">
      <formula>2000</formula>
    </cfRule>
    <cfRule type="cellIs" dxfId="408" priority="443" operator="equal">
      <formula>3000</formula>
    </cfRule>
    <cfRule type="cellIs" dxfId="407" priority="444" operator="equal">
      <formula>4000</formula>
    </cfRule>
  </conditionalFormatting>
  <conditionalFormatting sqref="Q15">
    <cfRule type="cellIs" dxfId="406" priority="409" operator="equal">
      <formula>"IV"</formula>
    </cfRule>
    <cfRule type="cellIs" dxfId="405" priority="410" operator="equal">
      <formula>"II"</formula>
    </cfRule>
    <cfRule type="cellIs" dxfId="404" priority="411" operator="equal">
      <formula>"III"</formula>
    </cfRule>
    <cfRule type="containsText" dxfId="403" priority="412" operator="containsText" text="I">
      <formula>NOT(ISERROR(SEARCH("I",Q15)))</formula>
    </cfRule>
  </conditionalFormatting>
  <conditionalFormatting sqref="R15">
    <cfRule type="cellIs" dxfId="402" priority="405" operator="equal">
      <formula>"ACEPTABLE"</formula>
    </cfRule>
    <cfRule type="cellIs" dxfId="401" priority="406" operator="equal">
      <formula>"MEJORABLE"</formula>
    </cfRule>
    <cfRule type="containsText" dxfId="400" priority="407" operator="containsText" text="ACEPTABLE CON CONTROL ESPECIFICO">
      <formula>NOT(ISERROR(SEARCH("ACEPTABLE CON CONTROL ESPECIFICO",R15)))</formula>
    </cfRule>
    <cfRule type="containsText" dxfId="399" priority="408" operator="containsText" text="NO ACEPTABLE">
      <formula>NOT(ISERROR(SEARCH("NO ACEPTABLE",R15)))</formula>
    </cfRule>
  </conditionalFormatting>
  <conditionalFormatting sqref="M21:N21">
    <cfRule type="cellIs" dxfId="398" priority="393" operator="equal">
      <formula>0</formula>
    </cfRule>
    <cfRule type="cellIs" dxfId="397" priority="394" operator="equal">
      <formula>2</formula>
    </cfRule>
    <cfRule type="cellIs" dxfId="396" priority="395" operator="equal">
      <formula>4</formula>
    </cfRule>
    <cfRule type="cellIs" dxfId="395" priority="396" operator="equal">
      <formula>8</formula>
    </cfRule>
    <cfRule type="cellIs" dxfId="394" priority="397" operator="equal">
      <formula>6</formula>
    </cfRule>
    <cfRule type="cellIs" dxfId="393" priority="398" operator="equal">
      <formula>12</formula>
    </cfRule>
    <cfRule type="cellIs" dxfId="392" priority="399" operator="equal">
      <formula>18</formula>
    </cfRule>
    <cfRule type="cellIs" dxfId="391" priority="400" operator="equal">
      <formula>24</formula>
    </cfRule>
    <cfRule type="cellIs" dxfId="390" priority="401" operator="equal">
      <formula>10</formula>
    </cfRule>
    <cfRule type="cellIs" dxfId="389" priority="402" operator="equal">
      <formula>20</formula>
    </cfRule>
    <cfRule type="cellIs" dxfId="388" priority="403" operator="equal">
      <formula>30</formula>
    </cfRule>
    <cfRule type="cellIs" dxfId="387" priority="404" operator="equal">
      <formula>40</formula>
    </cfRule>
  </conditionalFormatting>
  <conditionalFormatting sqref="N21">
    <cfRule type="containsText" dxfId="386" priority="388" operator="containsText" text="BAJO">
      <formula>NOT(ISERROR(SEARCH("BAJO",N21)))</formula>
    </cfRule>
    <cfRule type="containsText" dxfId="385" priority="389" operator="containsText" text="MUY ALTO">
      <formula>NOT(ISERROR(SEARCH("MUY ALTO",N21)))</formula>
    </cfRule>
    <cfRule type="containsText" dxfId="384" priority="390" operator="containsText" text="MEDIO">
      <formula>NOT(ISERROR(SEARCH("MEDIO",N21)))</formula>
    </cfRule>
    <cfRule type="containsText" dxfId="383" priority="391" operator="containsText" text="ALTO">
      <formula>NOT(ISERROR(SEARCH("ALTO",N21)))</formula>
    </cfRule>
    <cfRule type="containsText" dxfId="382" priority="392" operator="containsText" text="MUY ALTO">
      <formula>NOT(ISERROR(SEARCH("MUY ALTO",N21)))</formula>
    </cfRule>
  </conditionalFormatting>
  <conditionalFormatting sqref="O21">
    <cfRule type="cellIs" dxfId="381" priority="384" operator="equal">
      <formula>10</formula>
    </cfRule>
    <cfRule type="cellIs" dxfId="380" priority="385" operator="equal">
      <formula>25</formula>
    </cfRule>
    <cfRule type="cellIs" dxfId="379" priority="386" operator="equal">
      <formula>60</formula>
    </cfRule>
    <cfRule type="cellIs" dxfId="378" priority="387" operator="equal">
      <formula>100</formula>
    </cfRule>
  </conditionalFormatting>
  <conditionalFormatting sqref="P21">
    <cfRule type="cellIs" dxfId="377" priority="352" operator="equal">
      <formula>20</formula>
    </cfRule>
    <cfRule type="cellIs" dxfId="376" priority="353" operator="equal">
      <formula>40</formula>
    </cfRule>
    <cfRule type="cellIs" dxfId="375" priority="354" operator="equal">
      <formula>80</formula>
    </cfRule>
    <cfRule type="cellIs" dxfId="374" priority="355" operator="equal">
      <formula>60</formula>
    </cfRule>
    <cfRule type="cellIs" dxfId="373" priority="356" operator="equal">
      <formula>180</formula>
    </cfRule>
    <cfRule type="cellIs" dxfId="372" priority="357" operator="equal">
      <formula>50</formula>
    </cfRule>
    <cfRule type="cellIs" dxfId="371" priority="358" operator="equal">
      <formula>100</formula>
    </cfRule>
    <cfRule type="cellIs" dxfId="370" priority="359" operator="equal">
      <formula>150</formula>
    </cfRule>
    <cfRule type="cellIs" dxfId="369" priority="360" operator="equal">
      <formula>300</formula>
    </cfRule>
    <cfRule type="cellIs" dxfId="368" priority="361" operator="equal">
      <formula>450</formula>
    </cfRule>
    <cfRule type="cellIs" dxfId="367" priority="362" operator="equal">
      <formula>250</formula>
    </cfRule>
    <cfRule type="cellIs" dxfId="366" priority="363" operator="equal">
      <formula>500</formula>
    </cfRule>
    <cfRule type="cellIs" dxfId="365" priority="364" operator="equal">
      <formula>750</formula>
    </cfRule>
    <cfRule type="cellIs" dxfId="364" priority="365" operator="equal">
      <formula>120</formula>
    </cfRule>
    <cfRule type="cellIs" dxfId="363" priority="366" operator="equal">
      <formula>240</formula>
    </cfRule>
    <cfRule type="cellIs" dxfId="362" priority="367" operator="equal">
      <formula>480</formula>
    </cfRule>
    <cfRule type="cellIs" dxfId="361" priority="368" operator="equal">
      <formula>360</formula>
    </cfRule>
    <cfRule type="cellIs" dxfId="360" priority="369" operator="equal">
      <formula>720</formula>
    </cfRule>
    <cfRule type="cellIs" dxfId="359" priority="370" operator="equal">
      <formula>1080</formula>
    </cfRule>
    <cfRule type="cellIs" dxfId="358" priority="371" operator="equal">
      <formula>1440</formula>
    </cfRule>
    <cfRule type="cellIs" dxfId="357" priority="372" operator="equal">
      <formula>0</formula>
    </cfRule>
    <cfRule type="cellIs" dxfId="356" priority="373" operator="equal">
      <formula>200</formula>
    </cfRule>
    <cfRule type="cellIs" dxfId="355" priority="374" operator="equal">
      <formula>400</formula>
    </cfRule>
    <cfRule type="cellIs" dxfId="354" priority="375" operator="equal">
      <formula>800</formula>
    </cfRule>
    <cfRule type="cellIs" dxfId="353" priority="376" operator="equal">
      <formula>600</formula>
    </cfRule>
    <cfRule type="cellIs" dxfId="352" priority="377" operator="equal">
      <formula>1200</formula>
    </cfRule>
    <cfRule type="cellIs" dxfId="351" priority="378" operator="equal">
      <formula>1800</formula>
    </cfRule>
    <cfRule type="cellIs" dxfId="350" priority="379" operator="equal">
      <formula>2400</formula>
    </cfRule>
    <cfRule type="cellIs" dxfId="349" priority="380" operator="equal">
      <formula>1000</formula>
    </cfRule>
    <cfRule type="cellIs" dxfId="348" priority="381" operator="equal">
      <formula>2000</formula>
    </cfRule>
    <cfRule type="cellIs" dxfId="347" priority="382" operator="equal">
      <formula>3000</formula>
    </cfRule>
    <cfRule type="cellIs" dxfId="346" priority="383" operator="equal">
      <formula>4000</formula>
    </cfRule>
  </conditionalFormatting>
  <conditionalFormatting sqref="Q21">
    <cfRule type="cellIs" dxfId="345" priority="348" operator="equal">
      <formula>"IV"</formula>
    </cfRule>
    <cfRule type="cellIs" dxfId="344" priority="349" operator="equal">
      <formula>"II"</formula>
    </cfRule>
    <cfRule type="cellIs" dxfId="343" priority="350" operator="equal">
      <formula>"III"</formula>
    </cfRule>
    <cfRule type="containsText" dxfId="342" priority="351" operator="containsText" text="I">
      <formula>NOT(ISERROR(SEARCH("I",Q21)))</formula>
    </cfRule>
  </conditionalFormatting>
  <conditionalFormatting sqref="R21">
    <cfRule type="cellIs" dxfId="341" priority="344" operator="equal">
      <formula>"ACEPTABLE"</formula>
    </cfRule>
    <cfRule type="cellIs" dxfId="340" priority="345" operator="equal">
      <formula>"MEJORABLE"</formula>
    </cfRule>
    <cfRule type="containsText" dxfId="339" priority="346" operator="containsText" text="ACEPTABLE CON CONTROL ESPECIFICO">
      <formula>NOT(ISERROR(SEARCH("ACEPTABLE CON CONTROL ESPECIFICO",R21)))</formula>
    </cfRule>
    <cfRule type="containsText" dxfId="338" priority="347" operator="containsText" text="NO ACEPTABLE">
      <formula>NOT(ISERROR(SEARCH("NO ACEPTABLE",R21)))</formula>
    </cfRule>
  </conditionalFormatting>
  <conditionalFormatting sqref="M35:N35">
    <cfRule type="cellIs" dxfId="337" priority="332" operator="equal">
      <formula>0</formula>
    </cfRule>
    <cfRule type="cellIs" dxfId="336" priority="333" operator="equal">
      <formula>2</formula>
    </cfRule>
    <cfRule type="cellIs" dxfId="335" priority="334" operator="equal">
      <formula>4</formula>
    </cfRule>
    <cfRule type="cellIs" dxfId="334" priority="335" operator="equal">
      <formula>8</formula>
    </cfRule>
    <cfRule type="cellIs" dxfId="333" priority="336" operator="equal">
      <formula>6</formula>
    </cfRule>
    <cfRule type="cellIs" dxfId="332" priority="337" operator="equal">
      <formula>12</formula>
    </cfRule>
    <cfRule type="cellIs" dxfId="331" priority="338" operator="equal">
      <formula>18</formula>
    </cfRule>
    <cfRule type="cellIs" dxfId="330" priority="339" operator="equal">
      <formula>24</formula>
    </cfRule>
    <cfRule type="cellIs" dxfId="329" priority="340" operator="equal">
      <formula>10</formula>
    </cfRule>
    <cfRule type="cellIs" dxfId="328" priority="341" operator="equal">
      <formula>20</formula>
    </cfRule>
    <cfRule type="cellIs" dxfId="327" priority="342" operator="equal">
      <formula>30</formula>
    </cfRule>
    <cfRule type="cellIs" dxfId="326" priority="343" operator="equal">
      <formula>40</formula>
    </cfRule>
  </conditionalFormatting>
  <conditionalFormatting sqref="N35">
    <cfRule type="containsText" dxfId="325" priority="327" operator="containsText" text="BAJO">
      <formula>NOT(ISERROR(SEARCH("BAJO",N35)))</formula>
    </cfRule>
    <cfRule type="containsText" dxfId="324" priority="328" operator="containsText" text="MUY ALTO">
      <formula>NOT(ISERROR(SEARCH("MUY ALTO",N35)))</formula>
    </cfRule>
    <cfRule type="containsText" dxfId="323" priority="329" operator="containsText" text="MEDIO">
      <formula>NOT(ISERROR(SEARCH("MEDIO",N35)))</formula>
    </cfRule>
    <cfRule type="containsText" dxfId="322" priority="330" operator="containsText" text="ALTO">
      <formula>NOT(ISERROR(SEARCH("ALTO",N35)))</formula>
    </cfRule>
    <cfRule type="containsText" dxfId="321" priority="331" operator="containsText" text="MUY ALTO">
      <formula>NOT(ISERROR(SEARCH("MUY ALTO",N35)))</formula>
    </cfRule>
  </conditionalFormatting>
  <conditionalFormatting sqref="O35">
    <cfRule type="cellIs" dxfId="320" priority="323" operator="equal">
      <formula>10</formula>
    </cfRule>
    <cfRule type="cellIs" dxfId="319" priority="324" operator="equal">
      <formula>25</formula>
    </cfRule>
    <cfRule type="cellIs" dxfId="318" priority="325" operator="equal">
      <formula>60</formula>
    </cfRule>
    <cfRule type="cellIs" dxfId="317" priority="326" operator="equal">
      <formula>100</formula>
    </cfRule>
  </conditionalFormatting>
  <conditionalFormatting sqref="P35">
    <cfRule type="cellIs" dxfId="316" priority="291" operator="equal">
      <formula>20</formula>
    </cfRule>
    <cfRule type="cellIs" dxfId="315" priority="292" operator="equal">
      <formula>40</formula>
    </cfRule>
    <cfRule type="cellIs" dxfId="314" priority="293" operator="equal">
      <formula>80</formula>
    </cfRule>
    <cfRule type="cellIs" dxfId="313" priority="294" operator="equal">
      <formula>60</formula>
    </cfRule>
    <cfRule type="cellIs" dxfId="312" priority="295" operator="equal">
      <formula>180</formula>
    </cfRule>
    <cfRule type="cellIs" dxfId="311" priority="296" operator="equal">
      <formula>50</formula>
    </cfRule>
    <cfRule type="cellIs" dxfId="310" priority="297" operator="equal">
      <formula>100</formula>
    </cfRule>
    <cfRule type="cellIs" dxfId="309" priority="298" operator="equal">
      <formula>150</formula>
    </cfRule>
    <cfRule type="cellIs" dxfId="308" priority="299" operator="equal">
      <formula>300</formula>
    </cfRule>
    <cfRule type="cellIs" dxfId="307" priority="300" operator="equal">
      <formula>450</formula>
    </cfRule>
    <cfRule type="cellIs" dxfId="306" priority="301" operator="equal">
      <formula>250</formula>
    </cfRule>
    <cfRule type="cellIs" dxfId="305" priority="302" operator="equal">
      <formula>500</formula>
    </cfRule>
    <cfRule type="cellIs" dxfId="304" priority="303" operator="equal">
      <formula>750</formula>
    </cfRule>
    <cfRule type="cellIs" dxfId="303" priority="304" operator="equal">
      <formula>120</formula>
    </cfRule>
    <cfRule type="cellIs" dxfId="302" priority="305" operator="equal">
      <formula>240</formula>
    </cfRule>
    <cfRule type="cellIs" dxfId="301" priority="306" operator="equal">
      <formula>480</formula>
    </cfRule>
    <cfRule type="cellIs" dxfId="300" priority="307" operator="equal">
      <formula>360</formula>
    </cfRule>
    <cfRule type="cellIs" dxfId="299" priority="308" operator="equal">
      <formula>720</formula>
    </cfRule>
    <cfRule type="cellIs" dxfId="298" priority="309" operator="equal">
      <formula>1080</formula>
    </cfRule>
    <cfRule type="cellIs" dxfId="297" priority="310" operator="equal">
      <formula>1440</formula>
    </cfRule>
    <cfRule type="cellIs" dxfId="296" priority="311" operator="equal">
      <formula>0</formula>
    </cfRule>
    <cfRule type="cellIs" dxfId="295" priority="312" operator="equal">
      <formula>200</formula>
    </cfRule>
    <cfRule type="cellIs" dxfId="294" priority="313" operator="equal">
      <formula>400</formula>
    </cfRule>
    <cfRule type="cellIs" dxfId="293" priority="314" operator="equal">
      <formula>800</formula>
    </cfRule>
    <cfRule type="cellIs" dxfId="292" priority="315" operator="equal">
      <formula>600</formula>
    </cfRule>
    <cfRule type="cellIs" dxfId="291" priority="316" operator="equal">
      <formula>1200</formula>
    </cfRule>
    <cfRule type="cellIs" dxfId="290" priority="317" operator="equal">
      <formula>1800</formula>
    </cfRule>
    <cfRule type="cellIs" dxfId="289" priority="318" operator="equal">
      <formula>2400</formula>
    </cfRule>
    <cfRule type="cellIs" dxfId="288" priority="319" operator="equal">
      <formula>1000</formula>
    </cfRule>
    <cfRule type="cellIs" dxfId="287" priority="320" operator="equal">
      <formula>2000</formula>
    </cfRule>
    <cfRule type="cellIs" dxfId="286" priority="321" operator="equal">
      <formula>3000</formula>
    </cfRule>
    <cfRule type="cellIs" dxfId="285" priority="322" operator="equal">
      <formula>4000</formula>
    </cfRule>
  </conditionalFormatting>
  <conditionalFormatting sqref="Q35">
    <cfRule type="cellIs" dxfId="284" priority="287" operator="equal">
      <formula>"IV"</formula>
    </cfRule>
    <cfRule type="cellIs" dxfId="283" priority="288" operator="equal">
      <formula>"II"</formula>
    </cfRule>
    <cfRule type="cellIs" dxfId="282" priority="289" operator="equal">
      <formula>"III"</formula>
    </cfRule>
    <cfRule type="containsText" dxfId="281" priority="290" operator="containsText" text="I">
      <formula>NOT(ISERROR(SEARCH("I",Q35)))</formula>
    </cfRule>
  </conditionalFormatting>
  <conditionalFormatting sqref="R35">
    <cfRule type="cellIs" dxfId="280" priority="283" operator="equal">
      <formula>"ACEPTABLE"</formula>
    </cfRule>
    <cfRule type="cellIs" dxfId="279" priority="284" operator="equal">
      <formula>"MEJORABLE"</formula>
    </cfRule>
    <cfRule type="containsText" dxfId="278" priority="285" operator="containsText" text="ACEPTABLE CON CONTROL ESPECIFICO">
      <formula>NOT(ISERROR(SEARCH("ACEPTABLE CON CONTROL ESPECIFICO",R35)))</formula>
    </cfRule>
    <cfRule type="containsText" dxfId="277" priority="286" operator="containsText" text="NO ACEPTABLE">
      <formula>NOT(ISERROR(SEARCH("NO ACEPTABLE",R35)))</formula>
    </cfRule>
  </conditionalFormatting>
  <conditionalFormatting sqref="M39:N39">
    <cfRule type="cellIs" dxfId="276" priority="271" operator="equal">
      <formula>0</formula>
    </cfRule>
    <cfRule type="cellIs" dxfId="275" priority="272" operator="equal">
      <formula>2</formula>
    </cfRule>
    <cfRule type="cellIs" dxfId="274" priority="273" operator="equal">
      <formula>4</formula>
    </cfRule>
    <cfRule type="cellIs" dxfId="273" priority="274" operator="equal">
      <formula>8</formula>
    </cfRule>
    <cfRule type="cellIs" dxfId="272" priority="275" operator="equal">
      <formula>6</formula>
    </cfRule>
    <cfRule type="cellIs" dxfId="271" priority="276" operator="equal">
      <formula>12</formula>
    </cfRule>
    <cfRule type="cellIs" dxfId="270" priority="277" operator="equal">
      <formula>18</formula>
    </cfRule>
    <cfRule type="cellIs" dxfId="269" priority="278" operator="equal">
      <formula>24</formula>
    </cfRule>
    <cfRule type="cellIs" dxfId="268" priority="279" operator="equal">
      <formula>10</formula>
    </cfRule>
    <cfRule type="cellIs" dxfId="267" priority="280" operator="equal">
      <formula>20</formula>
    </cfRule>
    <cfRule type="cellIs" dxfId="266" priority="281" operator="equal">
      <formula>30</formula>
    </cfRule>
    <cfRule type="cellIs" dxfId="265" priority="282" operator="equal">
      <formula>40</formula>
    </cfRule>
  </conditionalFormatting>
  <conditionalFormatting sqref="N39">
    <cfRule type="containsText" dxfId="264" priority="266" operator="containsText" text="BAJO">
      <formula>NOT(ISERROR(SEARCH("BAJO",N39)))</formula>
    </cfRule>
    <cfRule type="containsText" dxfId="263" priority="267" operator="containsText" text="MUY ALTO">
      <formula>NOT(ISERROR(SEARCH("MUY ALTO",N39)))</formula>
    </cfRule>
    <cfRule type="containsText" dxfId="262" priority="268" operator="containsText" text="MEDIO">
      <formula>NOT(ISERROR(SEARCH("MEDIO",N39)))</formula>
    </cfRule>
    <cfRule type="containsText" dxfId="261" priority="269" operator="containsText" text="ALTO">
      <formula>NOT(ISERROR(SEARCH("ALTO",N39)))</formula>
    </cfRule>
    <cfRule type="containsText" dxfId="260" priority="270" operator="containsText" text="MUY ALTO">
      <formula>NOT(ISERROR(SEARCH("MUY ALTO",N39)))</formula>
    </cfRule>
  </conditionalFormatting>
  <conditionalFormatting sqref="O39">
    <cfRule type="cellIs" dxfId="259" priority="262" operator="equal">
      <formula>10</formula>
    </cfRule>
    <cfRule type="cellIs" dxfId="258" priority="263" operator="equal">
      <formula>25</formula>
    </cfRule>
    <cfRule type="cellIs" dxfId="257" priority="264" operator="equal">
      <formula>60</formula>
    </cfRule>
    <cfRule type="cellIs" dxfId="256" priority="265" operator="equal">
      <formula>100</formula>
    </cfRule>
  </conditionalFormatting>
  <conditionalFormatting sqref="P40">
    <cfRule type="cellIs" dxfId="255" priority="230" operator="equal">
      <formula>20</formula>
    </cfRule>
    <cfRule type="cellIs" dxfId="254" priority="231" operator="equal">
      <formula>40</formula>
    </cfRule>
    <cfRule type="cellIs" dxfId="253" priority="232" operator="equal">
      <formula>80</formula>
    </cfRule>
    <cfRule type="cellIs" dxfId="252" priority="233" operator="equal">
      <formula>60</formula>
    </cfRule>
    <cfRule type="cellIs" dxfId="251" priority="234" operator="equal">
      <formula>180</formula>
    </cfRule>
    <cfRule type="cellIs" dxfId="250" priority="235" operator="equal">
      <formula>50</formula>
    </cfRule>
    <cfRule type="cellIs" dxfId="249" priority="236" operator="equal">
      <formula>100</formula>
    </cfRule>
    <cfRule type="cellIs" dxfId="248" priority="237" operator="equal">
      <formula>150</formula>
    </cfRule>
    <cfRule type="cellIs" dxfId="247" priority="238" operator="equal">
      <formula>300</formula>
    </cfRule>
    <cfRule type="cellIs" dxfId="246" priority="239" operator="equal">
      <formula>450</formula>
    </cfRule>
    <cfRule type="cellIs" dxfId="245" priority="240" operator="equal">
      <formula>250</formula>
    </cfRule>
    <cfRule type="cellIs" dxfId="244" priority="241" operator="equal">
      <formula>500</formula>
    </cfRule>
    <cfRule type="cellIs" dxfId="243" priority="242" operator="equal">
      <formula>750</formula>
    </cfRule>
    <cfRule type="cellIs" dxfId="242" priority="243" operator="equal">
      <formula>120</formula>
    </cfRule>
    <cfRule type="cellIs" dxfId="241" priority="244" operator="equal">
      <formula>240</formula>
    </cfRule>
    <cfRule type="cellIs" dxfId="240" priority="245" operator="equal">
      <formula>480</formula>
    </cfRule>
    <cfRule type="cellIs" dxfId="239" priority="246" operator="equal">
      <formula>360</formula>
    </cfRule>
    <cfRule type="cellIs" dxfId="238" priority="247" operator="equal">
      <formula>720</formula>
    </cfRule>
    <cfRule type="cellIs" dxfId="237" priority="248" operator="equal">
      <formula>1080</formula>
    </cfRule>
    <cfRule type="cellIs" dxfId="236" priority="249" operator="equal">
      <formula>1440</formula>
    </cfRule>
    <cfRule type="cellIs" dxfId="235" priority="250" operator="equal">
      <formula>0</formula>
    </cfRule>
    <cfRule type="cellIs" dxfId="234" priority="251" operator="equal">
      <formula>200</formula>
    </cfRule>
    <cfRule type="cellIs" dxfId="233" priority="252" operator="equal">
      <formula>400</formula>
    </cfRule>
    <cfRule type="cellIs" dxfId="232" priority="253" operator="equal">
      <formula>800</formula>
    </cfRule>
    <cfRule type="cellIs" dxfId="231" priority="254" operator="equal">
      <formula>600</formula>
    </cfRule>
    <cfRule type="cellIs" dxfId="230" priority="255" operator="equal">
      <formula>1200</formula>
    </cfRule>
    <cfRule type="cellIs" dxfId="229" priority="256" operator="equal">
      <formula>1800</formula>
    </cfRule>
    <cfRule type="cellIs" dxfId="228" priority="257" operator="equal">
      <formula>2400</formula>
    </cfRule>
    <cfRule type="cellIs" dxfId="227" priority="258" operator="equal">
      <formula>1000</formula>
    </cfRule>
    <cfRule type="cellIs" dxfId="226" priority="259" operator="equal">
      <formula>2000</formula>
    </cfRule>
    <cfRule type="cellIs" dxfId="225" priority="260" operator="equal">
      <formula>3000</formula>
    </cfRule>
    <cfRule type="cellIs" dxfId="224" priority="261" operator="equal">
      <formula>4000</formula>
    </cfRule>
  </conditionalFormatting>
  <conditionalFormatting sqref="Q40">
    <cfRule type="cellIs" dxfId="223" priority="226" operator="equal">
      <formula>"IV"</formula>
    </cfRule>
    <cfRule type="cellIs" dxfId="222" priority="227" operator="equal">
      <formula>"II"</formula>
    </cfRule>
    <cfRule type="cellIs" dxfId="221" priority="228" operator="equal">
      <formula>"III"</formula>
    </cfRule>
    <cfRule type="containsText" dxfId="220" priority="229" operator="containsText" text="I">
      <formula>NOT(ISERROR(SEARCH("I",Q40)))</formula>
    </cfRule>
  </conditionalFormatting>
  <conditionalFormatting sqref="R40">
    <cfRule type="cellIs" dxfId="219" priority="222" operator="equal">
      <formula>"ACEPTABLE"</formula>
    </cfRule>
    <cfRule type="cellIs" dxfId="218" priority="223" operator="equal">
      <formula>"MEJORABLE"</formula>
    </cfRule>
    <cfRule type="containsText" dxfId="217" priority="224" operator="containsText" text="ACEPTABLE CON CONTROL ESPECIFICO">
      <formula>NOT(ISERROR(SEARCH("ACEPTABLE CON CONTROL ESPECIFICO",R40)))</formula>
    </cfRule>
    <cfRule type="containsText" dxfId="216" priority="225" operator="containsText" text="NO ACEPTABLE">
      <formula>NOT(ISERROR(SEARCH("NO ACEPTABLE",R40)))</formula>
    </cfRule>
  </conditionalFormatting>
  <conditionalFormatting sqref="M40">
    <cfRule type="cellIs" dxfId="215" priority="210" operator="equal">
      <formula>0</formula>
    </cfRule>
    <cfRule type="cellIs" dxfId="214" priority="211" operator="equal">
      <formula>2</formula>
    </cfRule>
    <cfRule type="cellIs" dxfId="213" priority="212" operator="equal">
      <formula>4</formula>
    </cfRule>
    <cfRule type="cellIs" dxfId="212" priority="213" operator="equal">
      <formula>8</formula>
    </cfRule>
    <cfRule type="cellIs" dxfId="211" priority="214" operator="equal">
      <formula>6</formula>
    </cfRule>
    <cfRule type="cellIs" dxfId="210" priority="215" operator="equal">
      <formula>12</formula>
    </cfRule>
    <cfRule type="cellIs" dxfId="209" priority="216" operator="equal">
      <formula>18</formula>
    </cfRule>
    <cfRule type="cellIs" dxfId="208" priority="217" operator="equal">
      <formula>24</formula>
    </cfRule>
    <cfRule type="cellIs" dxfId="207" priority="218" operator="equal">
      <formula>10</formula>
    </cfRule>
    <cfRule type="cellIs" dxfId="206" priority="219" operator="equal">
      <formula>20</formula>
    </cfRule>
    <cfRule type="cellIs" dxfId="205" priority="220" operator="equal">
      <formula>30</formula>
    </cfRule>
    <cfRule type="cellIs" dxfId="204" priority="221" operator="equal">
      <formula>40</formula>
    </cfRule>
  </conditionalFormatting>
  <conditionalFormatting sqref="O40">
    <cfRule type="cellIs" dxfId="203" priority="201" operator="equal">
      <formula>10</formula>
    </cfRule>
    <cfRule type="cellIs" dxfId="202" priority="202" operator="equal">
      <formula>25</formula>
    </cfRule>
    <cfRule type="cellIs" dxfId="201" priority="203" operator="equal">
      <formula>60</formula>
    </cfRule>
    <cfRule type="cellIs" dxfId="200" priority="204" operator="equal">
      <formula>100</formula>
    </cfRule>
  </conditionalFormatting>
  <conditionalFormatting sqref="N40">
    <cfRule type="cellIs" dxfId="199" priority="189" operator="equal">
      <formula>0</formula>
    </cfRule>
    <cfRule type="cellIs" dxfId="198" priority="190" operator="equal">
      <formula>2</formula>
    </cfRule>
    <cfRule type="cellIs" dxfId="197" priority="191" operator="equal">
      <formula>4</formula>
    </cfRule>
    <cfRule type="cellIs" dxfId="196" priority="192" operator="equal">
      <formula>8</formula>
    </cfRule>
    <cfRule type="cellIs" dxfId="195" priority="193" operator="equal">
      <formula>6</formula>
    </cfRule>
    <cfRule type="cellIs" dxfId="194" priority="194" operator="equal">
      <formula>12</formula>
    </cfRule>
    <cfRule type="cellIs" dxfId="193" priority="195" operator="equal">
      <formula>18</formula>
    </cfRule>
    <cfRule type="cellIs" dxfId="192" priority="196" operator="equal">
      <formula>24</formula>
    </cfRule>
    <cfRule type="cellIs" dxfId="191" priority="197" operator="equal">
      <formula>10</formula>
    </cfRule>
    <cfRule type="cellIs" dxfId="190" priority="198" operator="equal">
      <formula>20</formula>
    </cfRule>
    <cfRule type="cellIs" dxfId="189" priority="199" operator="equal">
      <formula>30</formula>
    </cfRule>
    <cfRule type="cellIs" dxfId="188" priority="200" operator="equal">
      <formula>40</formula>
    </cfRule>
  </conditionalFormatting>
  <conditionalFormatting sqref="N40">
    <cfRule type="containsText" dxfId="187" priority="184" operator="containsText" text="BAJO">
      <formula>NOT(ISERROR(SEARCH("BAJO",N40)))</formula>
    </cfRule>
    <cfRule type="containsText" dxfId="186" priority="185" operator="containsText" text="MUY ALTO">
      <formula>NOT(ISERROR(SEARCH("MUY ALTO",N40)))</formula>
    </cfRule>
    <cfRule type="containsText" dxfId="185" priority="186" operator="containsText" text="MEDIO">
      <formula>NOT(ISERROR(SEARCH("MEDIO",N40)))</formula>
    </cfRule>
    <cfRule type="containsText" dxfId="184" priority="187" operator="containsText" text="ALTO">
      <formula>NOT(ISERROR(SEARCH("ALTO",N40)))</formula>
    </cfRule>
    <cfRule type="containsText" dxfId="183" priority="188" operator="containsText" text="MUY ALTO">
      <formula>NOT(ISERROR(SEARCH("MUY ALTO",N40)))</formula>
    </cfRule>
  </conditionalFormatting>
  <conditionalFormatting sqref="M44:N45">
    <cfRule type="cellIs" dxfId="182" priority="172" operator="equal">
      <formula>0</formula>
    </cfRule>
    <cfRule type="cellIs" dxfId="181" priority="173" operator="equal">
      <formula>2</formula>
    </cfRule>
    <cfRule type="cellIs" dxfId="180" priority="174" operator="equal">
      <formula>4</formula>
    </cfRule>
    <cfRule type="cellIs" dxfId="179" priority="175" operator="equal">
      <formula>8</formula>
    </cfRule>
    <cfRule type="cellIs" dxfId="178" priority="176" operator="equal">
      <formula>6</formula>
    </cfRule>
    <cfRule type="cellIs" dxfId="177" priority="177" operator="equal">
      <formula>12</formula>
    </cfRule>
    <cfRule type="cellIs" dxfId="176" priority="178" operator="equal">
      <formula>18</formula>
    </cfRule>
    <cfRule type="cellIs" dxfId="175" priority="179" operator="equal">
      <formula>24</formula>
    </cfRule>
    <cfRule type="cellIs" dxfId="174" priority="180" operator="equal">
      <formula>10</formula>
    </cfRule>
    <cfRule type="cellIs" dxfId="173" priority="181" operator="equal">
      <formula>20</formula>
    </cfRule>
    <cfRule type="cellIs" dxfId="172" priority="182" operator="equal">
      <formula>30</formula>
    </cfRule>
    <cfRule type="cellIs" dxfId="171" priority="183" operator="equal">
      <formula>40</formula>
    </cfRule>
  </conditionalFormatting>
  <conditionalFormatting sqref="N44:N45">
    <cfRule type="containsText" dxfId="170" priority="167" operator="containsText" text="BAJO">
      <formula>NOT(ISERROR(SEARCH("BAJO",N44)))</formula>
    </cfRule>
    <cfRule type="containsText" dxfId="169" priority="168" operator="containsText" text="MUY ALTO">
      <formula>NOT(ISERROR(SEARCH("MUY ALTO",N44)))</formula>
    </cfRule>
    <cfRule type="containsText" dxfId="168" priority="169" operator="containsText" text="MEDIO">
      <formula>NOT(ISERROR(SEARCH("MEDIO",N44)))</formula>
    </cfRule>
    <cfRule type="containsText" dxfId="167" priority="170" operator="containsText" text="ALTO">
      <formula>NOT(ISERROR(SEARCH("ALTO",N44)))</formula>
    </cfRule>
    <cfRule type="containsText" dxfId="166" priority="171" operator="containsText" text="MUY ALTO">
      <formula>NOT(ISERROR(SEARCH("MUY ALTO",N44)))</formula>
    </cfRule>
  </conditionalFormatting>
  <conditionalFormatting sqref="P44:P45">
    <cfRule type="cellIs" dxfId="165" priority="135" operator="equal">
      <formula>20</formula>
    </cfRule>
    <cfRule type="cellIs" dxfId="164" priority="136" operator="equal">
      <formula>40</formula>
    </cfRule>
    <cfRule type="cellIs" dxfId="163" priority="137" operator="equal">
      <formula>80</formula>
    </cfRule>
    <cfRule type="cellIs" dxfId="162" priority="138" operator="equal">
      <formula>60</formula>
    </cfRule>
    <cfRule type="cellIs" dxfId="161" priority="139" operator="equal">
      <formula>180</formula>
    </cfRule>
    <cfRule type="cellIs" dxfId="160" priority="140" operator="equal">
      <formula>50</formula>
    </cfRule>
    <cfRule type="cellIs" dxfId="159" priority="141" operator="equal">
      <formula>100</formula>
    </cfRule>
    <cfRule type="cellIs" dxfId="158" priority="142" operator="equal">
      <formula>150</formula>
    </cfRule>
    <cfRule type="cellIs" dxfId="157" priority="143" operator="equal">
      <formula>300</formula>
    </cfRule>
    <cfRule type="cellIs" dxfId="156" priority="144" operator="equal">
      <formula>450</formula>
    </cfRule>
    <cfRule type="cellIs" dxfId="155" priority="145" operator="equal">
      <formula>250</formula>
    </cfRule>
    <cfRule type="cellIs" dxfId="154" priority="146" operator="equal">
      <formula>500</formula>
    </cfRule>
    <cfRule type="cellIs" dxfId="153" priority="147" operator="equal">
      <formula>750</formula>
    </cfRule>
    <cfRule type="cellIs" dxfId="152" priority="148" operator="equal">
      <formula>120</formula>
    </cfRule>
    <cfRule type="cellIs" dxfId="151" priority="149" operator="equal">
      <formula>240</formula>
    </cfRule>
    <cfRule type="cellIs" dxfId="150" priority="150" operator="equal">
      <formula>480</formula>
    </cfRule>
    <cfRule type="cellIs" dxfId="149" priority="151" operator="equal">
      <formula>360</formula>
    </cfRule>
    <cfRule type="cellIs" dxfId="148" priority="152" operator="equal">
      <formula>720</formula>
    </cfRule>
    <cfRule type="cellIs" dxfId="147" priority="153" operator="equal">
      <formula>1080</formula>
    </cfRule>
    <cfRule type="cellIs" dxfId="146" priority="154" operator="equal">
      <formula>1440</formula>
    </cfRule>
    <cfRule type="cellIs" dxfId="145" priority="155" operator="equal">
      <formula>0</formula>
    </cfRule>
    <cfRule type="cellIs" dxfId="144" priority="156" operator="equal">
      <formula>200</formula>
    </cfRule>
    <cfRule type="cellIs" dxfId="143" priority="157" operator="equal">
      <formula>400</formula>
    </cfRule>
    <cfRule type="cellIs" dxfId="142" priority="158" operator="equal">
      <formula>800</formula>
    </cfRule>
    <cfRule type="cellIs" dxfId="141" priority="159" operator="equal">
      <formula>600</formula>
    </cfRule>
    <cfRule type="cellIs" dxfId="140" priority="160" operator="equal">
      <formula>1200</formula>
    </cfRule>
    <cfRule type="cellIs" dxfId="139" priority="161" operator="equal">
      <formula>1800</formula>
    </cfRule>
    <cfRule type="cellIs" dxfId="138" priority="162" operator="equal">
      <formula>2400</formula>
    </cfRule>
    <cfRule type="cellIs" dxfId="137" priority="163" operator="equal">
      <formula>1000</formula>
    </cfRule>
    <cfRule type="cellIs" dxfId="136" priority="164" operator="equal">
      <formula>2000</formula>
    </cfRule>
    <cfRule type="cellIs" dxfId="135" priority="165" operator="equal">
      <formula>3000</formula>
    </cfRule>
    <cfRule type="cellIs" dxfId="134" priority="166" operator="equal">
      <formula>4000</formula>
    </cfRule>
  </conditionalFormatting>
  <conditionalFormatting sqref="Q44:Q45">
    <cfRule type="cellIs" dxfId="133" priority="131" operator="equal">
      <formula>"IV"</formula>
    </cfRule>
    <cfRule type="cellIs" dxfId="132" priority="132" operator="equal">
      <formula>"II"</formula>
    </cfRule>
    <cfRule type="cellIs" dxfId="131" priority="133" operator="equal">
      <formula>"III"</formula>
    </cfRule>
    <cfRule type="containsText" dxfId="130" priority="134" operator="containsText" text="I">
      <formula>NOT(ISERROR(SEARCH("I",Q44)))</formula>
    </cfRule>
  </conditionalFormatting>
  <conditionalFormatting sqref="R44:R45">
    <cfRule type="cellIs" dxfId="129" priority="127" operator="equal">
      <formula>"ACEPTABLE"</formula>
    </cfRule>
    <cfRule type="cellIs" dxfId="128" priority="128" operator="equal">
      <formula>"MEJORABLE"</formula>
    </cfRule>
    <cfRule type="containsText" dxfId="127" priority="129" operator="containsText" text="ACEPTABLE CON CONTROL ESPECIFICO">
      <formula>NOT(ISERROR(SEARCH("ACEPTABLE CON CONTROL ESPECIFICO",R44)))</formula>
    </cfRule>
    <cfRule type="containsText" dxfId="126" priority="130" operator="containsText" text="NO ACEPTABLE">
      <formula>NOT(ISERROR(SEARCH("NO ACEPTABLE",R44)))</formula>
    </cfRule>
  </conditionalFormatting>
  <conditionalFormatting sqref="O44:O45">
    <cfRule type="cellIs" dxfId="125" priority="123" operator="equal">
      <formula>10</formula>
    </cfRule>
    <cfRule type="cellIs" dxfId="124" priority="124" operator="equal">
      <formula>25</formula>
    </cfRule>
    <cfRule type="cellIs" dxfId="123" priority="125" operator="equal">
      <formula>60</formula>
    </cfRule>
    <cfRule type="cellIs" dxfId="122" priority="126" operator="equal">
      <formula>100</formula>
    </cfRule>
  </conditionalFormatting>
  <conditionalFormatting sqref="M20:N20">
    <cfRule type="cellIs" dxfId="121" priority="111" operator="equal">
      <formula>0</formula>
    </cfRule>
    <cfRule type="cellIs" dxfId="120" priority="112" operator="equal">
      <formula>2</formula>
    </cfRule>
    <cfRule type="cellIs" dxfId="119" priority="113" operator="equal">
      <formula>4</formula>
    </cfRule>
    <cfRule type="cellIs" dxfId="118" priority="114" operator="equal">
      <formula>8</formula>
    </cfRule>
    <cfRule type="cellIs" dxfId="117" priority="115" operator="equal">
      <formula>6</formula>
    </cfRule>
    <cfRule type="cellIs" dxfId="116" priority="116" operator="equal">
      <formula>12</formula>
    </cfRule>
    <cfRule type="cellIs" dxfId="115" priority="117" operator="equal">
      <formula>18</formula>
    </cfRule>
    <cfRule type="cellIs" dxfId="114" priority="118" operator="equal">
      <formula>24</formula>
    </cfRule>
    <cfRule type="cellIs" dxfId="113" priority="119" operator="equal">
      <formula>10</formula>
    </cfRule>
    <cfRule type="cellIs" dxfId="112" priority="120" operator="equal">
      <formula>20</formula>
    </cfRule>
    <cfRule type="cellIs" dxfId="111" priority="121" operator="equal">
      <formula>30</formula>
    </cfRule>
    <cfRule type="cellIs" dxfId="110" priority="122" operator="equal">
      <formula>40</formula>
    </cfRule>
  </conditionalFormatting>
  <conditionalFormatting sqref="N20">
    <cfRule type="containsText" dxfId="109" priority="106" operator="containsText" text="BAJO">
      <formula>NOT(ISERROR(SEARCH("BAJO",N20)))</formula>
    </cfRule>
    <cfRule type="containsText" dxfId="108" priority="107" operator="containsText" text="MUY ALTO">
      <formula>NOT(ISERROR(SEARCH("MUY ALTO",N20)))</formula>
    </cfRule>
    <cfRule type="containsText" dxfId="107" priority="108" operator="containsText" text="MEDIO">
      <formula>NOT(ISERROR(SEARCH("MEDIO",N20)))</formula>
    </cfRule>
    <cfRule type="containsText" dxfId="106" priority="109" operator="containsText" text="ALTO">
      <formula>NOT(ISERROR(SEARCH("ALTO",N20)))</formula>
    </cfRule>
    <cfRule type="containsText" dxfId="105" priority="110" operator="containsText" text="MUY ALTO">
      <formula>NOT(ISERROR(SEARCH("MUY ALTO",N20)))</formula>
    </cfRule>
  </conditionalFormatting>
  <conditionalFormatting sqref="O20">
    <cfRule type="cellIs" dxfId="104" priority="102" operator="equal">
      <formula>10</formula>
    </cfRule>
    <cfRule type="cellIs" dxfId="103" priority="103" operator="equal">
      <formula>25</formula>
    </cfRule>
    <cfRule type="cellIs" dxfId="102" priority="104" operator="equal">
      <formula>60</formula>
    </cfRule>
    <cfRule type="cellIs" dxfId="101" priority="105" operator="equal">
      <formula>100</formula>
    </cfRule>
  </conditionalFormatting>
  <conditionalFormatting sqref="P20">
    <cfRule type="cellIs" dxfId="100" priority="70" operator="equal">
      <formula>20</formula>
    </cfRule>
    <cfRule type="cellIs" dxfId="99" priority="71" operator="equal">
      <formula>40</formula>
    </cfRule>
    <cfRule type="cellIs" dxfId="98" priority="72" operator="equal">
      <formula>80</formula>
    </cfRule>
    <cfRule type="cellIs" dxfId="97" priority="73" operator="equal">
      <formula>60</formula>
    </cfRule>
    <cfRule type="cellIs" dxfId="96" priority="74" operator="equal">
      <formula>180</formula>
    </cfRule>
    <cfRule type="cellIs" dxfId="95" priority="75" operator="equal">
      <formula>50</formula>
    </cfRule>
    <cfRule type="cellIs" dxfId="94" priority="76" operator="equal">
      <formula>100</formula>
    </cfRule>
    <cfRule type="cellIs" dxfId="93" priority="77" operator="equal">
      <formula>150</formula>
    </cfRule>
    <cfRule type="cellIs" dxfId="92" priority="78" operator="equal">
      <formula>300</formula>
    </cfRule>
    <cfRule type="cellIs" dxfId="91" priority="79" operator="equal">
      <formula>450</formula>
    </cfRule>
    <cfRule type="cellIs" dxfId="90" priority="80" operator="equal">
      <formula>250</formula>
    </cfRule>
    <cfRule type="cellIs" dxfId="89" priority="81" operator="equal">
      <formula>500</formula>
    </cfRule>
    <cfRule type="cellIs" dxfId="88" priority="82" operator="equal">
      <formula>750</formula>
    </cfRule>
    <cfRule type="cellIs" dxfId="87" priority="83" operator="equal">
      <formula>120</formula>
    </cfRule>
    <cfRule type="cellIs" dxfId="86" priority="84" operator="equal">
      <formula>240</formula>
    </cfRule>
    <cfRule type="cellIs" dxfId="85" priority="85" operator="equal">
      <formula>480</formula>
    </cfRule>
    <cfRule type="cellIs" dxfId="84" priority="86" operator="equal">
      <formula>360</formula>
    </cfRule>
    <cfRule type="cellIs" dxfId="83" priority="87" operator="equal">
      <formula>720</formula>
    </cfRule>
    <cfRule type="cellIs" dxfId="82" priority="88" operator="equal">
      <formula>1080</formula>
    </cfRule>
    <cfRule type="cellIs" dxfId="81" priority="89" operator="equal">
      <formula>1440</formula>
    </cfRule>
    <cfRule type="cellIs" dxfId="80" priority="90" operator="equal">
      <formula>0</formula>
    </cfRule>
    <cfRule type="cellIs" dxfId="79" priority="91" operator="equal">
      <formula>200</formula>
    </cfRule>
    <cfRule type="cellIs" dxfId="78" priority="92" operator="equal">
      <formula>400</formula>
    </cfRule>
    <cfRule type="cellIs" dxfId="77" priority="93" operator="equal">
      <formula>800</formula>
    </cfRule>
    <cfRule type="cellIs" dxfId="76" priority="94" operator="equal">
      <formula>600</formula>
    </cfRule>
    <cfRule type="cellIs" dxfId="75" priority="95" operator="equal">
      <formula>1200</formula>
    </cfRule>
    <cfRule type="cellIs" dxfId="74" priority="96" operator="equal">
      <formula>1800</formula>
    </cfRule>
    <cfRule type="cellIs" dxfId="73" priority="97" operator="equal">
      <formula>2400</formula>
    </cfRule>
    <cfRule type="cellIs" dxfId="72" priority="98" operator="equal">
      <formula>1000</formula>
    </cfRule>
    <cfRule type="cellIs" dxfId="71" priority="99" operator="equal">
      <formula>2000</formula>
    </cfRule>
    <cfRule type="cellIs" dxfId="70" priority="100" operator="equal">
      <formula>3000</formula>
    </cfRule>
    <cfRule type="cellIs" dxfId="69" priority="101" operator="equal">
      <formula>4000</formula>
    </cfRule>
  </conditionalFormatting>
  <conditionalFormatting sqref="Q20">
    <cfRule type="cellIs" dxfId="68" priority="66" operator="equal">
      <formula>"IV"</formula>
    </cfRule>
    <cfRule type="cellIs" dxfId="67" priority="67" operator="equal">
      <formula>"II"</formula>
    </cfRule>
    <cfRule type="cellIs" dxfId="66" priority="68" operator="equal">
      <formula>"III"</formula>
    </cfRule>
    <cfRule type="containsText" dxfId="65" priority="69" operator="containsText" text="I">
      <formula>NOT(ISERROR(SEARCH("I",Q20)))</formula>
    </cfRule>
  </conditionalFormatting>
  <conditionalFormatting sqref="R20">
    <cfRule type="cellIs" dxfId="64" priority="62" operator="equal">
      <formula>"ACEPTABLE"</formula>
    </cfRule>
    <cfRule type="cellIs" dxfId="63" priority="63" operator="equal">
      <formula>"MEJORABLE"</formula>
    </cfRule>
    <cfRule type="containsText" dxfId="62" priority="64" operator="containsText" text="ACEPTABLE CON CONTROL ESPECIFICO">
      <formula>NOT(ISERROR(SEARCH("ACEPTABLE CON CONTROL ESPECIFICO",R20)))</formula>
    </cfRule>
    <cfRule type="containsText" dxfId="61" priority="65" operator="containsText" text="NO ACEPTABLE">
      <formula>NOT(ISERROR(SEARCH("NO ACEPTABLE",R20)))</formula>
    </cfRule>
  </conditionalFormatting>
  <conditionalFormatting sqref="M37:N37">
    <cfRule type="cellIs" dxfId="60" priority="50" operator="equal">
      <formula>0</formula>
    </cfRule>
    <cfRule type="cellIs" dxfId="59" priority="51" operator="equal">
      <formula>2</formula>
    </cfRule>
    <cfRule type="cellIs" dxfId="58" priority="52" operator="equal">
      <formula>4</formula>
    </cfRule>
    <cfRule type="cellIs" dxfId="57" priority="53" operator="equal">
      <formula>8</formula>
    </cfRule>
    <cfRule type="cellIs" dxfId="56" priority="54" operator="equal">
      <formula>6</formula>
    </cfRule>
    <cfRule type="cellIs" dxfId="55" priority="55" operator="equal">
      <formula>12</formula>
    </cfRule>
    <cfRule type="cellIs" dxfId="54" priority="56" operator="equal">
      <formula>18</formula>
    </cfRule>
    <cfRule type="cellIs" dxfId="53" priority="57" operator="equal">
      <formula>24</formula>
    </cfRule>
    <cfRule type="cellIs" dxfId="52" priority="58" operator="equal">
      <formula>10</formula>
    </cfRule>
    <cfRule type="cellIs" dxfId="51" priority="59" operator="equal">
      <formula>20</formula>
    </cfRule>
    <cfRule type="cellIs" dxfId="50" priority="60" operator="equal">
      <formula>30</formula>
    </cfRule>
    <cfRule type="cellIs" dxfId="49" priority="61" operator="equal">
      <formula>40</formula>
    </cfRule>
  </conditionalFormatting>
  <conditionalFormatting sqref="N37">
    <cfRule type="containsText" dxfId="48" priority="45" operator="containsText" text="BAJO">
      <formula>NOT(ISERROR(SEARCH("BAJO",N37)))</formula>
    </cfRule>
    <cfRule type="containsText" dxfId="47" priority="46" operator="containsText" text="MUY ALTO">
      <formula>NOT(ISERROR(SEARCH("MUY ALTO",N37)))</formula>
    </cfRule>
    <cfRule type="containsText" dxfId="46" priority="47" operator="containsText" text="MEDIO">
      <formula>NOT(ISERROR(SEARCH("MEDIO",N37)))</formula>
    </cfRule>
    <cfRule type="containsText" dxfId="45" priority="48" operator="containsText" text="ALTO">
      <formula>NOT(ISERROR(SEARCH("ALTO",N37)))</formula>
    </cfRule>
    <cfRule type="containsText" dxfId="44" priority="49" operator="containsText" text="MUY ALTO">
      <formula>NOT(ISERROR(SEARCH("MUY ALTO",N37)))</formula>
    </cfRule>
  </conditionalFormatting>
  <conditionalFormatting sqref="O37">
    <cfRule type="cellIs" dxfId="43" priority="41" operator="equal">
      <formula>10</formula>
    </cfRule>
    <cfRule type="cellIs" dxfId="42" priority="42" operator="equal">
      <formula>25</formula>
    </cfRule>
    <cfRule type="cellIs" dxfId="41" priority="43" operator="equal">
      <formula>60</formula>
    </cfRule>
    <cfRule type="cellIs" dxfId="40" priority="44" operator="equal">
      <formula>100</formula>
    </cfRule>
  </conditionalFormatting>
  <conditionalFormatting sqref="P37">
    <cfRule type="cellIs" dxfId="39" priority="9" operator="equal">
      <formula>20</formula>
    </cfRule>
    <cfRule type="cellIs" dxfId="38" priority="10" operator="equal">
      <formula>40</formula>
    </cfRule>
    <cfRule type="cellIs" dxfId="37" priority="11" operator="equal">
      <formula>80</formula>
    </cfRule>
    <cfRule type="cellIs" dxfId="36" priority="12" operator="equal">
      <formula>60</formula>
    </cfRule>
    <cfRule type="cellIs" dxfId="35" priority="13" operator="equal">
      <formula>180</formula>
    </cfRule>
    <cfRule type="cellIs" dxfId="34" priority="14" operator="equal">
      <formula>50</formula>
    </cfRule>
    <cfRule type="cellIs" dxfId="33" priority="15" operator="equal">
      <formula>100</formula>
    </cfRule>
    <cfRule type="cellIs" dxfId="32" priority="16" operator="equal">
      <formula>150</formula>
    </cfRule>
    <cfRule type="cellIs" dxfId="31" priority="17" operator="equal">
      <formula>300</formula>
    </cfRule>
    <cfRule type="cellIs" dxfId="30" priority="18" operator="equal">
      <formula>450</formula>
    </cfRule>
    <cfRule type="cellIs" dxfId="29" priority="19" operator="equal">
      <formula>250</formula>
    </cfRule>
    <cfRule type="cellIs" dxfId="28" priority="20" operator="equal">
      <formula>500</formula>
    </cfRule>
    <cfRule type="cellIs" dxfId="27" priority="21" operator="equal">
      <formula>750</formula>
    </cfRule>
    <cfRule type="cellIs" dxfId="26" priority="22" operator="equal">
      <formula>120</formula>
    </cfRule>
    <cfRule type="cellIs" dxfId="25" priority="23" operator="equal">
      <formula>240</formula>
    </cfRule>
    <cfRule type="cellIs" dxfId="24" priority="24" operator="equal">
      <formula>480</formula>
    </cfRule>
    <cfRule type="cellIs" dxfId="23" priority="25" operator="equal">
      <formula>360</formula>
    </cfRule>
    <cfRule type="cellIs" dxfId="22" priority="26" operator="equal">
      <formula>720</formula>
    </cfRule>
    <cfRule type="cellIs" dxfId="21" priority="27" operator="equal">
      <formula>1080</formula>
    </cfRule>
    <cfRule type="cellIs" dxfId="20" priority="28" operator="equal">
      <formula>1440</formula>
    </cfRule>
    <cfRule type="cellIs" dxfId="19" priority="29" operator="equal">
      <formula>0</formula>
    </cfRule>
    <cfRule type="cellIs" dxfId="18" priority="30" operator="equal">
      <formula>200</formula>
    </cfRule>
    <cfRule type="cellIs" dxfId="17" priority="31" operator="equal">
      <formula>400</formula>
    </cfRule>
    <cfRule type="cellIs" dxfId="16" priority="32" operator="equal">
      <formula>800</formula>
    </cfRule>
    <cfRule type="cellIs" dxfId="15" priority="33" operator="equal">
      <formula>600</formula>
    </cfRule>
    <cfRule type="cellIs" dxfId="14" priority="34" operator="equal">
      <formula>1200</formula>
    </cfRule>
    <cfRule type="cellIs" dxfId="13" priority="35" operator="equal">
      <formula>1800</formula>
    </cfRule>
    <cfRule type="cellIs" dxfId="12" priority="36" operator="equal">
      <formula>2400</formula>
    </cfRule>
    <cfRule type="cellIs" dxfId="11" priority="37" operator="equal">
      <formula>1000</formula>
    </cfRule>
    <cfRule type="cellIs" dxfId="10" priority="38" operator="equal">
      <formula>2000</formula>
    </cfRule>
    <cfRule type="cellIs" dxfId="9" priority="39" operator="equal">
      <formula>3000</formula>
    </cfRule>
    <cfRule type="cellIs" dxfId="8" priority="40" operator="equal">
      <formula>4000</formula>
    </cfRule>
  </conditionalFormatting>
  <conditionalFormatting sqref="Q37">
    <cfRule type="cellIs" dxfId="7" priority="5" operator="equal">
      <formula>"IV"</formula>
    </cfRule>
    <cfRule type="cellIs" dxfId="6" priority="6" operator="equal">
      <formula>"II"</formula>
    </cfRule>
    <cfRule type="cellIs" dxfId="5" priority="7" operator="equal">
      <formula>"III"</formula>
    </cfRule>
    <cfRule type="containsText" dxfId="4" priority="8" operator="containsText" text="I">
      <formula>NOT(ISERROR(SEARCH("I",Q37)))</formula>
    </cfRule>
  </conditionalFormatting>
  <conditionalFormatting sqref="R37">
    <cfRule type="cellIs" dxfId="3" priority="1" operator="equal">
      <formula>"ACEPTABLE"</formula>
    </cfRule>
    <cfRule type="cellIs" dxfId="2" priority="2" operator="equal">
      <formula>"MEJORABLE"</formula>
    </cfRule>
    <cfRule type="containsText" dxfId="1" priority="3" operator="containsText" text="ACEPTABLE CON CONTROL ESPECIFICO">
      <formula>NOT(ISERROR(SEARCH("ACEPTABLE CON CONTROL ESPECIFICO",R37)))</formula>
    </cfRule>
    <cfRule type="containsText" dxfId="0" priority="4" operator="containsText" text="NO ACEPTABLE">
      <formula>NOT(ISERROR(SEARCH("NO ACEPTABLE",R37)))</formula>
    </cfRule>
  </conditionalFormatting>
  <dataValidations count="5">
    <dataValidation type="list" allowBlank="1" showInputMessage="1" showErrorMessage="1" sqref="D8:D45" xr:uid="{00000000-0002-0000-0000-000001000000}">
      <formula1>$B$75:$B$76</formula1>
    </dataValidation>
    <dataValidation type="list" allowBlank="1" showInputMessage="1" showErrorMessage="1" sqref="F8:F45" xr:uid="{00000000-0002-0000-0000-000002000000}">
      <formula1>$C$75:$C$81</formula1>
    </dataValidation>
    <dataValidation type="list" allowBlank="1" showInputMessage="1" showErrorMessage="1" sqref="O8:O45" xr:uid="{00000000-0002-0000-0000-000003000000}">
      <formula1>$F$75:$F$78</formula1>
    </dataValidation>
    <dataValidation type="list" allowBlank="1" showInputMessage="1" showErrorMessage="1" sqref="K8:K45" xr:uid="{00000000-0002-0000-0000-000004000000}">
      <formula1>$D$75:$D$78</formula1>
    </dataValidation>
    <dataValidation type="list" allowBlank="1" showInputMessage="1" showErrorMessage="1" sqref="L8:L45" xr:uid="{00000000-0002-0000-0000-000005000000}">
      <formula1>$E$75:$E$78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70.85546875" customWidth="1"/>
    <col min="2" max="2" width="14.42578125" customWidth="1"/>
  </cols>
  <sheetData>
    <row r="1" spans="1:2" x14ac:dyDescent="0.25">
      <c r="A1" s="11" t="s">
        <v>65</v>
      </c>
    </row>
    <row r="2" spans="1:2" x14ac:dyDescent="0.25">
      <c r="A2" s="1" t="s">
        <v>66</v>
      </c>
    </row>
    <row r="3" spans="1:2" x14ac:dyDescent="0.25">
      <c r="A3" t="s">
        <v>67</v>
      </c>
      <c r="B3" t="s">
        <v>68</v>
      </c>
    </row>
    <row r="4" spans="1:2" x14ac:dyDescent="0.25">
      <c r="B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5"/>
  <sheetViews>
    <sheetView topLeftCell="A58" workbookViewId="0">
      <selection activeCell="A63" sqref="A63:A67"/>
    </sheetView>
  </sheetViews>
  <sheetFormatPr baseColWidth="10" defaultRowHeight="15" x14ac:dyDescent="0.25"/>
  <cols>
    <col min="1" max="1" width="19" customWidth="1"/>
    <col min="2" max="2" width="32.42578125" customWidth="1"/>
    <col min="3" max="3" width="61.42578125" bestFit="1" customWidth="1"/>
  </cols>
  <sheetData>
    <row r="1" spans="1:3" ht="20.25" x14ac:dyDescent="0.25">
      <c r="A1" s="120" t="s">
        <v>179</v>
      </c>
      <c r="B1" s="120"/>
      <c r="C1" s="120"/>
    </row>
    <row r="2" spans="1:3" ht="15.75" x14ac:dyDescent="0.25">
      <c r="A2" s="51" t="s">
        <v>180</v>
      </c>
      <c r="B2" s="51" t="s">
        <v>4</v>
      </c>
      <c r="C2" s="51" t="s">
        <v>181</v>
      </c>
    </row>
    <row r="3" spans="1:3" ht="33.75" customHeight="1" x14ac:dyDescent="0.25">
      <c r="A3" s="116" t="s">
        <v>182</v>
      </c>
      <c r="B3" s="52" t="s">
        <v>183</v>
      </c>
      <c r="C3" s="53" t="s">
        <v>184</v>
      </c>
    </row>
    <row r="4" spans="1:3" ht="33" customHeight="1" x14ac:dyDescent="0.25">
      <c r="A4" s="116"/>
      <c r="B4" s="52" t="s">
        <v>185</v>
      </c>
      <c r="C4" s="53" t="s">
        <v>186</v>
      </c>
    </row>
    <row r="5" spans="1:3" ht="25.5" x14ac:dyDescent="0.25">
      <c r="A5" s="116"/>
      <c r="B5" s="52" t="s">
        <v>187</v>
      </c>
      <c r="C5" s="53" t="s">
        <v>188</v>
      </c>
    </row>
    <row r="6" spans="1:3" ht="25.5" x14ac:dyDescent="0.25">
      <c r="A6" s="116"/>
      <c r="B6" s="52" t="s">
        <v>189</v>
      </c>
      <c r="C6" s="53" t="s">
        <v>190</v>
      </c>
    </row>
    <row r="7" spans="1:3" x14ac:dyDescent="0.25">
      <c r="A7" s="116"/>
      <c r="B7" s="52" t="s">
        <v>191</v>
      </c>
      <c r="C7" s="53" t="s">
        <v>192</v>
      </c>
    </row>
    <row r="8" spans="1:3" x14ac:dyDescent="0.25">
      <c r="A8" s="54"/>
      <c r="B8" s="55"/>
      <c r="C8" s="56"/>
    </row>
    <row r="9" spans="1:3" ht="25.5" x14ac:dyDescent="0.25">
      <c r="A9" s="116" t="s">
        <v>193</v>
      </c>
      <c r="B9" s="52" t="s">
        <v>194</v>
      </c>
      <c r="C9" s="117" t="s">
        <v>195</v>
      </c>
    </row>
    <row r="10" spans="1:3" x14ac:dyDescent="0.25">
      <c r="A10" s="116"/>
      <c r="B10" s="52" t="s">
        <v>196</v>
      </c>
      <c r="C10" s="117"/>
    </row>
    <row r="11" spans="1:3" ht="25.5" x14ac:dyDescent="0.25">
      <c r="A11" s="116"/>
      <c r="B11" s="52" t="s">
        <v>197</v>
      </c>
      <c r="C11" s="53" t="s">
        <v>198</v>
      </c>
    </row>
    <row r="12" spans="1:3" x14ac:dyDescent="0.25">
      <c r="A12" s="116"/>
      <c r="B12" s="52" t="s">
        <v>199</v>
      </c>
      <c r="C12" s="117" t="s">
        <v>200</v>
      </c>
    </row>
    <row r="13" spans="1:3" x14ac:dyDescent="0.25">
      <c r="A13" s="116"/>
      <c r="B13" s="52" t="s">
        <v>201</v>
      </c>
      <c r="C13" s="117"/>
    </row>
    <row r="14" spans="1:3" ht="38.25" x14ac:dyDescent="0.25">
      <c r="A14" s="116"/>
      <c r="B14" s="52" t="s">
        <v>202</v>
      </c>
      <c r="C14" s="117"/>
    </row>
    <row r="15" spans="1:3" x14ac:dyDescent="0.25">
      <c r="A15" s="54"/>
      <c r="B15" s="55"/>
      <c r="C15" s="56"/>
    </row>
    <row r="16" spans="1:3" x14ac:dyDescent="0.25">
      <c r="A16" s="57" t="s">
        <v>203</v>
      </c>
      <c r="B16" s="52" t="s">
        <v>204</v>
      </c>
      <c r="C16" s="52" t="s">
        <v>205</v>
      </c>
    </row>
    <row r="17" spans="1:3" x14ac:dyDescent="0.25">
      <c r="A17" s="54"/>
      <c r="B17" s="55"/>
      <c r="C17" s="55"/>
    </row>
    <row r="18" spans="1:3" ht="26.25" x14ac:dyDescent="0.25">
      <c r="A18" s="116" t="s">
        <v>206</v>
      </c>
      <c r="B18" s="52" t="s">
        <v>207</v>
      </c>
      <c r="C18" s="58" t="s">
        <v>208</v>
      </c>
    </row>
    <row r="19" spans="1:3" ht="25.5" x14ac:dyDescent="0.25">
      <c r="A19" s="116"/>
      <c r="B19" s="52" t="s">
        <v>209</v>
      </c>
      <c r="C19" s="52" t="s">
        <v>210</v>
      </c>
    </row>
    <row r="20" spans="1:3" ht="38.25" x14ac:dyDescent="0.25">
      <c r="A20" s="116"/>
      <c r="B20" s="52" t="s">
        <v>211</v>
      </c>
      <c r="C20" s="52" t="s">
        <v>212</v>
      </c>
    </row>
    <row r="21" spans="1:3" x14ac:dyDescent="0.25">
      <c r="A21" s="116"/>
      <c r="B21" s="52" t="s">
        <v>213</v>
      </c>
      <c r="C21" s="59" t="s">
        <v>214</v>
      </c>
    </row>
    <row r="22" spans="1:3" ht="38.25" x14ac:dyDescent="0.25">
      <c r="A22" s="116"/>
      <c r="B22" s="52" t="s">
        <v>215</v>
      </c>
      <c r="C22" s="52" t="s">
        <v>216</v>
      </c>
    </row>
    <row r="23" spans="1:3" ht="51.75" x14ac:dyDescent="0.25">
      <c r="A23" s="116"/>
      <c r="B23" s="52" t="s">
        <v>217</v>
      </c>
      <c r="C23" s="58" t="s">
        <v>218</v>
      </c>
    </row>
    <row r="24" spans="1:3" x14ac:dyDescent="0.25">
      <c r="A24" s="116"/>
      <c r="B24" s="52" t="s">
        <v>219</v>
      </c>
      <c r="C24" s="52" t="s">
        <v>220</v>
      </c>
    </row>
    <row r="25" spans="1:3" x14ac:dyDescent="0.25">
      <c r="A25" s="116"/>
      <c r="B25" s="52" t="s">
        <v>221</v>
      </c>
      <c r="C25" s="53" t="s">
        <v>222</v>
      </c>
    </row>
    <row r="26" spans="1:3" ht="76.5" x14ac:dyDescent="0.25">
      <c r="A26" s="116"/>
      <c r="B26" s="52" t="s">
        <v>223</v>
      </c>
      <c r="C26" s="53" t="s">
        <v>224</v>
      </c>
    </row>
    <row r="27" spans="1:3" x14ac:dyDescent="0.25">
      <c r="A27" s="54"/>
      <c r="B27" s="55"/>
      <c r="C27" s="56"/>
    </row>
    <row r="28" spans="1:3" ht="39" x14ac:dyDescent="0.25">
      <c r="A28" s="116" t="s">
        <v>225</v>
      </c>
      <c r="B28" s="60" t="s">
        <v>226</v>
      </c>
      <c r="C28" s="58" t="s">
        <v>227</v>
      </c>
    </row>
    <row r="29" spans="1:3" x14ac:dyDescent="0.25">
      <c r="A29" s="116"/>
      <c r="B29" s="52" t="s">
        <v>228</v>
      </c>
      <c r="C29" s="117" t="s">
        <v>229</v>
      </c>
    </row>
    <row r="30" spans="1:3" x14ac:dyDescent="0.25">
      <c r="A30" s="116"/>
      <c r="B30" s="52" t="s">
        <v>230</v>
      </c>
      <c r="C30" s="117"/>
    </row>
    <row r="31" spans="1:3" x14ac:dyDescent="0.25">
      <c r="A31" s="54"/>
      <c r="B31" s="55"/>
      <c r="C31" s="56"/>
    </row>
    <row r="32" spans="1:3" x14ac:dyDescent="0.25">
      <c r="A32" s="116" t="s">
        <v>231</v>
      </c>
      <c r="B32" s="52" t="s">
        <v>232</v>
      </c>
      <c r="C32" s="118" t="s">
        <v>233</v>
      </c>
    </row>
    <row r="33" spans="1:3" x14ac:dyDescent="0.25">
      <c r="A33" s="116"/>
      <c r="B33" s="52" t="s">
        <v>234</v>
      </c>
      <c r="C33" s="118"/>
    </row>
    <row r="34" spans="1:3" x14ac:dyDescent="0.25">
      <c r="A34" s="116"/>
      <c r="B34" s="52" t="s">
        <v>235</v>
      </c>
      <c r="C34" s="118"/>
    </row>
    <row r="35" spans="1:3" x14ac:dyDescent="0.25">
      <c r="A35" s="116"/>
      <c r="B35" s="52" t="s">
        <v>236</v>
      </c>
      <c r="C35" s="118"/>
    </row>
    <row r="36" spans="1:3" x14ac:dyDescent="0.25">
      <c r="A36" s="116"/>
      <c r="B36" s="52" t="s">
        <v>237</v>
      </c>
      <c r="C36" s="118"/>
    </row>
    <row r="37" spans="1:3" x14ac:dyDescent="0.25">
      <c r="A37" s="116"/>
      <c r="B37" s="52" t="s">
        <v>238</v>
      </c>
      <c r="C37" s="118"/>
    </row>
    <row r="38" spans="1:3" x14ac:dyDescent="0.25">
      <c r="A38" s="116"/>
      <c r="B38" s="52" t="s">
        <v>239</v>
      </c>
      <c r="C38" s="118"/>
    </row>
    <row r="39" spans="1:3" x14ac:dyDescent="0.25">
      <c r="A39" s="116"/>
      <c r="B39" s="52" t="s">
        <v>240</v>
      </c>
      <c r="C39" s="118"/>
    </row>
    <row r="40" spans="1:3" x14ac:dyDescent="0.25">
      <c r="A40" s="116"/>
      <c r="B40" s="52" t="s">
        <v>241</v>
      </c>
      <c r="C40" s="118"/>
    </row>
    <row r="41" spans="1:3" x14ac:dyDescent="0.25">
      <c r="A41" s="116"/>
      <c r="B41" s="52" t="s">
        <v>242</v>
      </c>
      <c r="C41" s="118"/>
    </row>
    <row r="42" spans="1:3" x14ac:dyDescent="0.25">
      <c r="A42" s="116"/>
      <c r="B42" s="52" t="s">
        <v>243</v>
      </c>
      <c r="C42" s="118"/>
    </row>
    <row r="43" spans="1:3" x14ac:dyDescent="0.25">
      <c r="A43" s="116"/>
      <c r="B43" s="52" t="s">
        <v>244</v>
      </c>
      <c r="C43" s="118"/>
    </row>
    <row r="44" spans="1:3" x14ac:dyDescent="0.25">
      <c r="A44" s="116"/>
      <c r="B44" s="52" t="s">
        <v>245</v>
      </c>
      <c r="C44" s="118"/>
    </row>
    <row r="45" spans="1:3" x14ac:dyDescent="0.25">
      <c r="A45" s="116"/>
      <c r="B45" s="52" t="s">
        <v>246</v>
      </c>
      <c r="C45" s="118"/>
    </row>
    <row r="46" spans="1:3" x14ac:dyDescent="0.25">
      <c r="A46" s="116"/>
      <c r="B46" s="52" t="s">
        <v>247</v>
      </c>
      <c r="C46" s="118"/>
    </row>
    <row r="47" spans="1:3" x14ac:dyDescent="0.25">
      <c r="A47" s="54"/>
      <c r="B47" s="55"/>
      <c r="C47" s="61"/>
    </row>
    <row r="48" spans="1:3" x14ac:dyDescent="0.25">
      <c r="A48" s="116" t="s">
        <v>248</v>
      </c>
      <c r="B48" s="52" t="s">
        <v>249</v>
      </c>
      <c r="C48" s="52" t="s">
        <v>250</v>
      </c>
    </row>
    <row r="49" spans="1:3" ht="25.5" x14ac:dyDescent="0.25">
      <c r="A49" s="116"/>
      <c r="B49" s="52" t="s">
        <v>251</v>
      </c>
      <c r="C49" s="119" t="s">
        <v>252</v>
      </c>
    </row>
    <row r="50" spans="1:3" x14ac:dyDescent="0.25">
      <c r="A50" s="116"/>
      <c r="B50" s="52" t="s">
        <v>253</v>
      </c>
      <c r="C50" s="119"/>
    </row>
    <row r="51" spans="1:3" ht="25.5" x14ac:dyDescent="0.25">
      <c r="A51" s="116"/>
      <c r="B51" s="52" t="s">
        <v>254</v>
      </c>
      <c r="C51" s="119"/>
    </row>
    <row r="52" spans="1:3" x14ac:dyDescent="0.25">
      <c r="A52" s="116"/>
      <c r="B52" s="52" t="s">
        <v>255</v>
      </c>
      <c r="C52" s="119"/>
    </row>
    <row r="53" spans="1:3" ht="25.5" x14ac:dyDescent="0.25">
      <c r="A53" s="116"/>
      <c r="B53" s="52" t="s">
        <v>256</v>
      </c>
      <c r="C53" s="119"/>
    </row>
    <row r="54" spans="1:3" x14ac:dyDescent="0.25">
      <c r="A54" s="54"/>
      <c r="B54" s="55"/>
      <c r="C54" s="55"/>
    </row>
    <row r="55" spans="1:3" x14ac:dyDescent="0.25">
      <c r="A55" s="116" t="s">
        <v>257</v>
      </c>
      <c r="B55" s="52" t="s">
        <v>258</v>
      </c>
      <c r="C55" s="119" t="s">
        <v>259</v>
      </c>
    </row>
    <row r="56" spans="1:3" x14ac:dyDescent="0.25">
      <c r="A56" s="116"/>
      <c r="B56" s="52" t="s">
        <v>260</v>
      </c>
      <c r="C56" s="119"/>
    </row>
    <row r="57" spans="1:3" x14ac:dyDescent="0.25">
      <c r="A57" s="116"/>
      <c r="B57" s="52" t="s">
        <v>261</v>
      </c>
      <c r="C57" s="119"/>
    </row>
    <row r="58" spans="1:3" x14ac:dyDescent="0.25">
      <c r="A58" s="54"/>
      <c r="B58" s="55"/>
      <c r="C58" s="55"/>
    </row>
    <row r="59" spans="1:3" ht="38.25" x14ac:dyDescent="0.25">
      <c r="A59" s="116" t="s">
        <v>262</v>
      </c>
      <c r="B59" s="52" t="s">
        <v>263</v>
      </c>
      <c r="C59" s="52" t="s">
        <v>264</v>
      </c>
    </row>
    <row r="60" spans="1:3" ht="38.25" x14ac:dyDescent="0.25">
      <c r="A60" s="116"/>
      <c r="B60" s="52" t="s">
        <v>265</v>
      </c>
      <c r="C60" s="52" t="s">
        <v>266</v>
      </c>
    </row>
    <row r="61" spans="1:3" ht="114.75" x14ac:dyDescent="0.25">
      <c r="A61" s="116"/>
      <c r="B61" s="52" t="s">
        <v>267</v>
      </c>
      <c r="C61" s="52" t="s">
        <v>268</v>
      </c>
    </row>
    <row r="62" spans="1:3" x14ac:dyDescent="0.25">
      <c r="A62" s="54"/>
      <c r="B62" s="55"/>
      <c r="C62" s="55"/>
    </row>
    <row r="63" spans="1:3" x14ac:dyDescent="0.25">
      <c r="A63" s="116" t="s">
        <v>269</v>
      </c>
      <c r="B63" s="52" t="s">
        <v>270</v>
      </c>
      <c r="C63" s="117" t="s">
        <v>271</v>
      </c>
    </row>
    <row r="64" spans="1:3" x14ac:dyDescent="0.25">
      <c r="A64" s="116"/>
      <c r="B64" s="52" t="s">
        <v>272</v>
      </c>
      <c r="C64" s="117"/>
    </row>
    <row r="65" spans="1:3" x14ac:dyDescent="0.25">
      <c r="A65" s="116"/>
      <c r="B65" s="52" t="s">
        <v>273</v>
      </c>
      <c r="C65" s="117"/>
    </row>
    <row r="66" spans="1:3" x14ac:dyDescent="0.25">
      <c r="A66" s="116"/>
      <c r="B66" s="52" t="s">
        <v>274</v>
      </c>
      <c r="C66" s="117"/>
    </row>
    <row r="67" spans="1:3" x14ac:dyDescent="0.25">
      <c r="A67" s="116"/>
      <c r="B67" s="52" t="s">
        <v>275</v>
      </c>
      <c r="C67" s="117"/>
    </row>
    <row r="68" spans="1:3" x14ac:dyDescent="0.25">
      <c r="A68" s="54"/>
      <c r="B68" s="55"/>
      <c r="C68" s="56"/>
    </row>
    <row r="69" spans="1:3" ht="38.25" x14ac:dyDescent="0.25">
      <c r="A69" s="116" t="s">
        <v>276</v>
      </c>
      <c r="B69" s="52" t="s">
        <v>277</v>
      </c>
      <c r="C69" s="52" t="s">
        <v>278</v>
      </c>
    </row>
    <row r="70" spans="1:3" ht="25.5" x14ac:dyDescent="0.25">
      <c r="A70" s="116"/>
      <c r="B70" s="52" t="s">
        <v>279</v>
      </c>
      <c r="C70" s="52" t="s">
        <v>280</v>
      </c>
    </row>
    <row r="71" spans="1:3" ht="25.5" x14ac:dyDescent="0.25">
      <c r="A71" s="116"/>
      <c r="B71" s="52" t="s">
        <v>281</v>
      </c>
      <c r="C71" s="52" t="s">
        <v>282</v>
      </c>
    </row>
    <row r="72" spans="1:3" ht="25.5" x14ac:dyDescent="0.25">
      <c r="A72" s="116"/>
      <c r="B72" s="52" t="s">
        <v>283</v>
      </c>
      <c r="C72" s="52" t="s">
        <v>284</v>
      </c>
    </row>
    <row r="73" spans="1:3" ht="25.5" x14ac:dyDescent="0.25">
      <c r="A73" s="116"/>
      <c r="B73" s="52" t="s">
        <v>285</v>
      </c>
      <c r="C73" s="52" t="s">
        <v>286</v>
      </c>
    </row>
    <row r="74" spans="1:3" x14ac:dyDescent="0.25">
      <c r="A74" s="54"/>
      <c r="B74" s="55"/>
      <c r="C74" s="55"/>
    </row>
    <row r="75" spans="1:3" ht="25.5" x14ac:dyDescent="0.25">
      <c r="A75" s="57" t="s">
        <v>287</v>
      </c>
      <c r="B75" s="52" t="s">
        <v>100</v>
      </c>
      <c r="C75" s="52" t="s">
        <v>288</v>
      </c>
    </row>
  </sheetData>
  <mergeCells count="18">
    <mergeCell ref="A18:A26"/>
    <mergeCell ref="A1:C1"/>
    <mergeCell ref="A3:A7"/>
    <mergeCell ref="A9:A14"/>
    <mergeCell ref="C9:C10"/>
    <mergeCell ref="C12:C14"/>
    <mergeCell ref="A69:A73"/>
    <mergeCell ref="A28:A30"/>
    <mergeCell ref="C29:C30"/>
    <mergeCell ref="A32:A46"/>
    <mergeCell ref="C32:C46"/>
    <mergeCell ref="A48:A53"/>
    <mergeCell ref="C49:C53"/>
    <mergeCell ref="A55:A57"/>
    <mergeCell ref="C55:C57"/>
    <mergeCell ref="A59:A61"/>
    <mergeCell ref="A63:A67"/>
    <mergeCell ref="C63:C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IPVER</vt:lpstr>
      <vt:lpstr>Hoja3</vt:lpstr>
      <vt:lpstr>Actividades</vt:lpstr>
      <vt:lpstr>RIESGOS Y POSIBLES EFECTOS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Marin</dc:creator>
  <cp:lastModifiedBy>SANDRA ANGARITA</cp:lastModifiedBy>
  <cp:revision/>
  <dcterms:created xsi:type="dcterms:W3CDTF">2015-10-17T16:34:00Z</dcterms:created>
  <dcterms:modified xsi:type="dcterms:W3CDTF">2021-11-02T15:41:11Z</dcterms:modified>
</cp:coreProperties>
</file>