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20" windowHeight="8010" activeTab="2"/>
  </bookViews>
  <sheets>
    <sheet name="table1" sheetId="1" r:id="rId1"/>
    <sheet name="table2" sheetId="2" r:id="rId2"/>
    <sheet name="fig1" sheetId="3" r:id="rId3"/>
  </sheets>
  <calcPr calcId="124519"/>
</workbook>
</file>

<file path=xl/calcChain.xml><?xml version="1.0" encoding="utf-8"?>
<calcChain xmlns="http://schemas.openxmlformats.org/spreadsheetml/2006/main">
  <c r="F5" i="2"/>
  <c r="F4"/>
  <c r="D5"/>
  <c r="D4"/>
  <c r="E4"/>
  <c r="D12" i="1"/>
  <c r="F12" s="1"/>
  <c r="G12" s="1"/>
  <c r="E13"/>
  <c r="F13"/>
  <c r="G13" s="1"/>
  <c r="E14"/>
  <c r="F14"/>
  <c r="G14" s="1"/>
  <c r="E15"/>
  <c r="F15"/>
  <c r="G15"/>
  <c r="E16"/>
  <c r="F16"/>
  <c r="G16" s="1"/>
  <c r="D17"/>
  <c r="F17" s="1"/>
  <c r="G17" s="1"/>
  <c r="E20"/>
  <c r="F20"/>
  <c r="G20" s="1"/>
  <c r="E21"/>
  <c r="F21"/>
  <c r="G21" s="1"/>
  <c r="E22"/>
  <c r="F22"/>
  <c r="G22"/>
  <c r="E23"/>
  <c r="F23"/>
  <c r="G23" s="1"/>
  <c r="E25"/>
  <c r="F25"/>
  <c r="G25" s="1"/>
  <c r="E26"/>
  <c r="F26"/>
  <c r="G26" s="1"/>
  <c r="E27"/>
  <c r="F27"/>
  <c r="G27"/>
  <c r="E28"/>
  <c r="F28"/>
  <c r="G28" s="1"/>
  <c r="E29"/>
  <c r="F29"/>
  <c r="G29" s="1"/>
  <c r="E8"/>
  <c r="E6"/>
  <c r="E17" l="1"/>
  <c r="E12"/>
</calcChain>
</file>

<file path=xl/sharedStrings.xml><?xml version="1.0" encoding="utf-8"?>
<sst xmlns="http://schemas.openxmlformats.org/spreadsheetml/2006/main" count="33" uniqueCount="28">
  <si>
    <t>household</t>
  </si>
  <si>
    <t>dietry</t>
  </si>
  <si>
    <t>occupational</t>
  </si>
  <si>
    <t>number old (&gt;60)</t>
  </si>
  <si>
    <t>precence pool</t>
  </si>
  <si>
    <t>watersports ( water sking, fishing, rafting)</t>
  </si>
  <si>
    <t>outdoor recreational pursuits (hiking,  hunting)</t>
  </si>
  <si>
    <t>grow own vegetables</t>
  </si>
  <si>
    <t>slaughter own meat</t>
  </si>
  <si>
    <t>eat wild game</t>
  </si>
  <si>
    <t>size property</t>
  </si>
  <si>
    <t>number animals</t>
  </si>
  <si>
    <t>number cow-calf pairs</t>
  </si>
  <si>
    <t>stocking rate</t>
  </si>
  <si>
    <t>home block has cattle</t>
  </si>
  <si>
    <t>initial ranching operations sent EOI</t>
  </si>
  <si>
    <t>return of intial questionaiire</t>
  </si>
  <si>
    <t>number of with NP interview and include in study</t>
  </si>
  <si>
    <t>produce more than 50% of food on property</t>
  </si>
  <si>
    <t>Cases</t>
  </si>
  <si>
    <t>Controls</t>
  </si>
  <si>
    <t>* cases are households that experienced a crypto case during study period.</t>
  </si>
  <si>
    <t>children (&lt;5 yo)</t>
  </si>
  <si>
    <t>response rate</t>
  </si>
  <si>
    <t>Surface water used for drinking</t>
  </si>
  <si>
    <t>Adjusted RR</t>
  </si>
  <si>
    <t>* adjusted for age</t>
  </si>
  <si>
    <t>do not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</si>
</sst>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2" fillId="0" borderId="0" xfId="1" applyNumberFormat="1" applyFont="1"/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6</xdr:row>
      <xdr:rowOff>180976</xdr:rowOff>
    </xdr:from>
    <xdr:to>
      <xdr:col>4</xdr:col>
      <xdr:colOff>9525</xdr:colOff>
      <xdr:row>9</xdr:row>
      <xdr:rowOff>57150</xdr:rowOff>
    </xdr:to>
    <xdr:sp macro="" textlink="">
      <xdr:nvSpPr>
        <xdr:cNvPr id="2" name="TextBox 1"/>
        <xdr:cNvSpPr txBox="1"/>
      </xdr:nvSpPr>
      <xdr:spPr>
        <a:xfrm>
          <a:off x="1209675" y="1323976"/>
          <a:ext cx="1238250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produce own food</a:t>
          </a:r>
          <a:endParaRPr lang="en-US"/>
        </a:p>
      </xdr:txBody>
    </xdr:sp>
    <xdr:clientData/>
  </xdr:twoCellAnchor>
  <xdr:twoCellAnchor>
    <xdr:from>
      <xdr:col>6</xdr:col>
      <xdr:colOff>295275</xdr:colOff>
      <xdr:row>6</xdr:row>
      <xdr:rowOff>161926</xdr:rowOff>
    </xdr:from>
    <xdr:to>
      <xdr:col>8</xdr:col>
      <xdr:colOff>314325</xdr:colOff>
      <xdr:row>9</xdr:row>
      <xdr:rowOff>66675</xdr:rowOff>
    </xdr:to>
    <xdr:sp macro="" textlink="">
      <xdr:nvSpPr>
        <xdr:cNvPr id="3" name="TextBox 2"/>
        <xdr:cNvSpPr txBox="1"/>
      </xdr:nvSpPr>
      <xdr:spPr>
        <a:xfrm>
          <a:off x="3952875" y="1304926"/>
          <a:ext cx="1238250" cy="476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Cryptosporidiosis</a:t>
          </a:r>
        </a:p>
      </xdr:txBody>
    </xdr:sp>
    <xdr:clientData/>
  </xdr:twoCellAnchor>
  <xdr:twoCellAnchor>
    <xdr:from>
      <xdr:col>4</xdr:col>
      <xdr:colOff>228600</xdr:colOff>
      <xdr:row>1</xdr:row>
      <xdr:rowOff>123826</xdr:rowOff>
    </xdr:from>
    <xdr:to>
      <xdr:col>5</xdr:col>
      <xdr:colOff>304800</xdr:colOff>
      <xdr:row>4</xdr:row>
      <xdr:rowOff>114300</xdr:rowOff>
    </xdr:to>
    <xdr:sp macro="" textlink="">
      <xdr:nvSpPr>
        <xdr:cNvPr id="4" name="TextBox 3"/>
        <xdr:cNvSpPr txBox="1"/>
      </xdr:nvSpPr>
      <xdr:spPr>
        <a:xfrm>
          <a:off x="2667000" y="314326"/>
          <a:ext cx="685800" cy="56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age</a:t>
          </a:r>
        </a:p>
      </xdr:txBody>
    </xdr:sp>
    <xdr:clientData/>
  </xdr:twoCellAnchor>
  <xdr:twoCellAnchor>
    <xdr:from>
      <xdr:col>0</xdr:col>
      <xdr:colOff>561975</xdr:colOff>
      <xdr:row>1</xdr:row>
      <xdr:rowOff>123825</xdr:rowOff>
    </xdr:from>
    <xdr:to>
      <xdr:col>3</xdr:col>
      <xdr:colOff>190500</xdr:colOff>
      <xdr:row>5</xdr:row>
      <xdr:rowOff>9525</xdr:rowOff>
    </xdr:to>
    <xdr:sp macro="" textlink="">
      <xdr:nvSpPr>
        <xdr:cNvPr id="6" name="TextBox 5"/>
        <xdr:cNvSpPr txBox="1"/>
      </xdr:nvSpPr>
      <xdr:spPr>
        <a:xfrm>
          <a:off x="561975" y="314325"/>
          <a:ext cx="14573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contact</a:t>
          </a:r>
          <a:r>
            <a:rPr lang="en-US" sz="1100" baseline="0"/>
            <a:t> with contaminated water</a:t>
          </a:r>
        </a:p>
      </xdr:txBody>
    </xdr:sp>
    <xdr:clientData/>
  </xdr:twoCellAnchor>
  <xdr:twoCellAnchor>
    <xdr:from>
      <xdr:col>2</xdr:col>
      <xdr:colOff>71439</xdr:colOff>
      <xdr:row>5</xdr:row>
      <xdr:rowOff>9524</xdr:rowOff>
    </xdr:from>
    <xdr:to>
      <xdr:col>3</xdr:col>
      <xdr:colOff>1</xdr:colOff>
      <xdr:row>6</xdr:row>
      <xdr:rowOff>180975</xdr:rowOff>
    </xdr:to>
    <xdr:cxnSp macro="">
      <xdr:nvCxnSpPr>
        <xdr:cNvPr id="10" name="Straight Arrow Connector 9"/>
        <xdr:cNvCxnSpPr>
          <a:stCxn id="6" idx="2"/>
          <a:endCxn id="2" idx="0"/>
        </xdr:cNvCxnSpPr>
      </xdr:nvCxnSpPr>
      <xdr:spPr>
        <a:xfrm rot="16200000" flipH="1">
          <a:off x="1378744" y="873919"/>
          <a:ext cx="361951" cy="5381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114300</xdr:rowOff>
    </xdr:from>
    <xdr:to>
      <xdr:col>4</xdr:col>
      <xdr:colOff>571500</xdr:colOff>
      <xdr:row>6</xdr:row>
      <xdr:rowOff>180976</xdr:rowOff>
    </xdr:to>
    <xdr:cxnSp macro="">
      <xdr:nvCxnSpPr>
        <xdr:cNvPr id="12" name="Straight Arrow Connector 11"/>
        <xdr:cNvCxnSpPr>
          <a:stCxn id="2" idx="0"/>
          <a:endCxn id="4" idx="2"/>
        </xdr:cNvCxnSpPr>
      </xdr:nvCxnSpPr>
      <xdr:spPr>
        <a:xfrm rot="5400000" flipH="1" flipV="1">
          <a:off x="2195512" y="509588"/>
          <a:ext cx="447676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4</xdr:row>
      <xdr:rowOff>114300</xdr:rowOff>
    </xdr:from>
    <xdr:to>
      <xdr:col>7</xdr:col>
      <xdr:colOff>304800</xdr:colOff>
      <xdr:row>6</xdr:row>
      <xdr:rowOff>161926</xdr:rowOff>
    </xdr:to>
    <xdr:cxnSp macro="">
      <xdr:nvCxnSpPr>
        <xdr:cNvPr id="14" name="Straight Arrow Connector 13"/>
        <xdr:cNvCxnSpPr>
          <a:stCxn id="4" idx="2"/>
          <a:endCxn id="3" idx="0"/>
        </xdr:cNvCxnSpPr>
      </xdr:nvCxnSpPr>
      <xdr:spPr>
        <a:xfrm rot="16200000" flipH="1">
          <a:off x="3576637" y="309563"/>
          <a:ext cx="428626" cy="156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8</xdr:row>
      <xdr:rowOff>19051</xdr:rowOff>
    </xdr:from>
    <xdr:to>
      <xdr:col>6</xdr:col>
      <xdr:colOff>295275</xdr:colOff>
      <xdr:row>8</xdr:row>
      <xdr:rowOff>23813</xdr:rowOff>
    </xdr:to>
    <xdr:cxnSp macro="">
      <xdr:nvCxnSpPr>
        <xdr:cNvPr id="25" name="Straight Arrow Connector 24"/>
        <xdr:cNvCxnSpPr>
          <a:stCxn id="2" idx="3"/>
          <a:endCxn id="3" idx="1"/>
        </xdr:cNvCxnSpPr>
      </xdr:nvCxnSpPr>
      <xdr:spPr>
        <a:xfrm flipV="1">
          <a:off x="2447925" y="1543051"/>
          <a:ext cx="1504950" cy="4762"/>
        </a:xfrm>
        <a:prstGeom prst="straightConnector1">
          <a:avLst/>
        </a:prstGeom>
        <a:ln w="571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29"/>
  <sheetViews>
    <sheetView topLeftCell="A6" workbookViewId="0">
      <selection activeCell="D12" sqref="D12"/>
    </sheetView>
  </sheetViews>
  <sheetFormatPr defaultRowHeight="15"/>
  <cols>
    <col min="2" max="2" width="14.42578125" style="1" customWidth="1"/>
    <col min="3" max="3" width="43.5703125" bestFit="1" customWidth="1"/>
    <col min="5" max="5" width="9.140625" style="2"/>
    <col min="7" max="7" width="9.140625" style="3"/>
  </cols>
  <sheetData>
    <row r="4" spans="2:7">
      <c r="B4" s="1" t="s">
        <v>15</v>
      </c>
      <c r="D4">
        <v>1923</v>
      </c>
    </row>
    <row r="6" spans="2:7">
      <c r="B6" s="1" t="s">
        <v>16</v>
      </c>
      <c r="D6">
        <v>1704</v>
      </c>
      <c r="E6" s="2">
        <f>D6/D4</f>
        <v>0.88611544461778469</v>
      </c>
      <c r="F6" t="s">
        <v>23</v>
      </c>
    </row>
    <row r="8" spans="2:7">
      <c r="B8" s="1" t="s">
        <v>17</v>
      </c>
      <c r="D8">
        <v>1657</v>
      </c>
      <c r="E8" s="2">
        <f>D8/D6</f>
        <v>0.97241784037558687</v>
      </c>
      <c r="F8" t="s">
        <v>23</v>
      </c>
    </row>
    <row r="11" spans="2:7">
      <c r="D11" s="1" t="s">
        <v>19</v>
      </c>
      <c r="F11" s="1" t="s">
        <v>20</v>
      </c>
      <c r="G11" s="4" t="s">
        <v>21</v>
      </c>
    </row>
    <row r="12" spans="2:7">
      <c r="B12" s="1" t="s">
        <v>0</v>
      </c>
      <c r="C12" t="s">
        <v>22</v>
      </c>
      <c r="D12">
        <f>1231</f>
        <v>1231</v>
      </c>
      <c r="E12" s="2">
        <f>D12/$D$8</f>
        <v>0.74290887145443574</v>
      </c>
      <c r="F12">
        <f>$D$8-D12</f>
        <v>426</v>
      </c>
      <c r="G12" s="3">
        <f>F12/$D$8</f>
        <v>0.25709112854556426</v>
      </c>
    </row>
    <row r="13" spans="2:7">
      <c r="C13" t="s">
        <v>3</v>
      </c>
      <c r="D13">
        <v>823</v>
      </c>
      <c r="E13" s="2">
        <f>D13/$D$8</f>
        <v>0.49668074834037418</v>
      </c>
      <c r="F13">
        <f>$D$8-D13</f>
        <v>834</v>
      </c>
      <c r="G13" s="3">
        <f>F13/$D$8</f>
        <v>0.50331925165962588</v>
      </c>
    </row>
    <row r="14" spans="2:7">
      <c r="C14" t="s">
        <v>4</v>
      </c>
      <c r="D14">
        <v>845</v>
      </c>
      <c r="E14" s="2">
        <f t="shared" ref="E14:E16" si="0">D14/$D$8</f>
        <v>0.50995775497887752</v>
      </c>
      <c r="F14">
        <f t="shared" ref="F14:F16" si="1">$D$8-D14</f>
        <v>812</v>
      </c>
      <c r="G14" s="3">
        <f t="shared" ref="G14:G16" si="2">F14/$D$8</f>
        <v>0.49004224502112254</v>
      </c>
    </row>
    <row r="15" spans="2:7">
      <c r="C15" t="s">
        <v>5</v>
      </c>
      <c r="D15">
        <v>815</v>
      </c>
      <c r="E15" s="2">
        <f t="shared" si="0"/>
        <v>0.49185274592637296</v>
      </c>
      <c r="F15">
        <f t="shared" si="1"/>
        <v>842</v>
      </c>
      <c r="G15" s="3">
        <f t="shared" si="2"/>
        <v>0.50814725407362704</v>
      </c>
    </row>
    <row r="16" spans="2:7">
      <c r="C16" t="s">
        <v>6</v>
      </c>
      <c r="D16">
        <v>896</v>
      </c>
      <c r="E16" s="2">
        <f t="shared" si="0"/>
        <v>0.54073627036813521</v>
      </c>
      <c r="F16">
        <f t="shared" si="1"/>
        <v>761</v>
      </c>
      <c r="G16" s="3">
        <f t="shared" si="2"/>
        <v>0.45926372963186479</v>
      </c>
    </row>
    <row r="17" spans="2:7">
      <c r="C17" t="s">
        <v>24</v>
      </c>
      <c r="D17">
        <f>1211</f>
        <v>1211</v>
      </c>
      <c r="E17" s="2">
        <f>D17/$D$8</f>
        <v>0.73083886541943266</v>
      </c>
      <c r="F17">
        <f>$D$8-D17</f>
        <v>446</v>
      </c>
      <c r="G17" s="3">
        <f>F17/$D$8</f>
        <v>0.26916113458056729</v>
      </c>
    </row>
    <row r="20" spans="2:7">
      <c r="B20" s="1" t="s">
        <v>1</v>
      </c>
      <c r="C20" t="s">
        <v>7</v>
      </c>
      <c r="D20">
        <v>1343</v>
      </c>
      <c r="E20" s="2">
        <f>D20/$D$8</f>
        <v>0.8105009052504526</v>
      </c>
      <c r="F20">
        <f>$D$8-D20</f>
        <v>314</v>
      </c>
      <c r="G20" s="3">
        <f>F20/$D$8</f>
        <v>0.18949909474954738</v>
      </c>
    </row>
    <row r="21" spans="2:7">
      <c r="C21" t="s">
        <v>8</v>
      </c>
      <c r="D21">
        <v>873</v>
      </c>
      <c r="E21" s="2">
        <f>D21/$D$8</f>
        <v>0.52685576342788176</v>
      </c>
      <c r="F21">
        <f>$D$8-D21</f>
        <v>784</v>
      </c>
      <c r="G21" s="3">
        <f>F21/$D$8</f>
        <v>0.47314423657211829</v>
      </c>
    </row>
    <row r="22" spans="2:7">
      <c r="C22" t="s">
        <v>9</v>
      </c>
      <c r="D22">
        <v>861</v>
      </c>
      <c r="E22" s="2">
        <f t="shared" ref="E22:E23" si="3">D22/$D$8</f>
        <v>0.51961375980687985</v>
      </c>
      <c r="F22">
        <f t="shared" ref="F22:F23" si="4">$D$8-D22</f>
        <v>796</v>
      </c>
      <c r="G22" s="3">
        <f t="shared" ref="G22:G23" si="5">F22/$D$8</f>
        <v>0.4803862401931201</v>
      </c>
    </row>
    <row r="23" spans="2:7">
      <c r="C23" t="s">
        <v>18</v>
      </c>
      <c r="D23">
        <v>1042</v>
      </c>
      <c r="E23" s="2">
        <f t="shared" si="3"/>
        <v>0.62884731442365727</v>
      </c>
      <c r="F23">
        <f t="shared" si="4"/>
        <v>615</v>
      </c>
      <c r="G23" s="3">
        <f t="shared" si="5"/>
        <v>0.37115268557634279</v>
      </c>
    </row>
    <row r="25" spans="2:7">
      <c r="B25" s="1" t="s">
        <v>2</v>
      </c>
      <c r="C25" t="s">
        <v>10</v>
      </c>
      <c r="D25">
        <v>801</v>
      </c>
      <c r="E25" s="2">
        <f>D25/$D$8</f>
        <v>0.48340374170187084</v>
      </c>
      <c r="F25">
        <f>$D$8-D25</f>
        <v>856</v>
      </c>
      <c r="G25" s="3">
        <f>F25/$D$8</f>
        <v>0.51659625829812916</v>
      </c>
    </row>
    <row r="26" spans="2:7">
      <c r="C26" t="s">
        <v>11</v>
      </c>
      <c r="D26">
        <v>873</v>
      </c>
      <c r="E26" s="2">
        <f>D26/$D$8</f>
        <v>0.52685576342788176</v>
      </c>
      <c r="F26">
        <f>$D$8-D26</f>
        <v>784</v>
      </c>
      <c r="G26" s="3">
        <f>F26/$D$8</f>
        <v>0.47314423657211829</v>
      </c>
    </row>
    <row r="27" spans="2:7">
      <c r="C27" t="s">
        <v>12</v>
      </c>
      <c r="D27">
        <v>861</v>
      </c>
      <c r="E27" s="2">
        <f t="shared" ref="E27:E28" si="6">D27/$D$8</f>
        <v>0.51961375980687985</v>
      </c>
      <c r="F27">
        <f t="shared" ref="F27:F28" si="7">$D$8-D27</f>
        <v>796</v>
      </c>
      <c r="G27" s="3">
        <f t="shared" ref="G27:G28" si="8">F27/$D$8</f>
        <v>0.4803862401931201</v>
      </c>
    </row>
    <row r="28" spans="2:7">
      <c r="C28" t="s">
        <v>13</v>
      </c>
      <c r="D28">
        <v>1042</v>
      </c>
      <c r="E28" s="2">
        <f t="shared" si="6"/>
        <v>0.62884731442365727</v>
      </c>
      <c r="F28">
        <f t="shared" si="7"/>
        <v>615</v>
      </c>
      <c r="G28" s="3">
        <f t="shared" si="8"/>
        <v>0.37115268557634279</v>
      </c>
    </row>
    <row r="29" spans="2:7">
      <c r="C29" t="s">
        <v>14</v>
      </c>
      <c r="D29">
        <v>1343</v>
      </c>
      <c r="E29" s="2">
        <f>D29/$D$8</f>
        <v>0.8105009052504526</v>
      </c>
      <c r="F29">
        <f>$D$8-D29</f>
        <v>314</v>
      </c>
      <c r="G29" s="3">
        <f>F29/$D$8</f>
        <v>0.18949909474954738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G6"/>
  <sheetViews>
    <sheetView workbookViewId="0">
      <selection activeCell="C8" sqref="C8"/>
    </sheetView>
  </sheetViews>
  <sheetFormatPr defaultRowHeight="15"/>
  <cols>
    <col min="3" max="3" width="43.5703125" bestFit="1" customWidth="1"/>
    <col min="6" max="6" width="11.7109375" bestFit="1" customWidth="1"/>
  </cols>
  <sheetData>
    <row r="2" spans="3:7">
      <c r="D2" s="1" t="s">
        <v>21</v>
      </c>
    </row>
    <row r="3" spans="3:7">
      <c r="D3" t="s">
        <v>19</v>
      </c>
      <c r="E3" t="s">
        <v>20</v>
      </c>
      <c r="F3" t="s">
        <v>25</v>
      </c>
      <c r="G3" s="1" t="s">
        <v>26</v>
      </c>
    </row>
    <row r="4" spans="3:7">
      <c r="C4" t="s">
        <v>18</v>
      </c>
      <c r="D4">
        <f>678</f>
        <v>678</v>
      </c>
      <c r="E4">
        <f>E6-E5</f>
        <v>133</v>
      </c>
      <c r="F4" s="1">
        <f>D4/E4</f>
        <v>5.0977443609022552</v>
      </c>
    </row>
    <row r="5" spans="3:7">
      <c r="C5" t="s">
        <v>27</v>
      </c>
      <c r="D5">
        <f>D6-D4</f>
        <v>364</v>
      </c>
      <c r="E5">
        <v>482</v>
      </c>
      <c r="F5" s="1">
        <f>D5/E5</f>
        <v>0.75518672199170123</v>
      </c>
    </row>
    <row r="6" spans="3:7">
      <c r="D6">
        <v>1042</v>
      </c>
      <c r="E6">
        <v>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J6" sqref="J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fig1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</dc:creator>
  <cp:lastModifiedBy>hugh</cp:lastModifiedBy>
  <dcterms:created xsi:type="dcterms:W3CDTF">2013-02-25T17:33:02Z</dcterms:created>
  <dcterms:modified xsi:type="dcterms:W3CDTF">2013-02-26T04:51:01Z</dcterms:modified>
</cp:coreProperties>
</file>