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s_projects/draft_analysis/"/>
    </mc:Choice>
  </mc:AlternateContent>
  <xr:revisionPtr revIDLastSave="0" documentId="13_ncr:1_{1D8EBC35-FC17-B744-901D-419C251E291F}" xr6:coauthVersionLast="45" xr6:coauthVersionMax="45" xr10:uidLastSave="{00000000-0000-0000-0000-000000000000}"/>
  <bookViews>
    <workbookView xWindow="1480" yWindow="460" windowWidth="22140" windowHeight="17540" xr2:uid="{00000000-000D-0000-FFFF-FFFF00000000}"/>
  </bookViews>
  <sheets>
    <sheet name="draft_final" sheetId="1" r:id="rId1"/>
  </sheets>
  <definedNames>
    <definedName name="_xlnm._FilterDatabase" localSheetId="0" hidden="1">draft_final!$A$1:$AK$1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4" i="1" l="1"/>
  <c r="AM34" i="1"/>
  <c r="AL34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2" i="1"/>
  <c r="AB151" i="1" l="1"/>
  <c r="AB123" i="1"/>
  <c r="AB99" i="1"/>
  <c r="AB60" i="1"/>
  <c r="AB93" i="1"/>
  <c r="AB104" i="1"/>
  <c r="AB41" i="1"/>
  <c r="AB39" i="1"/>
  <c r="AB57" i="1"/>
  <c r="AB23" i="1"/>
  <c r="AB52" i="1"/>
  <c r="AB32" i="1"/>
  <c r="AB20" i="1"/>
  <c r="AB48" i="1"/>
  <c r="AB110" i="1"/>
  <c r="AB54" i="1"/>
  <c r="AB82" i="1"/>
  <c r="AB36" i="1"/>
  <c r="AB45" i="1"/>
  <c r="AB59" i="1"/>
  <c r="AB47" i="1"/>
  <c r="AB29" i="1"/>
  <c r="AB27" i="1"/>
  <c r="AB53" i="1"/>
  <c r="AB30" i="1"/>
  <c r="AB66" i="1"/>
  <c r="AB86" i="1"/>
  <c r="AB80" i="1"/>
  <c r="AB71" i="1"/>
  <c r="AB62" i="1"/>
  <c r="AB58" i="1"/>
  <c r="AB73" i="1"/>
  <c r="AB61" i="1"/>
  <c r="AB46" i="1"/>
  <c r="AB22" i="1"/>
  <c r="AB26" i="1"/>
  <c r="AB77" i="1"/>
  <c r="AB17" i="1"/>
  <c r="AB72" i="1"/>
  <c r="AB25" i="1"/>
  <c r="AB43" i="1"/>
  <c r="AB63" i="1"/>
  <c r="AB91" i="1"/>
  <c r="AB13" i="1"/>
  <c r="AB64" i="1"/>
  <c r="AB67" i="1"/>
  <c r="AB78" i="1"/>
  <c r="AB85" i="1"/>
  <c r="AB89" i="1"/>
  <c r="AB98" i="1"/>
  <c r="AB49" i="1"/>
  <c r="AB90" i="1"/>
  <c r="AB95" i="1"/>
  <c r="AB106" i="1"/>
  <c r="AB118" i="1"/>
  <c r="AB70" i="1"/>
  <c r="AB112" i="1"/>
  <c r="AB97" i="1"/>
  <c r="AB121" i="1"/>
  <c r="AB44" i="1"/>
  <c r="AB83" i="1"/>
  <c r="AB96" i="1"/>
  <c r="AB101" i="1"/>
  <c r="AB142" i="1"/>
  <c r="AB126" i="1"/>
  <c r="AB68" i="1"/>
  <c r="AB74" i="1"/>
  <c r="AB79" i="1"/>
  <c r="AB56" i="1"/>
  <c r="AB19" i="1"/>
  <c r="AB28" i="1"/>
  <c r="AB69" i="1"/>
  <c r="AB75" i="1"/>
  <c r="AB88" i="1"/>
  <c r="AB119" i="1"/>
  <c r="AB124" i="1"/>
  <c r="AB125" i="1"/>
  <c r="AB37" i="1"/>
  <c r="AB51" i="1"/>
  <c r="AB38" i="1"/>
  <c r="AB87" i="1"/>
  <c r="AB31" i="1"/>
  <c r="AB76" i="1"/>
  <c r="AB105" i="1"/>
  <c r="AB116" i="1"/>
  <c r="AB55" i="1"/>
  <c r="AB81" i="1"/>
  <c r="AB103" i="1"/>
  <c r="AB35" i="1"/>
  <c r="AB33" i="1"/>
  <c r="AB102" i="1"/>
  <c r="AB94" i="1"/>
  <c r="AB135" i="1"/>
  <c r="AB24" i="1"/>
  <c r="AB127" i="1"/>
  <c r="AB84" i="1"/>
  <c r="AB147" i="1"/>
  <c r="AB65" i="1"/>
  <c r="AB111" i="1"/>
  <c r="AB92" i="1"/>
  <c r="AB139" i="1"/>
  <c r="AB50" i="1"/>
  <c r="AB133" i="1"/>
  <c r="AB107" i="1"/>
  <c r="AB113" i="1"/>
  <c r="AB120" i="1"/>
  <c r="AB6" i="1"/>
  <c r="AB138" i="1"/>
  <c r="AB100" i="1"/>
  <c r="AB21" i="1"/>
  <c r="AB137" i="1"/>
  <c r="AB40" i="1"/>
  <c r="AB108" i="1"/>
  <c r="AB18" i="1"/>
  <c r="AB129" i="1"/>
  <c r="AB15" i="1"/>
  <c r="AB115" i="1"/>
  <c r="AB12" i="1"/>
  <c r="AB134" i="1"/>
  <c r="AB16" i="1"/>
  <c r="AB5" i="1"/>
  <c r="AB131" i="1"/>
  <c r="AB141" i="1"/>
  <c r="AB140" i="1"/>
  <c r="AB4" i="1"/>
  <c r="AB34" i="1"/>
  <c r="AB145" i="1"/>
  <c r="AB109" i="1"/>
  <c r="AB14" i="1"/>
  <c r="AB114" i="1"/>
  <c r="AB128" i="1"/>
  <c r="AB143" i="1"/>
  <c r="AB7" i="1"/>
  <c r="AB42" i="1"/>
  <c r="AB152" i="1"/>
  <c r="AB9" i="1"/>
  <c r="AB11" i="1"/>
  <c r="AB136" i="1"/>
  <c r="AB144" i="1"/>
  <c r="AB149" i="1"/>
  <c r="AB130" i="1"/>
  <c r="AB146" i="1"/>
  <c r="AB10" i="1"/>
  <c r="AB8" i="1"/>
  <c r="AB132" i="1"/>
  <c r="AB2" i="1"/>
  <c r="AB150" i="1"/>
  <c r="AB3" i="1"/>
  <c r="AB117" i="1"/>
  <c r="AB122" i="1"/>
  <c r="AB148" i="1"/>
  <c r="AE123" i="1"/>
  <c r="AE99" i="1"/>
  <c r="AE60" i="1"/>
  <c r="AE93" i="1"/>
  <c r="AE104" i="1"/>
  <c r="AE41" i="1"/>
  <c r="AE39" i="1"/>
  <c r="AE57" i="1"/>
  <c r="AE23" i="1"/>
  <c r="AE52" i="1"/>
  <c r="AE32" i="1"/>
  <c r="AE20" i="1"/>
  <c r="AE48" i="1"/>
  <c r="AE110" i="1"/>
  <c r="AE54" i="1"/>
  <c r="AE82" i="1"/>
  <c r="AE36" i="1"/>
  <c r="AE45" i="1"/>
  <c r="AE59" i="1"/>
  <c r="AE47" i="1"/>
  <c r="AE29" i="1"/>
  <c r="AE27" i="1"/>
  <c r="AE53" i="1"/>
  <c r="AE30" i="1"/>
  <c r="AE66" i="1"/>
  <c r="AE86" i="1"/>
  <c r="AE80" i="1"/>
  <c r="AE71" i="1"/>
  <c r="AE62" i="1"/>
  <c r="AE58" i="1"/>
  <c r="AE73" i="1"/>
  <c r="AE61" i="1"/>
  <c r="AE46" i="1"/>
  <c r="AE22" i="1"/>
  <c r="AE26" i="1"/>
  <c r="AE77" i="1"/>
  <c r="AE17" i="1"/>
  <c r="AE72" i="1"/>
  <c r="AE25" i="1"/>
  <c r="AE43" i="1"/>
  <c r="AE63" i="1"/>
  <c r="AE91" i="1"/>
  <c r="AE13" i="1"/>
  <c r="AE64" i="1"/>
  <c r="AE67" i="1"/>
  <c r="AE78" i="1"/>
  <c r="AE85" i="1"/>
  <c r="AE89" i="1"/>
  <c r="AE98" i="1"/>
  <c r="AE49" i="1"/>
  <c r="AE90" i="1"/>
  <c r="AE95" i="1"/>
  <c r="AE106" i="1"/>
  <c r="AE118" i="1"/>
  <c r="AE70" i="1"/>
  <c r="AE112" i="1"/>
  <c r="AE97" i="1"/>
  <c r="AE121" i="1"/>
  <c r="AE44" i="1"/>
  <c r="AE83" i="1"/>
  <c r="AE96" i="1"/>
  <c r="AE101" i="1"/>
  <c r="AE142" i="1"/>
  <c r="AE126" i="1"/>
  <c r="AE68" i="1"/>
  <c r="AE74" i="1"/>
  <c r="AE79" i="1"/>
  <c r="AE56" i="1"/>
  <c r="AE19" i="1"/>
  <c r="AE28" i="1"/>
  <c r="AE69" i="1"/>
  <c r="AE75" i="1"/>
  <c r="AE88" i="1"/>
  <c r="AE119" i="1"/>
  <c r="AE124" i="1"/>
  <c r="AE125" i="1"/>
  <c r="AE37" i="1"/>
  <c r="AE51" i="1"/>
  <c r="AE38" i="1"/>
  <c r="AE87" i="1"/>
  <c r="AE31" i="1"/>
  <c r="AE76" i="1"/>
  <c r="AE105" i="1"/>
  <c r="AE116" i="1"/>
  <c r="AE55" i="1"/>
  <c r="AE81" i="1"/>
  <c r="AE103" i="1"/>
  <c r="AE35" i="1"/>
  <c r="AE33" i="1"/>
  <c r="AE102" i="1"/>
  <c r="AE94" i="1"/>
  <c r="AE135" i="1"/>
  <c r="AE24" i="1"/>
  <c r="AE127" i="1"/>
  <c r="AE84" i="1"/>
  <c r="AE147" i="1"/>
  <c r="AE65" i="1"/>
  <c r="AE111" i="1"/>
  <c r="AE92" i="1"/>
  <c r="AE139" i="1"/>
  <c r="AE50" i="1"/>
  <c r="AE133" i="1"/>
  <c r="AE107" i="1"/>
  <c r="AE113" i="1"/>
  <c r="AE120" i="1"/>
  <c r="AE6" i="1"/>
  <c r="AE138" i="1"/>
  <c r="AE100" i="1"/>
  <c r="AE21" i="1"/>
  <c r="AE137" i="1"/>
  <c r="AE40" i="1"/>
  <c r="AE108" i="1"/>
  <c r="AE18" i="1"/>
  <c r="AE129" i="1"/>
  <c r="AE15" i="1"/>
  <c r="AE115" i="1"/>
  <c r="AE12" i="1"/>
  <c r="AE134" i="1"/>
  <c r="AE16" i="1"/>
  <c r="AE5" i="1"/>
  <c r="AE131" i="1"/>
  <c r="AE141" i="1"/>
  <c r="AE140" i="1"/>
  <c r="AE4" i="1"/>
  <c r="AE34" i="1"/>
  <c r="AE145" i="1"/>
  <c r="AE109" i="1"/>
  <c r="AE14" i="1"/>
  <c r="AE114" i="1"/>
  <c r="AE128" i="1"/>
  <c r="AE143" i="1"/>
  <c r="AE7" i="1"/>
  <c r="AE42" i="1"/>
  <c r="AE152" i="1"/>
  <c r="AE9" i="1"/>
  <c r="AE11" i="1"/>
  <c r="AE136" i="1"/>
  <c r="AE144" i="1"/>
  <c r="AE149" i="1"/>
  <c r="AE130" i="1"/>
  <c r="AE146" i="1"/>
  <c r="AE10" i="1"/>
  <c r="AE8" i="1"/>
  <c r="AE132" i="1"/>
  <c r="AE2" i="1"/>
  <c r="AE150" i="1"/>
  <c r="AE3" i="1"/>
  <c r="AE117" i="1"/>
  <c r="AE122" i="1"/>
  <c r="AE148" i="1"/>
  <c r="AE151" i="1"/>
  <c r="AI148" i="1"/>
  <c r="AH148" i="1"/>
  <c r="AG148" i="1"/>
  <c r="AI122" i="1"/>
  <c r="AH122" i="1"/>
  <c r="AG122" i="1"/>
  <c r="AI117" i="1"/>
  <c r="AH117" i="1"/>
  <c r="AG117" i="1"/>
  <c r="AI3" i="1"/>
  <c r="AH3" i="1"/>
  <c r="AG3" i="1"/>
  <c r="AI150" i="1"/>
  <c r="AH150" i="1"/>
  <c r="AG150" i="1"/>
  <c r="AI2" i="1"/>
  <c r="AH2" i="1"/>
  <c r="AG2" i="1"/>
  <c r="AI132" i="1"/>
  <c r="AH132" i="1"/>
  <c r="AG132" i="1"/>
  <c r="AI8" i="1"/>
  <c r="AH8" i="1"/>
  <c r="AG8" i="1"/>
  <c r="AI10" i="1"/>
  <c r="AH10" i="1"/>
  <c r="AG10" i="1"/>
  <c r="AI146" i="1"/>
  <c r="AH146" i="1"/>
  <c r="AG146" i="1"/>
  <c r="AI130" i="1"/>
  <c r="AH130" i="1"/>
  <c r="AG130" i="1"/>
  <c r="AI149" i="1"/>
  <c r="AH149" i="1"/>
  <c r="AG149" i="1"/>
  <c r="AI144" i="1"/>
  <c r="AH144" i="1"/>
  <c r="AG144" i="1"/>
  <c r="AI136" i="1"/>
  <c r="AH136" i="1"/>
  <c r="AG136" i="1"/>
  <c r="AI11" i="1"/>
  <c r="AH11" i="1"/>
  <c r="AG11" i="1"/>
  <c r="AI9" i="1"/>
  <c r="AH9" i="1"/>
  <c r="AG9" i="1"/>
  <c r="AI152" i="1"/>
  <c r="AH152" i="1"/>
  <c r="AG152" i="1"/>
  <c r="AI42" i="1"/>
  <c r="AH42" i="1"/>
  <c r="AG42" i="1"/>
  <c r="AI7" i="1"/>
  <c r="AH7" i="1"/>
  <c r="AG7" i="1"/>
  <c r="AI143" i="1"/>
  <c r="AH143" i="1"/>
  <c r="AG143" i="1"/>
  <c r="AI128" i="1"/>
  <c r="AH128" i="1"/>
  <c r="AG128" i="1"/>
  <c r="AI114" i="1"/>
  <c r="AH114" i="1"/>
  <c r="AG114" i="1"/>
  <c r="AI14" i="1"/>
  <c r="AH14" i="1"/>
  <c r="AG14" i="1"/>
  <c r="AI109" i="1"/>
  <c r="AH109" i="1"/>
  <c r="AG109" i="1"/>
  <c r="AI145" i="1"/>
  <c r="AH145" i="1"/>
  <c r="AG145" i="1"/>
  <c r="AI34" i="1"/>
  <c r="AH34" i="1"/>
  <c r="AG34" i="1"/>
  <c r="AI4" i="1"/>
  <c r="AH4" i="1"/>
  <c r="AG4" i="1"/>
  <c r="AI140" i="1"/>
  <c r="AH140" i="1"/>
  <c r="AG140" i="1"/>
  <c r="AI141" i="1"/>
  <c r="AH141" i="1"/>
  <c r="AG141" i="1"/>
  <c r="AI131" i="1"/>
  <c r="AH131" i="1"/>
  <c r="AG131" i="1"/>
  <c r="AI5" i="1"/>
  <c r="AH5" i="1"/>
  <c r="AG5" i="1"/>
  <c r="AI16" i="1"/>
  <c r="AH16" i="1"/>
  <c r="AG16" i="1"/>
  <c r="AI134" i="1"/>
  <c r="AH134" i="1"/>
  <c r="AG134" i="1"/>
  <c r="AI12" i="1"/>
  <c r="AH12" i="1"/>
  <c r="AG12" i="1"/>
  <c r="AI115" i="1"/>
  <c r="AH115" i="1"/>
  <c r="AG115" i="1"/>
  <c r="AI15" i="1"/>
  <c r="AH15" i="1"/>
  <c r="AG15" i="1"/>
  <c r="AI129" i="1"/>
  <c r="AH129" i="1"/>
  <c r="AG129" i="1"/>
  <c r="AI18" i="1"/>
  <c r="AH18" i="1"/>
  <c r="AG18" i="1"/>
  <c r="AI108" i="1"/>
  <c r="AH108" i="1"/>
  <c r="AG108" i="1"/>
  <c r="AI40" i="1"/>
  <c r="AH40" i="1"/>
  <c r="AG40" i="1"/>
  <c r="AI137" i="1"/>
  <c r="AH137" i="1"/>
  <c r="AG137" i="1"/>
  <c r="AI21" i="1"/>
  <c r="AH21" i="1"/>
  <c r="AG21" i="1"/>
  <c r="AI100" i="1"/>
  <c r="AH100" i="1"/>
  <c r="AG100" i="1"/>
  <c r="AI138" i="1"/>
  <c r="AH138" i="1"/>
  <c r="AG138" i="1"/>
  <c r="AI6" i="1"/>
  <c r="AH6" i="1"/>
  <c r="AG6" i="1"/>
  <c r="AI120" i="1"/>
  <c r="AH120" i="1"/>
  <c r="AG120" i="1"/>
  <c r="AI113" i="1"/>
  <c r="AH113" i="1"/>
  <c r="AG113" i="1"/>
  <c r="AI107" i="1"/>
  <c r="AH107" i="1"/>
  <c r="AG107" i="1"/>
  <c r="AI133" i="1"/>
  <c r="AH133" i="1"/>
  <c r="AG133" i="1"/>
  <c r="AI50" i="1"/>
  <c r="AH50" i="1"/>
  <c r="AG50" i="1"/>
  <c r="AI139" i="1"/>
  <c r="AH139" i="1"/>
  <c r="AG139" i="1"/>
  <c r="AI92" i="1"/>
  <c r="AH92" i="1"/>
  <c r="AG92" i="1"/>
  <c r="AI111" i="1"/>
  <c r="AH111" i="1"/>
  <c r="AG111" i="1"/>
  <c r="AI65" i="1"/>
  <c r="AH65" i="1"/>
  <c r="AG65" i="1"/>
  <c r="AI147" i="1"/>
  <c r="AH147" i="1"/>
  <c r="AG147" i="1"/>
  <c r="AI84" i="1"/>
  <c r="AH84" i="1"/>
  <c r="AG84" i="1"/>
  <c r="AI127" i="1"/>
  <c r="AH127" i="1"/>
  <c r="AG127" i="1"/>
  <c r="AI24" i="1"/>
  <c r="AH24" i="1"/>
  <c r="AG24" i="1"/>
  <c r="AI135" i="1"/>
  <c r="AH135" i="1"/>
  <c r="AG135" i="1"/>
  <c r="AI94" i="1"/>
  <c r="AH94" i="1"/>
  <c r="AG94" i="1"/>
  <c r="AI102" i="1"/>
  <c r="AH102" i="1"/>
  <c r="AG102" i="1"/>
  <c r="AI33" i="1"/>
  <c r="AH33" i="1"/>
  <c r="AG33" i="1"/>
  <c r="AI35" i="1"/>
  <c r="AH35" i="1"/>
  <c r="AG35" i="1"/>
  <c r="AI103" i="1"/>
  <c r="AH103" i="1"/>
  <c r="AG103" i="1"/>
  <c r="AI81" i="1"/>
  <c r="AH81" i="1"/>
  <c r="AG81" i="1"/>
  <c r="AI55" i="1"/>
  <c r="AH55" i="1"/>
  <c r="AG55" i="1"/>
  <c r="AI116" i="1"/>
  <c r="AH116" i="1"/>
  <c r="AG116" i="1"/>
  <c r="AI105" i="1"/>
  <c r="AH105" i="1"/>
  <c r="AG105" i="1"/>
  <c r="AI76" i="1"/>
  <c r="AH76" i="1"/>
  <c r="AG76" i="1"/>
  <c r="AI31" i="1"/>
  <c r="AH31" i="1"/>
  <c r="AG31" i="1"/>
  <c r="AI87" i="1"/>
  <c r="AH87" i="1"/>
  <c r="AG87" i="1"/>
  <c r="AI38" i="1"/>
  <c r="AH38" i="1"/>
  <c r="AG38" i="1"/>
  <c r="AI51" i="1"/>
  <c r="AH51" i="1"/>
  <c r="AG51" i="1"/>
  <c r="AI37" i="1"/>
  <c r="AH37" i="1"/>
  <c r="AG37" i="1"/>
  <c r="AI125" i="1"/>
  <c r="AH125" i="1"/>
  <c r="AG125" i="1"/>
  <c r="AI124" i="1"/>
  <c r="AH124" i="1"/>
  <c r="AG124" i="1"/>
  <c r="AI119" i="1"/>
  <c r="AH119" i="1"/>
  <c r="AG119" i="1"/>
  <c r="AI88" i="1"/>
  <c r="AH88" i="1"/>
  <c r="AG88" i="1"/>
  <c r="AI75" i="1"/>
  <c r="AH75" i="1"/>
  <c r="AG75" i="1"/>
  <c r="AI69" i="1"/>
  <c r="AH69" i="1"/>
  <c r="AG69" i="1"/>
  <c r="AI28" i="1"/>
  <c r="AH28" i="1"/>
  <c r="AG28" i="1"/>
  <c r="AI19" i="1"/>
  <c r="AH19" i="1"/>
  <c r="AG19" i="1"/>
  <c r="AI56" i="1"/>
  <c r="AH56" i="1"/>
  <c r="AG56" i="1"/>
  <c r="AI79" i="1"/>
  <c r="AH79" i="1"/>
  <c r="AG79" i="1"/>
  <c r="AI74" i="1"/>
  <c r="AH74" i="1"/>
  <c r="AG74" i="1"/>
  <c r="AI68" i="1"/>
  <c r="AH68" i="1"/>
  <c r="AG68" i="1"/>
  <c r="AI126" i="1"/>
  <c r="AH126" i="1"/>
  <c r="AG126" i="1"/>
  <c r="AI142" i="1"/>
  <c r="AH142" i="1"/>
  <c r="AG142" i="1"/>
  <c r="AI101" i="1"/>
  <c r="AH101" i="1"/>
  <c r="AG101" i="1"/>
  <c r="AI96" i="1"/>
  <c r="AH96" i="1"/>
  <c r="AG96" i="1"/>
  <c r="AI83" i="1"/>
  <c r="AH83" i="1"/>
  <c r="AG83" i="1"/>
  <c r="AI44" i="1"/>
  <c r="AH44" i="1"/>
  <c r="AG44" i="1"/>
  <c r="AI121" i="1"/>
  <c r="AH121" i="1"/>
  <c r="AG121" i="1"/>
  <c r="AI97" i="1"/>
  <c r="AH97" i="1"/>
  <c r="AG97" i="1"/>
  <c r="AI112" i="1"/>
  <c r="AH112" i="1"/>
  <c r="AG112" i="1"/>
  <c r="AI70" i="1"/>
  <c r="AH70" i="1"/>
  <c r="AG70" i="1"/>
  <c r="AI118" i="1"/>
  <c r="AH118" i="1"/>
  <c r="AG118" i="1"/>
  <c r="AI106" i="1"/>
  <c r="AH106" i="1"/>
  <c r="AG106" i="1"/>
  <c r="AI95" i="1"/>
  <c r="AH95" i="1"/>
  <c r="AG95" i="1"/>
  <c r="AI90" i="1"/>
  <c r="AH90" i="1"/>
  <c r="AG90" i="1"/>
  <c r="AI49" i="1"/>
  <c r="AH49" i="1"/>
  <c r="AG49" i="1"/>
  <c r="AI98" i="1"/>
  <c r="AH98" i="1"/>
  <c r="AG98" i="1"/>
  <c r="AI89" i="1"/>
  <c r="AH89" i="1"/>
  <c r="AG89" i="1"/>
  <c r="AI85" i="1"/>
  <c r="AH85" i="1"/>
  <c r="AG85" i="1"/>
  <c r="AI78" i="1"/>
  <c r="AH78" i="1"/>
  <c r="AG78" i="1"/>
  <c r="AI67" i="1"/>
  <c r="AH67" i="1"/>
  <c r="AG67" i="1"/>
  <c r="AI64" i="1"/>
  <c r="AH64" i="1"/>
  <c r="AG64" i="1"/>
  <c r="AI13" i="1"/>
  <c r="AH13" i="1"/>
  <c r="AG13" i="1"/>
  <c r="AI91" i="1"/>
  <c r="AH91" i="1"/>
  <c r="AG91" i="1"/>
  <c r="AI63" i="1"/>
  <c r="AH63" i="1"/>
  <c r="AG63" i="1"/>
  <c r="AI43" i="1"/>
  <c r="AH43" i="1"/>
  <c r="AG43" i="1"/>
  <c r="AI25" i="1"/>
  <c r="AH25" i="1"/>
  <c r="AG25" i="1"/>
  <c r="AI72" i="1"/>
  <c r="AH72" i="1"/>
  <c r="AG72" i="1"/>
  <c r="AI17" i="1"/>
  <c r="AH17" i="1"/>
  <c r="AG17" i="1"/>
  <c r="AI77" i="1"/>
  <c r="AH77" i="1"/>
  <c r="AG77" i="1"/>
  <c r="AI26" i="1"/>
  <c r="AH26" i="1"/>
  <c r="AG26" i="1"/>
  <c r="AI22" i="1"/>
  <c r="AH22" i="1"/>
  <c r="AG22" i="1"/>
  <c r="AI46" i="1"/>
  <c r="AH46" i="1"/>
  <c r="AG46" i="1"/>
  <c r="AI61" i="1"/>
  <c r="AH61" i="1"/>
  <c r="AG61" i="1"/>
  <c r="AI73" i="1"/>
  <c r="AH73" i="1"/>
  <c r="AG73" i="1"/>
  <c r="AI58" i="1"/>
  <c r="AH58" i="1"/>
  <c r="AG58" i="1"/>
  <c r="AI62" i="1"/>
  <c r="AH62" i="1"/>
  <c r="AG62" i="1"/>
  <c r="AI71" i="1"/>
  <c r="AH71" i="1"/>
  <c r="AG71" i="1"/>
  <c r="AI80" i="1"/>
  <c r="AH80" i="1"/>
  <c r="AG80" i="1"/>
  <c r="AI86" i="1"/>
  <c r="AH86" i="1"/>
  <c r="AG86" i="1"/>
  <c r="AI66" i="1"/>
  <c r="AH66" i="1"/>
  <c r="AG66" i="1"/>
  <c r="AI30" i="1"/>
  <c r="AH30" i="1"/>
  <c r="AG30" i="1"/>
  <c r="AI53" i="1"/>
  <c r="AH53" i="1"/>
  <c r="AG53" i="1"/>
  <c r="AI27" i="1"/>
  <c r="AH27" i="1"/>
  <c r="AG27" i="1"/>
  <c r="AI29" i="1"/>
  <c r="AH29" i="1"/>
  <c r="AG29" i="1"/>
  <c r="AI47" i="1"/>
  <c r="AH47" i="1"/>
  <c r="AG47" i="1"/>
  <c r="AI59" i="1"/>
  <c r="AH59" i="1"/>
  <c r="AG59" i="1"/>
  <c r="AI45" i="1"/>
  <c r="AH45" i="1"/>
  <c r="AG45" i="1"/>
  <c r="AI36" i="1"/>
  <c r="AH36" i="1"/>
  <c r="AG36" i="1"/>
  <c r="AI82" i="1"/>
  <c r="AH82" i="1"/>
  <c r="AG82" i="1"/>
  <c r="AI54" i="1"/>
  <c r="AH54" i="1"/>
  <c r="AG54" i="1"/>
  <c r="AI110" i="1"/>
  <c r="AH110" i="1"/>
  <c r="AG110" i="1"/>
  <c r="AI48" i="1"/>
  <c r="AH48" i="1"/>
  <c r="AG48" i="1"/>
  <c r="AI20" i="1"/>
  <c r="AH20" i="1"/>
  <c r="AG20" i="1"/>
  <c r="AI32" i="1"/>
  <c r="AH32" i="1"/>
  <c r="AG32" i="1"/>
  <c r="AI52" i="1"/>
  <c r="AH52" i="1"/>
  <c r="AG52" i="1"/>
  <c r="AI23" i="1"/>
  <c r="AH23" i="1"/>
  <c r="AG23" i="1"/>
  <c r="AI57" i="1"/>
  <c r="AH57" i="1"/>
  <c r="AG57" i="1"/>
  <c r="AI39" i="1"/>
  <c r="AH39" i="1"/>
  <c r="AG39" i="1"/>
  <c r="AI41" i="1"/>
  <c r="AH41" i="1"/>
  <c r="AG41" i="1"/>
  <c r="AI104" i="1"/>
  <c r="AH104" i="1"/>
  <c r="AG104" i="1"/>
  <c r="AI93" i="1"/>
  <c r="AH93" i="1"/>
  <c r="AG93" i="1"/>
  <c r="AI60" i="1"/>
  <c r="AH60" i="1"/>
  <c r="AG60" i="1"/>
  <c r="AI99" i="1"/>
  <c r="AH99" i="1"/>
  <c r="AG99" i="1"/>
  <c r="AI123" i="1"/>
  <c r="AH123" i="1"/>
  <c r="AG123" i="1"/>
  <c r="AI151" i="1"/>
  <c r="AH151" i="1"/>
  <c r="AG151" i="1"/>
  <c r="AF123" i="1"/>
  <c r="AF99" i="1"/>
  <c r="AF60" i="1"/>
  <c r="AF93" i="1"/>
  <c r="AF104" i="1"/>
  <c r="AF41" i="1"/>
  <c r="AF39" i="1"/>
  <c r="AF57" i="1"/>
  <c r="AF23" i="1"/>
  <c r="AF52" i="1"/>
  <c r="AF32" i="1"/>
  <c r="AF20" i="1"/>
  <c r="AF48" i="1"/>
  <c r="AF110" i="1"/>
  <c r="AF54" i="1"/>
  <c r="AF82" i="1"/>
  <c r="AF36" i="1"/>
  <c r="AF45" i="1"/>
  <c r="AF59" i="1"/>
  <c r="AF47" i="1"/>
  <c r="AF29" i="1"/>
  <c r="AF27" i="1"/>
  <c r="AF53" i="1"/>
  <c r="AF30" i="1"/>
  <c r="AF66" i="1"/>
  <c r="AF86" i="1"/>
  <c r="AF80" i="1"/>
  <c r="AF71" i="1"/>
  <c r="AF62" i="1"/>
  <c r="AF58" i="1"/>
  <c r="AF73" i="1"/>
  <c r="AF61" i="1"/>
  <c r="AF46" i="1"/>
  <c r="AF22" i="1"/>
  <c r="AF26" i="1"/>
  <c r="AF77" i="1"/>
  <c r="AF17" i="1"/>
  <c r="AF72" i="1"/>
  <c r="AF25" i="1"/>
  <c r="AF43" i="1"/>
  <c r="AF63" i="1"/>
  <c r="AF91" i="1"/>
  <c r="AF13" i="1"/>
  <c r="AF64" i="1"/>
  <c r="AF67" i="1"/>
  <c r="AF78" i="1"/>
  <c r="AF85" i="1"/>
  <c r="AF89" i="1"/>
  <c r="AF98" i="1"/>
  <c r="AF49" i="1"/>
  <c r="AF90" i="1"/>
  <c r="AF95" i="1"/>
  <c r="AF106" i="1"/>
  <c r="AF118" i="1"/>
  <c r="AF70" i="1"/>
  <c r="AF112" i="1"/>
  <c r="AF97" i="1"/>
  <c r="AF121" i="1"/>
  <c r="AF44" i="1"/>
  <c r="AF83" i="1"/>
  <c r="AF96" i="1"/>
  <c r="AF101" i="1"/>
  <c r="AF142" i="1"/>
  <c r="AF126" i="1"/>
  <c r="AF68" i="1"/>
  <c r="AF74" i="1"/>
  <c r="AF79" i="1"/>
  <c r="AF56" i="1"/>
  <c r="AF19" i="1"/>
  <c r="AF28" i="1"/>
  <c r="AF69" i="1"/>
  <c r="AF75" i="1"/>
  <c r="AF88" i="1"/>
  <c r="AF119" i="1"/>
  <c r="AF124" i="1"/>
  <c r="AF125" i="1"/>
  <c r="AF37" i="1"/>
  <c r="AF51" i="1"/>
  <c r="AF38" i="1"/>
  <c r="AF87" i="1"/>
  <c r="AF31" i="1"/>
  <c r="AF76" i="1"/>
  <c r="AF105" i="1"/>
  <c r="AF116" i="1"/>
  <c r="AF55" i="1"/>
  <c r="AF81" i="1"/>
  <c r="AF103" i="1"/>
  <c r="AF35" i="1"/>
  <c r="AF33" i="1"/>
  <c r="AF102" i="1"/>
  <c r="AF94" i="1"/>
  <c r="AF135" i="1"/>
  <c r="AF24" i="1"/>
  <c r="AF127" i="1"/>
  <c r="AF84" i="1"/>
  <c r="AF147" i="1"/>
  <c r="AF65" i="1"/>
  <c r="AF111" i="1"/>
  <c r="AF92" i="1"/>
  <c r="AF139" i="1"/>
  <c r="AF50" i="1"/>
  <c r="AF133" i="1"/>
  <c r="AF107" i="1"/>
  <c r="AF113" i="1"/>
  <c r="AF120" i="1"/>
  <c r="AF6" i="1"/>
  <c r="AF138" i="1"/>
  <c r="AF100" i="1"/>
  <c r="AF21" i="1"/>
  <c r="AF137" i="1"/>
  <c r="AF40" i="1"/>
  <c r="AF108" i="1"/>
  <c r="AF18" i="1"/>
  <c r="AF129" i="1"/>
  <c r="AF15" i="1"/>
  <c r="AF115" i="1"/>
  <c r="AF12" i="1"/>
  <c r="AF134" i="1"/>
  <c r="AF16" i="1"/>
  <c r="AF5" i="1"/>
  <c r="AF131" i="1"/>
  <c r="AF141" i="1"/>
  <c r="AF140" i="1"/>
  <c r="AF4" i="1"/>
  <c r="AF34" i="1"/>
  <c r="AF145" i="1"/>
  <c r="AF109" i="1"/>
  <c r="AF14" i="1"/>
  <c r="AF114" i="1"/>
  <c r="AF128" i="1"/>
  <c r="AF143" i="1"/>
  <c r="AF7" i="1"/>
  <c r="AF42" i="1"/>
  <c r="AF152" i="1"/>
  <c r="AF9" i="1"/>
  <c r="AF11" i="1"/>
  <c r="AF136" i="1"/>
  <c r="AF144" i="1"/>
  <c r="AF149" i="1"/>
  <c r="AF130" i="1"/>
  <c r="AF146" i="1"/>
  <c r="AF10" i="1"/>
  <c r="AF8" i="1"/>
  <c r="AF132" i="1"/>
  <c r="AF2" i="1"/>
  <c r="AF150" i="1"/>
  <c r="AF3" i="1"/>
  <c r="AF117" i="1"/>
  <c r="AF122" i="1"/>
  <c r="AF148" i="1"/>
  <c r="AF151" i="1"/>
  <c r="AC3" i="1"/>
  <c r="AC7" i="1"/>
  <c r="AJ7" i="1" s="1"/>
  <c r="AC4" i="1"/>
  <c r="AJ4" i="1" s="1"/>
  <c r="AC8" i="1"/>
  <c r="AC9" i="1"/>
  <c r="AC14" i="1"/>
  <c r="AJ14" i="1" s="1"/>
  <c r="AC10" i="1"/>
  <c r="AC11" i="1"/>
  <c r="AC12" i="1"/>
  <c r="AJ12" i="1" s="1"/>
  <c r="AC5" i="1"/>
  <c r="AJ5" i="1" s="1"/>
  <c r="AC18" i="1"/>
  <c r="AJ18" i="1" s="1"/>
  <c r="AC6" i="1"/>
  <c r="AC34" i="1"/>
  <c r="AJ34" i="1" s="1"/>
  <c r="AC15" i="1"/>
  <c r="AJ15" i="1" s="1"/>
  <c r="AC16" i="1"/>
  <c r="AC24" i="1"/>
  <c r="AC21" i="1"/>
  <c r="AJ21" i="1" s="1"/>
  <c r="AC35" i="1"/>
  <c r="AJ35" i="1" s="1"/>
  <c r="AC29" i="1"/>
  <c r="AC23" i="1"/>
  <c r="AC13" i="1"/>
  <c r="AC19" i="1"/>
  <c r="AJ19" i="1" s="1"/>
  <c r="AC36" i="1"/>
  <c r="AJ36" i="1" s="1"/>
  <c r="AC37" i="1"/>
  <c r="AC38" i="1"/>
  <c r="AC17" i="1"/>
  <c r="AJ17" i="1" s="1"/>
  <c r="AC40" i="1"/>
  <c r="AC42" i="1"/>
  <c r="AC27" i="1"/>
  <c r="AJ27" i="1" s="1"/>
  <c r="AC41" i="1"/>
  <c r="AJ41" i="1" s="1"/>
  <c r="AC44" i="1"/>
  <c r="AC43" i="1"/>
  <c r="AC48" i="1"/>
  <c r="AJ48" i="1" s="1"/>
  <c r="AC46" i="1"/>
  <c r="AJ46" i="1" s="1"/>
  <c r="AC22" i="1"/>
  <c r="AC26" i="1"/>
  <c r="AC25" i="1"/>
  <c r="AC45" i="1"/>
  <c r="AJ45" i="1" s="1"/>
  <c r="AC60" i="1"/>
  <c r="AC52" i="1"/>
  <c r="AC47" i="1"/>
  <c r="AJ47" i="1" s="1"/>
  <c r="AC49" i="1"/>
  <c r="AC33" i="1"/>
  <c r="AC32" i="1"/>
  <c r="AC50" i="1"/>
  <c r="AJ50" i="1" s="1"/>
  <c r="AC51" i="1"/>
  <c r="AJ51" i="1" s="1"/>
  <c r="AC57" i="1"/>
  <c r="AJ57" i="1" s="1"/>
  <c r="AC30" i="1"/>
  <c r="AC55" i="1"/>
  <c r="AJ55" i="1" s="1"/>
  <c r="AC151" i="1"/>
  <c r="AJ151" i="1" s="1"/>
  <c r="AC53" i="1"/>
  <c r="AC56" i="1"/>
  <c r="AC54" i="1"/>
  <c r="AC58" i="1"/>
  <c r="AC110" i="1"/>
  <c r="AC31" i="1"/>
  <c r="AC61" i="1"/>
  <c r="AJ61" i="1" s="1"/>
  <c r="AC28" i="1"/>
  <c r="AJ28" i="1" s="1"/>
  <c r="AC62" i="1"/>
  <c r="AJ62" i="1" s="1"/>
  <c r="AC63" i="1"/>
  <c r="AC64" i="1"/>
  <c r="AJ64" i="1" s="1"/>
  <c r="AC39" i="1"/>
  <c r="AC59" i="1"/>
  <c r="AC99" i="1"/>
  <c r="AC65" i="1"/>
  <c r="AJ65" i="1" s="1"/>
  <c r="AC67" i="1"/>
  <c r="AJ67" i="1" s="1"/>
  <c r="AC68" i="1"/>
  <c r="AC69" i="1"/>
  <c r="AC70" i="1"/>
  <c r="AC104" i="1"/>
  <c r="AJ104" i="1" s="1"/>
  <c r="AC93" i="1"/>
  <c r="AJ93" i="1" s="1"/>
  <c r="AC72" i="1"/>
  <c r="AC20" i="1"/>
  <c r="AJ20" i="1" s="1"/>
  <c r="AC80" i="1"/>
  <c r="AC66" i="1"/>
  <c r="AC86" i="1"/>
  <c r="AC73" i="1"/>
  <c r="AC74" i="1"/>
  <c r="AJ74" i="1" s="1"/>
  <c r="AC75" i="1"/>
  <c r="AJ75" i="1" s="1"/>
  <c r="AC76" i="1"/>
  <c r="AC77" i="1"/>
  <c r="AJ77" i="1" s="1"/>
  <c r="AC71" i="1"/>
  <c r="AJ71" i="1" s="1"/>
  <c r="AC79" i="1"/>
  <c r="AC78" i="1"/>
  <c r="AC81" i="1"/>
  <c r="AJ81" i="1" s="1"/>
  <c r="AC82" i="1"/>
  <c r="AJ82" i="1" s="1"/>
  <c r="AC83" i="1"/>
  <c r="AJ83" i="1" s="1"/>
  <c r="AC84" i="1"/>
  <c r="AC85" i="1"/>
  <c r="AC87" i="1"/>
  <c r="AJ87" i="1" s="1"/>
  <c r="AC88" i="1"/>
  <c r="AC89" i="1"/>
  <c r="AC90" i="1"/>
  <c r="AC91" i="1"/>
  <c r="AJ91" i="1" s="1"/>
  <c r="AC92" i="1"/>
  <c r="AC94" i="1"/>
  <c r="AC95" i="1"/>
  <c r="AJ95" i="1" s="1"/>
  <c r="AC96" i="1"/>
  <c r="AJ96" i="1" s="1"/>
  <c r="AC97" i="1"/>
  <c r="AJ97" i="1" s="1"/>
  <c r="AC98" i="1"/>
  <c r="AC100" i="1"/>
  <c r="AJ100" i="1" s="1"/>
  <c r="AC101" i="1"/>
  <c r="AJ101" i="1" s="1"/>
  <c r="AC123" i="1"/>
  <c r="AC102" i="1"/>
  <c r="AC103" i="1"/>
  <c r="AC105" i="1"/>
  <c r="AC106" i="1"/>
  <c r="AJ106" i="1" s="1"/>
  <c r="AC107" i="1"/>
  <c r="AC108" i="1"/>
  <c r="AJ108" i="1" s="1"/>
  <c r="AC109" i="1"/>
  <c r="AJ109" i="1" s="1"/>
  <c r="AC111" i="1"/>
  <c r="AC112" i="1"/>
  <c r="AC113" i="1"/>
  <c r="AJ113" i="1" s="1"/>
  <c r="AC114" i="1"/>
  <c r="AJ114" i="1" s="1"/>
  <c r="AC115" i="1"/>
  <c r="AJ115" i="1" s="1"/>
  <c r="AC116" i="1"/>
  <c r="AC117" i="1"/>
  <c r="AJ117" i="1" s="1"/>
  <c r="AC118" i="1"/>
  <c r="AJ118" i="1" s="1"/>
  <c r="AC119" i="1"/>
  <c r="AC120" i="1"/>
  <c r="AC121" i="1"/>
  <c r="AJ121" i="1" s="1"/>
  <c r="AC122" i="1"/>
  <c r="AJ122" i="1" s="1"/>
  <c r="AC124" i="1"/>
  <c r="AC125" i="1"/>
  <c r="AC126" i="1"/>
  <c r="AJ126" i="1" s="1"/>
  <c r="AC127" i="1"/>
  <c r="AJ127" i="1" s="1"/>
  <c r="AC128" i="1"/>
  <c r="AC129" i="1"/>
  <c r="AC130" i="1"/>
  <c r="AJ130" i="1" s="1"/>
  <c r="AC131" i="1"/>
  <c r="AJ131" i="1" s="1"/>
  <c r="AC132" i="1"/>
  <c r="AJ132" i="1" s="1"/>
  <c r="AC133" i="1"/>
  <c r="AC134" i="1"/>
  <c r="AJ134" i="1" s="1"/>
  <c r="AC135" i="1"/>
  <c r="AJ135" i="1" s="1"/>
  <c r="AC136" i="1"/>
  <c r="AC137" i="1"/>
  <c r="AC138" i="1"/>
  <c r="AC139" i="1"/>
  <c r="AJ139" i="1" s="1"/>
  <c r="AC140" i="1"/>
  <c r="AC141" i="1"/>
  <c r="AC142" i="1"/>
  <c r="AC143" i="1"/>
  <c r="AJ143" i="1" s="1"/>
  <c r="AC144" i="1"/>
  <c r="AJ144" i="1" s="1"/>
  <c r="AC146" i="1"/>
  <c r="AC145" i="1"/>
  <c r="AJ145" i="1" s="1"/>
  <c r="AC147" i="1"/>
  <c r="AJ147" i="1" s="1"/>
  <c r="AC148" i="1"/>
  <c r="AC149" i="1"/>
  <c r="AC150" i="1"/>
  <c r="AJ150" i="1" s="1"/>
  <c r="AC152" i="1"/>
  <c r="AJ152" i="1" s="1"/>
  <c r="AC2" i="1"/>
  <c r="AA2" i="1"/>
  <c r="AA3" i="1"/>
  <c r="AA7" i="1"/>
  <c r="AA4" i="1"/>
  <c r="AA8" i="1"/>
  <c r="AA9" i="1"/>
  <c r="AA14" i="1"/>
  <c r="AA10" i="1"/>
  <c r="AA11" i="1"/>
  <c r="AA12" i="1"/>
  <c r="AA5" i="1"/>
  <c r="AA18" i="1"/>
  <c r="AA6" i="1"/>
  <c r="AA34" i="1"/>
  <c r="AA15" i="1"/>
  <c r="AA16" i="1"/>
  <c r="AA24" i="1"/>
  <c r="AA21" i="1"/>
  <c r="AA35" i="1"/>
  <c r="AA29" i="1"/>
  <c r="AA23" i="1"/>
  <c r="AA13" i="1"/>
  <c r="AA19" i="1"/>
  <c r="AA36" i="1"/>
  <c r="AA37" i="1"/>
  <c r="AA38" i="1"/>
  <c r="AA17" i="1"/>
  <c r="AA40" i="1"/>
  <c r="AA42" i="1"/>
  <c r="AA27" i="1"/>
  <c r="AA41" i="1"/>
  <c r="AA44" i="1"/>
  <c r="AA43" i="1"/>
  <c r="AA48" i="1"/>
  <c r="AA46" i="1"/>
  <c r="AA22" i="1"/>
  <c r="AA26" i="1"/>
  <c r="AA25" i="1"/>
  <c r="AA45" i="1"/>
  <c r="AA60" i="1"/>
  <c r="AA52" i="1"/>
  <c r="AA47" i="1"/>
  <c r="AA49" i="1"/>
  <c r="AA33" i="1"/>
  <c r="AA32" i="1"/>
  <c r="AA50" i="1"/>
  <c r="AA51" i="1"/>
  <c r="AA57" i="1"/>
  <c r="AA30" i="1"/>
  <c r="AA55" i="1"/>
  <c r="AA151" i="1"/>
  <c r="AA53" i="1"/>
  <c r="AA56" i="1"/>
  <c r="AA54" i="1"/>
  <c r="AA58" i="1"/>
  <c r="AA110" i="1"/>
  <c r="AA31" i="1"/>
  <c r="AA61" i="1"/>
  <c r="AA28" i="1"/>
  <c r="AA62" i="1"/>
  <c r="AA63" i="1"/>
  <c r="AA64" i="1"/>
  <c r="AA39" i="1"/>
  <c r="AA59" i="1"/>
  <c r="AA99" i="1"/>
  <c r="AA65" i="1"/>
  <c r="AA67" i="1"/>
  <c r="AA68" i="1"/>
  <c r="AA69" i="1"/>
  <c r="AA70" i="1"/>
  <c r="AA104" i="1"/>
  <c r="AA93" i="1"/>
  <c r="AA72" i="1"/>
  <c r="AA20" i="1"/>
  <c r="AA80" i="1"/>
  <c r="AA66" i="1"/>
  <c r="AA86" i="1"/>
  <c r="AA73" i="1"/>
  <c r="AA74" i="1"/>
  <c r="AA75" i="1"/>
  <c r="AA76" i="1"/>
  <c r="AA77" i="1"/>
  <c r="AA71" i="1"/>
  <c r="AA79" i="1"/>
  <c r="AA78" i="1"/>
  <c r="AA81" i="1"/>
  <c r="AA82" i="1"/>
  <c r="AA83" i="1"/>
  <c r="AA84" i="1"/>
  <c r="AA85" i="1"/>
  <c r="AA87" i="1"/>
  <c r="AA88" i="1"/>
  <c r="AA89" i="1"/>
  <c r="AA90" i="1"/>
  <c r="AA91" i="1"/>
  <c r="AA92" i="1"/>
  <c r="AA94" i="1"/>
  <c r="AA95" i="1"/>
  <c r="AA96" i="1"/>
  <c r="AA97" i="1"/>
  <c r="AA98" i="1"/>
  <c r="AA100" i="1"/>
  <c r="AA101" i="1"/>
  <c r="AA123" i="1"/>
  <c r="AA102" i="1"/>
  <c r="AA103" i="1"/>
  <c r="AA105" i="1"/>
  <c r="AA106" i="1"/>
  <c r="AA107" i="1"/>
  <c r="AA108" i="1"/>
  <c r="AA109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6" i="1"/>
  <c r="AA145" i="1"/>
  <c r="AA147" i="1"/>
  <c r="AA148" i="1"/>
  <c r="AA149" i="1"/>
  <c r="AA150" i="1"/>
  <c r="AA152" i="1"/>
  <c r="AJ2" i="1" l="1"/>
  <c r="AJ110" i="1"/>
  <c r="AJ44" i="1"/>
  <c r="AJ60" i="1"/>
  <c r="AJ128" i="1"/>
  <c r="AJ33" i="1"/>
  <c r="AJ88" i="1"/>
  <c r="AJ68" i="1"/>
  <c r="AJ29" i="1"/>
  <c r="AJ136" i="1"/>
  <c r="AJ123" i="1"/>
  <c r="AJ66" i="1"/>
  <c r="AJ140" i="1"/>
  <c r="AJ16" i="1"/>
  <c r="AJ40" i="1"/>
  <c r="AJ92" i="1"/>
  <c r="AJ124" i="1"/>
  <c r="AJ142" i="1"/>
  <c r="AJ80" i="1"/>
  <c r="AJ53" i="1"/>
  <c r="AJ59" i="1"/>
  <c r="AJ39" i="1"/>
  <c r="AJ148" i="1"/>
  <c r="AJ10" i="1"/>
  <c r="AJ111" i="1"/>
  <c r="AJ119" i="1"/>
  <c r="AJ49" i="1"/>
  <c r="AJ22" i="1"/>
  <c r="AJ58" i="1"/>
  <c r="AJ13" i="1"/>
  <c r="AJ9" i="1"/>
  <c r="AJ105" i="1"/>
  <c r="AJ138" i="1"/>
  <c r="AJ103" i="1"/>
  <c r="AJ90" i="1"/>
  <c r="AJ85" i="1"/>
  <c r="AJ73" i="1"/>
  <c r="AJ70" i="1"/>
  <c r="AJ54" i="1"/>
  <c r="AJ25" i="1"/>
  <c r="AJ38" i="1"/>
  <c r="AJ3" i="1"/>
  <c r="AJ79" i="1"/>
  <c r="AJ149" i="1"/>
  <c r="AJ146" i="1"/>
  <c r="AJ141" i="1"/>
  <c r="AJ137" i="1"/>
  <c r="AJ133" i="1"/>
  <c r="AJ129" i="1"/>
  <c r="AJ125" i="1"/>
  <c r="AJ120" i="1"/>
  <c r="AJ116" i="1"/>
  <c r="AJ112" i="1"/>
  <c r="AJ107" i="1"/>
  <c r="AJ102" i="1"/>
  <c r="AJ98" i="1"/>
  <c r="AJ94" i="1"/>
  <c r="AJ89" i="1"/>
  <c r="AJ84" i="1"/>
  <c r="AJ78" i="1"/>
  <c r="AJ76" i="1"/>
  <c r="AJ86" i="1"/>
  <c r="AJ72" i="1"/>
  <c r="AJ69" i="1"/>
  <c r="AJ99" i="1"/>
  <c r="AJ63" i="1"/>
  <c r="AJ31" i="1"/>
  <c r="AJ56" i="1"/>
  <c r="AJ30" i="1"/>
  <c r="AJ32" i="1"/>
  <c r="AJ52" i="1"/>
  <c r="AJ26" i="1"/>
  <c r="AJ43" i="1"/>
  <c r="AJ42" i="1"/>
  <c r="AJ37" i="1"/>
  <c r="AJ23" i="1"/>
  <c r="AJ24" i="1"/>
  <c r="AJ6" i="1"/>
  <c r="AJ11" i="1"/>
  <c r="AJ8" i="1"/>
</calcChain>
</file>

<file path=xl/sharedStrings.xml><?xml version="1.0" encoding="utf-8"?>
<sst xmlns="http://schemas.openxmlformats.org/spreadsheetml/2006/main" count="491" uniqueCount="206">
  <si>
    <t>player</t>
  </si>
  <si>
    <t>position</t>
  </si>
  <si>
    <t>CBS_3</t>
  </si>
  <si>
    <t>Steven Cheah</t>
  </si>
  <si>
    <t>walterfootball</t>
  </si>
  <si>
    <t>fantasypros</t>
  </si>
  <si>
    <t>sportingnews_2</t>
  </si>
  <si>
    <t>sportingnews</t>
  </si>
  <si>
    <t>CBS_1</t>
  </si>
  <si>
    <t>si_rank</t>
  </si>
  <si>
    <t>ds1_rank</t>
  </si>
  <si>
    <t>ds2_rank</t>
  </si>
  <si>
    <t>ds7_rank</t>
  </si>
  <si>
    <t>ds6_rank</t>
  </si>
  <si>
    <t>ds4_rank</t>
  </si>
  <si>
    <t>ds3_rank</t>
  </si>
  <si>
    <t>ds8_rank</t>
  </si>
  <si>
    <t>KJ</t>
  </si>
  <si>
    <t>reuter</t>
  </si>
  <si>
    <t>bleacher</t>
  </si>
  <si>
    <t>si2_rank</t>
  </si>
  <si>
    <t>drafttek</t>
  </si>
  <si>
    <t>draftgeek_x</t>
  </si>
  <si>
    <t>PFT_1</t>
  </si>
  <si>
    <t>PFT_2</t>
  </si>
  <si>
    <t>CBS_2</t>
  </si>
  <si>
    <t>mean</t>
  </si>
  <si>
    <t>round</t>
  </si>
  <si>
    <t>Joe Burrow</t>
  </si>
  <si>
    <t>QB</t>
  </si>
  <si>
    <t>round 1</t>
  </si>
  <si>
    <t>Chase Young</t>
  </si>
  <si>
    <t>EDGE</t>
  </si>
  <si>
    <t>Justin Herbert</t>
  </si>
  <si>
    <t>Jeff Okudah</t>
  </si>
  <si>
    <t>CB</t>
  </si>
  <si>
    <t>Derrick Brown</t>
  </si>
  <si>
    <t>DT</t>
  </si>
  <si>
    <t>Isaiah Simmons</t>
  </si>
  <si>
    <t>LB</t>
  </si>
  <si>
    <t>Tristan Wirfs</t>
  </si>
  <si>
    <t>OT</t>
  </si>
  <si>
    <t>C.J. Henderson</t>
  </si>
  <si>
    <t>Jedrick Wills Jr.</t>
  </si>
  <si>
    <t>Mekhi Becton</t>
  </si>
  <si>
    <t>Andrew Thomas</t>
  </si>
  <si>
    <t>Ceedee Lamb</t>
  </si>
  <si>
    <t>WR</t>
  </si>
  <si>
    <t>Tua Tagovailoa</t>
  </si>
  <si>
    <t>Xavier Mckinney</t>
  </si>
  <si>
    <t>S</t>
  </si>
  <si>
    <t>Javon Kinlaw</t>
  </si>
  <si>
    <t>Jerry Jeudy</t>
  </si>
  <si>
    <t>Kenneth Murray</t>
  </si>
  <si>
    <t>K'Lavon Chaisson</t>
  </si>
  <si>
    <t>Tee Higgins</t>
  </si>
  <si>
    <t>Patrick Queen</t>
  </si>
  <si>
    <t>Justin Jefferson</t>
  </si>
  <si>
    <t>Henry Ruggs III</t>
  </si>
  <si>
    <t>Austin Jackson</t>
  </si>
  <si>
    <t>Josh Jones</t>
  </si>
  <si>
    <t>A.J. Epenesa</t>
  </si>
  <si>
    <t>Trevon Diggs</t>
  </si>
  <si>
    <t>A.J. Terrell</t>
  </si>
  <si>
    <t>Zack Baun</t>
  </si>
  <si>
    <t>Denzel Mims</t>
  </si>
  <si>
    <t>round 2</t>
  </si>
  <si>
    <t>Jordan Love</t>
  </si>
  <si>
    <t>Ezra Cleveland</t>
  </si>
  <si>
    <t>Ashtyn Davis</t>
  </si>
  <si>
    <t>Michael Pittman Jr.</t>
  </si>
  <si>
    <t>Neville Gallimore</t>
  </si>
  <si>
    <t>Kristian Fulton</t>
  </si>
  <si>
    <t>Jalen Reagor</t>
  </si>
  <si>
    <t>Brandon Aiyuk</t>
  </si>
  <si>
    <t>Cesar Ruiz</t>
  </si>
  <si>
    <t>G</t>
  </si>
  <si>
    <t>Marlon Davidson</t>
  </si>
  <si>
    <t>Jaylon Johnson</t>
  </si>
  <si>
    <t>Lucas Niang</t>
  </si>
  <si>
    <t>Ross Blacklock</t>
  </si>
  <si>
    <t>John Simpson</t>
  </si>
  <si>
    <t>Clyde Edwards-Helaire</t>
  </si>
  <si>
    <t>RB</t>
  </si>
  <si>
    <t>Jeff Gladney</t>
  </si>
  <si>
    <t>Lloyd Cushenberry III</t>
  </si>
  <si>
    <t>Jonathan Taylor</t>
  </si>
  <si>
    <t>Robert Hunt</t>
  </si>
  <si>
    <t>Isaiah Wilson</t>
  </si>
  <si>
    <t>Grant Delpit</t>
  </si>
  <si>
    <t xml:space="preserve"> </t>
  </si>
  <si>
    <t>Khalid Kareem</t>
  </si>
  <si>
    <t>Antoine Winfield Jr.</t>
  </si>
  <si>
    <t>Terrell Lewis</t>
  </si>
  <si>
    <t>Jacob Eason</t>
  </si>
  <si>
    <t>Jordan Elliott</t>
  </si>
  <si>
    <t>Trevis Gipson</t>
  </si>
  <si>
    <t>Noah Igbinoghene</t>
  </si>
  <si>
    <t>Laviska Shenault Jr.</t>
  </si>
  <si>
    <t>Jordyn Brooks</t>
  </si>
  <si>
    <t>J.K. Dobbins</t>
  </si>
  <si>
    <t>Cam Akers</t>
  </si>
  <si>
    <t>D'Andre Swift</t>
  </si>
  <si>
    <t>round 3</t>
  </si>
  <si>
    <t>Yetur Gross-Matos</t>
  </si>
  <si>
    <t>Cole Kmet</t>
  </si>
  <si>
    <t>TE</t>
  </si>
  <si>
    <t>Terrell Burgess</t>
  </si>
  <si>
    <t>Stanford Samuels</t>
  </si>
  <si>
    <t>Justin Madubuike</t>
  </si>
  <si>
    <t>Nick Coe</t>
  </si>
  <si>
    <t>Ben Bredeson</t>
  </si>
  <si>
    <t>Willie Gay Jr.</t>
  </si>
  <si>
    <t>Antonio Gandy Golden</t>
  </si>
  <si>
    <t>Jabari Zuniga</t>
  </si>
  <si>
    <t>Shane Lemieux</t>
  </si>
  <si>
    <t>Damon Arnette</t>
  </si>
  <si>
    <t>Zack Moss</t>
  </si>
  <si>
    <t>KJ Hamler</t>
  </si>
  <si>
    <t>Solomon Kindley</t>
  </si>
  <si>
    <t>Matt Hennessy</t>
  </si>
  <si>
    <t>OL</t>
  </si>
  <si>
    <t>McTelvin Agim</t>
  </si>
  <si>
    <t>Leki Fotu</t>
  </si>
  <si>
    <t>Kyle Dugger</t>
  </si>
  <si>
    <t>Nick Harris</t>
  </si>
  <si>
    <t>Josh Uche</t>
  </si>
  <si>
    <t>Julian Okwara</t>
  </si>
  <si>
    <t>Bryce Hall</t>
  </si>
  <si>
    <t>Larrell Murchison</t>
  </si>
  <si>
    <t>Raekwon Davis</t>
  </si>
  <si>
    <t>K.J. Hamler</t>
  </si>
  <si>
    <t>Jonah Jackson</t>
  </si>
  <si>
    <t>Davon Hamilton</t>
  </si>
  <si>
    <t>Curtis Weaver</t>
  </si>
  <si>
    <t>Jonathan Greenard</t>
  </si>
  <si>
    <t>Cameron Dantzler</t>
  </si>
  <si>
    <t>Jeremy Chinn</t>
  </si>
  <si>
    <t>Brycen Hopkins</t>
  </si>
  <si>
    <t>Malik Harrison</t>
  </si>
  <si>
    <t>Carlos Davis</t>
  </si>
  <si>
    <t>DL</t>
  </si>
  <si>
    <t>Van Jefferson</t>
  </si>
  <si>
    <t>Chase Claypool</t>
  </si>
  <si>
    <t>Darrell Taylor</t>
  </si>
  <si>
    <t>Bradlee Anae</t>
  </si>
  <si>
    <t>Jack Driscoll</t>
  </si>
  <si>
    <t>Prince Tega Wanogho</t>
  </si>
  <si>
    <t>Logan Wilson</t>
  </si>
  <si>
    <t>Brandon Jones</t>
  </si>
  <si>
    <t>Hunter Bryant</t>
  </si>
  <si>
    <t>David Woodward</t>
  </si>
  <si>
    <t>Matt Peart</t>
  </si>
  <si>
    <t>Damien Lewis</t>
  </si>
  <si>
    <t>Devin Duvernay</t>
  </si>
  <si>
    <t>Rashard Lawrence</t>
  </si>
  <si>
    <t>Tyler Biadasz</t>
  </si>
  <si>
    <t>Harrison Bryant</t>
  </si>
  <si>
    <t>Eno Benjamin</t>
  </si>
  <si>
    <t>Collin Johnson</t>
  </si>
  <si>
    <t>James Lynch</t>
  </si>
  <si>
    <t>Akeem Davis-Gaither</t>
  </si>
  <si>
    <t>Adam Trautman</t>
  </si>
  <si>
    <t>Jalen Hurts</t>
  </si>
  <si>
    <t>K.J. Hill</t>
  </si>
  <si>
    <t>Anfernee Jennings</t>
  </si>
  <si>
    <t>Hakeem Adeniji</t>
  </si>
  <si>
    <t>Tyler Johnson</t>
  </si>
  <si>
    <t>Shyheim Carter</t>
  </si>
  <si>
    <t>Troy Pride Jr.</t>
  </si>
  <si>
    <t>Netane Muti</t>
  </si>
  <si>
    <t>Khalil Davis</t>
  </si>
  <si>
    <t>Shaquille Quarterman</t>
  </si>
  <si>
    <t>Geno Stone</t>
  </si>
  <si>
    <t>Ezra Robinson</t>
  </si>
  <si>
    <t>DB</t>
  </si>
  <si>
    <t>Reggie Robinson II</t>
  </si>
  <si>
    <t>Jake Fromm</t>
  </si>
  <si>
    <t>Jake Breeland</t>
  </si>
  <si>
    <t>Evan Weaver</t>
  </si>
  <si>
    <t>Bryan Edwards</t>
  </si>
  <si>
    <t>Amik Robertson</t>
  </si>
  <si>
    <t>Kenny Willekes</t>
  </si>
  <si>
    <t>Ben Bartch</t>
  </si>
  <si>
    <t>Michael Ojemudia</t>
  </si>
  <si>
    <t>Davion Taylor</t>
  </si>
  <si>
    <t>K'Von Wallace</t>
  </si>
  <si>
    <t>Antonio Gibson</t>
  </si>
  <si>
    <t>Lynn Bowden Jr.</t>
  </si>
  <si>
    <t>Troy Dye</t>
  </si>
  <si>
    <t>Terrence Steele</t>
  </si>
  <si>
    <t>Darnay Holmes</t>
  </si>
  <si>
    <t>Lamar Jackson</t>
  </si>
  <si>
    <t>Michael Pinckney</t>
  </si>
  <si>
    <t>Thaddeus Moss</t>
  </si>
  <si>
    <t>Rashad Robinson</t>
  </si>
  <si>
    <t>Harrison Hand</t>
  </si>
  <si>
    <t>Range</t>
  </si>
  <si>
    <t>Max</t>
  </si>
  <si>
    <t>Min</t>
  </si>
  <si>
    <t>Quartile 1</t>
  </si>
  <si>
    <t>Quartile 2</t>
  </si>
  <si>
    <t>Quartile 3</t>
  </si>
  <si>
    <t>Quartile 4</t>
  </si>
  <si>
    <t>Quartile 0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</si>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</sst>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2"/>
  <sheetViews>
    <sheetView tabSelected="1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RowHeight="16" x14ac:dyDescent="0.2"/>
  <cols>
    <col min="1" max="1" width="25.1640625" customWidth="1"/>
    <col min="27" max="27" width="10.83203125" style="1"/>
    <col min="39" max="39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198</v>
      </c>
      <c r="AC1" t="s">
        <v>199</v>
      </c>
      <c r="AD1" t="s">
        <v>27</v>
      </c>
      <c r="AE1" t="s">
        <v>204</v>
      </c>
      <c r="AF1" t="s">
        <v>200</v>
      </c>
      <c r="AG1" t="s">
        <v>201</v>
      </c>
      <c r="AH1" t="s">
        <v>202</v>
      </c>
      <c r="AI1" t="s">
        <v>203</v>
      </c>
      <c r="AJ1" t="s">
        <v>197</v>
      </c>
      <c r="AK1" t="s">
        <v>205</v>
      </c>
    </row>
    <row r="2" spans="1:40" x14ac:dyDescent="0.2">
      <c r="A2" t="s">
        <v>28</v>
      </c>
      <c r="B2" t="s">
        <v>29</v>
      </c>
      <c r="C2">
        <v>2</v>
      </c>
      <c r="D2">
        <v>1</v>
      </c>
      <c r="E2">
        <v>1</v>
      </c>
      <c r="F2">
        <v>1</v>
      </c>
      <c r="G2">
        <v>1</v>
      </c>
      <c r="H2">
        <v>5</v>
      </c>
      <c r="I2">
        <v>1</v>
      </c>
      <c r="J2">
        <v>2</v>
      </c>
      <c r="K2">
        <v>3</v>
      </c>
      <c r="L2">
        <v>1</v>
      </c>
      <c r="M2">
        <v>1</v>
      </c>
      <c r="N2">
        <v>1</v>
      </c>
      <c r="O2">
        <v>7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 s="1">
        <f>AVERAGE(C2:Z2)</f>
        <v>1.7083333333333333</v>
      </c>
      <c r="AB2">
        <f>MAX(C2:Z2)</f>
        <v>7</v>
      </c>
      <c r="AC2">
        <f>MIN(C2:Z2)</f>
        <v>1</v>
      </c>
      <c r="AD2" t="s">
        <v>30</v>
      </c>
      <c r="AE2">
        <f>QUARTILE(C2:Z2,0)</f>
        <v>1</v>
      </c>
      <c r="AF2">
        <f>QUARTILE(C2:Z2, 1)</f>
        <v>1</v>
      </c>
      <c r="AG2">
        <f>QUARTILE(C2:Z2, 2)</f>
        <v>1</v>
      </c>
      <c r="AH2">
        <f>QUARTILE(C2:Z2,3)</f>
        <v>2</v>
      </c>
      <c r="AI2">
        <f>QUARTILE(C2:Z2,4)</f>
        <v>7</v>
      </c>
      <c r="AJ2">
        <f>AB2-AC2</f>
        <v>6</v>
      </c>
      <c r="AK2">
        <v>1</v>
      </c>
      <c r="AL2">
        <f>(AK2-C2)^2</f>
        <v>1</v>
      </c>
      <c r="AM2" s="2">
        <f>(AK2-AA2)^2</f>
        <v>0.50173611111111105</v>
      </c>
      <c r="AN2">
        <f>(AK2-D2)^2</f>
        <v>0</v>
      </c>
    </row>
    <row r="3" spans="1:40" x14ac:dyDescent="0.2">
      <c r="A3" t="s">
        <v>31</v>
      </c>
      <c r="B3" t="s">
        <v>32</v>
      </c>
      <c r="C3">
        <v>1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3</v>
      </c>
      <c r="R3">
        <v>2</v>
      </c>
      <c r="S3">
        <v>2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 s="1">
        <f>AVERAGE(C3:Z3)</f>
        <v>1.7083333333333333</v>
      </c>
      <c r="AB3">
        <f>MAX(C3:Z3)</f>
        <v>3</v>
      </c>
      <c r="AC3">
        <f>MIN(C3:Z3)</f>
        <v>1</v>
      </c>
      <c r="AD3" t="s">
        <v>30</v>
      </c>
      <c r="AE3">
        <f>QUARTILE(C3:Z3,0)</f>
        <v>1</v>
      </c>
      <c r="AF3">
        <f>QUARTILE(C3:Z3, 1)</f>
        <v>1</v>
      </c>
      <c r="AG3">
        <f>QUARTILE(C3:Z3, 2)</f>
        <v>2</v>
      </c>
      <c r="AH3">
        <f>QUARTILE(C3:Z3,3)</f>
        <v>2</v>
      </c>
      <c r="AI3">
        <f>QUARTILE(C3:Z3,4)</f>
        <v>3</v>
      </c>
      <c r="AJ3">
        <f>AB3-AC3</f>
        <v>2</v>
      </c>
      <c r="AK3">
        <v>2</v>
      </c>
      <c r="AL3">
        <f t="shared" ref="AL3:AL33" si="0">(AK3-C3)^2</f>
        <v>1</v>
      </c>
      <c r="AM3" s="2">
        <f t="shared" ref="AM3:AM33" si="1">(AK3-AA3)^2</f>
        <v>8.5069444444444489E-2</v>
      </c>
      <c r="AN3">
        <f t="shared" ref="AN3:AN33" si="2">(AK3-D3)^2</f>
        <v>0</v>
      </c>
    </row>
    <row r="4" spans="1:40" x14ac:dyDescent="0.2">
      <c r="A4" t="s">
        <v>34</v>
      </c>
      <c r="B4" t="s">
        <v>35</v>
      </c>
      <c r="C4">
        <v>4</v>
      </c>
      <c r="D4">
        <v>6</v>
      </c>
      <c r="E4">
        <v>9</v>
      </c>
      <c r="F4">
        <v>6</v>
      </c>
      <c r="G4">
        <v>3</v>
      </c>
      <c r="H4">
        <v>6</v>
      </c>
      <c r="I4">
        <v>3</v>
      </c>
      <c r="J4">
        <v>5</v>
      </c>
      <c r="K4">
        <v>6</v>
      </c>
      <c r="L4">
        <v>5</v>
      </c>
      <c r="M4">
        <v>8</v>
      </c>
      <c r="N4">
        <v>10</v>
      </c>
      <c r="O4">
        <v>4</v>
      </c>
      <c r="P4">
        <v>13</v>
      </c>
      <c r="Q4">
        <v>24</v>
      </c>
      <c r="R4">
        <v>5</v>
      </c>
      <c r="S4">
        <v>6</v>
      </c>
      <c r="T4">
        <v>7</v>
      </c>
      <c r="U4">
        <v>5</v>
      </c>
      <c r="V4">
        <v>4</v>
      </c>
      <c r="W4">
        <v>5</v>
      </c>
      <c r="X4">
        <v>13</v>
      </c>
      <c r="Y4">
        <v>3</v>
      </c>
      <c r="Z4">
        <v>5</v>
      </c>
      <c r="AA4" s="1">
        <f>AVERAGE(C4:Z4)</f>
        <v>6.875</v>
      </c>
      <c r="AB4">
        <f>MAX(C4:Z4)</f>
        <v>24</v>
      </c>
      <c r="AC4">
        <f>MIN(C4:Z4)</f>
        <v>3</v>
      </c>
      <c r="AD4" t="s">
        <v>30</v>
      </c>
      <c r="AE4">
        <f>QUARTILE(C4:Z4,0)</f>
        <v>3</v>
      </c>
      <c r="AF4">
        <f>QUARTILE(C4:Z4, 1)</f>
        <v>4.75</v>
      </c>
      <c r="AG4">
        <f>QUARTILE(C4:Z4, 2)</f>
        <v>5.5</v>
      </c>
      <c r="AH4">
        <f>QUARTILE(C4:Z4,3)</f>
        <v>7.25</v>
      </c>
      <c r="AI4">
        <f>QUARTILE(C4:Z4,4)</f>
        <v>24</v>
      </c>
      <c r="AJ4">
        <f>AB4-AC4</f>
        <v>21</v>
      </c>
      <c r="AK4">
        <v>3</v>
      </c>
      <c r="AL4">
        <f t="shared" si="0"/>
        <v>1</v>
      </c>
      <c r="AM4" s="2">
        <f t="shared" si="1"/>
        <v>15.015625</v>
      </c>
      <c r="AN4">
        <f t="shared" si="2"/>
        <v>9</v>
      </c>
    </row>
    <row r="5" spans="1:40" x14ac:dyDescent="0.2">
      <c r="A5" t="s">
        <v>45</v>
      </c>
      <c r="B5" t="s">
        <v>41</v>
      </c>
      <c r="C5">
        <v>11</v>
      </c>
      <c r="D5">
        <v>10</v>
      </c>
      <c r="E5">
        <v>10</v>
      </c>
      <c r="F5">
        <v>10</v>
      </c>
      <c r="G5">
        <v>14</v>
      </c>
      <c r="H5">
        <v>22</v>
      </c>
      <c r="I5">
        <v>6</v>
      </c>
      <c r="J5">
        <v>19</v>
      </c>
      <c r="K5">
        <v>10</v>
      </c>
      <c r="L5">
        <v>7</v>
      </c>
      <c r="M5">
        <v>10</v>
      </c>
      <c r="N5">
        <v>15</v>
      </c>
      <c r="O5">
        <v>26</v>
      </c>
      <c r="P5">
        <v>3</v>
      </c>
      <c r="Q5">
        <v>2</v>
      </c>
      <c r="R5">
        <v>6</v>
      </c>
      <c r="S5">
        <v>4</v>
      </c>
      <c r="T5">
        <v>26</v>
      </c>
      <c r="U5">
        <v>20</v>
      </c>
      <c r="V5">
        <v>12</v>
      </c>
      <c r="W5">
        <v>6</v>
      </c>
      <c r="X5">
        <v>3</v>
      </c>
      <c r="Y5">
        <v>10</v>
      </c>
      <c r="Z5">
        <v>20</v>
      </c>
      <c r="AA5" s="1">
        <f>AVERAGE(C5:Z5)</f>
        <v>11.75</v>
      </c>
      <c r="AB5">
        <f>MAX(C5:Z5)</f>
        <v>26</v>
      </c>
      <c r="AC5">
        <f>MIN(C5:Z5)</f>
        <v>2</v>
      </c>
      <c r="AD5" t="s">
        <v>30</v>
      </c>
      <c r="AE5">
        <f>QUARTILE(C5:Z5,0)</f>
        <v>2</v>
      </c>
      <c r="AF5">
        <f>QUARTILE(C5:Z5, 1)</f>
        <v>6</v>
      </c>
      <c r="AG5">
        <f>QUARTILE(C5:Z5, 2)</f>
        <v>10</v>
      </c>
      <c r="AH5">
        <f>QUARTILE(C5:Z5,3)</f>
        <v>16</v>
      </c>
      <c r="AI5">
        <f>QUARTILE(C5:Z5,4)</f>
        <v>26</v>
      </c>
      <c r="AJ5">
        <f>AB5-AC5</f>
        <v>24</v>
      </c>
      <c r="AK5">
        <v>4</v>
      </c>
      <c r="AL5">
        <f t="shared" si="0"/>
        <v>49</v>
      </c>
      <c r="AM5" s="2">
        <f t="shared" si="1"/>
        <v>60.0625</v>
      </c>
      <c r="AN5">
        <f t="shared" si="2"/>
        <v>36</v>
      </c>
    </row>
    <row r="6" spans="1:40" x14ac:dyDescent="0.2">
      <c r="A6" t="s">
        <v>48</v>
      </c>
      <c r="B6" t="s">
        <v>29</v>
      </c>
      <c r="C6">
        <v>5</v>
      </c>
      <c r="D6">
        <v>3</v>
      </c>
      <c r="E6">
        <v>3</v>
      </c>
      <c r="F6">
        <v>3</v>
      </c>
      <c r="G6">
        <v>6</v>
      </c>
      <c r="H6">
        <v>15</v>
      </c>
      <c r="I6">
        <v>21</v>
      </c>
      <c r="J6">
        <v>12</v>
      </c>
      <c r="K6">
        <v>13</v>
      </c>
      <c r="L6">
        <v>35</v>
      </c>
      <c r="M6">
        <v>27</v>
      </c>
      <c r="N6">
        <v>36</v>
      </c>
      <c r="O6">
        <v>23</v>
      </c>
      <c r="P6">
        <v>18</v>
      </c>
      <c r="Q6">
        <v>20</v>
      </c>
      <c r="R6">
        <v>14</v>
      </c>
      <c r="S6">
        <v>13</v>
      </c>
      <c r="T6">
        <v>10</v>
      </c>
      <c r="U6">
        <v>12</v>
      </c>
      <c r="V6">
        <v>14</v>
      </c>
      <c r="W6">
        <v>18</v>
      </c>
      <c r="X6">
        <v>21</v>
      </c>
      <c r="Y6">
        <v>18</v>
      </c>
      <c r="Z6">
        <v>15</v>
      </c>
      <c r="AA6" s="1">
        <f>AVERAGE(C6:Z6)</f>
        <v>15.625</v>
      </c>
      <c r="AB6">
        <f>MAX(C6:Z6)</f>
        <v>36</v>
      </c>
      <c r="AC6">
        <f>MIN(C6:Z6)</f>
        <v>3</v>
      </c>
      <c r="AD6" t="s">
        <v>30</v>
      </c>
      <c r="AE6">
        <f>QUARTILE(C6:Z6,0)</f>
        <v>3</v>
      </c>
      <c r="AF6">
        <f>QUARTILE(C6:Z6, 1)</f>
        <v>11.5</v>
      </c>
      <c r="AG6">
        <f>QUARTILE(C6:Z6, 2)</f>
        <v>14.5</v>
      </c>
      <c r="AH6">
        <f>QUARTILE(C6:Z6,3)</f>
        <v>20.25</v>
      </c>
      <c r="AI6">
        <f>QUARTILE(C6:Z6,4)</f>
        <v>36</v>
      </c>
      <c r="AJ6">
        <f>AB6-AC6</f>
        <v>33</v>
      </c>
      <c r="AK6">
        <v>5</v>
      </c>
      <c r="AL6">
        <f t="shared" si="0"/>
        <v>0</v>
      </c>
      <c r="AM6" s="2">
        <f t="shared" si="1"/>
        <v>112.890625</v>
      </c>
      <c r="AN6">
        <f t="shared" si="2"/>
        <v>4</v>
      </c>
    </row>
    <row r="7" spans="1:40" x14ac:dyDescent="0.2">
      <c r="A7" t="s">
        <v>33</v>
      </c>
      <c r="B7" t="s">
        <v>29</v>
      </c>
      <c r="C7">
        <v>18</v>
      </c>
      <c r="D7">
        <v>5</v>
      </c>
      <c r="E7">
        <v>5</v>
      </c>
      <c r="F7">
        <v>5</v>
      </c>
      <c r="G7">
        <v>5</v>
      </c>
      <c r="H7">
        <v>2</v>
      </c>
      <c r="I7">
        <v>4</v>
      </c>
      <c r="J7">
        <v>4</v>
      </c>
      <c r="K7">
        <v>2</v>
      </c>
      <c r="L7">
        <v>4</v>
      </c>
      <c r="M7">
        <v>7</v>
      </c>
      <c r="N7">
        <v>4</v>
      </c>
      <c r="O7">
        <v>5</v>
      </c>
      <c r="P7">
        <v>12</v>
      </c>
      <c r="Q7">
        <v>11</v>
      </c>
      <c r="R7">
        <v>3</v>
      </c>
      <c r="S7">
        <v>7</v>
      </c>
      <c r="T7">
        <v>5</v>
      </c>
      <c r="U7">
        <v>4</v>
      </c>
      <c r="V7">
        <v>3</v>
      </c>
      <c r="W7">
        <v>7</v>
      </c>
      <c r="X7">
        <v>8</v>
      </c>
      <c r="Y7">
        <v>6</v>
      </c>
      <c r="Z7">
        <v>6</v>
      </c>
      <c r="AA7" s="1">
        <f>AVERAGE(C7:Z7)</f>
        <v>5.916666666666667</v>
      </c>
      <c r="AB7">
        <f>MAX(C7:Z7)</f>
        <v>18</v>
      </c>
      <c r="AC7">
        <f>MIN(C7:Z7)</f>
        <v>2</v>
      </c>
      <c r="AD7" t="s">
        <v>30</v>
      </c>
      <c r="AE7">
        <f>QUARTILE(C7:Z7,0)</f>
        <v>2</v>
      </c>
      <c r="AF7">
        <f>QUARTILE(C7:Z7, 1)</f>
        <v>4</v>
      </c>
      <c r="AG7">
        <f>QUARTILE(C7:Z7, 2)</f>
        <v>5</v>
      </c>
      <c r="AH7">
        <f>QUARTILE(C7:Z7,3)</f>
        <v>7</v>
      </c>
      <c r="AI7">
        <f>QUARTILE(C7:Z7,4)</f>
        <v>18</v>
      </c>
      <c r="AJ7">
        <f>AB7-AC7</f>
        <v>16</v>
      </c>
      <c r="AK7">
        <v>6</v>
      </c>
      <c r="AL7">
        <f t="shared" si="0"/>
        <v>144</v>
      </c>
      <c r="AM7" s="2">
        <f t="shared" si="1"/>
        <v>6.9444444444443955E-3</v>
      </c>
      <c r="AN7">
        <f t="shared" si="2"/>
        <v>1</v>
      </c>
    </row>
    <row r="8" spans="1:40" x14ac:dyDescent="0.2">
      <c r="A8" t="s">
        <v>36</v>
      </c>
      <c r="B8" t="s">
        <v>37</v>
      </c>
      <c r="C8">
        <v>6</v>
      </c>
      <c r="D8">
        <v>7</v>
      </c>
      <c r="E8">
        <v>6</v>
      </c>
      <c r="F8">
        <v>7</v>
      </c>
      <c r="G8">
        <v>7</v>
      </c>
      <c r="H8">
        <v>4</v>
      </c>
      <c r="I8">
        <v>11</v>
      </c>
      <c r="J8">
        <v>6</v>
      </c>
      <c r="K8">
        <v>4</v>
      </c>
      <c r="L8">
        <v>9</v>
      </c>
      <c r="M8">
        <v>6</v>
      </c>
      <c r="N8">
        <v>7</v>
      </c>
      <c r="O8">
        <v>12</v>
      </c>
      <c r="P8">
        <v>9</v>
      </c>
      <c r="Q8">
        <v>7</v>
      </c>
      <c r="R8">
        <v>7</v>
      </c>
      <c r="S8">
        <v>8</v>
      </c>
      <c r="T8">
        <v>6</v>
      </c>
      <c r="U8">
        <v>7</v>
      </c>
      <c r="V8">
        <v>5</v>
      </c>
      <c r="W8">
        <v>13</v>
      </c>
      <c r="X8">
        <v>7</v>
      </c>
      <c r="Y8">
        <v>7</v>
      </c>
      <c r="Z8">
        <v>7</v>
      </c>
      <c r="AA8" s="1">
        <f>AVERAGE(C8:Z8)</f>
        <v>7.291666666666667</v>
      </c>
      <c r="AB8">
        <f>MAX(C8:Z8)</f>
        <v>13</v>
      </c>
      <c r="AC8">
        <f>MIN(C8:Z8)</f>
        <v>4</v>
      </c>
      <c r="AD8" t="s">
        <v>30</v>
      </c>
      <c r="AE8">
        <f>QUARTILE(C8:Z8,0)</f>
        <v>4</v>
      </c>
      <c r="AF8">
        <f>QUARTILE(C8:Z8, 1)</f>
        <v>6</v>
      </c>
      <c r="AG8">
        <f>QUARTILE(C8:Z8, 2)</f>
        <v>7</v>
      </c>
      <c r="AH8">
        <f>QUARTILE(C8:Z8,3)</f>
        <v>7.25</v>
      </c>
      <c r="AI8">
        <f>QUARTILE(C8:Z8,4)</f>
        <v>13</v>
      </c>
      <c r="AJ8">
        <f>AB8-AC8</f>
        <v>9</v>
      </c>
      <c r="AK8">
        <v>7</v>
      </c>
      <c r="AL8">
        <f t="shared" si="0"/>
        <v>1</v>
      </c>
      <c r="AM8" s="2">
        <f t="shared" si="1"/>
        <v>8.5069444444444614E-2</v>
      </c>
      <c r="AN8">
        <f t="shared" si="2"/>
        <v>0</v>
      </c>
    </row>
    <row r="9" spans="1:40" x14ac:dyDescent="0.2">
      <c r="A9" t="s">
        <v>38</v>
      </c>
      <c r="B9" t="s">
        <v>39</v>
      </c>
      <c r="C9">
        <v>3</v>
      </c>
      <c r="D9">
        <v>9</v>
      </c>
      <c r="E9">
        <v>8</v>
      </c>
      <c r="F9">
        <v>4</v>
      </c>
      <c r="G9">
        <v>9</v>
      </c>
      <c r="H9">
        <v>8</v>
      </c>
      <c r="I9">
        <v>7</v>
      </c>
      <c r="J9">
        <v>8</v>
      </c>
      <c r="K9">
        <v>17</v>
      </c>
      <c r="L9">
        <v>13</v>
      </c>
      <c r="M9">
        <v>11</v>
      </c>
      <c r="N9">
        <v>8</v>
      </c>
      <c r="O9">
        <v>10</v>
      </c>
      <c r="P9">
        <v>6</v>
      </c>
      <c r="R9">
        <v>8</v>
      </c>
      <c r="S9">
        <v>18</v>
      </c>
      <c r="T9">
        <v>8</v>
      </c>
      <c r="U9">
        <v>6</v>
      </c>
      <c r="V9">
        <v>16</v>
      </c>
      <c r="W9">
        <v>4</v>
      </c>
      <c r="X9">
        <v>10</v>
      </c>
      <c r="Y9">
        <v>9</v>
      </c>
      <c r="Z9">
        <v>4</v>
      </c>
      <c r="AA9" s="1">
        <f>AVERAGE(C9:Z9)</f>
        <v>8.8695652173913047</v>
      </c>
      <c r="AB9">
        <f>MAX(C9:Z9)</f>
        <v>18</v>
      </c>
      <c r="AC9">
        <f>MIN(C9:Z9)</f>
        <v>3</v>
      </c>
      <c r="AD9" t="s">
        <v>30</v>
      </c>
      <c r="AE9">
        <f>QUARTILE(C9:Z9,0)</f>
        <v>3</v>
      </c>
      <c r="AF9">
        <f>QUARTILE(C9:Z9, 1)</f>
        <v>6.5</v>
      </c>
      <c r="AG9">
        <f>QUARTILE(C9:Z9, 2)</f>
        <v>8</v>
      </c>
      <c r="AH9">
        <f>QUARTILE(C9:Z9,3)</f>
        <v>10</v>
      </c>
      <c r="AI9">
        <f>QUARTILE(C9:Z9,4)</f>
        <v>18</v>
      </c>
      <c r="AJ9">
        <f>AB9-AC9</f>
        <v>15</v>
      </c>
      <c r="AK9">
        <v>8</v>
      </c>
      <c r="AL9">
        <f t="shared" si="0"/>
        <v>25</v>
      </c>
      <c r="AM9" s="2">
        <f t="shared" si="1"/>
        <v>0.75614366729678695</v>
      </c>
      <c r="AN9">
        <f t="shared" si="2"/>
        <v>1</v>
      </c>
    </row>
    <row r="10" spans="1:40" x14ac:dyDescent="0.2">
      <c r="A10" t="s">
        <v>42</v>
      </c>
      <c r="B10" t="s">
        <v>35</v>
      </c>
      <c r="C10">
        <v>16</v>
      </c>
      <c r="D10">
        <v>15</v>
      </c>
      <c r="E10">
        <v>7</v>
      </c>
      <c r="F10">
        <v>9</v>
      </c>
      <c r="G10">
        <v>16</v>
      </c>
      <c r="H10">
        <v>13</v>
      </c>
      <c r="I10">
        <v>9</v>
      </c>
      <c r="J10">
        <v>14</v>
      </c>
      <c r="K10">
        <v>11</v>
      </c>
      <c r="L10">
        <v>6</v>
      </c>
      <c r="M10">
        <v>5</v>
      </c>
      <c r="N10">
        <v>6</v>
      </c>
      <c r="O10">
        <v>11</v>
      </c>
      <c r="P10">
        <v>8</v>
      </c>
      <c r="Q10">
        <v>5</v>
      </c>
      <c r="R10">
        <v>9</v>
      </c>
      <c r="S10">
        <v>14</v>
      </c>
      <c r="T10">
        <v>13</v>
      </c>
      <c r="U10">
        <v>14</v>
      </c>
      <c r="V10">
        <v>13</v>
      </c>
      <c r="W10">
        <v>14</v>
      </c>
      <c r="X10">
        <v>6</v>
      </c>
      <c r="Y10">
        <v>12</v>
      </c>
      <c r="Z10">
        <v>11</v>
      </c>
      <c r="AA10" s="1">
        <f>AVERAGE(C10:Z10)</f>
        <v>10.708333333333334</v>
      </c>
      <c r="AB10">
        <f>MAX(C10:Z10)</f>
        <v>16</v>
      </c>
      <c r="AC10">
        <f>MIN(C10:Z10)</f>
        <v>5</v>
      </c>
      <c r="AD10" t="s">
        <v>30</v>
      </c>
      <c r="AE10">
        <f>QUARTILE(C10:Z10,0)</f>
        <v>5</v>
      </c>
      <c r="AF10">
        <f>QUARTILE(C10:Z10, 1)</f>
        <v>7.75</v>
      </c>
      <c r="AG10">
        <f>QUARTILE(C10:Z10, 2)</f>
        <v>11</v>
      </c>
      <c r="AH10">
        <f>QUARTILE(C10:Z10,3)</f>
        <v>14</v>
      </c>
      <c r="AI10">
        <f>QUARTILE(C10:Z10,4)</f>
        <v>16</v>
      </c>
      <c r="AJ10">
        <f>AB10-AC10</f>
        <v>11</v>
      </c>
      <c r="AK10">
        <v>9</v>
      </c>
      <c r="AL10">
        <f t="shared" si="0"/>
        <v>49</v>
      </c>
      <c r="AM10" s="2">
        <f t="shared" si="1"/>
        <v>2.9184027777777799</v>
      </c>
      <c r="AN10">
        <f t="shared" si="2"/>
        <v>36</v>
      </c>
    </row>
    <row r="11" spans="1:40" x14ac:dyDescent="0.2">
      <c r="A11" t="s">
        <v>43</v>
      </c>
      <c r="B11" t="s">
        <v>41</v>
      </c>
      <c r="C11">
        <v>8</v>
      </c>
      <c r="D11">
        <v>11</v>
      </c>
      <c r="E11">
        <v>11</v>
      </c>
      <c r="F11">
        <v>8</v>
      </c>
      <c r="G11">
        <v>8</v>
      </c>
      <c r="H11">
        <v>9</v>
      </c>
      <c r="I11">
        <v>12</v>
      </c>
      <c r="J11">
        <v>9</v>
      </c>
      <c r="K11">
        <v>12</v>
      </c>
      <c r="L11">
        <v>11</v>
      </c>
      <c r="M11">
        <v>9</v>
      </c>
      <c r="N11">
        <v>23</v>
      </c>
      <c r="O11">
        <v>8</v>
      </c>
      <c r="P11">
        <v>11</v>
      </c>
      <c r="Q11">
        <v>14</v>
      </c>
      <c r="R11">
        <v>11</v>
      </c>
      <c r="S11">
        <v>12</v>
      </c>
      <c r="U11">
        <v>9</v>
      </c>
      <c r="V11">
        <v>9</v>
      </c>
      <c r="W11">
        <v>12</v>
      </c>
      <c r="X11">
        <v>12</v>
      </c>
      <c r="Y11">
        <v>8</v>
      </c>
      <c r="Z11">
        <v>12</v>
      </c>
      <c r="AA11" s="1">
        <f>AVERAGE(C11:Z11)</f>
        <v>10.826086956521738</v>
      </c>
      <c r="AB11">
        <f>MAX(C11:Z11)</f>
        <v>23</v>
      </c>
      <c r="AC11">
        <f>MIN(C11:Z11)</f>
        <v>8</v>
      </c>
      <c r="AD11" t="s">
        <v>30</v>
      </c>
      <c r="AE11">
        <f>QUARTILE(C11:Z11,0)</f>
        <v>8</v>
      </c>
      <c r="AF11">
        <f>QUARTILE(C11:Z11, 1)</f>
        <v>9</v>
      </c>
      <c r="AG11">
        <f>QUARTILE(C11:Z11, 2)</f>
        <v>11</v>
      </c>
      <c r="AH11">
        <f>QUARTILE(C11:Z11,3)</f>
        <v>12</v>
      </c>
      <c r="AI11">
        <f>QUARTILE(C11:Z11,4)</f>
        <v>23</v>
      </c>
      <c r="AJ11">
        <f>AB11-AC11</f>
        <v>15</v>
      </c>
      <c r="AK11">
        <v>10</v>
      </c>
      <c r="AL11">
        <f t="shared" si="0"/>
        <v>4</v>
      </c>
      <c r="AM11" s="2">
        <f t="shared" si="1"/>
        <v>0.68241965973534846</v>
      </c>
      <c r="AN11">
        <f t="shared" si="2"/>
        <v>1</v>
      </c>
    </row>
    <row r="12" spans="1:40" x14ac:dyDescent="0.2">
      <c r="A12" t="s">
        <v>44</v>
      </c>
      <c r="B12" t="s">
        <v>41</v>
      </c>
      <c r="C12">
        <v>13</v>
      </c>
      <c r="D12">
        <v>14</v>
      </c>
      <c r="E12">
        <v>14</v>
      </c>
      <c r="F12">
        <v>14</v>
      </c>
      <c r="G12">
        <v>10</v>
      </c>
      <c r="H12">
        <v>10</v>
      </c>
      <c r="I12">
        <v>15</v>
      </c>
      <c r="J12">
        <v>7</v>
      </c>
      <c r="K12">
        <v>9</v>
      </c>
      <c r="L12">
        <v>8</v>
      </c>
      <c r="M12">
        <v>4</v>
      </c>
      <c r="N12">
        <v>28</v>
      </c>
      <c r="O12">
        <v>2</v>
      </c>
      <c r="P12">
        <v>5</v>
      </c>
      <c r="Q12">
        <v>4</v>
      </c>
      <c r="R12">
        <v>12</v>
      </c>
      <c r="S12">
        <v>21</v>
      </c>
      <c r="T12">
        <v>3</v>
      </c>
      <c r="U12">
        <v>8</v>
      </c>
      <c r="V12">
        <v>10</v>
      </c>
      <c r="W12">
        <v>21</v>
      </c>
      <c r="X12">
        <v>15</v>
      </c>
      <c r="Y12">
        <v>4</v>
      </c>
      <c r="Z12">
        <v>13</v>
      </c>
      <c r="AA12" s="1">
        <f>AVERAGE(C12:Z12)</f>
        <v>11</v>
      </c>
      <c r="AB12">
        <f>MAX(C12:Z12)</f>
        <v>28</v>
      </c>
      <c r="AC12">
        <f>MIN(C12:Z12)</f>
        <v>2</v>
      </c>
      <c r="AD12" t="s">
        <v>30</v>
      </c>
      <c r="AE12">
        <f>QUARTILE(C12:Z12,0)</f>
        <v>2</v>
      </c>
      <c r="AF12">
        <f>QUARTILE(C12:Z12, 1)</f>
        <v>6.5</v>
      </c>
      <c r="AG12">
        <f>QUARTILE(C12:Z12, 2)</f>
        <v>10</v>
      </c>
      <c r="AH12">
        <f>QUARTILE(C12:Z12,3)</f>
        <v>14</v>
      </c>
      <c r="AI12">
        <f>QUARTILE(C12:Z12,4)</f>
        <v>28</v>
      </c>
      <c r="AJ12">
        <f>AB12-AC12</f>
        <v>26</v>
      </c>
      <c r="AK12">
        <v>11</v>
      </c>
      <c r="AL12">
        <f t="shared" si="0"/>
        <v>4</v>
      </c>
      <c r="AM12" s="2">
        <f t="shared" si="1"/>
        <v>0</v>
      </c>
      <c r="AN12">
        <f t="shared" si="2"/>
        <v>9</v>
      </c>
    </row>
    <row r="13" spans="1:40" x14ac:dyDescent="0.2">
      <c r="A13" t="s">
        <v>58</v>
      </c>
      <c r="B13" t="s">
        <v>47</v>
      </c>
      <c r="C13">
        <v>15</v>
      </c>
      <c r="D13">
        <v>12</v>
      </c>
      <c r="E13">
        <v>21</v>
      </c>
      <c r="F13">
        <v>20</v>
      </c>
      <c r="G13">
        <v>13</v>
      </c>
      <c r="H13">
        <v>29</v>
      </c>
      <c r="I13">
        <v>18</v>
      </c>
      <c r="J13">
        <v>30</v>
      </c>
      <c r="K13">
        <v>23</v>
      </c>
      <c r="L13">
        <v>27</v>
      </c>
      <c r="M13">
        <v>43</v>
      </c>
      <c r="N13">
        <v>17</v>
      </c>
      <c r="P13">
        <v>43</v>
      </c>
      <c r="Q13">
        <v>54</v>
      </c>
      <c r="R13">
        <v>22</v>
      </c>
      <c r="S13">
        <v>27</v>
      </c>
      <c r="T13">
        <v>35</v>
      </c>
      <c r="U13">
        <v>30</v>
      </c>
      <c r="V13">
        <v>28</v>
      </c>
      <c r="W13">
        <v>15</v>
      </c>
      <c r="X13">
        <v>23</v>
      </c>
      <c r="Y13">
        <v>19</v>
      </c>
      <c r="Z13">
        <v>14</v>
      </c>
      <c r="AA13" s="1">
        <f>AVERAGE(C13:Z13)</f>
        <v>25.130434782608695</v>
      </c>
      <c r="AB13">
        <f>MAX(C13:Z13)</f>
        <v>54</v>
      </c>
      <c r="AC13">
        <f>MIN(C13:Z13)</f>
        <v>12</v>
      </c>
      <c r="AD13" t="s">
        <v>30</v>
      </c>
      <c r="AE13">
        <f>QUARTILE(C13:Z13,0)</f>
        <v>12</v>
      </c>
      <c r="AF13">
        <f>QUARTILE(C13:Z13, 1)</f>
        <v>17.5</v>
      </c>
      <c r="AG13">
        <f>QUARTILE(C13:Z13, 2)</f>
        <v>23</v>
      </c>
      <c r="AH13">
        <f>QUARTILE(C13:Z13,3)</f>
        <v>29.5</v>
      </c>
      <c r="AI13">
        <f>QUARTILE(C13:Z13,4)</f>
        <v>54</v>
      </c>
      <c r="AJ13">
        <f>AB13-AC13</f>
        <v>42</v>
      </c>
      <c r="AK13">
        <v>12</v>
      </c>
      <c r="AL13">
        <f t="shared" si="0"/>
        <v>9</v>
      </c>
      <c r="AM13" s="2">
        <f t="shared" si="1"/>
        <v>172.40831758034025</v>
      </c>
      <c r="AN13">
        <f t="shared" si="2"/>
        <v>0</v>
      </c>
    </row>
    <row r="14" spans="1:40" x14ac:dyDescent="0.2">
      <c r="A14" t="s">
        <v>40</v>
      </c>
      <c r="B14" t="s">
        <v>41</v>
      </c>
      <c r="C14">
        <v>7</v>
      </c>
      <c r="D14">
        <v>4</v>
      </c>
      <c r="E14">
        <v>4</v>
      </c>
      <c r="F14">
        <v>11</v>
      </c>
      <c r="G14">
        <v>4</v>
      </c>
      <c r="H14">
        <v>12</v>
      </c>
      <c r="I14">
        <v>8</v>
      </c>
      <c r="J14">
        <v>10</v>
      </c>
      <c r="K14">
        <v>5</v>
      </c>
      <c r="L14">
        <v>15</v>
      </c>
      <c r="M14">
        <v>16</v>
      </c>
      <c r="N14">
        <v>5</v>
      </c>
      <c r="O14">
        <v>21</v>
      </c>
      <c r="P14">
        <v>22</v>
      </c>
      <c r="Q14">
        <v>8</v>
      </c>
      <c r="R14">
        <v>4</v>
      </c>
      <c r="S14">
        <v>5</v>
      </c>
      <c r="T14">
        <v>16</v>
      </c>
      <c r="U14">
        <v>11</v>
      </c>
      <c r="V14">
        <v>7</v>
      </c>
      <c r="W14">
        <v>8</v>
      </c>
      <c r="X14">
        <v>4</v>
      </c>
      <c r="Y14">
        <v>5</v>
      </c>
      <c r="Z14">
        <v>8</v>
      </c>
      <c r="AA14" s="1">
        <f>AVERAGE(C14:Z14)</f>
        <v>9.1666666666666661</v>
      </c>
      <c r="AB14">
        <f>MAX(C14:Z14)</f>
        <v>22</v>
      </c>
      <c r="AC14">
        <f>MIN(C14:Z14)</f>
        <v>4</v>
      </c>
      <c r="AD14" t="s">
        <v>30</v>
      </c>
      <c r="AE14">
        <f>QUARTILE(C14:Z14,0)</f>
        <v>4</v>
      </c>
      <c r="AF14">
        <f>QUARTILE(C14:Z14, 1)</f>
        <v>5</v>
      </c>
      <c r="AG14">
        <f>QUARTILE(C14:Z14, 2)</f>
        <v>8</v>
      </c>
      <c r="AH14">
        <f>QUARTILE(C14:Z14,3)</f>
        <v>11.25</v>
      </c>
      <c r="AI14">
        <f>QUARTILE(C14:Z14,4)</f>
        <v>22</v>
      </c>
      <c r="AJ14">
        <f>AB14-AC14</f>
        <v>18</v>
      </c>
      <c r="AK14">
        <v>13</v>
      </c>
      <c r="AL14">
        <f t="shared" si="0"/>
        <v>36</v>
      </c>
      <c r="AM14" s="2">
        <f t="shared" si="1"/>
        <v>14.694444444444448</v>
      </c>
      <c r="AN14">
        <f t="shared" si="2"/>
        <v>81</v>
      </c>
    </row>
    <row r="15" spans="1:40" x14ac:dyDescent="0.2">
      <c r="A15" t="s">
        <v>51</v>
      </c>
      <c r="B15" t="s">
        <v>37</v>
      </c>
      <c r="C15">
        <v>9</v>
      </c>
      <c r="D15">
        <v>16</v>
      </c>
      <c r="E15">
        <v>16</v>
      </c>
      <c r="F15">
        <v>13</v>
      </c>
      <c r="G15">
        <v>15</v>
      </c>
      <c r="H15">
        <v>17</v>
      </c>
      <c r="I15">
        <v>25</v>
      </c>
      <c r="J15">
        <v>17</v>
      </c>
      <c r="K15">
        <v>18</v>
      </c>
      <c r="L15">
        <v>25</v>
      </c>
      <c r="M15">
        <v>35</v>
      </c>
      <c r="N15">
        <v>27</v>
      </c>
      <c r="O15">
        <v>20</v>
      </c>
      <c r="P15">
        <v>36</v>
      </c>
      <c r="R15">
        <v>15</v>
      </c>
      <c r="S15">
        <v>16</v>
      </c>
      <c r="U15">
        <v>17</v>
      </c>
      <c r="V15">
        <v>15</v>
      </c>
      <c r="W15">
        <v>17</v>
      </c>
      <c r="X15">
        <v>16</v>
      </c>
      <c r="Y15">
        <v>20</v>
      </c>
      <c r="Z15">
        <v>17</v>
      </c>
      <c r="AA15" s="1">
        <f>AVERAGE(C15:Z15)</f>
        <v>19.181818181818183</v>
      </c>
      <c r="AB15">
        <f>MAX(C15:Z15)</f>
        <v>36</v>
      </c>
      <c r="AC15">
        <f>MIN(C15:Z15)</f>
        <v>9</v>
      </c>
      <c r="AD15" t="s">
        <v>30</v>
      </c>
      <c r="AE15">
        <f>QUARTILE(C15:Z15,0)</f>
        <v>9</v>
      </c>
      <c r="AF15">
        <f>QUARTILE(C15:Z15, 1)</f>
        <v>16</v>
      </c>
      <c r="AG15">
        <f>QUARTILE(C15:Z15, 2)</f>
        <v>17</v>
      </c>
      <c r="AH15">
        <f>QUARTILE(C15:Z15,3)</f>
        <v>20</v>
      </c>
      <c r="AI15">
        <f>QUARTILE(C15:Z15,4)</f>
        <v>36</v>
      </c>
      <c r="AJ15">
        <f>AB15-AC15</f>
        <v>27</v>
      </c>
      <c r="AK15">
        <v>14</v>
      </c>
      <c r="AL15">
        <f t="shared" si="0"/>
        <v>25</v>
      </c>
      <c r="AM15" s="2">
        <f t="shared" si="1"/>
        <v>26.851239669421503</v>
      </c>
      <c r="AN15">
        <f t="shared" si="2"/>
        <v>4</v>
      </c>
    </row>
    <row r="16" spans="1:40" x14ac:dyDescent="0.2">
      <c r="A16" t="s">
        <v>52</v>
      </c>
      <c r="B16" t="s">
        <v>47</v>
      </c>
      <c r="C16">
        <v>12</v>
      </c>
      <c r="D16">
        <v>13</v>
      </c>
      <c r="E16">
        <v>13</v>
      </c>
      <c r="F16">
        <v>12</v>
      </c>
      <c r="G16">
        <v>12</v>
      </c>
      <c r="H16">
        <v>21</v>
      </c>
      <c r="I16">
        <v>28</v>
      </c>
      <c r="J16">
        <v>21</v>
      </c>
      <c r="K16">
        <v>28</v>
      </c>
      <c r="L16">
        <v>12</v>
      </c>
      <c r="M16">
        <v>13</v>
      </c>
      <c r="N16">
        <v>19</v>
      </c>
      <c r="O16">
        <v>24</v>
      </c>
      <c r="P16">
        <v>10</v>
      </c>
      <c r="Q16">
        <v>35</v>
      </c>
      <c r="R16">
        <v>16</v>
      </c>
      <c r="S16">
        <v>15</v>
      </c>
      <c r="T16">
        <v>17</v>
      </c>
      <c r="U16">
        <v>21</v>
      </c>
      <c r="V16">
        <v>26</v>
      </c>
      <c r="W16">
        <v>28</v>
      </c>
      <c r="X16">
        <v>28</v>
      </c>
      <c r="Y16">
        <v>11</v>
      </c>
      <c r="Z16">
        <v>33</v>
      </c>
      <c r="AA16" s="1">
        <f>AVERAGE(C16:Z16)</f>
        <v>19.5</v>
      </c>
      <c r="AB16">
        <f>MAX(C16:Z16)</f>
        <v>35</v>
      </c>
      <c r="AC16">
        <f>MIN(C16:Z16)</f>
        <v>10</v>
      </c>
      <c r="AD16" t="s">
        <v>30</v>
      </c>
      <c r="AE16">
        <f>QUARTILE(C16:Z16,0)</f>
        <v>10</v>
      </c>
      <c r="AF16">
        <f>QUARTILE(C16:Z16, 1)</f>
        <v>12.75</v>
      </c>
      <c r="AG16">
        <f>QUARTILE(C16:Z16, 2)</f>
        <v>18</v>
      </c>
      <c r="AH16">
        <f>QUARTILE(C16:Z16,3)</f>
        <v>26.5</v>
      </c>
      <c r="AI16">
        <f>QUARTILE(C16:Z16,4)</f>
        <v>35</v>
      </c>
      <c r="AJ16">
        <f>AB16-AC16</f>
        <v>25</v>
      </c>
      <c r="AK16">
        <v>15</v>
      </c>
      <c r="AL16">
        <f t="shared" si="0"/>
        <v>9</v>
      </c>
      <c r="AM16" s="2">
        <f t="shared" si="1"/>
        <v>20.25</v>
      </c>
      <c r="AN16">
        <f t="shared" si="2"/>
        <v>4</v>
      </c>
    </row>
    <row r="17" spans="1:40" x14ac:dyDescent="0.2">
      <c r="A17" t="s">
        <v>63</v>
      </c>
      <c r="B17" t="s">
        <v>35</v>
      </c>
      <c r="C17">
        <v>25</v>
      </c>
      <c r="D17">
        <v>19</v>
      </c>
      <c r="E17">
        <v>22</v>
      </c>
      <c r="F17">
        <v>19</v>
      </c>
      <c r="G17">
        <v>19</v>
      </c>
      <c r="H17">
        <v>50</v>
      </c>
      <c r="J17">
        <v>26</v>
      </c>
      <c r="L17">
        <v>59</v>
      </c>
      <c r="N17">
        <v>51</v>
      </c>
      <c r="O17">
        <v>22</v>
      </c>
      <c r="R17">
        <v>25</v>
      </c>
      <c r="S17">
        <v>10</v>
      </c>
      <c r="T17">
        <v>31</v>
      </c>
      <c r="U17">
        <v>28</v>
      </c>
      <c r="V17">
        <v>17</v>
      </c>
      <c r="W17">
        <v>9</v>
      </c>
      <c r="Y17">
        <v>15</v>
      </c>
      <c r="Z17">
        <v>24</v>
      </c>
      <c r="AA17" s="1">
        <f>AVERAGE(C17:Z17)</f>
        <v>26.166666666666668</v>
      </c>
      <c r="AB17">
        <f>MAX(C17:Z17)</f>
        <v>59</v>
      </c>
      <c r="AC17">
        <f>MIN(C17:Z17)</f>
        <v>9</v>
      </c>
      <c r="AD17" t="s">
        <v>30</v>
      </c>
      <c r="AE17">
        <f>QUARTILE(C17:Z17,0)</f>
        <v>9</v>
      </c>
      <c r="AF17">
        <f>QUARTILE(C17:Z17, 1)</f>
        <v>19</v>
      </c>
      <c r="AG17">
        <f>QUARTILE(C17:Z17, 2)</f>
        <v>23</v>
      </c>
      <c r="AH17">
        <f>QUARTILE(C17:Z17,3)</f>
        <v>27.5</v>
      </c>
      <c r="AI17">
        <f>QUARTILE(C17:Z17,4)</f>
        <v>59</v>
      </c>
      <c r="AJ17">
        <f>AB17-AC17</f>
        <v>50</v>
      </c>
      <c r="AK17">
        <v>16</v>
      </c>
      <c r="AL17">
        <f t="shared" si="0"/>
        <v>81</v>
      </c>
      <c r="AM17" s="2">
        <f t="shared" si="1"/>
        <v>103.36111111111113</v>
      </c>
      <c r="AN17">
        <f t="shared" si="2"/>
        <v>9</v>
      </c>
    </row>
    <row r="18" spans="1:40" x14ac:dyDescent="0.2">
      <c r="A18" t="s">
        <v>46</v>
      </c>
      <c r="B18" t="s">
        <v>47</v>
      </c>
      <c r="C18">
        <v>10</v>
      </c>
      <c r="D18">
        <v>8</v>
      </c>
      <c r="E18">
        <v>12</v>
      </c>
      <c r="F18">
        <v>15</v>
      </c>
      <c r="G18">
        <v>11</v>
      </c>
      <c r="H18">
        <v>14</v>
      </c>
      <c r="I18">
        <v>16</v>
      </c>
      <c r="J18">
        <v>11</v>
      </c>
      <c r="K18">
        <v>15</v>
      </c>
      <c r="L18">
        <v>10</v>
      </c>
      <c r="M18">
        <v>19</v>
      </c>
      <c r="N18">
        <v>9</v>
      </c>
      <c r="O18">
        <v>13</v>
      </c>
      <c r="P18">
        <v>24</v>
      </c>
      <c r="Q18">
        <v>36</v>
      </c>
      <c r="R18">
        <v>13</v>
      </c>
      <c r="S18">
        <v>17</v>
      </c>
      <c r="T18">
        <v>12</v>
      </c>
      <c r="U18">
        <v>10</v>
      </c>
      <c r="V18">
        <v>8</v>
      </c>
      <c r="W18">
        <v>22</v>
      </c>
      <c r="X18">
        <v>14</v>
      </c>
      <c r="Y18">
        <v>13</v>
      </c>
      <c r="Z18">
        <v>16</v>
      </c>
      <c r="AA18" s="1">
        <f>AVERAGE(C18:Z18)</f>
        <v>14.5</v>
      </c>
      <c r="AB18">
        <f>MAX(C18:Z18)</f>
        <v>36</v>
      </c>
      <c r="AC18">
        <f>MIN(C18:Z18)</f>
        <v>8</v>
      </c>
      <c r="AD18" t="s">
        <v>30</v>
      </c>
      <c r="AE18">
        <f>QUARTILE(C18:Z18,0)</f>
        <v>8</v>
      </c>
      <c r="AF18">
        <f>QUARTILE(C18:Z18, 1)</f>
        <v>10.75</v>
      </c>
      <c r="AG18">
        <f>QUARTILE(C18:Z18, 2)</f>
        <v>13</v>
      </c>
      <c r="AH18">
        <f>QUARTILE(C18:Z18,3)</f>
        <v>16</v>
      </c>
      <c r="AI18">
        <f>QUARTILE(C18:Z18,4)</f>
        <v>36</v>
      </c>
      <c r="AJ18">
        <f>AB18-AC18</f>
        <v>28</v>
      </c>
      <c r="AK18">
        <v>17</v>
      </c>
      <c r="AL18">
        <f t="shared" si="0"/>
        <v>49</v>
      </c>
      <c r="AM18" s="2">
        <f t="shared" si="1"/>
        <v>6.25</v>
      </c>
      <c r="AN18">
        <f t="shared" si="2"/>
        <v>81</v>
      </c>
    </row>
    <row r="19" spans="1:40" x14ac:dyDescent="0.2">
      <c r="A19" t="s">
        <v>59</v>
      </c>
      <c r="B19" t="s">
        <v>41</v>
      </c>
      <c r="C19">
        <v>54</v>
      </c>
      <c r="D19">
        <v>35</v>
      </c>
      <c r="E19">
        <v>29</v>
      </c>
      <c r="F19">
        <v>29</v>
      </c>
      <c r="G19">
        <v>56</v>
      </c>
      <c r="H19">
        <v>20</v>
      </c>
      <c r="I19">
        <v>35</v>
      </c>
      <c r="J19">
        <v>28</v>
      </c>
      <c r="K19">
        <v>24</v>
      </c>
      <c r="L19">
        <v>22</v>
      </c>
      <c r="M19">
        <v>23</v>
      </c>
      <c r="N19">
        <v>11</v>
      </c>
      <c r="O19">
        <v>17</v>
      </c>
      <c r="P19">
        <v>28</v>
      </c>
      <c r="Q19">
        <v>17</v>
      </c>
      <c r="R19">
        <v>27</v>
      </c>
      <c r="S19">
        <v>46</v>
      </c>
      <c r="T19">
        <v>9</v>
      </c>
      <c r="U19">
        <v>24</v>
      </c>
      <c r="V19">
        <v>23</v>
      </c>
      <c r="W19">
        <v>23</v>
      </c>
      <c r="X19">
        <v>18</v>
      </c>
      <c r="Y19">
        <v>23</v>
      </c>
      <c r="Z19">
        <v>40</v>
      </c>
      <c r="AA19" s="1">
        <f>AVERAGE(C19:Z19)</f>
        <v>27.541666666666668</v>
      </c>
      <c r="AB19">
        <f>MAX(C19:Z19)</f>
        <v>56</v>
      </c>
      <c r="AC19">
        <f>MIN(C19:Z19)</f>
        <v>9</v>
      </c>
      <c r="AD19" t="s">
        <v>30</v>
      </c>
      <c r="AE19">
        <f>QUARTILE(C19:Z19,0)</f>
        <v>9</v>
      </c>
      <c r="AF19">
        <f>QUARTILE(C19:Z19, 1)</f>
        <v>21.5</v>
      </c>
      <c r="AG19">
        <f>QUARTILE(C19:Z19, 2)</f>
        <v>24</v>
      </c>
      <c r="AH19">
        <f>QUARTILE(C19:Z19,3)</f>
        <v>30.5</v>
      </c>
      <c r="AI19">
        <f>QUARTILE(C19:Z19,4)</f>
        <v>56</v>
      </c>
      <c r="AJ19">
        <f>AB19-AC19</f>
        <v>47</v>
      </c>
      <c r="AK19">
        <v>18</v>
      </c>
      <c r="AL19">
        <f t="shared" si="0"/>
        <v>1296</v>
      </c>
      <c r="AM19" s="2">
        <f t="shared" si="1"/>
        <v>91.0434027777778</v>
      </c>
      <c r="AN19">
        <f t="shared" si="2"/>
        <v>289</v>
      </c>
    </row>
    <row r="20" spans="1:40" x14ac:dyDescent="0.2">
      <c r="A20" t="s">
        <v>116</v>
      </c>
      <c r="B20" t="s">
        <v>35</v>
      </c>
      <c r="C20">
        <v>64</v>
      </c>
      <c r="D20">
        <v>61</v>
      </c>
      <c r="E20">
        <v>61</v>
      </c>
      <c r="F20">
        <v>68</v>
      </c>
      <c r="G20">
        <v>69</v>
      </c>
      <c r="H20">
        <v>68</v>
      </c>
      <c r="I20">
        <v>78</v>
      </c>
      <c r="J20">
        <v>57</v>
      </c>
      <c r="K20">
        <v>67</v>
      </c>
      <c r="L20">
        <v>71</v>
      </c>
      <c r="M20">
        <v>61</v>
      </c>
      <c r="N20">
        <v>65</v>
      </c>
      <c r="O20">
        <v>95</v>
      </c>
      <c r="P20">
        <v>61</v>
      </c>
      <c r="R20">
        <v>61</v>
      </c>
      <c r="U20">
        <v>55</v>
      </c>
      <c r="Z20">
        <v>46</v>
      </c>
      <c r="AA20" s="1">
        <f>AVERAGE(C20:Z20)</f>
        <v>65.17647058823529</v>
      </c>
      <c r="AB20">
        <f>MAX(C20:Z20)</f>
        <v>95</v>
      </c>
      <c r="AC20">
        <f>MIN(C20:Z20)</f>
        <v>46</v>
      </c>
      <c r="AD20" t="s">
        <v>103</v>
      </c>
      <c r="AE20">
        <f>QUARTILE(C20:Z20,0)</f>
        <v>46</v>
      </c>
      <c r="AF20">
        <f>QUARTILE(C20:Z20, 1)</f>
        <v>61</v>
      </c>
      <c r="AG20">
        <f>QUARTILE(C20:Z20, 2)</f>
        <v>64</v>
      </c>
      <c r="AH20">
        <f>QUARTILE(C20:Z20,3)</f>
        <v>68</v>
      </c>
      <c r="AI20">
        <f>QUARTILE(C20:Z20,4)</f>
        <v>95</v>
      </c>
      <c r="AJ20">
        <f>AB20-AC20</f>
        <v>49</v>
      </c>
      <c r="AK20">
        <v>19</v>
      </c>
      <c r="AL20">
        <f t="shared" si="0"/>
        <v>2025</v>
      </c>
      <c r="AM20" s="2">
        <f t="shared" si="1"/>
        <v>2132.2664359861587</v>
      </c>
      <c r="AN20">
        <f t="shared" si="2"/>
        <v>1764</v>
      </c>
    </row>
    <row r="21" spans="1:40" x14ac:dyDescent="0.2">
      <c r="A21" t="s">
        <v>54</v>
      </c>
      <c r="B21" t="s">
        <v>32</v>
      </c>
      <c r="C21">
        <v>14</v>
      </c>
      <c r="D21">
        <v>17</v>
      </c>
      <c r="E21">
        <v>17</v>
      </c>
      <c r="F21">
        <v>17</v>
      </c>
      <c r="G21">
        <v>17</v>
      </c>
      <c r="H21">
        <v>32</v>
      </c>
      <c r="I21">
        <v>40</v>
      </c>
      <c r="J21">
        <v>33</v>
      </c>
      <c r="K21">
        <v>20</v>
      </c>
      <c r="L21">
        <v>16</v>
      </c>
      <c r="M21">
        <v>18</v>
      </c>
      <c r="N21">
        <v>13</v>
      </c>
      <c r="O21">
        <v>33</v>
      </c>
      <c r="P21">
        <v>23</v>
      </c>
      <c r="Q21">
        <v>9</v>
      </c>
      <c r="R21">
        <v>17</v>
      </c>
      <c r="S21">
        <v>25</v>
      </c>
      <c r="T21">
        <v>25</v>
      </c>
      <c r="U21">
        <v>31</v>
      </c>
      <c r="V21">
        <v>25</v>
      </c>
      <c r="W21">
        <v>27</v>
      </c>
      <c r="X21">
        <v>27</v>
      </c>
      <c r="Y21">
        <v>16</v>
      </c>
      <c r="Z21">
        <v>39</v>
      </c>
      <c r="AA21" s="1">
        <f>AVERAGE(C21:Z21)</f>
        <v>22.958333333333332</v>
      </c>
      <c r="AB21">
        <f>MAX(C21:Z21)</f>
        <v>40</v>
      </c>
      <c r="AC21">
        <f>MIN(C21:Z21)</f>
        <v>9</v>
      </c>
      <c r="AD21" t="s">
        <v>30</v>
      </c>
      <c r="AE21">
        <f>QUARTILE(C21:Z21,0)</f>
        <v>9</v>
      </c>
      <c r="AF21">
        <f>QUARTILE(C21:Z21, 1)</f>
        <v>17</v>
      </c>
      <c r="AG21">
        <f>QUARTILE(C21:Z21, 2)</f>
        <v>21.5</v>
      </c>
      <c r="AH21">
        <f>QUARTILE(C21:Z21,3)</f>
        <v>28</v>
      </c>
      <c r="AI21">
        <f>QUARTILE(C21:Z21,4)</f>
        <v>40</v>
      </c>
      <c r="AJ21">
        <f>AB21-AC21</f>
        <v>31</v>
      </c>
      <c r="AK21">
        <v>20</v>
      </c>
      <c r="AL21">
        <f t="shared" si="0"/>
        <v>36</v>
      </c>
      <c r="AM21" s="2">
        <f t="shared" si="1"/>
        <v>8.7517361111111036</v>
      </c>
      <c r="AN21">
        <f t="shared" si="2"/>
        <v>9</v>
      </c>
    </row>
    <row r="22" spans="1:40" x14ac:dyDescent="0.2">
      <c r="A22" t="s">
        <v>73</v>
      </c>
      <c r="B22" t="s">
        <v>47</v>
      </c>
      <c r="C22">
        <v>41</v>
      </c>
      <c r="D22">
        <v>51</v>
      </c>
      <c r="E22">
        <v>46</v>
      </c>
      <c r="F22">
        <v>49</v>
      </c>
      <c r="G22">
        <v>33</v>
      </c>
      <c r="H22">
        <v>27</v>
      </c>
      <c r="I22">
        <v>45</v>
      </c>
      <c r="J22">
        <v>24</v>
      </c>
      <c r="K22">
        <v>58</v>
      </c>
      <c r="L22">
        <v>31</v>
      </c>
      <c r="M22">
        <v>79</v>
      </c>
      <c r="N22">
        <v>53</v>
      </c>
      <c r="O22">
        <v>18</v>
      </c>
      <c r="P22">
        <v>79</v>
      </c>
      <c r="Q22">
        <v>65</v>
      </c>
      <c r="R22">
        <v>48</v>
      </c>
      <c r="S22">
        <v>51</v>
      </c>
      <c r="T22">
        <v>27</v>
      </c>
      <c r="U22">
        <v>22</v>
      </c>
      <c r="V22">
        <v>22</v>
      </c>
      <c r="X22">
        <v>22</v>
      </c>
      <c r="Z22">
        <v>31</v>
      </c>
      <c r="AA22" s="1">
        <f>AVERAGE(C22:Z22)</f>
        <v>41.909090909090907</v>
      </c>
      <c r="AB22">
        <f>MAX(C22:Z22)</f>
        <v>79</v>
      </c>
      <c r="AC22">
        <f>MIN(C22:Z22)</f>
        <v>18</v>
      </c>
      <c r="AD22" t="s">
        <v>66</v>
      </c>
      <c r="AE22">
        <f>QUARTILE(C22:Z22,0)</f>
        <v>18</v>
      </c>
      <c r="AF22">
        <f>QUARTILE(C22:Z22, 1)</f>
        <v>27</v>
      </c>
      <c r="AG22">
        <f>QUARTILE(C22:Z22, 2)</f>
        <v>43</v>
      </c>
      <c r="AH22">
        <f>QUARTILE(C22:Z22,3)</f>
        <v>51</v>
      </c>
      <c r="AI22">
        <f>QUARTILE(C22:Z22,4)</f>
        <v>79</v>
      </c>
      <c r="AJ22">
        <f>AB22-AC22</f>
        <v>61</v>
      </c>
      <c r="AK22">
        <v>21</v>
      </c>
      <c r="AL22">
        <f t="shared" si="0"/>
        <v>400</v>
      </c>
      <c r="AM22" s="2">
        <f t="shared" si="1"/>
        <v>437.19008264462798</v>
      </c>
      <c r="AN22">
        <f t="shared" si="2"/>
        <v>900</v>
      </c>
    </row>
    <row r="23" spans="1:40" x14ac:dyDescent="0.2">
      <c r="A23" t="s">
        <v>57</v>
      </c>
      <c r="B23" t="s">
        <v>47</v>
      </c>
      <c r="C23">
        <v>27</v>
      </c>
      <c r="D23">
        <v>26</v>
      </c>
      <c r="E23">
        <v>24</v>
      </c>
      <c r="F23">
        <v>21</v>
      </c>
      <c r="G23">
        <v>21</v>
      </c>
      <c r="H23">
        <v>7</v>
      </c>
      <c r="I23">
        <v>10</v>
      </c>
      <c r="J23">
        <v>13</v>
      </c>
      <c r="K23">
        <v>8</v>
      </c>
      <c r="L23">
        <v>39</v>
      </c>
      <c r="N23">
        <v>14</v>
      </c>
      <c r="O23">
        <v>6</v>
      </c>
      <c r="R23">
        <v>21</v>
      </c>
      <c r="S23">
        <v>11</v>
      </c>
      <c r="U23">
        <v>15</v>
      </c>
      <c r="V23">
        <v>11</v>
      </c>
      <c r="W23">
        <v>11</v>
      </c>
      <c r="X23">
        <v>11</v>
      </c>
      <c r="Y23">
        <v>22</v>
      </c>
      <c r="Z23">
        <v>10</v>
      </c>
      <c r="AA23" s="1">
        <f>AVERAGE(C23:Z23)</f>
        <v>16.399999999999999</v>
      </c>
      <c r="AB23">
        <f>MAX(C23:Z23)</f>
        <v>39</v>
      </c>
      <c r="AC23">
        <f>MIN(C23:Z23)</f>
        <v>6</v>
      </c>
      <c r="AD23" t="s">
        <v>30</v>
      </c>
      <c r="AE23">
        <f>QUARTILE(C23:Z23,0)</f>
        <v>6</v>
      </c>
      <c r="AF23">
        <f>QUARTILE(C23:Z23, 1)</f>
        <v>10.75</v>
      </c>
      <c r="AG23">
        <f>QUARTILE(C23:Z23, 2)</f>
        <v>13.5</v>
      </c>
      <c r="AH23">
        <f>QUARTILE(C23:Z23,3)</f>
        <v>21.25</v>
      </c>
      <c r="AI23">
        <f>QUARTILE(C23:Z23,4)</f>
        <v>39</v>
      </c>
      <c r="AJ23">
        <f>AB23-AC23</f>
        <v>33</v>
      </c>
      <c r="AK23">
        <v>22</v>
      </c>
      <c r="AL23">
        <f t="shared" si="0"/>
        <v>25</v>
      </c>
      <c r="AM23" s="2">
        <f t="shared" si="1"/>
        <v>31.360000000000017</v>
      </c>
      <c r="AN23">
        <f t="shared" si="2"/>
        <v>16</v>
      </c>
    </row>
    <row r="24" spans="1:40" x14ac:dyDescent="0.2">
      <c r="A24" t="s">
        <v>53</v>
      </c>
      <c r="B24" t="s">
        <v>39</v>
      </c>
      <c r="C24">
        <v>22</v>
      </c>
      <c r="D24">
        <v>21</v>
      </c>
      <c r="E24">
        <v>15</v>
      </c>
      <c r="F24">
        <v>23</v>
      </c>
      <c r="G24">
        <v>28</v>
      </c>
      <c r="H24">
        <v>48</v>
      </c>
      <c r="I24">
        <v>32</v>
      </c>
      <c r="J24">
        <v>23</v>
      </c>
      <c r="K24">
        <v>14</v>
      </c>
      <c r="L24">
        <v>14</v>
      </c>
      <c r="M24">
        <v>17</v>
      </c>
      <c r="N24">
        <v>16</v>
      </c>
      <c r="O24">
        <v>9</v>
      </c>
      <c r="P24">
        <v>15</v>
      </c>
      <c r="Q24">
        <v>10</v>
      </c>
      <c r="R24">
        <v>29</v>
      </c>
      <c r="S24">
        <v>35</v>
      </c>
      <c r="T24">
        <v>14</v>
      </c>
      <c r="U24">
        <v>25</v>
      </c>
      <c r="V24">
        <v>36</v>
      </c>
      <c r="Y24">
        <v>14</v>
      </c>
      <c r="Z24">
        <v>42</v>
      </c>
      <c r="AA24" s="1">
        <f>AVERAGE(C24:Z24)</f>
        <v>22.818181818181817</v>
      </c>
      <c r="AB24">
        <f>MAX(C24:Z24)</f>
        <v>48</v>
      </c>
      <c r="AC24">
        <f>MIN(C24:Z24)</f>
        <v>9</v>
      </c>
      <c r="AD24" t="s">
        <v>30</v>
      </c>
      <c r="AE24">
        <f>QUARTILE(C24:Z24,0)</f>
        <v>9</v>
      </c>
      <c r="AF24">
        <f>QUARTILE(C24:Z24, 1)</f>
        <v>14.25</v>
      </c>
      <c r="AG24">
        <f>QUARTILE(C24:Z24, 2)</f>
        <v>21.5</v>
      </c>
      <c r="AH24">
        <f>QUARTILE(C24:Z24,3)</f>
        <v>28.75</v>
      </c>
      <c r="AI24">
        <f>QUARTILE(C24:Z24,4)</f>
        <v>48</v>
      </c>
      <c r="AJ24">
        <f>AB24-AC24</f>
        <v>39</v>
      </c>
      <c r="AK24">
        <v>23</v>
      </c>
      <c r="AL24">
        <f t="shared" si="0"/>
        <v>1</v>
      </c>
      <c r="AM24" s="2">
        <f t="shared" si="1"/>
        <v>3.3057851239670005E-2</v>
      </c>
      <c r="AN24">
        <f t="shared" si="2"/>
        <v>4</v>
      </c>
    </row>
    <row r="25" spans="1:40" x14ac:dyDescent="0.2">
      <c r="A25" t="s">
        <v>75</v>
      </c>
      <c r="B25" t="s">
        <v>76</v>
      </c>
      <c r="C25">
        <v>39</v>
      </c>
      <c r="D25">
        <v>31</v>
      </c>
      <c r="E25">
        <v>51</v>
      </c>
      <c r="F25">
        <v>31</v>
      </c>
      <c r="G25">
        <v>32</v>
      </c>
      <c r="H25">
        <v>55</v>
      </c>
      <c r="I25">
        <v>54</v>
      </c>
      <c r="J25">
        <v>75</v>
      </c>
      <c r="K25">
        <v>42</v>
      </c>
      <c r="L25">
        <v>26</v>
      </c>
      <c r="M25">
        <v>22</v>
      </c>
      <c r="N25">
        <v>21</v>
      </c>
      <c r="O25">
        <v>46</v>
      </c>
      <c r="P25">
        <v>27</v>
      </c>
      <c r="Q25">
        <v>16</v>
      </c>
      <c r="R25">
        <v>32</v>
      </c>
      <c r="S25">
        <v>64</v>
      </c>
      <c r="T25">
        <v>56</v>
      </c>
      <c r="U25">
        <v>71</v>
      </c>
      <c r="V25">
        <v>71</v>
      </c>
      <c r="Z25">
        <v>63</v>
      </c>
      <c r="AA25" s="1">
        <f>AVERAGE(C25:Z25)</f>
        <v>44.047619047619051</v>
      </c>
      <c r="AB25">
        <f>MAX(C25:Z25)</f>
        <v>75</v>
      </c>
      <c r="AC25">
        <f>MIN(C25:Z25)</f>
        <v>16</v>
      </c>
      <c r="AD25" t="s">
        <v>66</v>
      </c>
      <c r="AE25">
        <f>QUARTILE(C25:Z25,0)</f>
        <v>16</v>
      </c>
      <c r="AF25">
        <f>QUARTILE(C25:Z25, 1)</f>
        <v>31</v>
      </c>
      <c r="AG25">
        <f>QUARTILE(C25:Z25, 2)</f>
        <v>42</v>
      </c>
      <c r="AH25">
        <f>QUARTILE(C25:Z25,3)</f>
        <v>56</v>
      </c>
      <c r="AI25">
        <f>QUARTILE(C25:Z25,4)</f>
        <v>75</v>
      </c>
      <c r="AJ25">
        <f>AB25-AC25</f>
        <v>59</v>
      </c>
      <c r="AK25">
        <v>24</v>
      </c>
      <c r="AL25">
        <f t="shared" si="0"/>
        <v>225</v>
      </c>
      <c r="AM25" s="2">
        <f t="shared" si="1"/>
        <v>401.90702947845818</v>
      </c>
      <c r="AN25">
        <f t="shared" si="2"/>
        <v>49</v>
      </c>
    </row>
    <row r="26" spans="1:40" x14ac:dyDescent="0.2">
      <c r="A26" t="s">
        <v>74</v>
      </c>
      <c r="B26" t="s">
        <v>47</v>
      </c>
      <c r="C26">
        <v>32</v>
      </c>
      <c r="D26">
        <v>25</v>
      </c>
      <c r="E26">
        <v>34</v>
      </c>
      <c r="F26">
        <v>46</v>
      </c>
      <c r="G26">
        <v>34</v>
      </c>
      <c r="H26">
        <v>62</v>
      </c>
      <c r="I26">
        <v>51</v>
      </c>
      <c r="J26">
        <v>50</v>
      </c>
      <c r="K26">
        <v>48</v>
      </c>
      <c r="L26">
        <v>43</v>
      </c>
      <c r="M26">
        <v>36</v>
      </c>
      <c r="N26">
        <v>46</v>
      </c>
      <c r="O26">
        <v>42</v>
      </c>
      <c r="P26">
        <v>37</v>
      </c>
      <c r="Q26">
        <v>49</v>
      </c>
      <c r="R26">
        <v>34</v>
      </c>
      <c r="S26">
        <v>31</v>
      </c>
      <c r="U26">
        <v>54</v>
      </c>
      <c r="V26">
        <v>82</v>
      </c>
      <c r="Y26">
        <v>21</v>
      </c>
      <c r="Z26">
        <v>66</v>
      </c>
      <c r="AA26" s="1">
        <f>AVERAGE(C26:Z26)</f>
        <v>43.952380952380949</v>
      </c>
      <c r="AB26">
        <f>MAX(C26:Z26)</f>
        <v>82</v>
      </c>
      <c r="AC26">
        <f>MIN(C26:Z26)</f>
        <v>21</v>
      </c>
      <c r="AD26" t="s">
        <v>66</v>
      </c>
      <c r="AE26">
        <f>QUARTILE(C26:Z26,0)</f>
        <v>21</v>
      </c>
      <c r="AF26">
        <f>QUARTILE(C26:Z26, 1)</f>
        <v>34</v>
      </c>
      <c r="AG26">
        <f>QUARTILE(C26:Z26, 2)</f>
        <v>43</v>
      </c>
      <c r="AH26">
        <f>QUARTILE(C26:Z26,3)</f>
        <v>50</v>
      </c>
      <c r="AI26">
        <f>QUARTILE(C26:Z26,4)</f>
        <v>82</v>
      </c>
      <c r="AJ26">
        <f>AB26-AC26</f>
        <v>61</v>
      </c>
      <c r="AK26">
        <v>25</v>
      </c>
      <c r="AL26">
        <f t="shared" si="0"/>
        <v>49</v>
      </c>
      <c r="AM26" s="2">
        <f t="shared" si="1"/>
        <v>359.19274376417223</v>
      </c>
      <c r="AN26">
        <f t="shared" si="2"/>
        <v>0</v>
      </c>
    </row>
    <row r="27" spans="1:40" x14ac:dyDescent="0.2">
      <c r="A27" t="s">
        <v>67</v>
      </c>
      <c r="B27" t="s">
        <v>29</v>
      </c>
      <c r="C27">
        <v>19</v>
      </c>
      <c r="D27">
        <v>23</v>
      </c>
      <c r="E27">
        <v>37</v>
      </c>
      <c r="F27">
        <v>24</v>
      </c>
      <c r="G27">
        <v>44</v>
      </c>
      <c r="H27">
        <v>24</v>
      </c>
      <c r="I27">
        <v>36</v>
      </c>
      <c r="J27">
        <v>37</v>
      </c>
      <c r="O27">
        <v>32</v>
      </c>
      <c r="R27">
        <v>36</v>
      </c>
      <c r="S27">
        <v>42</v>
      </c>
      <c r="U27">
        <v>37</v>
      </c>
      <c r="V27">
        <v>39</v>
      </c>
      <c r="Z27">
        <v>23</v>
      </c>
      <c r="AA27" s="1">
        <f>AVERAGE(C27:Z27)</f>
        <v>32.357142857142854</v>
      </c>
      <c r="AB27">
        <f>MAX(C27:Z27)</f>
        <v>44</v>
      </c>
      <c r="AC27">
        <f>MIN(C27:Z27)</f>
        <v>19</v>
      </c>
      <c r="AD27" t="s">
        <v>66</v>
      </c>
      <c r="AE27">
        <f>QUARTILE(C27:Z27,0)</f>
        <v>19</v>
      </c>
      <c r="AF27">
        <f>QUARTILE(C27:Z27, 1)</f>
        <v>24</v>
      </c>
      <c r="AG27">
        <f>QUARTILE(C27:Z27, 2)</f>
        <v>36</v>
      </c>
      <c r="AH27">
        <f>QUARTILE(C27:Z27,3)</f>
        <v>37</v>
      </c>
      <c r="AI27">
        <f>QUARTILE(C27:Z27,4)</f>
        <v>44</v>
      </c>
      <c r="AJ27">
        <f>AB27-AC27</f>
        <v>25</v>
      </c>
      <c r="AK27">
        <v>26</v>
      </c>
      <c r="AL27">
        <f t="shared" si="0"/>
        <v>49</v>
      </c>
      <c r="AM27" s="2">
        <f t="shared" si="1"/>
        <v>40.413265306122412</v>
      </c>
      <c r="AN27">
        <f t="shared" si="2"/>
        <v>9</v>
      </c>
    </row>
    <row r="28" spans="1:40" x14ac:dyDescent="0.2">
      <c r="A28" t="s">
        <v>99</v>
      </c>
      <c r="B28" t="s">
        <v>39</v>
      </c>
      <c r="D28">
        <v>74</v>
      </c>
      <c r="E28">
        <v>38</v>
      </c>
      <c r="F28">
        <v>41</v>
      </c>
      <c r="H28">
        <v>54</v>
      </c>
      <c r="I28">
        <v>33</v>
      </c>
      <c r="J28">
        <v>73</v>
      </c>
      <c r="K28">
        <v>61</v>
      </c>
      <c r="L28">
        <v>74</v>
      </c>
      <c r="M28">
        <v>52</v>
      </c>
      <c r="N28">
        <v>55</v>
      </c>
      <c r="O28">
        <v>76</v>
      </c>
      <c r="P28">
        <v>52</v>
      </c>
      <c r="R28">
        <v>68</v>
      </c>
      <c r="S28">
        <v>65</v>
      </c>
      <c r="U28">
        <v>64</v>
      </c>
      <c r="V28">
        <v>55</v>
      </c>
      <c r="X28">
        <v>29</v>
      </c>
      <c r="Z28">
        <v>37</v>
      </c>
      <c r="AA28" s="1">
        <f>AVERAGE(C28:Z28)</f>
        <v>55.611111111111114</v>
      </c>
      <c r="AB28">
        <f>MAX(C28:Z28)</f>
        <v>76</v>
      </c>
      <c r="AC28">
        <f>MIN(C28:Z28)</f>
        <v>29</v>
      </c>
      <c r="AD28" t="s">
        <v>66</v>
      </c>
      <c r="AE28">
        <f>QUARTILE(C28:Z28,0)</f>
        <v>29</v>
      </c>
      <c r="AF28">
        <f>QUARTILE(C28:Z28, 1)</f>
        <v>43.75</v>
      </c>
      <c r="AG28">
        <f>QUARTILE(C28:Z28, 2)</f>
        <v>55</v>
      </c>
      <c r="AH28">
        <f>QUARTILE(C28:Z28,3)</f>
        <v>67.25</v>
      </c>
      <c r="AI28">
        <f>QUARTILE(C28:Z28,4)</f>
        <v>76</v>
      </c>
      <c r="AJ28">
        <f>AB28-AC28</f>
        <v>47</v>
      </c>
      <c r="AK28">
        <v>27</v>
      </c>
      <c r="AL28">
        <f t="shared" si="0"/>
        <v>729</v>
      </c>
      <c r="AM28" s="2">
        <f t="shared" si="1"/>
        <v>818.59567901234584</v>
      </c>
      <c r="AN28">
        <f t="shared" si="2"/>
        <v>2209</v>
      </c>
    </row>
    <row r="29" spans="1:40" x14ac:dyDescent="0.2">
      <c r="A29" t="s">
        <v>56</v>
      </c>
      <c r="B29" t="s">
        <v>39</v>
      </c>
      <c r="C29">
        <v>23</v>
      </c>
      <c r="D29">
        <v>24</v>
      </c>
      <c r="E29">
        <v>19</v>
      </c>
      <c r="F29">
        <v>30</v>
      </c>
      <c r="G29">
        <v>24</v>
      </c>
      <c r="H29">
        <v>19</v>
      </c>
      <c r="I29">
        <v>17</v>
      </c>
      <c r="J29">
        <v>25</v>
      </c>
      <c r="K29">
        <v>21</v>
      </c>
      <c r="L29">
        <v>23</v>
      </c>
      <c r="M29">
        <v>24</v>
      </c>
      <c r="N29">
        <v>20</v>
      </c>
      <c r="O29">
        <v>14</v>
      </c>
      <c r="P29">
        <v>16</v>
      </c>
      <c r="Q29">
        <v>25</v>
      </c>
      <c r="R29">
        <v>39</v>
      </c>
      <c r="T29">
        <v>29</v>
      </c>
      <c r="U29">
        <v>26</v>
      </c>
      <c r="V29">
        <v>19</v>
      </c>
      <c r="X29">
        <v>17</v>
      </c>
      <c r="Y29">
        <v>26</v>
      </c>
      <c r="Z29">
        <v>18</v>
      </c>
      <c r="AA29" s="1">
        <f>AVERAGE(C29:Z29)</f>
        <v>22.636363636363637</v>
      </c>
      <c r="AB29">
        <f>MAX(C29:Z29)</f>
        <v>39</v>
      </c>
      <c r="AC29">
        <f>MIN(C29:Z29)</f>
        <v>14</v>
      </c>
      <c r="AD29" t="s">
        <v>30</v>
      </c>
      <c r="AE29">
        <f>QUARTILE(C29:Z29,0)</f>
        <v>14</v>
      </c>
      <c r="AF29">
        <f>QUARTILE(C29:Z29, 1)</f>
        <v>19</v>
      </c>
      <c r="AG29">
        <f>QUARTILE(C29:Z29, 2)</f>
        <v>23</v>
      </c>
      <c r="AH29">
        <f>QUARTILE(C29:Z29,3)</f>
        <v>25</v>
      </c>
      <c r="AI29">
        <f>QUARTILE(C29:Z29,4)</f>
        <v>39</v>
      </c>
      <c r="AJ29">
        <f>AB29-AC29</f>
        <v>25</v>
      </c>
      <c r="AK29">
        <v>28</v>
      </c>
      <c r="AL29">
        <f t="shared" si="0"/>
        <v>25</v>
      </c>
      <c r="AM29" s="2">
        <f t="shared" si="1"/>
        <v>28.76859504132231</v>
      </c>
      <c r="AN29">
        <f t="shared" si="2"/>
        <v>16</v>
      </c>
    </row>
    <row r="30" spans="1:40" x14ac:dyDescent="0.2">
      <c r="A30" t="s">
        <v>88</v>
      </c>
      <c r="B30" t="s">
        <v>41</v>
      </c>
      <c r="C30">
        <v>59</v>
      </c>
      <c r="D30">
        <v>18</v>
      </c>
      <c r="E30">
        <v>33</v>
      </c>
      <c r="F30">
        <v>50</v>
      </c>
      <c r="G30">
        <v>64</v>
      </c>
      <c r="H30">
        <v>74</v>
      </c>
      <c r="I30">
        <v>66</v>
      </c>
      <c r="J30">
        <v>65</v>
      </c>
      <c r="K30">
        <v>33</v>
      </c>
      <c r="L30">
        <v>42</v>
      </c>
      <c r="M30">
        <v>37</v>
      </c>
      <c r="N30">
        <v>37</v>
      </c>
      <c r="O30">
        <v>62</v>
      </c>
      <c r="P30">
        <v>38</v>
      </c>
      <c r="Q30">
        <v>18</v>
      </c>
      <c r="R30">
        <v>30</v>
      </c>
      <c r="T30">
        <v>62</v>
      </c>
      <c r="U30">
        <v>67</v>
      </c>
      <c r="Z30">
        <v>79</v>
      </c>
      <c r="AA30" s="1">
        <f>AVERAGE(C30:Z30)</f>
        <v>49.157894736842103</v>
      </c>
      <c r="AB30">
        <f>MAX(C30:Z30)</f>
        <v>79</v>
      </c>
      <c r="AC30">
        <f>MIN(C30:Z30)</f>
        <v>18</v>
      </c>
      <c r="AD30" t="s">
        <v>66</v>
      </c>
      <c r="AE30">
        <f>QUARTILE(C30:Z30,0)</f>
        <v>18</v>
      </c>
      <c r="AF30">
        <f>QUARTILE(C30:Z30, 1)</f>
        <v>35</v>
      </c>
      <c r="AG30">
        <f>QUARTILE(C30:Z30, 2)</f>
        <v>50</v>
      </c>
      <c r="AH30">
        <f>QUARTILE(C30:Z30,3)</f>
        <v>64.5</v>
      </c>
      <c r="AI30">
        <f>QUARTILE(C30:Z30,4)</f>
        <v>79</v>
      </c>
      <c r="AJ30">
        <f>AB30-AC30</f>
        <v>61</v>
      </c>
      <c r="AK30">
        <v>29</v>
      </c>
      <c r="AL30">
        <f t="shared" si="0"/>
        <v>900</v>
      </c>
      <c r="AM30" s="2">
        <f t="shared" si="1"/>
        <v>406.34072022160655</v>
      </c>
      <c r="AN30">
        <f t="shared" si="2"/>
        <v>121</v>
      </c>
    </row>
    <row r="31" spans="1:40" x14ac:dyDescent="0.2">
      <c r="A31" t="s">
        <v>97</v>
      </c>
      <c r="B31" t="s">
        <v>35</v>
      </c>
      <c r="C31">
        <v>38</v>
      </c>
      <c r="D31">
        <v>82</v>
      </c>
      <c r="E31">
        <v>44</v>
      </c>
      <c r="F31">
        <v>70</v>
      </c>
      <c r="G31">
        <v>58</v>
      </c>
      <c r="K31">
        <v>54</v>
      </c>
      <c r="L31">
        <v>58</v>
      </c>
      <c r="M31">
        <v>47</v>
      </c>
      <c r="N31">
        <v>44</v>
      </c>
      <c r="O31">
        <v>65</v>
      </c>
      <c r="P31">
        <v>47</v>
      </c>
      <c r="Q31">
        <v>40</v>
      </c>
      <c r="R31">
        <v>47</v>
      </c>
      <c r="T31">
        <v>79</v>
      </c>
      <c r="V31">
        <v>45</v>
      </c>
      <c r="AA31" s="1">
        <f>AVERAGE(C31:Z31)</f>
        <v>54.533333333333331</v>
      </c>
      <c r="AB31">
        <f>MAX(C31:Z31)</f>
        <v>82</v>
      </c>
      <c r="AC31">
        <f>MIN(C31:Z31)</f>
        <v>38</v>
      </c>
      <c r="AD31" t="s">
        <v>66</v>
      </c>
      <c r="AE31">
        <f>QUARTILE(C31:Z31,0)</f>
        <v>38</v>
      </c>
      <c r="AF31">
        <f>QUARTILE(C31:Z31, 1)</f>
        <v>44.5</v>
      </c>
      <c r="AG31">
        <f>QUARTILE(C31:Z31, 2)</f>
        <v>47</v>
      </c>
      <c r="AH31">
        <f>QUARTILE(C31:Z31,3)</f>
        <v>61.5</v>
      </c>
      <c r="AI31">
        <f>QUARTILE(C31:Z31,4)</f>
        <v>82</v>
      </c>
      <c r="AJ31">
        <f>AB31-AC31</f>
        <v>44</v>
      </c>
      <c r="AK31">
        <v>30</v>
      </c>
      <c r="AL31">
        <f t="shared" si="0"/>
        <v>64</v>
      </c>
      <c r="AM31" s="2">
        <f t="shared" si="1"/>
        <v>601.8844444444444</v>
      </c>
      <c r="AN31">
        <f t="shared" si="2"/>
        <v>2704</v>
      </c>
    </row>
    <row r="32" spans="1:40" x14ac:dyDescent="0.2">
      <c r="A32" t="s">
        <v>84</v>
      </c>
      <c r="B32" t="s">
        <v>35</v>
      </c>
      <c r="C32">
        <v>33</v>
      </c>
      <c r="D32">
        <v>64</v>
      </c>
      <c r="E32">
        <v>32</v>
      </c>
      <c r="F32">
        <v>44</v>
      </c>
      <c r="G32">
        <v>22</v>
      </c>
      <c r="H32">
        <v>60</v>
      </c>
      <c r="J32">
        <v>84</v>
      </c>
      <c r="K32">
        <v>38</v>
      </c>
      <c r="L32">
        <v>33</v>
      </c>
      <c r="M32">
        <v>28</v>
      </c>
      <c r="N32">
        <v>24</v>
      </c>
      <c r="O32">
        <v>30</v>
      </c>
      <c r="P32">
        <v>30</v>
      </c>
      <c r="Q32">
        <v>26</v>
      </c>
      <c r="R32">
        <v>33</v>
      </c>
      <c r="AA32" s="1">
        <f>AVERAGE(C32:Z32)</f>
        <v>38.733333333333334</v>
      </c>
      <c r="AB32">
        <f>MAX(C32:Z32)</f>
        <v>84</v>
      </c>
      <c r="AC32">
        <f>MIN(C32:Z32)</f>
        <v>22</v>
      </c>
      <c r="AD32" t="s">
        <v>66</v>
      </c>
      <c r="AE32">
        <f>QUARTILE(C32:Z32,0)</f>
        <v>22</v>
      </c>
      <c r="AF32">
        <f>QUARTILE(C32:Z32, 1)</f>
        <v>29</v>
      </c>
      <c r="AG32">
        <f>QUARTILE(C32:Z32, 2)</f>
        <v>33</v>
      </c>
      <c r="AH32">
        <f>QUARTILE(C32:Z32,3)</f>
        <v>41</v>
      </c>
      <c r="AI32">
        <f>QUARTILE(C32:Z32,4)</f>
        <v>84</v>
      </c>
      <c r="AJ32">
        <f>AB32-AC32</f>
        <v>62</v>
      </c>
      <c r="AK32">
        <v>31</v>
      </c>
      <c r="AL32">
        <f t="shared" si="0"/>
        <v>4</v>
      </c>
      <c r="AM32" s="2">
        <f t="shared" si="1"/>
        <v>59.804444444444457</v>
      </c>
      <c r="AN32">
        <f t="shared" si="2"/>
        <v>1089</v>
      </c>
    </row>
    <row r="33" spans="1:40" x14ac:dyDescent="0.2">
      <c r="A33" t="s">
        <v>82</v>
      </c>
      <c r="B33" t="s">
        <v>83</v>
      </c>
      <c r="C33">
        <v>57</v>
      </c>
      <c r="D33">
        <v>45</v>
      </c>
      <c r="E33">
        <v>45</v>
      </c>
      <c r="F33">
        <v>45</v>
      </c>
      <c r="G33">
        <v>47</v>
      </c>
      <c r="H33">
        <v>71</v>
      </c>
      <c r="I33">
        <v>72</v>
      </c>
      <c r="J33">
        <v>54</v>
      </c>
      <c r="K33">
        <v>44</v>
      </c>
      <c r="L33">
        <v>37</v>
      </c>
      <c r="M33">
        <v>33</v>
      </c>
      <c r="N33">
        <v>42</v>
      </c>
      <c r="O33">
        <v>53</v>
      </c>
      <c r="P33">
        <v>34</v>
      </c>
      <c r="R33">
        <v>55</v>
      </c>
      <c r="S33">
        <v>40</v>
      </c>
      <c r="T33">
        <v>39</v>
      </c>
      <c r="U33">
        <v>58</v>
      </c>
      <c r="V33">
        <v>31</v>
      </c>
      <c r="Y33">
        <v>32</v>
      </c>
      <c r="Z33">
        <v>56</v>
      </c>
      <c r="AA33" s="1">
        <f>AVERAGE(C33:Z33)</f>
        <v>47.142857142857146</v>
      </c>
      <c r="AB33">
        <f>MAX(C33:Z33)</f>
        <v>72</v>
      </c>
      <c r="AC33">
        <f>MIN(C33:Z33)</f>
        <v>31</v>
      </c>
      <c r="AD33" t="s">
        <v>66</v>
      </c>
      <c r="AE33">
        <f>QUARTILE(C33:Z33,0)</f>
        <v>31</v>
      </c>
      <c r="AF33">
        <f>QUARTILE(C33:Z33, 1)</f>
        <v>39</v>
      </c>
      <c r="AG33">
        <f>QUARTILE(C33:Z33, 2)</f>
        <v>45</v>
      </c>
      <c r="AH33">
        <f>QUARTILE(C33:Z33,3)</f>
        <v>55</v>
      </c>
      <c r="AI33">
        <f>QUARTILE(C33:Z33,4)</f>
        <v>72</v>
      </c>
      <c r="AJ33">
        <f>AB33-AC33</f>
        <v>41</v>
      </c>
      <c r="AK33">
        <v>32</v>
      </c>
      <c r="AL33">
        <f t="shared" si="0"/>
        <v>625</v>
      </c>
      <c r="AM33" s="2">
        <f t="shared" si="1"/>
        <v>229.30612244897969</v>
      </c>
      <c r="AN33">
        <f t="shared" si="2"/>
        <v>169</v>
      </c>
    </row>
    <row r="34" spans="1:40" x14ac:dyDescent="0.2">
      <c r="A34" t="s">
        <v>49</v>
      </c>
      <c r="B34" t="s">
        <v>50</v>
      </c>
      <c r="C34">
        <v>21</v>
      </c>
      <c r="D34">
        <v>20</v>
      </c>
      <c r="E34">
        <v>20</v>
      </c>
      <c r="F34">
        <v>26</v>
      </c>
      <c r="G34">
        <v>18</v>
      </c>
      <c r="H34">
        <v>11</v>
      </c>
      <c r="I34">
        <v>13</v>
      </c>
      <c r="J34">
        <v>15</v>
      </c>
      <c r="K34">
        <v>16</v>
      </c>
      <c r="L34">
        <v>28</v>
      </c>
      <c r="M34">
        <v>26</v>
      </c>
      <c r="N34">
        <v>25</v>
      </c>
      <c r="O34">
        <v>28</v>
      </c>
      <c r="P34">
        <v>29</v>
      </c>
      <c r="Q34">
        <v>15</v>
      </c>
      <c r="R34">
        <v>18</v>
      </c>
      <c r="S34">
        <v>9</v>
      </c>
      <c r="T34">
        <v>20</v>
      </c>
      <c r="U34">
        <v>13</v>
      </c>
      <c r="V34">
        <v>18</v>
      </c>
      <c r="W34">
        <v>16</v>
      </c>
      <c r="X34">
        <v>9</v>
      </c>
      <c r="Y34">
        <v>30</v>
      </c>
      <c r="Z34">
        <v>9</v>
      </c>
      <c r="AA34" s="1">
        <f>AVERAGE(C34:Z34)</f>
        <v>18.875</v>
      </c>
      <c r="AB34">
        <f>MAX(C34:Z34)</f>
        <v>30</v>
      </c>
      <c r="AC34">
        <f>MIN(C34:Z34)</f>
        <v>9</v>
      </c>
      <c r="AD34" t="s">
        <v>30</v>
      </c>
      <c r="AE34">
        <f>QUARTILE(C34:Z34,0)</f>
        <v>9</v>
      </c>
      <c r="AF34">
        <f>QUARTILE(C34:Z34, 1)</f>
        <v>14.5</v>
      </c>
      <c r="AG34">
        <f>QUARTILE(C34:Z34, 2)</f>
        <v>18</v>
      </c>
      <c r="AH34">
        <f>QUARTILE(C34:Z34,3)</f>
        <v>25.25</v>
      </c>
      <c r="AI34">
        <f>QUARTILE(C34:Z34,4)</f>
        <v>30</v>
      </c>
      <c r="AJ34">
        <f>AB34-AC34</f>
        <v>21</v>
      </c>
      <c r="AL34">
        <f>SUM(AL2:AL33)</f>
        <v>6941</v>
      </c>
      <c r="AM34" s="2">
        <f>SUM(AM2:AM33)</f>
        <v>6183.6774078873823</v>
      </c>
      <c r="AN34">
        <f>SUM(AN2:AN33)</f>
        <v>9624</v>
      </c>
    </row>
    <row r="35" spans="1:40" x14ac:dyDescent="0.2">
      <c r="A35" t="s">
        <v>55</v>
      </c>
      <c r="B35" t="s">
        <v>47</v>
      </c>
      <c r="C35">
        <v>35</v>
      </c>
      <c r="D35">
        <v>38</v>
      </c>
      <c r="E35">
        <v>48</v>
      </c>
      <c r="F35">
        <v>22</v>
      </c>
      <c r="G35">
        <v>25</v>
      </c>
      <c r="H35">
        <v>26</v>
      </c>
      <c r="I35">
        <v>20</v>
      </c>
      <c r="J35">
        <v>20</v>
      </c>
      <c r="K35">
        <v>25</v>
      </c>
      <c r="L35">
        <v>17</v>
      </c>
      <c r="M35">
        <v>14</v>
      </c>
      <c r="N35">
        <v>12</v>
      </c>
      <c r="O35">
        <v>19</v>
      </c>
      <c r="P35">
        <v>7</v>
      </c>
      <c r="Q35">
        <v>22</v>
      </c>
      <c r="R35">
        <v>26</v>
      </c>
      <c r="S35">
        <v>29</v>
      </c>
      <c r="U35">
        <v>19</v>
      </c>
      <c r="V35">
        <v>30</v>
      </c>
      <c r="W35">
        <v>19</v>
      </c>
      <c r="X35">
        <v>19</v>
      </c>
      <c r="Z35">
        <v>29</v>
      </c>
      <c r="AA35" s="1">
        <f>AVERAGE(C35:Z35)</f>
        <v>23.681818181818183</v>
      </c>
      <c r="AB35">
        <f>MAX(C35:Z35)</f>
        <v>48</v>
      </c>
      <c r="AC35">
        <f>MIN(C35:Z35)</f>
        <v>7</v>
      </c>
      <c r="AD35" t="s">
        <v>30</v>
      </c>
      <c r="AE35">
        <f>QUARTILE(C35:Z35,0)</f>
        <v>7</v>
      </c>
      <c r="AF35">
        <f>QUARTILE(C35:Z35, 1)</f>
        <v>19</v>
      </c>
      <c r="AG35">
        <f>QUARTILE(C35:Z35, 2)</f>
        <v>22</v>
      </c>
      <c r="AH35">
        <f>QUARTILE(C35:Z35,3)</f>
        <v>28.25</v>
      </c>
      <c r="AI35">
        <f>QUARTILE(C35:Z35,4)</f>
        <v>48</v>
      </c>
      <c r="AJ35">
        <f>AB35-AC35</f>
        <v>41</v>
      </c>
    </row>
    <row r="36" spans="1:40" x14ac:dyDescent="0.2">
      <c r="A36" t="s">
        <v>60</v>
      </c>
      <c r="B36" t="s">
        <v>41</v>
      </c>
      <c r="C36">
        <v>17</v>
      </c>
      <c r="D36">
        <v>42</v>
      </c>
      <c r="E36">
        <v>31</v>
      </c>
      <c r="F36">
        <v>18</v>
      </c>
      <c r="G36">
        <v>30</v>
      </c>
      <c r="H36">
        <v>25</v>
      </c>
      <c r="I36">
        <v>24</v>
      </c>
      <c r="J36">
        <v>29</v>
      </c>
      <c r="K36">
        <v>22</v>
      </c>
      <c r="L36">
        <v>19</v>
      </c>
      <c r="M36">
        <v>15</v>
      </c>
      <c r="N36">
        <v>32</v>
      </c>
      <c r="O36">
        <v>25</v>
      </c>
      <c r="P36">
        <v>14</v>
      </c>
      <c r="Q36">
        <v>21</v>
      </c>
      <c r="R36">
        <v>24</v>
      </c>
      <c r="T36">
        <v>11</v>
      </c>
      <c r="U36">
        <v>34</v>
      </c>
      <c r="V36">
        <v>20</v>
      </c>
      <c r="X36">
        <v>25</v>
      </c>
      <c r="AA36" s="1">
        <f>AVERAGE(C36:Z36)</f>
        <v>23.9</v>
      </c>
      <c r="AB36">
        <f>MAX(C36:Z36)</f>
        <v>42</v>
      </c>
      <c r="AC36">
        <f>MIN(C36:Z36)</f>
        <v>11</v>
      </c>
      <c r="AD36" t="s">
        <v>30</v>
      </c>
      <c r="AE36">
        <f>QUARTILE(C36:Z36,0)</f>
        <v>11</v>
      </c>
      <c r="AF36">
        <f>QUARTILE(C36:Z36, 1)</f>
        <v>18.75</v>
      </c>
      <c r="AG36">
        <f>QUARTILE(C36:Z36, 2)</f>
        <v>24</v>
      </c>
      <c r="AH36">
        <f>QUARTILE(C36:Z36,3)</f>
        <v>29.25</v>
      </c>
      <c r="AI36">
        <f>QUARTILE(C36:Z36,4)</f>
        <v>42</v>
      </c>
      <c r="AJ36">
        <f>AB36-AC36</f>
        <v>31</v>
      </c>
    </row>
    <row r="37" spans="1:40" x14ac:dyDescent="0.2">
      <c r="A37" t="s">
        <v>61</v>
      </c>
      <c r="B37" t="s">
        <v>32</v>
      </c>
      <c r="C37">
        <v>34</v>
      </c>
      <c r="D37">
        <v>27</v>
      </c>
      <c r="E37">
        <v>39</v>
      </c>
      <c r="F37">
        <v>25</v>
      </c>
      <c r="G37">
        <v>23</v>
      </c>
      <c r="H37">
        <v>23</v>
      </c>
      <c r="I37">
        <v>23</v>
      </c>
      <c r="J37">
        <v>16</v>
      </c>
      <c r="K37">
        <v>27</v>
      </c>
      <c r="L37">
        <v>62</v>
      </c>
      <c r="N37">
        <v>62</v>
      </c>
      <c r="O37">
        <v>44</v>
      </c>
      <c r="R37">
        <v>19</v>
      </c>
      <c r="S37">
        <v>22</v>
      </c>
      <c r="U37">
        <v>16</v>
      </c>
      <c r="V37">
        <v>24</v>
      </c>
      <c r="W37">
        <v>25</v>
      </c>
      <c r="X37">
        <v>20</v>
      </c>
      <c r="Z37">
        <v>22</v>
      </c>
      <c r="AA37" s="1">
        <f>AVERAGE(C37:Z37)</f>
        <v>29.105263157894736</v>
      </c>
      <c r="AB37">
        <f>MAX(C37:Z37)</f>
        <v>62</v>
      </c>
      <c r="AC37">
        <f>MIN(C37:Z37)</f>
        <v>16</v>
      </c>
      <c r="AD37" t="s">
        <v>30</v>
      </c>
      <c r="AE37">
        <f>QUARTILE(C37:Z37,0)</f>
        <v>16</v>
      </c>
      <c r="AF37">
        <f>QUARTILE(C37:Z37, 1)</f>
        <v>22</v>
      </c>
      <c r="AG37">
        <f>QUARTILE(C37:Z37, 2)</f>
        <v>24</v>
      </c>
      <c r="AH37">
        <f>QUARTILE(C37:Z37,3)</f>
        <v>30.5</v>
      </c>
      <c r="AI37">
        <f>QUARTILE(C37:Z37,4)</f>
        <v>62</v>
      </c>
      <c r="AJ37">
        <f>AB37-AC37</f>
        <v>46</v>
      </c>
    </row>
    <row r="38" spans="1:40" x14ac:dyDescent="0.2">
      <c r="A38" t="s">
        <v>62</v>
      </c>
      <c r="B38" t="s">
        <v>35</v>
      </c>
      <c r="C38">
        <v>30</v>
      </c>
      <c r="D38">
        <v>37</v>
      </c>
      <c r="E38">
        <v>47</v>
      </c>
      <c r="F38">
        <v>38</v>
      </c>
      <c r="G38">
        <v>20</v>
      </c>
      <c r="H38">
        <v>57</v>
      </c>
      <c r="I38">
        <v>38</v>
      </c>
      <c r="J38">
        <v>31</v>
      </c>
      <c r="K38">
        <v>34</v>
      </c>
      <c r="L38">
        <v>18</v>
      </c>
      <c r="M38">
        <v>12</v>
      </c>
      <c r="N38">
        <v>29</v>
      </c>
      <c r="O38">
        <v>15</v>
      </c>
      <c r="P38">
        <v>21</v>
      </c>
      <c r="R38">
        <v>23</v>
      </c>
      <c r="S38">
        <v>24</v>
      </c>
      <c r="U38">
        <v>32</v>
      </c>
      <c r="V38">
        <v>37</v>
      </c>
      <c r="W38">
        <v>26</v>
      </c>
      <c r="X38">
        <v>26</v>
      </c>
      <c r="Y38">
        <v>17</v>
      </c>
      <c r="Z38">
        <v>45</v>
      </c>
      <c r="AA38" s="1">
        <f>AVERAGE(C38:Z38)</f>
        <v>29.863636363636363</v>
      </c>
      <c r="AB38">
        <f>MAX(C38:Z38)</f>
        <v>57</v>
      </c>
      <c r="AC38">
        <f>MIN(C38:Z38)</f>
        <v>12</v>
      </c>
      <c r="AD38" t="s">
        <v>30</v>
      </c>
      <c r="AE38">
        <f>QUARTILE(C38:Z38,0)</f>
        <v>12</v>
      </c>
      <c r="AF38">
        <f>QUARTILE(C38:Z38, 1)</f>
        <v>21.5</v>
      </c>
      <c r="AG38">
        <f>QUARTILE(C38:Z38, 2)</f>
        <v>29.5</v>
      </c>
      <c r="AH38">
        <f>QUARTILE(C38:Z38,3)</f>
        <v>37</v>
      </c>
      <c r="AI38">
        <f>QUARTILE(C38:Z38,4)</f>
        <v>57</v>
      </c>
      <c r="AJ38">
        <f>AB38-AC38</f>
        <v>45</v>
      </c>
    </row>
    <row r="39" spans="1:40" x14ac:dyDescent="0.2">
      <c r="A39" t="s">
        <v>104</v>
      </c>
      <c r="B39" t="s">
        <v>32</v>
      </c>
      <c r="C39">
        <v>20</v>
      </c>
      <c r="D39">
        <v>28</v>
      </c>
      <c r="E39">
        <v>42</v>
      </c>
      <c r="F39">
        <v>32</v>
      </c>
      <c r="G39">
        <v>27</v>
      </c>
      <c r="K39">
        <v>56</v>
      </c>
      <c r="R39">
        <v>28</v>
      </c>
      <c r="V39">
        <v>27</v>
      </c>
      <c r="Y39">
        <v>27</v>
      </c>
      <c r="AA39" s="1">
        <f>AVERAGE(C39:Z39)</f>
        <v>31.888888888888889</v>
      </c>
      <c r="AB39">
        <f>MAX(C39:Z39)</f>
        <v>56</v>
      </c>
      <c r="AC39">
        <f>MIN(C39:Z39)</f>
        <v>20</v>
      </c>
      <c r="AD39" t="s">
        <v>30</v>
      </c>
      <c r="AE39">
        <f>QUARTILE(C39:Z39,0)</f>
        <v>20</v>
      </c>
      <c r="AF39">
        <f>QUARTILE(C39:Z39, 1)</f>
        <v>27</v>
      </c>
      <c r="AG39">
        <f>QUARTILE(C39:Z39, 2)</f>
        <v>28</v>
      </c>
      <c r="AH39">
        <f>QUARTILE(C39:Z39,3)</f>
        <v>32</v>
      </c>
      <c r="AI39">
        <f>QUARTILE(C39:Z39,4)</f>
        <v>56</v>
      </c>
      <c r="AJ39">
        <f>AB39-AC39</f>
        <v>36</v>
      </c>
    </row>
    <row r="40" spans="1:40" x14ac:dyDescent="0.2">
      <c r="A40" t="s">
        <v>64</v>
      </c>
      <c r="B40" t="s">
        <v>32</v>
      </c>
      <c r="C40">
        <v>26</v>
      </c>
      <c r="D40">
        <v>32</v>
      </c>
      <c r="E40">
        <v>28</v>
      </c>
      <c r="F40">
        <v>45</v>
      </c>
      <c r="G40">
        <v>29</v>
      </c>
      <c r="H40">
        <v>39</v>
      </c>
      <c r="I40">
        <v>39</v>
      </c>
      <c r="J40">
        <v>27</v>
      </c>
      <c r="K40">
        <v>19</v>
      </c>
      <c r="L40">
        <v>32</v>
      </c>
      <c r="M40">
        <v>39</v>
      </c>
      <c r="N40">
        <v>18</v>
      </c>
      <c r="O40">
        <v>47</v>
      </c>
      <c r="P40">
        <v>20</v>
      </c>
      <c r="Q40">
        <v>30</v>
      </c>
      <c r="R40">
        <v>35</v>
      </c>
      <c r="S40">
        <v>26</v>
      </c>
      <c r="T40">
        <v>24</v>
      </c>
      <c r="U40">
        <v>29</v>
      </c>
      <c r="V40">
        <v>41</v>
      </c>
      <c r="Z40">
        <v>48</v>
      </c>
      <c r="AA40" s="1">
        <f>AVERAGE(C40:Z40)</f>
        <v>32.047619047619051</v>
      </c>
      <c r="AB40">
        <f>MAX(C40:Z40)</f>
        <v>48</v>
      </c>
      <c r="AC40">
        <f>MIN(C40:Z40)</f>
        <v>18</v>
      </c>
      <c r="AD40" t="s">
        <v>66</v>
      </c>
      <c r="AE40">
        <f>QUARTILE(C40:Z40,0)</f>
        <v>18</v>
      </c>
      <c r="AF40">
        <f>QUARTILE(C40:Z40, 1)</f>
        <v>26</v>
      </c>
      <c r="AG40">
        <f>QUARTILE(C40:Z40, 2)</f>
        <v>30</v>
      </c>
      <c r="AH40">
        <f>QUARTILE(C40:Z40,3)</f>
        <v>39</v>
      </c>
      <c r="AI40">
        <f>QUARTILE(C40:Z40,4)</f>
        <v>48</v>
      </c>
      <c r="AJ40">
        <f>AB40-AC40</f>
        <v>30</v>
      </c>
    </row>
    <row r="41" spans="1:40" x14ac:dyDescent="0.2">
      <c r="A41" t="s">
        <v>68</v>
      </c>
      <c r="B41" t="s">
        <v>41</v>
      </c>
      <c r="C41">
        <v>46</v>
      </c>
      <c r="D41">
        <v>33</v>
      </c>
      <c r="E41">
        <v>18</v>
      </c>
      <c r="G41">
        <v>37</v>
      </c>
      <c r="K41">
        <v>37</v>
      </c>
      <c r="L41">
        <v>24</v>
      </c>
      <c r="M41">
        <v>32</v>
      </c>
      <c r="N41">
        <v>22</v>
      </c>
      <c r="O41">
        <v>60</v>
      </c>
      <c r="P41">
        <v>33</v>
      </c>
      <c r="Q41">
        <v>34</v>
      </c>
      <c r="R41">
        <v>37</v>
      </c>
      <c r="V41">
        <v>43</v>
      </c>
      <c r="AA41" s="1">
        <f>AVERAGE(C41:Z41)</f>
        <v>35.07692307692308</v>
      </c>
      <c r="AB41">
        <f>MAX(C41:Z41)</f>
        <v>60</v>
      </c>
      <c r="AC41">
        <f>MIN(C41:Z41)</f>
        <v>18</v>
      </c>
      <c r="AD41" t="s">
        <v>66</v>
      </c>
      <c r="AE41">
        <f>QUARTILE(C41:Z41,0)</f>
        <v>18</v>
      </c>
      <c r="AF41">
        <f>QUARTILE(C41:Z41, 1)</f>
        <v>32</v>
      </c>
      <c r="AG41">
        <f>QUARTILE(C41:Z41, 2)</f>
        <v>34</v>
      </c>
      <c r="AH41">
        <f>QUARTILE(C41:Z41,3)</f>
        <v>37</v>
      </c>
      <c r="AI41">
        <f>QUARTILE(C41:Z41,4)</f>
        <v>60</v>
      </c>
      <c r="AJ41">
        <f>AB41-AC41</f>
        <v>42</v>
      </c>
    </row>
    <row r="42" spans="1:40" x14ac:dyDescent="0.2">
      <c r="A42" t="s">
        <v>65</v>
      </c>
      <c r="B42" t="s">
        <v>47</v>
      </c>
      <c r="C42">
        <v>40</v>
      </c>
      <c r="D42">
        <v>30</v>
      </c>
      <c r="E42">
        <v>30</v>
      </c>
      <c r="F42">
        <v>34</v>
      </c>
      <c r="G42">
        <v>46</v>
      </c>
      <c r="H42">
        <v>43</v>
      </c>
      <c r="I42">
        <v>30</v>
      </c>
      <c r="J42">
        <v>34</v>
      </c>
      <c r="R42">
        <v>40</v>
      </c>
      <c r="S42">
        <v>36</v>
      </c>
      <c r="U42">
        <v>35</v>
      </c>
      <c r="V42">
        <v>40</v>
      </c>
      <c r="W42">
        <v>30</v>
      </c>
      <c r="Z42">
        <v>30</v>
      </c>
      <c r="AA42" s="1">
        <f>AVERAGE(C42:Z42)</f>
        <v>35.571428571428569</v>
      </c>
      <c r="AB42">
        <f>MAX(C42:Z42)</f>
        <v>46</v>
      </c>
      <c r="AC42">
        <f>MIN(C42:Z42)</f>
        <v>30</v>
      </c>
      <c r="AD42" t="s">
        <v>66</v>
      </c>
      <c r="AE42">
        <f>QUARTILE(C42:Z42,0)</f>
        <v>30</v>
      </c>
      <c r="AF42">
        <f>QUARTILE(C42:Z42, 1)</f>
        <v>30</v>
      </c>
      <c r="AG42">
        <f>QUARTILE(C42:Z42, 2)</f>
        <v>34.5</v>
      </c>
      <c r="AH42">
        <f>QUARTILE(C42:Z42,3)</f>
        <v>40</v>
      </c>
      <c r="AI42">
        <f>QUARTILE(C42:Z42,4)</f>
        <v>46</v>
      </c>
      <c r="AJ42">
        <f>AB42-AC42</f>
        <v>16</v>
      </c>
    </row>
    <row r="43" spans="1:40" x14ac:dyDescent="0.2">
      <c r="A43" t="s">
        <v>70</v>
      </c>
      <c r="B43" t="s">
        <v>47</v>
      </c>
      <c r="C43">
        <v>58</v>
      </c>
      <c r="E43">
        <v>60</v>
      </c>
      <c r="F43">
        <v>59</v>
      </c>
      <c r="G43">
        <v>52</v>
      </c>
      <c r="H43">
        <v>28</v>
      </c>
      <c r="I43">
        <v>19</v>
      </c>
      <c r="J43">
        <v>38</v>
      </c>
      <c r="K43">
        <v>32</v>
      </c>
      <c r="L43">
        <v>46</v>
      </c>
      <c r="N43">
        <v>41</v>
      </c>
      <c r="O43">
        <v>34</v>
      </c>
      <c r="Q43">
        <v>32</v>
      </c>
      <c r="R43">
        <v>31</v>
      </c>
      <c r="S43">
        <v>19</v>
      </c>
      <c r="U43">
        <v>38</v>
      </c>
      <c r="V43">
        <v>38</v>
      </c>
      <c r="X43">
        <v>24</v>
      </c>
      <c r="Y43">
        <v>29</v>
      </c>
      <c r="Z43">
        <v>19</v>
      </c>
      <c r="AA43" s="1">
        <f>AVERAGE(C43:Z43)</f>
        <v>36.684210526315788</v>
      </c>
      <c r="AB43">
        <f>MAX(C43:Z43)</f>
        <v>60</v>
      </c>
      <c r="AC43">
        <f>MIN(C43:Z43)</f>
        <v>19</v>
      </c>
      <c r="AD43" t="s">
        <v>66</v>
      </c>
      <c r="AE43">
        <f>QUARTILE(C43:Z43,0)</f>
        <v>19</v>
      </c>
      <c r="AF43">
        <f>QUARTILE(C43:Z43, 1)</f>
        <v>28.5</v>
      </c>
      <c r="AG43">
        <f>QUARTILE(C43:Z43, 2)</f>
        <v>34</v>
      </c>
      <c r="AH43">
        <f>QUARTILE(C43:Z43,3)</f>
        <v>43.5</v>
      </c>
      <c r="AI43">
        <f>QUARTILE(C43:Z43,4)</f>
        <v>60</v>
      </c>
      <c r="AJ43">
        <f>AB43-AC43</f>
        <v>41</v>
      </c>
    </row>
    <row r="44" spans="1:40" x14ac:dyDescent="0.2">
      <c r="A44" t="s">
        <v>69</v>
      </c>
      <c r="B44" t="s">
        <v>50</v>
      </c>
      <c r="C44">
        <v>42</v>
      </c>
      <c r="F44">
        <v>67</v>
      </c>
      <c r="H44">
        <v>16</v>
      </c>
      <c r="I44">
        <v>44</v>
      </c>
      <c r="J44">
        <v>22</v>
      </c>
      <c r="K44">
        <v>26</v>
      </c>
      <c r="L44">
        <v>61</v>
      </c>
      <c r="N44">
        <v>45</v>
      </c>
      <c r="O44">
        <v>29</v>
      </c>
      <c r="Q44">
        <v>50</v>
      </c>
      <c r="R44">
        <v>42</v>
      </c>
      <c r="S44">
        <v>45</v>
      </c>
      <c r="T44">
        <v>15</v>
      </c>
      <c r="U44">
        <v>23</v>
      </c>
      <c r="V44">
        <v>29</v>
      </c>
      <c r="Z44">
        <v>44</v>
      </c>
      <c r="AA44" s="1">
        <f>AVERAGE(C44:Z44)</f>
        <v>37.5</v>
      </c>
      <c r="AB44">
        <f>MAX(C44:Z44)</f>
        <v>67</v>
      </c>
      <c r="AC44">
        <f>MIN(C44:Z44)</f>
        <v>15</v>
      </c>
      <c r="AD44" t="s">
        <v>66</v>
      </c>
      <c r="AE44">
        <f>QUARTILE(C44:Z44,0)</f>
        <v>15</v>
      </c>
      <c r="AF44">
        <f>QUARTILE(C44:Z44, 1)</f>
        <v>25.25</v>
      </c>
      <c r="AG44">
        <f>QUARTILE(C44:Z44, 2)</f>
        <v>42</v>
      </c>
      <c r="AH44">
        <f>QUARTILE(C44:Z44,3)</f>
        <v>45</v>
      </c>
      <c r="AI44">
        <f>QUARTILE(C44:Z44,4)</f>
        <v>67</v>
      </c>
      <c r="AJ44">
        <f>AB44-AC44</f>
        <v>52</v>
      </c>
    </row>
    <row r="45" spans="1:40" x14ac:dyDescent="0.2">
      <c r="A45" t="s">
        <v>77</v>
      </c>
      <c r="B45" t="s">
        <v>37</v>
      </c>
      <c r="C45">
        <v>51</v>
      </c>
      <c r="D45">
        <v>36</v>
      </c>
      <c r="F45">
        <v>65</v>
      </c>
      <c r="G45">
        <v>35</v>
      </c>
      <c r="H45">
        <v>31</v>
      </c>
      <c r="I45">
        <v>60</v>
      </c>
      <c r="J45">
        <v>35</v>
      </c>
      <c r="R45">
        <v>38</v>
      </c>
      <c r="S45">
        <v>41</v>
      </c>
      <c r="U45">
        <v>36</v>
      </c>
      <c r="V45">
        <v>54</v>
      </c>
      <c r="Y45">
        <v>31</v>
      </c>
      <c r="Z45">
        <v>21</v>
      </c>
      <c r="AA45" s="1">
        <f>AVERAGE(C45:Z45)</f>
        <v>41.07692307692308</v>
      </c>
      <c r="AB45">
        <f>MAX(C45:Z45)</f>
        <v>65</v>
      </c>
      <c r="AC45">
        <f>MIN(C45:Z45)</f>
        <v>21</v>
      </c>
      <c r="AD45" t="s">
        <v>66</v>
      </c>
      <c r="AE45">
        <f>QUARTILE(C45:Z45,0)</f>
        <v>21</v>
      </c>
      <c r="AF45">
        <f>QUARTILE(C45:Z45, 1)</f>
        <v>35</v>
      </c>
      <c r="AG45">
        <f>QUARTILE(C45:Z45, 2)</f>
        <v>36</v>
      </c>
      <c r="AH45">
        <f>QUARTILE(C45:Z45,3)</f>
        <v>51</v>
      </c>
      <c r="AI45">
        <f>QUARTILE(C45:Z45,4)</f>
        <v>65</v>
      </c>
      <c r="AJ45">
        <f>AB45-AC45</f>
        <v>44</v>
      </c>
    </row>
    <row r="46" spans="1:40" x14ac:dyDescent="0.2">
      <c r="A46" t="s">
        <v>72</v>
      </c>
      <c r="B46" t="s">
        <v>35</v>
      </c>
      <c r="C46">
        <v>24</v>
      </c>
      <c r="D46">
        <v>47</v>
      </c>
      <c r="E46">
        <v>76</v>
      </c>
      <c r="F46">
        <v>16</v>
      </c>
      <c r="G46">
        <v>36</v>
      </c>
      <c r="H46">
        <v>35</v>
      </c>
      <c r="I46">
        <v>31</v>
      </c>
      <c r="J46">
        <v>41</v>
      </c>
      <c r="K46">
        <v>49</v>
      </c>
      <c r="L46">
        <v>53</v>
      </c>
      <c r="M46">
        <v>62</v>
      </c>
      <c r="N46">
        <v>50</v>
      </c>
      <c r="O46">
        <v>45</v>
      </c>
      <c r="P46">
        <v>62</v>
      </c>
      <c r="R46">
        <v>20</v>
      </c>
      <c r="S46">
        <v>30</v>
      </c>
      <c r="T46">
        <v>77</v>
      </c>
      <c r="U46">
        <v>41</v>
      </c>
      <c r="V46">
        <v>34</v>
      </c>
      <c r="W46">
        <v>29</v>
      </c>
      <c r="Y46">
        <v>24</v>
      </c>
      <c r="Z46">
        <v>35</v>
      </c>
      <c r="AA46" s="1">
        <f>AVERAGE(C46:Z46)</f>
        <v>41.68181818181818</v>
      </c>
      <c r="AB46">
        <f>MAX(C46:Z46)</f>
        <v>77</v>
      </c>
      <c r="AC46">
        <f>MIN(C46:Z46)</f>
        <v>16</v>
      </c>
      <c r="AD46" t="s">
        <v>66</v>
      </c>
      <c r="AE46">
        <f>QUARTILE(C46:Z46,0)</f>
        <v>16</v>
      </c>
      <c r="AF46">
        <f>QUARTILE(C46:Z46, 1)</f>
        <v>30.25</v>
      </c>
      <c r="AG46">
        <f>QUARTILE(C46:Z46, 2)</f>
        <v>38.5</v>
      </c>
      <c r="AH46">
        <f>QUARTILE(C46:Z46,3)</f>
        <v>49.75</v>
      </c>
      <c r="AI46">
        <f>QUARTILE(C46:Z46,4)</f>
        <v>77</v>
      </c>
      <c r="AJ46">
        <f>AB46-AC46</f>
        <v>61</v>
      </c>
    </row>
    <row r="47" spans="1:40" x14ac:dyDescent="0.2">
      <c r="A47" t="s">
        <v>80</v>
      </c>
      <c r="B47" t="s">
        <v>37</v>
      </c>
      <c r="C47">
        <v>29</v>
      </c>
      <c r="D47">
        <v>29</v>
      </c>
      <c r="E47">
        <v>52</v>
      </c>
      <c r="F47">
        <v>40</v>
      </c>
      <c r="G47">
        <v>31</v>
      </c>
      <c r="H47">
        <v>42</v>
      </c>
      <c r="I47">
        <v>47</v>
      </c>
      <c r="J47">
        <v>48</v>
      </c>
      <c r="K47">
        <v>41</v>
      </c>
      <c r="R47">
        <v>41</v>
      </c>
      <c r="S47">
        <v>74</v>
      </c>
      <c r="U47">
        <v>49</v>
      </c>
      <c r="V47">
        <v>32</v>
      </c>
      <c r="Z47">
        <v>51</v>
      </c>
      <c r="AA47" s="1">
        <f>AVERAGE(C47:Z47)</f>
        <v>43.285714285714285</v>
      </c>
      <c r="AB47">
        <f>MAX(C47:Z47)</f>
        <v>74</v>
      </c>
      <c r="AC47">
        <f>MIN(C47:Z47)</f>
        <v>29</v>
      </c>
      <c r="AD47" t="s">
        <v>66</v>
      </c>
      <c r="AE47">
        <f>QUARTILE(C47:Z47,0)</f>
        <v>29</v>
      </c>
      <c r="AF47">
        <f>QUARTILE(C47:Z47, 1)</f>
        <v>34</v>
      </c>
      <c r="AG47">
        <f>QUARTILE(C47:Z47, 2)</f>
        <v>41.5</v>
      </c>
      <c r="AH47">
        <f>QUARTILE(C47:Z47,3)</f>
        <v>48.75</v>
      </c>
      <c r="AI47">
        <f>QUARTILE(C47:Z47,4)</f>
        <v>74</v>
      </c>
      <c r="AJ47">
        <f>AB47-AC47</f>
        <v>45</v>
      </c>
    </row>
    <row r="48" spans="1:40" x14ac:dyDescent="0.2">
      <c r="A48" t="s">
        <v>71</v>
      </c>
      <c r="B48" t="s">
        <v>37</v>
      </c>
      <c r="C48">
        <v>36</v>
      </c>
      <c r="D48">
        <v>62</v>
      </c>
      <c r="E48">
        <v>85</v>
      </c>
      <c r="F48">
        <v>57</v>
      </c>
      <c r="G48">
        <v>59</v>
      </c>
      <c r="H48">
        <v>33</v>
      </c>
      <c r="I48">
        <v>42</v>
      </c>
      <c r="J48">
        <v>39</v>
      </c>
      <c r="K48">
        <v>55</v>
      </c>
      <c r="N48">
        <v>30</v>
      </c>
      <c r="P48">
        <v>26</v>
      </c>
      <c r="R48">
        <v>44</v>
      </c>
      <c r="S48">
        <v>62</v>
      </c>
      <c r="T48">
        <v>22</v>
      </c>
      <c r="U48">
        <v>39</v>
      </c>
      <c r="V48">
        <v>33</v>
      </c>
      <c r="Z48">
        <v>62</v>
      </c>
      <c r="AA48" s="1">
        <f>AVERAGE(C48:Z48)</f>
        <v>46.235294117647058</v>
      </c>
      <c r="AB48">
        <f>MAX(C48:Z48)</f>
        <v>85</v>
      </c>
      <c r="AC48">
        <f>MIN(C48:Z48)</f>
        <v>22</v>
      </c>
      <c r="AD48" t="s">
        <v>66</v>
      </c>
      <c r="AE48">
        <f>QUARTILE(C48:Z48,0)</f>
        <v>22</v>
      </c>
      <c r="AF48">
        <f>QUARTILE(C48:Z48, 1)</f>
        <v>33</v>
      </c>
      <c r="AG48">
        <f>QUARTILE(C48:Z48, 2)</f>
        <v>42</v>
      </c>
      <c r="AH48">
        <f>QUARTILE(C48:Z48,3)</f>
        <v>59</v>
      </c>
      <c r="AI48">
        <f>QUARTILE(C48:Z48,4)</f>
        <v>85</v>
      </c>
      <c r="AJ48">
        <f>AB48-AC48</f>
        <v>63</v>
      </c>
    </row>
    <row r="49" spans="1:36" x14ac:dyDescent="0.2">
      <c r="A49" t="s">
        <v>81</v>
      </c>
      <c r="B49" t="s">
        <v>76</v>
      </c>
      <c r="D49">
        <v>67</v>
      </c>
      <c r="G49">
        <v>78</v>
      </c>
      <c r="H49">
        <v>36</v>
      </c>
      <c r="I49">
        <v>26</v>
      </c>
      <c r="J49">
        <v>43</v>
      </c>
      <c r="K49">
        <v>45</v>
      </c>
      <c r="N49">
        <v>81</v>
      </c>
      <c r="R49">
        <v>69</v>
      </c>
      <c r="S49">
        <v>43</v>
      </c>
      <c r="U49">
        <v>42</v>
      </c>
      <c r="V49">
        <v>35</v>
      </c>
      <c r="W49">
        <v>31</v>
      </c>
      <c r="X49">
        <v>31</v>
      </c>
      <c r="Z49">
        <v>32</v>
      </c>
      <c r="AA49" s="1">
        <f>AVERAGE(C49:Z49)</f>
        <v>47.071428571428569</v>
      </c>
      <c r="AB49">
        <f>MAX(C49:Z49)</f>
        <v>81</v>
      </c>
      <c r="AC49">
        <f>MIN(C49:Z49)</f>
        <v>26</v>
      </c>
      <c r="AD49" t="s">
        <v>66</v>
      </c>
      <c r="AE49">
        <f>QUARTILE(C49:Z49,0)</f>
        <v>26</v>
      </c>
      <c r="AF49">
        <f>QUARTILE(C49:Z49, 1)</f>
        <v>32.75</v>
      </c>
      <c r="AG49">
        <f>QUARTILE(C49:Z49, 2)</f>
        <v>42.5</v>
      </c>
      <c r="AH49">
        <f>QUARTILE(C49:Z49,3)</f>
        <v>61.5</v>
      </c>
      <c r="AI49">
        <f>QUARTILE(C49:Z49,4)</f>
        <v>81</v>
      </c>
      <c r="AJ49">
        <f>AB49-AC49</f>
        <v>55</v>
      </c>
    </row>
    <row r="50" spans="1:36" x14ac:dyDescent="0.2">
      <c r="A50" t="s">
        <v>85</v>
      </c>
      <c r="B50" t="s">
        <v>76</v>
      </c>
      <c r="C50">
        <v>47</v>
      </c>
      <c r="D50">
        <v>44</v>
      </c>
      <c r="G50">
        <v>65</v>
      </c>
      <c r="H50">
        <v>30</v>
      </c>
      <c r="I50">
        <v>37</v>
      </c>
      <c r="J50">
        <v>42</v>
      </c>
      <c r="K50">
        <v>46</v>
      </c>
      <c r="L50">
        <v>50</v>
      </c>
      <c r="M50">
        <v>55</v>
      </c>
      <c r="N50">
        <v>61</v>
      </c>
      <c r="O50">
        <v>37</v>
      </c>
      <c r="P50">
        <v>55</v>
      </c>
      <c r="Q50">
        <v>44</v>
      </c>
      <c r="R50">
        <v>56</v>
      </c>
      <c r="S50">
        <v>55</v>
      </c>
      <c r="U50">
        <v>43</v>
      </c>
      <c r="V50">
        <v>42</v>
      </c>
      <c r="Z50">
        <v>47</v>
      </c>
      <c r="AA50" s="1">
        <f>AVERAGE(C50:Z50)</f>
        <v>47.555555555555557</v>
      </c>
      <c r="AB50">
        <f>MAX(C50:Z50)</f>
        <v>65</v>
      </c>
      <c r="AC50">
        <f>MIN(C50:Z50)</f>
        <v>30</v>
      </c>
      <c r="AD50" t="s">
        <v>66</v>
      </c>
      <c r="AE50">
        <f>QUARTILE(C50:Z50,0)</f>
        <v>30</v>
      </c>
      <c r="AF50">
        <f>QUARTILE(C50:Z50, 1)</f>
        <v>42.25</v>
      </c>
      <c r="AG50">
        <f>QUARTILE(C50:Z50, 2)</f>
        <v>46.5</v>
      </c>
      <c r="AH50">
        <f>QUARTILE(C50:Z50,3)</f>
        <v>55</v>
      </c>
      <c r="AI50">
        <f>QUARTILE(C50:Z50,4)</f>
        <v>65</v>
      </c>
      <c r="AJ50">
        <f>AB50-AC50</f>
        <v>35</v>
      </c>
    </row>
    <row r="51" spans="1:36" x14ac:dyDescent="0.2">
      <c r="A51" t="s">
        <v>86</v>
      </c>
      <c r="B51" t="s">
        <v>83</v>
      </c>
      <c r="C51">
        <v>31</v>
      </c>
      <c r="D51">
        <v>43</v>
      </c>
      <c r="E51">
        <v>35</v>
      </c>
      <c r="F51">
        <v>37</v>
      </c>
      <c r="G51">
        <v>49</v>
      </c>
      <c r="H51">
        <v>61</v>
      </c>
      <c r="I51">
        <v>64</v>
      </c>
      <c r="J51">
        <v>44</v>
      </c>
      <c r="K51">
        <v>35</v>
      </c>
      <c r="L51">
        <v>57</v>
      </c>
      <c r="M51">
        <v>48</v>
      </c>
      <c r="N51">
        <v>56</v>
      </c>
      <c r="O51">
        <v>77</v>
      </c>
      <c r="P51">
        <v>48</v>
      </c>
      <c r="R51">
        <v>49</v>
      </c>
      <c r="S51">
        <v>47</v>
      </c>
      <c r="T51">
        <v>41</v>
      </c>
      <c r="U51">
        <v>53</v>
      </c>
      <c r="V51">
        <v>44</v>
      </c>
      <c r="Z51">
        <v>41</v>
      </c>
      <c r="AA51" s="1">
        <f>AVERAGE(C51:Z51)</f>
        <v>48</v>
      </c>
      <c r="AB51">
        <f>MAX(C51:Z51)</f>
        <v>77</v>
      </c>
      <c r="AC51">
        <f>MIN(C51:Z51)</f>
        <v>31</v>
      </c>
      <c r="AD51" t="s">
        <v>66</v>
      </c>
      <c r="AE51">
        <f>QUARTILE(C51:Z51,0)</f>
        <v>31</v>
      </c>
      <c r="AF51">
        <f>QUARTILE(C51:Z51, 1)</f>
        <v>41</v>
      </c>
      <c r="AG51">
        <f>QUARTILE(C51:Z51, 2)</f>
        <v>47.5</v>
      </c>
      <c r="AH51">
        <f>QUARTILE(C51:Z51,3)</f>
        <v>53.75</v>
      </c>
      <c r="AI51">
        <f>QUARTILE(C51:Z51,4)</f>
        <v>77</v>
      </c>
      <c r="AJ51">
        <f>AB51-AC51</f>
        <v>46</v>
      </c>
    </row>
    <row r="52" spans="1:36" x14ac:dyDescent="0.2">
      <c r="A52" t="s">
        <v>79</v>
      </c>
      <c r="B52" t="s">
        <v>41</v>
      </c>
      <c r="C52">
        <v>70</v>
      </c>
      <c r="D52">
        <v>72</v>
      </c>
      <c r="E52">
        <v>54</v>
      </c>
      <c r="F52">
        <v>60</v>
      </c>
      <c r="H52">
        <v>18</v>
      </c>
      <c r="J52">
        <v>18</v>
      </c>
      <c r="K52">
        <v>81</v>
      </c>
      <c r="L52">
        <v>83</v>
      </c>
      <c r="N52">
        <v>84</v>
      </c>
      <c r="O52">
        <v>31</v>
      </c>
      <c r="R52">
        <v>89</v>
      </c>
      <c r="S52">
        <v>28</v>
      </c>
      <c r="U52">
        <v>18</v>
      </c>
      <c r="V52">
        <v>21</v>
      </c>
      <c r="W52">
        <v>24</v>
      </c>
      <c r="Z52">
        <v>28</v>
      </c>
      <c r="AA52" s="1">
        <f>AVERAGE(C52:Z52)</f>
        <v>48.6875</v>
      </c>
      <c r="AB52">
        <f>MAX(C52:Z52)</f>
        <v>89</v>
      </c>
      <c r="AC52">
        <f>MIN(C52:Z52)</f>
        <v>18</v>
      </c>
      <c r="AD52" t="s">
        <v>66</v>
      </c>
      <c r="AE52">
        <f>QUARTILE(C52:Z52,0)</f>
        <v>18</v>
      </c>
      <c r="AF52">
        <f>QUARTILE(C52:Z52, 1)</f>
        <v>23.25</v>
      </c>
      <c r="AG52">
        <f>QUARTILE(C52:Z52, 2)</f>
        <v>42.5</v>
      </c>
      <c r="AH52">
        <f>QUARTILE(C52:Z52,3)</f>
        <v>74.25</v>
      </c>
      <c r="AI52">
        <f>QUARTILE(C52:Z52,4)</f>
        <v>89</v>
      </c>
      <c r="AJ52">
        <f>AB52-AC52</f>
        <v>71</v>
      </c>
    </row>
    <row r="53" spans="1:36" x14ac:dyDescent="0.2">
      <c r="A53" t="s">
        <v>92</v>
      </c>
      <c r="B53" t="s">
        <v>50</v>
      </c>
      <c r="C53">
        <v>60</v>
      </c>
      <c r="D53">
        <v>58</v>
      </c>
      <c r="E53">
        <v>36</v>
      </c>
      <c r="F53">
        <v>43</v>
      </c>
      <c r="G53">
        <v>38</v>
      </c>
      <c r="K53">
        <v>47</v>
      </c>
      <c r="L53">
        <v>66</v>
      </c>
      <c r="M53">
        <v>49</v>
      </c>
      <c r="N53">
        <v>43</v>
      </c>
      <c r="O53">
        <v>66</v>
      </c>
      <c r="P53">
        <v>49</v>
      </c>
      <c r="Q53">
        <v>27</v>
      </c>
      <c r="R53">
        <v>52</v>
      </c>
      <c r="AA53" s="1">
        <f>AVERAGE(C53:Z53)</f>
        <v>48.769230769230766</v>
      </c>
      <c r="AB53">
        <f>MAX(C53:Z53)</f>
        <v>66</v>
      </c>
      <c r="AC53">
        <f>MIN(C53:Z53)</f>
        <v>27</v>
      </c>
      <c r="AD53" t="s">
        <v>66</v>
      </c>
      <c r="AE53">
        <f>QUARTILE(C53:Z53,0)</f>
        <v>27</v>
      </c>
      <c r="AF53">
        <f>QUARTILE(C53:Z53, 1)</f>
        <v>43</v>
      </c>
      <c r="AG53">
        <f>QUARTILE(C53:Z53, 2)</f>
        <v>49</v>
      </c>
      <c r="AH53">
        <f>QUARTILE(C53:Z53,3)</f>
        <v>58</v>
      </c>
      <c r="AI53">
        <f>QUARTILE(C53:Z53,4)</f>
        <v>66</v>
      </c>
      <c r="AJ53">
        <f>AB53-AC53</f>
        <v>39</v>
      </c>
    </row>
    <row r="54" spans="1:36" x14ac:dyDescent="0.2">
      <c r="A54" t="s">
        <v>94</v>
      </c>
      <c r="B54" t="s">
        <v>29</v>
      </c>
      <c r="C54">
        <v>44</v>
      </c>
      <c r="D54">
        <v>73</v>
      </c>
      <c r="G54">
        <v>87</v>
      </c>
      <c r="H54">
        <v>41</v>
      </c>
      <c r="J54">
        <v>47</v>
      </c>
      <c r="K54">
        <v>39</v>
      </c>
      <c r="L54">
        <v>64</v>
      </c>
      <c r="M54">
        <v>56</v>
      </c>
      <c r="N54">
        <v>26</v>
      </c>
      <c r="O54">
        <v>82</v>
      </c>
      <c r="P54">
        <v>56</v>
      </c>
      <c r="R54">
        <v>50</v>
      </c>
      <c r="S54">
        <v>20</v>
      </c>
      <c r="T54">
        <v>19</v>
      </c>
      <c r="U54">
        <v>45</v>
      </c>
      <c r="V54">
        <v>49</v>
      </c>
      <c r="Z54">
        <v>50</v>
      </c>
      <c r="AA54" s="1">
        <f>AVERAGE(C54:Z54)</f>
        <v>49.882352941176471</v>
      </c>
      <c r="AB54">
        <f>MAX(C54:Z54)</f>
        <v>87</v>
      </c>
      <c r="AC54">
        <f>MIN(C54:Z54)</f>
        <v>19</v>
      </c>
      <c r="AD54" t="s">
        <v>66</v>
      </c>
      <c r="AE54">
        <f>QUARTILE(C54:Z54,0)</f>
        <v>19</v>
      </c>
      <c r="AF54">
        <f>QUARTILE(C54:Z54, 1)</f>
        <v>41</v>
      </c>
      <c r="AG54">
        <f>QUARTILE(C54:Z54, 2)</f>
        <v>49</v>
      </c>
      <c r="AH54">
        <f>QUARTILE(C54:Z54,3)</f>
        <v>56</v>
      </c>
      <c r="AI54">
        <f>QUARTILE(C54:Z54,4)</f>
        <v>87</v>
      </c>
      <c r="AJ54">
        <f>AB54-AC54</f>
        <v>68</v>
      </c>
    </row>
    <row r="55" spans="1:36" x14ac:dyDescent="0.2">
      <c r="A55" t="s">
        <v>89</v>
      </c>
      <c r="B55" t="s">
        <v>50</v>
      </c>
      <c r="C55">
        <v>28</v>
      </c>
      <c r="D55">
        <v>63</v>
      </c>
      <c r="E55">
        <v>41</v>
      </c>
      <c r="F55">
        <v>33</v>
      </c>
      <c r="G55">
        <v>41</v>
      </c>
      <c r="H55">
        <v>65</v>
      </c>
      <c r="I55" t="s">
        <v>90</v>
      </c>
      <c r="J55">
        <v>63</v>
      </c>
      <c r="K55">
        <v>70</v>
      </c>
      <c r="N55">
        <v>70</v>
      </c>
      <c r="R55">
        <v>45</v>
      </c>
      <c r="S55">
        <v>32</v>
      </c>
      <c r="U55">
        <v>65</v>
      </c>
      <c r="V55">
        <v>47</v>
      </c>
      <c r="Z55">
        <v>55</v>
      </c>
      <c r="AA55" s="1">
        <f>AVERAGE(C55:Z55)</f>
        <v>51.285714285714285</v>
      </c>
      <c r="AB55">
        <f>MAX(C55:Z55)</f>
        <v>70</v>
      </c>
      <c r="AC55">
        <f>MIN(C55:Z55)</f>
        <v>28</v>
      </c>
      <c r="AD55" t="s">
        <v>66</v>
      </c>
      <c r="AE55">
        <f>QUARTILE(C55:Z55,0)</f>
        <v>28</v>
      </c>
      <c r="AF55">
        <f>QUARTILE(C55:Z55, 1)</f>
        <v>41</v>
      </c>
      <c r="AG55">
        <f>QUARTILE(C55:Z55, 2)</f>
        <v>51</v>
      </c>
      <c r="AH55">
        <f>QUARTILE(C55:Z55,3)</f>
        <v>64.5</v>
      </c>
      <c r="AI55">
        <f>QUARTILE(C55:Z55,4)</f>
        <v>70</v>
      </c>
      <c r="AJ55">
        <f>AB55-AC55</f>
        <v>42</v>
      </c>
    </row>
    <row r="56" spans="1:36" x14ac:dyDescent="0.2">
      <c r="A56" t="s">
        <v>93</v>
      </c>
      <c r="B56" t="s">
        <v>32</v>
      </c>
      <c r="C56">
        <v>50</v>
      </c>
      <c r="D56">
        <v>48</v>
      </c>
      <c r="E56">
        <v>53</v>
      </c>
      <c r="F56">
        <v>56</v>
      </c>
      <c r="G56">
        <v>42</v>
      </c>
      <c r="H56">
        <v>64</v>
      </c>
      <c r="I56">
        <v>81</v>
      </c>
      <c r="J56">
        <v>60</v>
      </c>
      <c r="K56">
        <v>50</v>
      </c>
      <c r="L56">
        <v>41</v>
      </c>
      <c r="M56">
        <v>38</v>
      </c>
      <c r="N56">
        <v>33</v>
      </c>
      <c r="O56">
        <v>43</v>
      </c>
      <c r="P56">
        <v>39</v>
      </c>
      <c r="Q56">
        <v>37</v>
      </c>
      <c r="R56">
        <v>51</v>
      </c>
      <c r="T56">
        <v>61</v>
      </c>
      <c r="U56">
        <v>63</v>
      </c>
      <c r="V56">
        <v>62</v>
      </c>
      <c r="Z56">
        <v>71</v>
      </c>
      <c r="AA56" s="1">
        <f>AVERAGE(C56:Z56)</f>
        <v>52.15</v>
      </c>
      <c r="AB56">
        <f>MAX(C56:Z56)</f>
        <v>81</v>
      </c>
      <c r="AC56">
        <f>MIN(C56:Z56)</f>
        <v>33</v>
      </c>
      <c r="AD56" t="s">
        <v>66</v>
      </c>
      <c r="AE56">
        <f>QUARTILE(C56:Z56,0)</f>
        <v>33</v>
      </c>
      <c r="AF56">
        <f>QUARTILE(C56:Z56, 1)</f>
        <v>41.75</v>
      </c>
      <c r="AG56">
        <f>QUARTILE(C56:Z56, 2)</f>
        <v>50.5</v>
      </c>
      <c r="AH56">
        <f>QUARTILE(C56:Z56,3)</f>
        <v>61.25</v>
      </c>
      <c r="AI56">
        <f>QUARTILE(C56:Z56,4)</f>
        <v>81</v>
      </c>
      <c r="AJ56">
        <f>AB56-AC56</f>
        <v>48</v>
      </c>
    </row>
    <row r="57" spans="1:36" x14ac:dyDescent="0.2">
      <c r="A57" t="s">
        <v>87</v>
      </c>
      <c r="B57" t="s">
        <v>76</v>
      </c>
      <c r="C57">
        <v>86</v>
      </c>
      <c r="D57">
        <v>49</v>
      </c>
      <c r="E57">
        <v>50</v>
      </c>
      <c r="F57">
        <v>62</v>
      </c>
      <c r="G57">
        <v>76</v>
      </c>
      <c r="H57">
        <v>52</v>
      </c>
      <c r="I57">
        <v>27</v>
      </c>
      <c r="J57">
        <v>52</v>
      </c>
      <c r="R57">
        <v>46</v>
      </c>
      <c r="S57">
        <v>37</v>
      </c>
      <c r="U57">
        <v>51</v>
      </c>
      <c r="V57">
        <v>64</v>
      </c>
      <c r="Z57">
        <v>26</v>
      </c>
      <c r="AA57" s="1">
        <f>AVERAGE(C57:Z57)</f>
        <v>52.153846153846153</v>
      </c>
      <c r="AB57">
        <f>MAX(C57:Z57)</f>
        <v>86</v>
      </c>
      <c r="AC57">
        <f>MIN(C57:Z57)</f>
        <v>26</v>
      </c>
      <c r="AD57" t="s">
        <v>66</v>
      </c>
      <c r="AE57">
        <f>QUARTILE(C57:Z57,0)</f>
        <v>26</v>
      </c>
      <c r="AF57">
        <f>QUARTILE(C57:Z57, 1)</f>
        <v>46</v>
      </c>
      <c r="AG57">
        <f>QUARTILE(C57:Z57, 2)</f>
        <v>51</v>
      </c>
      <c r="AH57">
        <f>QUARTILE(C57:Z57,3)</f>
        <v>62</v>
      </c>
      <c r="AI57">
        <f>QUARTILE(C57:Z57,4)</f>
        <v>86</v>
      </c>
      <c r="AJ57">
        <f>AB57-AC57</f>
        <v>60</v>
      </c>
    </row>
    <row r="58" spans="1:36" x14ac:dyDescent="0.2">
      <c r="A58" t="s">
        <v>95</v>
      </c>
      <c r="B58" t="s">
        <v>37</v>
      </c>
      <c r="C58">
        <v>67</v>
      </c>
      <c r="D58">
        <v>70</v>
      </c>
      <c r="F58">
        <v>85</v>
      </c>
      <c r="G58">
        <v>48</v>
      </c>
      <c r="H58">
        <v>37</v>
      </c>
      <c r="I58">
        <v>22</v>
      </c>
      <c r="J58">
        <v>40</v>
      </c>
      <c r="K58">
        <v>62</v>
      </c>
      <c r="L58">
        <v>65</v>
      </c>
      <c r="M58">
        <v>57</v>
      </c>
      <c r="N58">
        <v>59</v>
      </c>
      <c r="O58">
        <v>59</v>
      </c>
      <c r="P58">
        <v>57</v>
      </c>
      <c r="Q58">
        <v>62</v>
      </c>
      <c r="R58">
        <v>60</v>
      </c>
      <c r="S58">
        <v>23</v>
      </c>
      <c r="T58">
        <v>51</v>
      </c>
      <c r="U58">
        <v>40</v>
      </c>
      <c r="V58">
        <v>48</v>
      </c>
      <c r="Z58">
        <v>38</v>
      </c>
      <c r="AA58" s="1">
        <f>AVERAGE(C58:Z58)</f>
        <v>52.5</v>
      </c>
      <c r="AB58">
        <f>MAX(C58:Z58)</f>
        <v>85</v>
      </c>
      <c r="AC58">
        <f>MIN(C58:Z58)</f>
        <v>22</v>
      </c>
      <c r="AD58" t="s">
        <v>66</v>
      </c>
      <c r="AE58">
        <f>QUARTILE(C58:Z58,0)</f>
        <v>22</v>
      </c>
      <c r="AF58">
        <f>QUARTILE(C58:Z58, 1)</f>
        <v>40</v>
      </c>
      <c r="AG58">
        <f>QUARTILE(C58:Z58, 2)</f>
        <v>57</v>
      </c>
      <c r="AH58">
        <f>QUARTILE(C58:Z58,3)</f>
        <v>62</v>
      </c>
      <c r="AI58">
        <f>QUARTILE(C58:Z58,4)</f>
        <v>85</v>
      </c>
      <c r="AJ58">
        <f>AB58-AC58</f>
        <v>63</v>
      </c>
    </row>
    <row r="59" spans="1:36" x14ac:dyDescent="0.2">
      <c r="A59" t="s">
        <v>105</v>
      </c>
      <c r="B59" t="s">
        <v>106</v>
      </c>
      <c r="C59">
        <v>62</v>
      </c>
      <c r="D59">
        <v>34</v>
      </c>
      <c r="E59">
        <v>66</v>
      </c>
      <c r="F59">
        <v>28</v>
      </c>
      <c r="G59">
        <v>50</v>
      </c>
      <c r="I59">
        <v>41</v>
      </c>
      <c r="J59">
        <v>55</v>
      </c>
      <c r="K59">
        <v>76</v>
      </c>
      <c r="L59">
        <v>54</v>
      </c>
      <c r="M59">
        <v>46</v>
      </c>
      <c r="N59">
        <v>60</v>
      </c>
      <c r="O59">
        <v>80</v>
      </c>
      <c r="P59">
        <v>46</v>
      </c>
      <c r="Q59">
        <v>56</v>
      </c>
      <c r="R59">
        <v>83</v>
      </c>
      <c r="U59">
        <v>56</v>
      </c>
      <c r="Z59">
        <v>36</v>
      </c>
      <c r="AA59" s="1">
        <f>AVERAGE(C59:Z59)</f>
        <v>54.647058823529413</v>
      </c>
      <c r="AB59">
        <f>MAX(C59:Z59)</f>
        <v>83</v>
      </c>
      <c r="AC59">
        <f>MIN(C59:Z59)</f>
        <v>28</v>
      </c>
      <c r="AD59" t="s">
        <v>66</v>
      </c>
      <c r="AE59">
        <f>QUARTILE(C59:Z59,0)</f>
        <v>28</v>
      </c>
      <c r="AF59">
        <f>QUARTILE(C59:Z59, 1)</f>
        <v>46</v>
      </c>
      <c r="AG59">
        <f>QUARTILE(C59:Z59, 2)</f>
        <v>55</v>
      </c>
      <c r="AH59">
        <f>QUARTILE(C59:Z59,3)</f>
        <v>62</v>
      </c>
      <c r="AI59">
        <f>QUARTILE(C59:Z59,4)</f>
        <v>83</v>
      </c>
      <c r="AJ59">
        <f>AB59-AC59</f>
        <v>55</v>
      </c>
    </row>
    <row r="60" spans="1:36" x14ac:dyDescent="0.2">
      <c r="A60" t="s">
        <v>78</v>
      </c>
      <c r="B60" t="s">
        <v>35</v>
      </c>
      <c r="C60">
        <v>48</v>
      </c>
      <c r="E60">
        <v>100</v>
      </c>
      <c r="F60">
        <v>54</v>
      </c>
      <c r="G60">
        <v>43</v>
      </c>
      <c r="H60">
        <v>38</v>
      </c>
      <c r="I60">
        <v>56</v>
      </c>
      <c r="Q60">
        <v>66</v>
      </c>
      <c r="R60">
        <v>43</v>
      </c>
      <c r="S60">
        <v>93</v>
      </c>
      <c r="U60">
        <v>33</v>
      </c>
      <c r="V60">
        <v>56</v>
      </c>
      <c r="Z60">
        <v>52</v>
      </c>
      <c r="AA60" s="1">
        <f>AVERAGE(C60:Z60)</f>
        <v>56.833333333333336</v>
      </c>
      <c r="AB60">
        <f>MAX(C60:Z60)</f>
        <v>100</v>
      </c>
      <c r="AC60">
        <f>MIN(C60:Z60)</f>
        <v>33</v>
      </c>
      <c r="AD60" t="s">
        <v>66</v>
      </c>
      <c r="AE60">
        <f>QUARTILE(C60:Z60,0)</f>
        <v>33</v>
      </c>
      <c r="AF60">
        <f>QUARTILE(C60:Z60, 1)</f>
        <v>43</v>
      </c>
      <c r="AG60">
        <f>QUARTILE(C60:Z60, 2)</f>
        <v>53</v>
      </c>
      <c r="AH60">
        <f>QUARTILE(C60:Z60,3)</f>
        <v>58.5</v>
      </c>
      <c r="AI60">
        <f>QUARTILE(C60:Z60,4)</f>
        <v>100</v>
      </c>
      <c r="AJ60">
        <f>AB60-AC60</f>
        <v>67</v>
      </c>
    </row>
    <row r="61" spans="1:36" x14ac:dyDescent="0.2">
      <c r="A61" t="s">
        <v>98</v>
      </c>
      <c r="B61" t="s">
        <v>47</v>
      </c>
      <c r="C61">
        <v>37</v>
      </c>
      <c r="D61">
        <v>68</v>
      </c>
      <c r="E61">
        <v>64</v>
      </c>
      <c r="F61">
        <v>61</v>
      </c>
      <c r="G61">
        <v>39</v>
      </c>
      <c r="H61">
        <v>76</v>
      </c>
      <c r="I61">
        <v>52</v>
      </c>
      <c r="J61">
        <v>90</v>
      </c>
      <c r="K61">
        <v>53</v>
      </c>
      <c r="L61">
        <v>40</v>
      </c>
      <c r="M61">
        <v>40</v>
      </c>
      <c r="N61">
        <v>52</v>
      </c>
      <c r="O61">
        <v>52</v>
      </c>
      <c r="P61">
        <v>40</v>
      </c>
      <c r="Q61">
        <v>42</v>
      </c>
      <c r="R61">
        <v>63</v>
      </c>
      <c r="T61">
        <v>74</v>
      </c>
      <c r="U61">
        <v>81</v>
      </c>
      <c r="V61">
        <v>51</v>
      </c>
      <c r="Y61">
        <v>28</v>
      </c>
      <c r="Z61">
        <v>57</v>
      </c>
      <c r="AA61" s="1">
        <f>AVERAGE(C61:Z61)</f>
        <v>55.238095238095241</v>
      </c>
      <c r="AB61">
        <f>MAX(C61:Z61)</f>
        <v>90</v>
      </c>
      <c r="AC61">
        <f>MIN(C61:Z61)</f>
        <v>28</v>
      </c>
      <c r="AD61" t="s">
        <v>66</v>
      </c>
      <c r="AE61">
        <f>QUARTILE(C61:Z61,0)</f>
        <v>28</v>
      </c>
      <c r="AF61">
        <f>QUARTILE(C61:Z61, 1)</f>
        <v>40</v>
      </c>
      <c r="AG61">
        <f>QUARTILE(C61:Z61, 2)</f>
        <v>52</v>
      </c>
      <c r="AH61">
        <f>QUARTILE(C61:Z61,3)</f>
        <v>64</v>
      </c>
      <c r="AI61">
        <f>QUARTILE(C61:Z61,4)</f>
        <v>90</v>
      </c>
      <c r="AJ61">
        <f>AB61-AC61</f>
        <v>62</v>
      </c>
    </row>
    <row r="62" spans="1:36" x14ac:dyDescent="0.2">
      <c r="A62" t="s">
        <v>100</v>
      </c>
      <c r="B62" t="s">
        <v>83</v>
      </c>
      <c r="C62">
        <v>45</v>
      </c>
      <c r="D62">
        <v>52</v>
      </c>
      <c r="E62">
        <v>55</v>
      </c>
      <c r="F62">
        <v>77</v>
      </c>
      <c r="G62">
        <v>45</v>
      </c>
      <c r="H62">
        <v>46</v>
      </c>
      <c r="I62">
        <v>57</v>
      </c>
      <c r="J62">
        <v>51</v>
      </c>
      <c r="K62">
        <v>78</v>
      </c>
      <c r="L62">
        <v>34</v>
      </c>
      <c r="M62">
        <v>65</v>
      </c>
      <c r="N62">
        <v>48</v>
      </c>
      <c r="O62">
        <v>49</v>
      </c>
      <c r="P62">
        <v>65</v>
      </c>
      <c r="Q62">
        <v>91</v>
      </c>
      <c r="R62">
        <v>53</v>
      </c>
      <c r="S62">
        <v>67</v>
      </c>
      <c r="U62">
        <v>48</v>
      </c>
      <c r="V62">
        <v>70</v>
      </c>
      <c r="Z62">
        <v>27</v>
      </c>
      <c r="AA62" s="1">
        <f>AVERAGE(C62:Z62)</f>
        <v>56.15</v>
      </c>
      <c r="AB62">
        <f>MAX(C62:Z62)</f>
        <v>91</v>
      </c>
      <c r="AC62">
        <f>MIN(C62:Z62)</f>
        <v>27</v>
      </c>
      <c r="AD62" t="s">
        <v>66</v>
      </c>
      <c r="AE62">
        <f>QUARTILE(C62:Z62,0)</f>
        <v>27</v>
      </c>
      <c r="AF62">
        <f>QUARTILE(C62:Z62, 1)</f>
        <v>47.5</v>
      </c>
      <c r="AG62">
        <f>QUARTILE(C62:Z62, 2)</f>
        <v>52.5</v>
      </c>
      <c r="AH62">
        <f>QUARTILE(C62:Z62,3)</f>
        <v>65.5</v>
      </c>
      <c r="AI62">
        <f>QUARTILE(C62:Z62,4)</f>
        <v>91</v>
      </c>
      <c r="AJ62">
        <f>AB62-AC62</f>
        <v>64</v>
      </c>
    </row>
    <row r="63" spans="1:36" x14ac:dyDescent="0.2">
      <c r="A63" t="s">
        <v>101</v>
      </c>
      <c r="B63" t="s">
        <v>83</v>
      </c>
      <c r="C63">
        <v>49</v>
      </c>
      <c r="D63">
        <v>59</v>
      </c>
      <c r="E63">
        <v>49</v>
      </c>
      <c r="F63">
        <v>79</v>
      </c>
      <c r="G63">
        <v>71</v>
      </c>
      <c r="J63">
        <v>86</v>
      </c>
      <c r="K63">
        <v>43</v>
      </c>
      <c r="L63">
        <v>30</v>
      </c>
      <c r="M63">
        <v>30</v>
      </c>
      <c r="N63">
        <v>38</v>
      </c>
      <c r="O63">
        <v>55</v>
      </c>
      <c r="P63">
        <v>31</v>
      </c>
      <c r="Q63">
        <v>59</v>
      </c>
      <c r="R63">
        <v>59</v>
      </c>
      <c r="S63">
        <v>52</v>
      </c>
      <c r="T63">
        <v>52</v>
      </c>
      <c r="U63">
        <v>84</v>
      </c>
      <c r="V63">
        <v>88</v>
      </c>
      <c r="Z63">
        <v>67</v>
      </c>
      <c r="AA63" s="1">
        <f>AVERAGE(C63:Z63)</f>
        <v>56.89473684210526</v>
      </c>
      <c r="AB63">
        <f>MAX(C63:Z63)</f>
        <v>88</v>
      </c>
      <c r="AC63">
        <f>MIN(C63:Z63)</f>
        <v>30</v>
      </c>
      <c r="AD63" t="s">
        <v>66</v>
      </c>
      <c r="AE63">
        <f>QUARTILE(C63:Z63,0)</f>
        <v>30</v>
      </c>
      <c r="AF63">
        <f>QUARTILE(C63:Z63, 1)</f>
        <v>46</v>
      </c>
      <c r="AG63">
        <f>QUARTILE(C63:Z63, 2)</f>
        <v>55</v>
      </c>
      <c r="AH63">
        <f>QUARTILE(C63:Z63,3)</f>
        <v>69</v>
      </c>
      <c r="AI63">
        <f>QUARTILE(C63:Z63,4)</f>
        <v>88</v>
      </c>
      <c r="AJ63">
        <f>AB63-AC63</f>
        <v>58</v>
      </c>
    </row>
    <row r="64" spans="1:36" x14ac:dyDescent="0.2">
      <c r="A64" t="s">
        <v>102</v>
      </c>
      <c r="B64" t="s">
        <v>83</v>
      </c>
      <c r="C64">
        <v>43</v>
      </c>
      <c r="D64">
        <v>39</v>
      </c>
      <c r="E64">
        <v>26</v>
      </c>
      <c r="F64">
        <v>39</v>
      </c>
      <c r="G64">
        <v>26</v>
      </c>
      <c r="I64">
        <v>55</v>
      </c>
      <c r="J64">
        <v>70</v>
      </c>
      <c r="L64">
        <v>75</v>
      </c>
      <c r="M64">
        <v>82</v>
      </c>
      <c r="O64">
        <v>64</v>
      </c>
      <c r="P64">
        <v>82</v>
      </c>
      <c r="S64">
        <v>56</v>
      </c>
      <c r="U64">
        <v>61</v>
      </c>
      <c r="V64">
        <v>83</v>
      </c>
      <c r="Z64">
        <v>53</v>
      </c>
      <c r="AA64" s="1">
        <f>AVERAGE(C64:Z64)</f>
        <v>56.93333333333333</v>
      </c>
      <c r="AB64">
        <f>MAX(C64:Z64)</f>
        <v>83</v>
      </c>
      <c r="AC64">
        <f>MIN(C64:Z64)</f>
        <v>26</v>
      </c>
      <c r="AD64" t="s">
        <v>66</v>
      </c>
      <c r="AE64">
        <f>QUARTILE(C64:Z64,0)</f>
        <v>26</v>
      </c>
      <c r="AF64">
        <f>QUARTILE(C64:Z64, 1)</f>
        <v>41</v>
      </c>
      <c r="AG64">
        <f>QUARTILE(C64:Z64, 2)</f>
        <v>56</v>
      </c>
      <c r="AH64">
        <f>QUARTILE(C64:Z64,3)</f>
        <v>72.5</v>
      </c>
      <c r="AI64">
        <f>QUARTILE(C64:Z64,4)</f>
        <v>83</v>
      </c>
      <c r="AJ64">
        <f>AB64-AC64</f>
        <v>57</v>
      </c>
    </row>
    <row r="65" spans="1:36" x14ac:dyDescent="0.2">
      <c r="A65" t="s">
        <v>108</v>
      </c>
      <c r="B65" t="s">
        <v>35</v>
      </c>
      <c r="L65">
        <v>55</v>
      </c>
      <c r="M65">
        <v>45</v>
      </c>
      <c r="N65">
        <v>82</v>
      </c>
      <c r="O65">
        <v>63</v>
      </c>
      <c r="P65">
        <v>45</v>
      </c>
      <c r="Q65">
        <v>53</v>
      </c>
      <c r="AA65" s="1">
        <f>AVERAGE(C65:Z65)</f>
        <v>57.166666666666664</v>
      </c>
      <c r="AB65">
        <f>MAX(C65:Z65)</f>
        <v>82</v>
      </c>
      <c r="AC65">
        <f>MIN(C65:Z65)</f>
        <v>45</v>
      </c>
      <c r="AD65" t="s">
        <v>66</v>
      </c>
      <c r="AE65">
        <f>QUARTILE(C65:Z65,0)</f>
        <v>45</v>
      </c>
      <c r="AF65">
        <f>QUARTILE(C65:Z65, 1)</f>
        <v>47</v>
      </c>
      <c r="AG65">
        <f>QUARTILE(C65:Z65, 2)</f>
        <v>54</v>
      </c>
      <c r="AH65">
        <f>QUARTILE(C65:Z65,3)</f>
        <v>61</v>
      </c>
      <c r="AI65">
        <f>QUARTILE(C65:Z65,4)</f>
        <v>82</v>
      </c>
      <c r="AJ65">
        <f>AB65-AC65</f>
        <v>37</v>
      </c>
    </row>
    <row r="66" spans="1:36" x14ac:dyDescent="0.2">
      <c r="A66" t="s">
        <v>118</v>
      </c>
      <c r="B66" t="s">
        <v>47</v>
      </c>
      <c r="C66">
        <v>68</v>
      </c>
      <c r="D66">
        <v>53</v>
      </c>
      <c r="F66">
        <v>71</v>
      </c>
      <c r="G66">
        <v>51</v>
      </c>
      <c r="H66">
        <v>80</v>
      </c>
      <c r="J66">
        <v>45</v>
      </c>
      <c r="K66">
        <v>52</v>
      </c>
      <c r="N66">
        <v>34</v>
      </c>
      <c r="Q66">
        <v>68</v>
      </c>
      <c r="R66">
        <v>65</v>
      </c>
      <c r="S66">
        <v>48</v>
      </c>
      <c r="U66">
        <v>46</v>
      </c>
      <c r="V66">
        <v>66</v>
      </c>
      <c r="Z66">
        <v>60</v>
      </c>
      <c r="AA66" s="1">
        <f>AVERAGE(C66:Z66)</f>
        <v>57.642857142857146</v>
      </c>
      <c r="AB66">
        <f>MAX(C66:Z66)</f>
        <v>80</v>
      </c>
      <c r="AC66">
        <f>MIN(C66:Z66)</f>
        <v>34</v>
      </c>
      <c r="AD66" t="s">
        <v>66</v>
      </c>
      <c r="AE66">
        <f>QUARTILE(C66:Z66,0)</f>
        <v>34</v>
      </c>
      <c r="AF66">
        <f>QUARTILE(C66:Z66, 1)</f>
        <v>48.75</v>
      </c>
      <c r="AG66">
        <f>QUARTILE(C66:Z66, 2)</f>
        <v>56.5</v>
      </c>
      <c r="AH66">
        <f>QUARTILE(C66:Z66,3)</f>
        <v>67.5</v>
      </c>
      <c r="AI66">
        <f>QUARTILE(C66:Z66,4)</f>
        <v>80</v>
      </c>
      <c r="AJ66">
        <f>AB66-AC66</f>
        <v>46</v>
      </c>
    </row>
    <row r="67" spans="1:36" x14ac:dyDescent="0.2">
      <c r="A67" t="s">
        <v>109</v>
      </c>
      <c r="B67" t="s">
        <v>37</v>
      </c>
      <c r="C67">
        <v>63</v>
      </c>
      <c r="D67">
        <v>41</v>
      </c>
      <c r="E67">
        <v>98</v>
      </c>
      <c r="F67">
        <v>42</v>
      </c>
      <c r="G67">
        <v>70</v>
      </c>
      <c r="H67">
        <v>44</v>
      </c>
      <c r="I67">
        <v>76</v>
      </c>
      <c r="J67">
        <v>46</v>
      </c>
      <c r="K67">
        <v>51</v>
      </c>
      <c r="R67">
        <v>57</v>
      </c>
      <c r="S67">
        <v>54</v>
      </c>
      <c r="U67">
        <v>44</v>
      </c>
      <c r="V67">
        <v>69</v>
      </c>
      <c r="Z67">
        <v>54</v>
      </c>
      <c r="AA67" s="1">
        <f>AVERAGE(C67:Z67)</f>
        <v>57.785714285714285</v>
      </c>
      <c r="AB67">
        <f>MAX(C67:Z67)</f>
        <v>98</v>
      </c>
      <c r="AC67">
        <f>MIN(C67:Z67)</f>
        <v>41</v>
      </c>
      <c r="AD67" t="s">
        <v>66</v>
      </c>
      <c r="AE67">
        <f>QUARTILE(C67:Z67,0)</f>
        <v>41</v>
      </c>
      <c r="AF67">
        <f>QUARTILE(C67:Z67, 1)</f>
        <v>44.5</v>
      </c>
      <c r="AG67">
        <f>QUARTILE(C67:Z67, 2)</f>
        <v>54</v>
      </c>
      <c r="AH67">
        <f>QUARTILE(C67:Z67,3)</f>
        <v>67.5</v>
      </c>
      <c r="AI67">
        <f>QUARTILE(C67:Z67,4)</f>
        <v>98</v>
      </c>
      <c r="AJ67">
        <f>AB67-AC67</f>
        <v>57</v>
      </c>
    </row>
    <row r="68" spans="1:36" x14ac:dyDescent="0.2">
      <c r="A68" t="s">
        <v>110</v>
      </c>
      <c r="B68" t="s">
        <v>37</v>
      </c>
      <c r="E68">
        <v>78</v>
      </c>
      <c r="L68">
        <v>69</v>
      </c>
      <c r="M68">
        <v>59</v>
      </c>
      <c r="O68">
        <v>57</v>
      </c>
      <c r="P68">
        <v>59</v>
      </c>
      <c r="Q68">
        <v>29</v>
      </c>
      <c r="AA68" s="1">
        <f>AVERAGE(C68:Z68)</f>
        <v>58.5</v>
      </c>
      <c r="AB68">
        <f>MAX(C68:Z68)</f>
        <v>78</v>
      </c>
      <c r="AC68">
        <f>MIN(C68:Z68)</f>
        <v>29</v>
      </c>
      <c r="AD68" t="s">
        <v>66</v>
      </c>
      <c r="AE68">
        <f>QUARTILE(C68:Z68,0)</f>
        <v>29</v>
      </c>
      <c r="AF68">
        <f>QUARTILE(C68:Z68, 1)</f>
        <v>57.5</v>
      </c>
      <c r="AG68">
        <f>QUARTILE(C68:Z68, 2)</f>
        <v>59</v>
      </c>
      <c r="AH68">
        <f>QUARTILE(C68:Z68,3)</f>
        <v>66.5</v>
      </c>
      <c r="AI68">
        <f>QUARTILE(C68:Z68,4)</f>
        <v>78</v>
      </c>
      <c r="AJ68">
        <f>AB68-AC68</f>
        <v>49</v>
      </c>
    </row>
    <row r="69" spans="1:36" x14ac:dyDescent="0.2">
      <c r="A69" t="s">
        <v>111</v>
      </c>
      <c r="B69" t="s">
        <v>76</v>
      </c>
      <c r="H69">
        <v>40</v>
      </c>
      <c r="I69">
        <v>48</v>
      </c>
      <c r="J69">
        <v>62</v>
      </c>
      <c r="K69">
        <v>66</v>
      </c>
      <c r="L69">
        <v>68</v>
      </c>
      <c r="M69">
        <v>66</v>
      </c>
      <c r="N69">
        <v>67</v>
      </c>
      <c r="O69">
        <v>40</v>
      </c>
      <c r="P69">
        <v>66</v>
      </c>
      <c r="Q69">
        <v>41</v>
      </c>
      <c r="R69">
        <v>87</v>
      </c>
      <c r="S69">
        <v>59</v>
      </c>
      <c r="U69">
        <v>59</v>
      </c>
      <c r="V69">
        <v>61</v>
      </c>
      <c r="AA69" s="1">
        <f>AVERAGE(C69:Z69)</f>
        <v>59.285714285714285</v>
      </c>
      <c r="AB69">
        <f>MAX(C69:Z69)</f>
        <v>87</v>
      </c>
      <c r="AC69">
        <f>MIN(C69:Z69)</f>
        <v>40</v>
      </c>
      <c r="AD69" t="s">
        <v>66</v>
      </c>
      <c r="AE69">
        <f>QUARTILE(C69:Z69,0)</f>
        <v>40</v>
      </c>
      <c r="AF69">
        <f>QUARTILE(C69:Z69, 1)</f>
        <v>50.75</v>
      </c>
      <c r="AG69">
        <f>QUARTILE(C69:Z69, 2)</f>
        <v>61.5</v>
      </c>
      <c r="AH69">
        <f>QUARTILE(C69:Z69,3)</f>
        <v>66</v>
      </c>
      <c r="AI69">
        <f>QUARTILE(C69:Z69,4)</f>
        <v>87</v>
      </c>
      <c r="AJ69">
        <f>AB69-AC69</f>
        <v>47</v>
      </c>
    </row>
    <row r="70" spans="1:36" x14ac:dyDescent="0.2">
      <c r="A70" t="s">
        <v>112</v>
      </c>
      <c r="B70" t="s">
        <v>39</v>
      </c>
      <c r="C70">
        <v>83</v>
      </c>
      <c r="D70">
        <v>55</v>
      </c>
      <c r="H70">
        <v>45</v>
      </c>
      <c r="I70">
        <v>34</v>
      </c>
      <c r="J70">
        <v>59</v>
      </c>
      <c r="K70">
        <v>59</v>
      </c>
      <c r="L70">
        <v>77</v>
      </c>
      <c r="M70">
        <v>71</v>
      </c>
      <c r="N70">
        <v>73</v>
      </c>
      <c r="O70">
        <v>84</v>
      </c>
      <c r="P70">
        <v>71</v>
      </c>
      <c r="R70">
        <v>62</v>
      </c>
      <c r="S70">
        <v>83</v>
      </c>
      <c r="T70">
        <v>30</v>
      </c>
      <c r="U70">
        <v>57</v>
      </c>
      <c r="V70">
        <v>74</v>
      </c>
      <c r="X70">
        <v>30</v>
      </c>
      <c r="Z70">
        <v>34</v>
      </c>
      <c r="AA70" s="1">
        <f>AVERAGE(C70:Z70)</f>
        <v>60.055555555555557</v>
      </c>
      <c r="AB70">
        <f>MAX(C70:Z70)</f>
        <v>84</v>
      </c>
      <c r="AC70">
        <f>MIN(C70:Z70)</f>
        <v>30</v>
      </c>
      <c r="AD70" t="s">
        <v>66</v>
      </c>
      <c r="AE70">
        <f>QUARTILE(C70:Z70,0)</f>
        <v>30</v>
      </c>
      <c r="AF70">
        <f>QUARTILE(C70:Z70, 1)</f>
        <v>47.5</v>
      </c>
      <c r="AG70">
        <f>QUARTILE(C70:Z70, 2)</f>
        <v>60.5</v>
      </c>
      <c r="AH70">
        <f>QUARTILE(C70:Z70,3)</f>
        <v>73.75</v>
      </c>
      <c r="AI70">
        <f>QUARTILE(C70:Z70,4)</f>
        <v>84</v>
      </c>
      <c r="AJ70">
        <f>AB70-AC70</f>
        <v>54</v>
      </c>
    </row>
    <row r="71" spans="1:36" x14ac:dyDescent="0.2">
      <c r="A71" t="s">
        <v>126</v>
      </c>
      <c r="B71" t="s">
        <v>32</v>
      </c>
      <c r="C71">
        <v>53</v>
      </c>
      <c r="D71">
        <v>40</v>
      </c>
      <c r="E71">
        <v>27</v>
      </c>
      <c r="F71">
        <v>66</v>
      </c>
      <c r="G71">
        <v>85</v>
      </c>
      <c r="H71">
        <v>82</v>
      </c>
      <c r="I71">
        <v>46</v>
      </c>
      <c r="J71">
        <v>67</v>
      </c>
      <c r="R71">
        <v>54</v>
      </c>
      <c r="U71">
        <v>72</v>
      </c>
      <c r="Z71">
        <v>90</v>
      </c>
      <c r="AA71" s="1">
        <f>AVERAGE(C71:Z71)</f>
        <v>62</v>
      </c>
      <c r="AB71">
        <f>MAX(C71:Z71)</f>
        <v>90</v>
      </c>
      <c r="AC71">
        <f>MIN(C71:Z71)</f>
        <v>27</v>
      </c>
      <c r="AD71" t="s">
        <v>66</v>
      </c>
      <c r="AE71">
        <f>QUARTILE(C71:Z71,0)</f>
        <v>27</v>
      </c>
      <c r="AF71">
        <f>QUARTILE(C71:Z71, 1)</f>
        <v>49.5</v>
      </c>
      <c r="AG71">
        <f>QUARTILE(C71:Z71, 2)</f>
        <v>66</v>
      </c>
      <c r="AH71">
        <f>QUARTILE(C71:Z71,3)</f>
        <v>77</v>
      </c>
      <c r="AI71">
        <f>QUARTILE(C71:Z71,4)</f>
        <v>90</v>
      </c>
      <c r="AJ71">
        <f>AB71-AC71</f>
        <v>63</v>
      </c>
    </row>
    <row r="72" spans="1:36" x14ac:dyDescent="0.2">
      <c r="A72" t="s">
        <v>115</v>
      </c>
      <c r="B72" t="s">
        <v>76</v>
      </c>
      <c r="E72">
        <v>40</v>
      </c>
      <c r="H72">
        <v>79</v>
      </c>
      <c r="I72">
        <v>58</v>
      </c>
      <c r="J72">
        <v>100</v>
      </c>
      <c r="K72">
        <v>77</v>
      </c>
      <c r="L72">
        <v>56</v>
      </c>
      <c r="M72">
        <v>42</v>
      </c>
      <c r="N72">
        <v>78</v>
      </c>
      <c r="O72">
        <v>56</v>
      </c>
      <c r="P72">
        <v>42</v>
      </c>
      <c r="Q72">
        <v>43</v>
      </c>
      <c r="V72">
        <v>80</v>
      </c>
      <c r="AA72" s="1">
        <f>AVERAGE(C72:Z72)</f>
        <v>62.583333333333336</v>
      </c>
      <c r="AB72">
        <f>MAX(C72:Z72)</f>
        <v>100</v>
      </c>
      <c r="AC72">
        <f>MIN(C72:Z72)</f>
        <v>40</v>
      </c>
      <c r="AD72" t="s">
        <v>66</v>
      </c>
      <c r="AE72">
        <f>QUARTILE(C72:Z72,0)</f>
        <v>40</v>
      </c>
      <c r="AF72">
        <f>QUARTILE(C72:Z72, 1)</f>
        <v>42.75</v>
      </c>
      <c r="AG72">
        <f>QUARTILE(C72:Z72, 2)</f>
        <v>57</v>
      </c>
      <c r="AH72">
        <f>QUARTILE(C72:Z72,3)</f>
        <v>78.25</v>
      </c>
      <c r="AI72">
        <f>QUARTILE(C72:Z72,4)</f>
        <v>100</v>
      </c>
      <c r="AJ72">
        <f>AB72-AC72</f>
        <v>60</v>
      </c>
    </row>
    <row r="73" spans="1:36" x14ac:dyDescent="0.2">
      <c r="A73" t="s">
        <v>120</v>
      </c>
      <c r="B73" t="s">
        <v>121</v>
      </c>
      <c r="C73">
        <v>77</v>
      </c>
      <c r="D73">
        <v>60</v>
      </c>
      <c r="E73">
        <v>25</v>
      </c>
      <c r="F73">
        <v>48</v>
      </c>
      <c r="K73">
        <v>71</v>
      </c>
      <c r="L73">
        <v>45</v>
      </c>
      <c r="N73">
        <v>47</v>
      </c>
      <c r="Q73">
        <v>57</v>
      </c>
      <c r="R73">
        <v>88</v>
      </c>
      <c r="S73">
        <v>85</v>
      </c>
      <c r="T73">
        <v>49</v>
      </c>
      <c r="V73">
        <v>86</v>
      </c>
      <c r="Z73">
        <v>88</v>
      </c>
      <c r="AA73" s="1">
        <f>AVERAGE(C73:Z73)</f>
        <v>63.53846153846154</v>
      </c>
      <c r="AB73">
        <f>MAX(C73:Z73)</f>
        <v>88</v>
      </c>
      <c r="AC73">
        <f>MIN(C73:Z73)</f>
        <v>25</v>
      </c>
      <c r="AD73" t="s">
        <v>66</v>
      </c>
      <c r="AE73">
        <f>QUARTILE(C73:Z73,0)</f>
        <v>25</v>
      </c>
      <c r="AF73">
        <f>QUARTILE(C73:Z73, 1)</f>
        <v>48</v>
      </c>
      <c r="AG73">
        <f>QUARTILE(C73:Z73, 2)</f>
        <v>60</v>
      </c>
      <c r="AH73">
        <f>QUARTILE(C73:Z73,3)</f>
        <v>85</v>
      </c>
      <c r="AI73">
        <f>QUARTILE(C73:Z73,4)</f>
        <v>88</v>
      </c>
      <c r="AJ73">
        <f>AB73-AC73</f>
        <v>63</v>
      </c>
    </row>
    <row r="74" spans="1:36" x14ac:dyDescent="0.2">
      <c r="A74" t="s">
        <v>122</v>
      </c>
      <c r="B74" t="s">
        <v>37</v>
      </c>
      <c r="H74">
        <v>90</v>
      </c>
      <c r="I74">
        <v>75</v>
      </c>
      <c r="J74">
        <v>64</v>
      </c>
      <c r="K74">
        <v>89</v>
      </c>
      <c r="L74">
        <v>51</v>
      </c>
      <c r="M74">
        <v>41</v>
      </c>
      <c r="N74">
        <v>68</v>
      </c>
      <c r="O74">
        <v>67</v>
      </c>
      <c r="P74">
        <v>41</v>
      </c>
      <c r="T74">
        <v>45</v>
      </c>
      <c r="U74">
        <v>70</v>
      </c>
      <c r="AA74" s="1">
        <f>AVERAGE(C74:Z74)</f>
        <v>63.727272727272727</v>
      </c>
      <c r="AB74">
        <f>MAX(C74:Z74)</f>
        <v>90</v>
      </c>
      <c r="AC74">
        <f>MIN(C74:Z74)</f>
        <v>41</v>
      </c>
      <c r="AD74" t="s">
        <v>66</v>
      </c>
      <c r="AE74">
        <f>QUARTILE(C74:Z74,0)</f>
        <v>41</v>
      </c>
      <c r="AF74">
        <f>QUARTILE(C74:Z74, 1)</f>
        <v>48</v>
      </c>
      <c r="AG74">
        <f>QUARTILE(C74:Z74, 2)</f>
        <v>67</v>
      </c>
      <c r="AH74">
        <f>QUARTILE(C74:Z74,3)</f>
        <v>72.5</v>
      </c>
      <c r="AI74">
        <f>QUARTILE(C74:Z74,4)</f>
        <v>90</v>
      </c>
      <c r="AJ74">
        <f>AB74-AC74</f>
        <v>49</v>
      </c>
    </row>
    <row r="75" spans="1:36" x14ac:dyDescent="0.2">
      <c r="A75" t="s">
        <v>123</v>
      </c>
      <c r="B75" t="s">
        <v>37</v>
      </c>
      <c r="H75">
        <v>66</v>
      </c>
      <c r="I75">
        <v>50</v>
      </c>
      <c r="J75">
        <v>56</v>
      </c>
      <c r="O75">
        <v>61</v>
      </c>
      <c r="R75">
        <v>93</v>
      </c>
      <c r="S75">
        <v>89</v>
      </c>
      <c r="U75">
        <v>52</v>
      </c>
      <c r="V75">
        <v>46</v>
      </c>
      <c r="AA75" s="1">
        <f>AVERAGE(C75:Z75)</f>
        <v>64.125</v>
      </c>
      <c r="AB75">
        <f>MAX(C75:Z75)</f>
        <v>93</v>
      </c>
      <c r="AC75">
        <f>MIN(C75:Z75)</f>
        <v>46</v>
      </c>
      <c r="AD75" t="s">
        <v>103</v>
      </c>
      <c r="AE75">
        <f>QUARTILE(C75:Z75,0)</f>
        <v>46</v>
      </c>
      <c r="AF75">
        <f>QUARTILE(C75:Z75, 1)</f>
        <v>51.5</v>
      </c>
      <c r="AG75">
        <f>QUARTILE(C75:Z75, 2)</f>
        <v>58.5</v>
      </c>
      <c r="AH75">
        <f>QUARTILE(C75:Z75,3)</f>
        <v>71.75</v>
      </c>
      <c r="AI75">
        <f>QUARTILE(C75:Z75,4)</f>
        <v>93</v>
      </c>
      <c r="AJ75">
        <f>AB75-AC75</f>
        <v>47</v>
      </c>
    </row>
    <row r="76" spans="1:36" x14ac:dyDescent="0.2">
      <c r="A76" t="s">
        <v>124</v>
      </c>
      <c r="B76" t="s">
        <v>50</v>
      </c>
      <c r="C76">
        <v>66</v>
      </c>
      <c r="D76">
        <v>56</v>
      </c>
      <c r="E76">
        <v>56</v>
      </c>
      <c r="F76">
        <v>51</v>
      </c>
      <c r="G76">
        <v>60</v>
      </c>
      <c r="I76">
        <v>53</v>
      </c>
      <c r="J76">
        <v>95</v>
      </c>
      <c r="U76">
        <v>80</v>
      </c>
      <c r="Z76">
        <v>61</v>
      </c>
      <c r="AA76" s="1">
        <f>AVERAGE(C76:Z76)</f>
        <v>64.222222222222229</v>
      </c>
      <c r="AB76">
        <f>MAX(C76:Z76)</f>
        <v>95</v>
      </c>
      <c r="AC76">
        <f>MIN(C76:Z76)</f>
        <v>51</v>
      </c>
      <c r="AD76" t="s">
        <v>103</v>
      </c>
      <c r="AE76">
        <f>QUARTILE(C76:Z76,0)</f>
        <v>51</v>
      </c>
      <c r="AF76">
        <f>QUARTILE(C76:Z76, 1)</f>
        <v>56</v>
      </c>
      <c r="AG76">
        <f>QUARTILE(C76:Z76, 2)</f>
        <v>60</v>
      </c>
      <c r="AH76">
        <f>QUARTILE(C76:Z76,3)</f>
        <v>66</v>
      </c>
      <c r="AI76">
        <f>QUARTILE(C76:Z76,4)</f>
        <v>95</v>
      </c>
      <c r="AJ76">
        <f>AB76-AC76</f>
        <v>44</v>
      </c>
    </row>
    <row r="77" spans="1:36" x14ac:dyDescent="0.2">
      <c r="A77" t="s">
        <v>125</v>
      </c>
      <c r="B77" t="s">
        <v>121</v>
      </c>
      <c r="C77">
        <v>75</v>
      </c>
      <c r="E77">
        <v>84</v>
      </c>
      <c r="F77">
        <v>52</v>
      </c>
      <c r="K77">
        <v>36</v>
      </c>
      <c r="L77">
        <v>48</v>
      </c>
      <c r="N77">
        <v>74</v>
      </c>
      <c r="O77">
        <v>48</v>
      </c>
      <c r="R77">
        <v>97</v>
      </c>
      <c r="AA77" s="1">
        <f>AVERAGE(C77:Z77)</f>
        <v>64.25</v>
      </c>
      <c r="AB77">
        <f>MAX(C77:Z77)</f>
        <v>97</v>
      </c>
      <c r="AC77">
        <f>MIN(C77:Z77)</f>
        <v>36</v>
      </c>
      <c r="AD77" t="s">
        <v>103</v>
      </c>
      <c r="AE77">
        <f>QUARTILE(C77:Z77,0)</f>
        <v>36</v>
      </c>
      <c r="AF77">
        <f>QUARTILE(C77:Z77, 1)</f>
        <v>48</v>
      </c>
      <c r="AG77">
        <f>QUARTILE(C77:Z77, 2)</f>
        <v>63</v>
      </c>
      <c r="AH77">
        <f>QUARTILE(C77:Z77,3)</f>
        <v>77.25</v>
      </c>
      <c r="AI77">
        <f>QUARTILE(C77:Z77,4)</f>
        <v>97</v>
      </c>
      <c r="AJ77">
        <f>AB77-AC77</f>
        <v>61</v>
      </c>
    </row>
    <row r="78" spans="1:36" x14ac:dyDescent="0.2">
      <c r="A78" t="s">
        <v>128</v>
      </c>
      <c r="B78" t="s">
        <v>35</v>
      </c>
      <c r="C78">
        <v>55</v>
      </c>
      <c r="D78">
        <v>87</v>
      </c>
      <c r="F78">
        <v>88</v>
      </c>
      <c r="G78">
        <v>61</v>
      </c>
      <c r="H78">
        <v>59</v>
      </c>
      <c r="I78">
        <v>65</v>
      </c>
      <c r="J78">
        <v>79</v>
      </c>
      <c r="K78">
        <v>65</v>
      </c>
      <c r="L78">
        <v>70</v>
      </c>
      <c r="M78">
        <v>58</v>
      </c>
      <c r="N78">
        <v>69</v>
      </c>
      <c r="O78">
        <v>86</v>
      </c>
      <c r="P78">
        <v>58</v>
      </c>
      <c r="Q78">
        <v>31</v>
      </c>
      <c r="R78">
        <v>72</v>
      </c>
      <c r="S78">
        <v>63</v>
      </c>
      <c r="T78">
        <v>34</v>
      </c>
      <c r="U78">
        <v>74</v>
      </c>
      <c r="V78">
        <v>52</v>
      </c>
      <c r="Z78">
        <v>74</v>
      </c>
      <c r="AA78" s="1">
        <f>AVERAGE(C78:Z78)</f>
        <v>65</v>
      </c>
      <c r="AB78">
        <f>MAX(C78:Z78)</f>
        <v>88</v>
      </c>
      <c r="AC78">
        <f>MIN(C78:Z78)</f>
        <v>31</v>
      </c>
      <c r="AD78" t="s">
        <v>103</v>
      </c>
      <c r="AE78">
        <f>QUARTILE(C78:Z78,0)</f>
        <v>31</v>
      </c>
      <c r="AF78">
        <f>QUARTILE(C78:Z78, 1)</f>
        <v>58</v>
      </c>
      <c r="AG78">
        <f>QUARTILE(C78:Z78, 2)</f>
        <v>65</v>
      </c>
      <c r="AH78">
        <f>QUARTILE(C78:Z78,3)</f>
        <v>74</v>
      </c>
      <c r="AI78">
        <f>QUARTILE(C78:Z78,4)</f>
        <v>88</v>
      </c>
      <c r="AJ78">
        <f>AB78-AC78</f>
        <v>57</v>
      </c>
    </row>
    <row r="79" spans="1:36" x14ac:dyDescent="0.2">
      <c r="A79" t="s">
        <v>127</v>
      </c>
      <c r="B79" t="s">
        <v>32</v>
      </c>
      <c r="C79">
        <v>61</v>
      </c>
      <c r="F79">
        <v>35</v>
      </c>
      <c r="I79">
        <v>84</v>
      </c>
      <c r="J79">
        <v>78</v>
      </c>
      <c r="K79">
        <v>64</v>
      </c>
      <c r="L79">
        <v>63</v>
      </c>
      <c r="M79">
        <v>54</v>
      </c>
      <c r="N79">
        <v>64</v>
      </c>
      <c r="O79">
        <v>75</v>
      </c>
      <c r="P79">
        <v>54</v>
      </c>
      <c r="Q79">
        <v>55</v>
      </c>
      <c r="R79">
        <v>67</v>
      </c>
      <c r="T79">
        <v>70</v>
      </c>
      <c r="U79">
        <v>83</v>
      </c>
      <c r="V79">
        <v>68</v>
      </c>
      <c r="AA79" s="1">
        <f>AVERAGE(C79:Z79)</f>
        <v>65</v>
      </c>
      <c r="AB79">
        <f>MAX(C79:Z79)</f>
        <v>84</v>
      </c>
      <c r="AC79">
        <f>MIN(C79:Z79)</f>
        <v>35</v>
      </c>
      <c r="AD79" t="s">
        <v>103</v>
      </c>
      <c r="AE79">
        <f>QUARTILE(C79:Z79,0)</f>
        <v>35</v>
      </c>
      <c r="AF79">
        <f>QUARTILE(C79:Z79, 1)</f>
        <v>58</v>
      </c>
      <c r="AG79">
        <f>QUARTILE(C79:Z79, 2)</f>
        <v>64</v>
      </c>
      <c r="AH79">
        <f>QUARTILE(C79:Z79,3)</f>
        <v>72.5</v>
      </c>
      <c r="AI79">
        <f>QUARTILE(C79:Z79,4)</f>
        <v>84</v>
      </c>
      <c r="AJ79">
        <f>AB79-AC79</f>
        <v>49</v>
      </c>
    </row>
    <row r="80" spans="1:36" x14ac:dyDescent="0.2">
      <c r="A80" t="s">
        <v>117</v>
      </c>
      <c r="B80" t="s">
        <v>83</v>
      </c>
      <c r="C80">
        <v>88</v>
      </c>
      <c r="D80">
        <v>92</v>
      </c>
      <c r="E80">
        <v>63</v>
      </c>
      <c r="G80">
        <v>63</v>
      </c>
      <c r="H80">
        <v>53</v>
      </c>
      <c r="I80">
        <v>59</v>
      </c>
      <c r="J80">
        <v>49</v>
      </c>
      <c r="K80">
        <v>92</v>
      </c>
      <c r="N80">
        <v>58</v>
      </c>
      <c r="R80">
        <v>66</v>
      </c>
      <c r="S80">
        <v>33</v>
      </c>
      <c r="U80">
        <v>50</v>
      </c>
      <c r="V80">
        <v>67</v>
      </c>
      <c r="Z80">
        <v>84</v>
      </c>
      <c r="AA80" s="1">
        <f>AVERAGE(C80:Z80)</f>
        <v>65.5</v>
      </c>
      <c r="AB80">
        <f>MAX(C80:Z80)</f>
        <v>92</v>
      </c>
      <c r="AC80">
        <f>MIN(C80:Z80)</f>
        <v>33</v>
      </c>
      <c r="AD80" t="s">
        <v>103</v>
      </c>
      <c r="AE80">
        <f>QUARTILE(C80:Z80,0)</f>
        <v>33</v>
      </c>
      <c r="AF80">
        <f>QUARTILE(C80:Z80, 1)</f>
        <v>54.25</v>
      </c>
      <c r="AG80">
        <f>QUARTILE(C80:Z80, 2)</f>
        <v>63</v>
      </c>
      <c r="AH80">
        <f>QUARTILE(C80:Z80,3)</f>
        <v>79.75</v>
      </c>
      <c r="AI80">
        <f>QUARTILE(C80:Z80,4)</f>
        <v>92</v>
      </c>
      <c r="AJ80">
        <f>AB80-AC80</f>
        <v>59</v>
      </c>
    </row>
    <row r="81" spans="1:36" x14ac:dyDescent="0.2">
      <c r="A81" t="s">
        <v>129</v>
      </c>
      <c r="B81" t="s">
        <v>37</v>
      </c>
      <c r="K81">
        <v>63</v>
      </c>
      <c r="L81">
        <v>49</v>
      </c>
      <c r="M81">
        <v>53</v>
      </c>
      <c r="N81">
        <v>54</v>
      </c>
      <c r="O81">
        <v>83</v>
      </c>
      <c r="P81">
        <v>53</v>
      </c>
      <c r="Q81">
        <v>80</v>
      </c>
      <c r="S81">
        <v>91</v>
      </c>
      <c r="AA81" s="1">
        <f>AVERAGE(C81:Z81)</f>
        <v>65.75</v>
      </c>
      <c r="AB81">
        <f>MAX(C81:Z81)</f>
        <v>91</v>
      </c>
      <c r="AC81">
        <f>MIN(C81:Z81)</f>
        <v>49</v>
      </c>
      <c r="AD81" t="s">
        <v>103</v>
      </c>
      <c r="AE81">
        <f>QUARTILE(C81:Z81,0)</f>
        <v>49</v>
      </c>
      <c r="AF81">
        <f>QUARTILE(C81:Z81, 1)</f>
        <v>53</v>
      </c>
      <c r="AG81">
        <f>QUARTILE(C81:Z81, 2)</f>
        <v>58.5</v>
      </c>
      <c r="AH81">
        <f>QUARTILE(C81:Z81,3)</f>
        <v>80.75</v>
      </c>
      <c r="AI81">
        <f>QUARTILE(C81:Z81,4)</f>
        <v>91</v>
      </c>
      <c r="AJ81">
        <f>AB81-AC81</f>
        <v>42</v>
      </c>
    </row>
    <row r="82" spans="1:36" x14ac:dyDescent="0.2">
      <c r="A82" t="s">
        <v>130</v>
      </c>
      <c r="B82" t="s">
        <v>37</v>
      </c>
      <c r="C82">
        <v>97</v>
      </c>
      <c r="E82">
        <v>62</v>
      </c>
      <c r="F82">
        <v>27</v>
      </c>
      <c r="G82">
        <v>40</v>
      </c>
      <c r="K82">
        <v>75</v>
      </c>
      <c r="L82">
        <v>84</v>
      </c>
      <c r="M82">
        <v>85</v>
      </c>
      <c r="N82">
        <v>79</v>
      </c>
      <c r="P82">
        <v>85</v>
      </c>
      <c r="R82">
        <v>71</v>
      </c>
      <c r="Y82">
        <v>25</v>
      </c>
      <c r="AA82" s="1">
        <f>AVERAGE(C82:Z82)</f>
        <v>66.36363636363636</v>
      </c>
      <c r="AB82">
        <f>MAX(C82:Z82)</f>
        <v>97</v>
      </c>
      <c r="AC82">
        <f>MIN(C82:Z82)</f>
        <v>25</v>
      </c>
      <c r="AD82" t="s">
        <v>103</v>
      </c>
      <c r="AE82">
        <f>QUARTILE(C82:Z82,0)</f>
        <v>25</v>
      </c>
      <c r="AF82">
        <f>QUARTILE(C82:Z82, 1)</f>
        <v>51</v>
      </c>
      <c r="AG82">
        <f>QUARTILE(C82:Z82, 2)</f>
        <v>75</v>
      </c>
      <c r="AH82">
        <f>QUARTILE(C82:Z82,3)</f>
        <v>84.5</v>
      </c>
      <c r="AI82">
        <f>QUARTILE(C82:Z82,4)</f>
        <v>97</v>
      </c>
      <c r="AJ82">
        <f>AB82-AC82</f>
        <v>72</v>
      </c>
    </row>
    <row r="83" spans="1:36" x14ac:dyDescent="0.2">
      <c r="A83" t="s">
        <v>131</v>
      </c>
      <c r="B83" t="s">
        <v>47</v>
      </c>
      <c r="E83">
        <v>58</v>
      </c>
      <c r="H83">
        <v>47</v>
      </c>
      <c r="I83">
        <v>61</v>
      </c>
      <c r="J83">
        <v>58</v>
      </c>
      <c r="K83">
        <v>95</v>
      </c>
      <c r="S83">
        <v>99</v>
      </c>
      <c r="U83">
        <v>60</v>
      </c>
      <c r="Z83">
        <v>59</v>
      </c>
      <c r="AA83" s="1">
        <f>AVERAGE(C83:Z83)</f>
        <v>67.125</v>
      </c>
      <c r="AB83">
        <f>MAX(C83:Z83)</f>
        <v>99</v>
      </c>
      <c r="AC83">
        <f>MIN(C83:Z83)</f>
        <v>47</v>
      </c>
      <c r="AD83" t="s">
        <v>103</v>
      </c>
      <c r="AE83">
        <f>QUARTILE(C83:Z83,0)</f>
        <v>47</v>
      </c>
      <c r="AF83">
        <f>QUARTILE(C83:Z83, 1)</f>
        <v>58</v>
      </c>
      <c r="AG83">
        <f>QUARTILE(C83:Z83, 2)</f>
        <v>59.5</v>
      </c>
      <c r="AH83">
        <f>QUARTILE(C83:Z83,3)</f>
        <v>69.5</v>
      </c>
      <c r="AI83">
        <f>QUARTILE(C83:Z83,4)</f>
        <v>99</v>
      </c>
      <c r="AJ83">
        <f>AB83-AC83</f>
        <v>52</v>
      </c>
    </row>
    <row r="84" spans="1:36" x14ac:dyDescent="0.2">
      <c r="A84" t="s">
        <v>132</v>
      </c>
      <c r="B84" t="s">
        <v>76</v>
      </c>
      <c r="C84">
        <v>79</v>
      </c>
      <c r="F84">
        <v>58</v>
      </c>
      <c r="G84">
        <v>83</v>
      </c>
      <c r="H84">
        <v>58</v>
      </c>
      <c r="I84">
        <v>86</v>
      </c>
      <c r="J84">
        <v>61</v>
      </c>
      <c r="K84">
        <v>72</v>
      </c>
      <c r="O84">
        <v>74</v>
      </c>
      <c r="Q84">
        <v>78</v>
      </c>
      <c r="R84">
        <v>79</v>
      </c>
      <c r="S84">
        <v>49</v>
      </c>
      <c r="T84">
        <v>48</v>
      </c>
      <c r="U84">
        <v>66</v>
      </c>
      <c r="Z84">
        <v>58</v>
      </c>
      <c r="AA84" s="1">
        <f>AVERAGE(C84:Z84)</f>
        <v>67.785714285714292</v>
      </c>
      <c r="AB84">
        <f>MAX(C84:Z84)</f>
        <v>86</v>
      </c>
      <c r="AC84">
        <f>MIN(C84:Z84)</f>
        <v>48</v>
      </c>
      <c r="AD84" t="s">
        <v>103</v>
      </c>
      <c r="AE84">
        <f>QUARTILE(C84:Z84,0)</f>
        <v>48</v>
      </c>
      <c r="AF84">
        <f>QUARTILE(C84:Z84, 1)</f>
        <v>58</v>
      </c>
      <c r="AG84">
        <f>QUARTILE(C84:Z84, 2)</f>
        <v>69</v>
      </c>
      <c r="AH84">
        <f>QUARTILE(C84:Z84,3)</f>
        <v>78.75</v>
      </c>
      <c r="AI84">
        <f>QUARTILE(C84:Z84,4)</f>
        <v>86</v>
      </c>
      <c r="AJ84">
        <f>AB84-AC84</f>
        <v>38</v>
      </c>
    </row>
    <row r="85" spans="1:36" x14ac:dyDescent="0.2">
      <c r="A85" t="s">
        <v>133</v>
      </c>
      <c r="B85" t="s">
        <v>37</v>
      </c>
      <c r="E85">
        <v>59</v>
      </c>
      <c r="H85">
        <v>73</v>
      </c>
      <c r="I85">
        <v>102</v>
      </c>
      <c r="K85">
        <v>79</v>
      </c>
      <c r="L85">
        <v>52</v>
      </c>
      <c r="M85">
        <v>51</v>
      </c>
      <c r="N85">
        <v>71</v>
      </c>
      <c r="O85">
        <v>58</v>
      </c>
      <c r="P85">
        <v>51</v>
      </c>
      <c r="Q85">
        <v>70</v>
      </c>
      <c r="R85">
        <v>78</v>
      </c>
      <c r="T85">
        <v>46</v>
      </c>
      <c r="U85">
        <v>86</v>
      </c>
      <c r="V85">
        <v>59</v>
      </c>
      <c r="Z85">
        <v>82</v>
      </c>
      <c r="AA85" s="1">
        <f>AVERAGE(C85:Z85)</f>
        <v>67.8</v>
      </c>
      <c r="AB85">
        <f>MAX(C85:Z85)</f>
        <v>102</v>
      </c>
      <c r="AC85">
        <f>MIN(C85:Z85)</f>
        <v>46</v>
      </c>
      <c r="AD85" t="s">
        <v>103</v>
      </c>
      <c r="AE85">
        <f>QUARTILE(C85:Z85,0)</f>
        <v>46</v>
      </c>
      <c r="AF85">
        <f>QUARTILE(C85:Z85, 1)</f>
        <v>55</v>
      </c>
      <c r="AG85">
        <f>QUARTILE(C85:Z85, 2)</f>
        <v>70</v>
      </c>
      <c r="AH85">
        <f>QUARTILE(C85:Z85,3)</f>
        <v>78.5</v>
      </c>
      <c r="AI85">
        <f>QUARTILE(C85:Z85,4)</f>
        <v>102</v>
      </c>
      <c r="AJ85">
        <f>AB85-AC85</f>
        <v>56</v>
      </c>
    </row>
    <row r="86" spans="1:36" x14ac:dyDescent="0.2">
      <c r="A86" t="s">
        <v>119</v>
      </c>
      <c r="B86" t="s">
        <v>76</v>
      </c>
      <c r="E86">
        <v>81</v>
      </c>
      <c r="G86">
        <v>73</v>
      </c>
      <c r="H86">
        <v>77</v>
      </c>
      <c r="J86">
        <v>53</v>
      </c>
      <c r="S86">
        <v>50</v>
      </c>
      <c r="U86">
        <v>47</v>
      </c>
      <c r="V86">
        <v>95</v>
      </c>
      <c r="AA86" s="1">
        <f>AVERAGE(C86:Z86)</f>
        <v>68</v>
      </c>
      <c r="AB86">
        <f>MAX(C86:Z86)</f>
        <v>95</v>
      </c>
      <c r="AC86">
        <f>MIN(C86:Z86)</f>
        <v>47</v>
      </c>
      <c r="AD86" t="s">
        <v>103</v>
      </c>
      <c r="AE86">
        <f>QUARTILE(C86:Z86,0)</f>
        <v>47</v>
      </c>
      <c r="AF86">
        <f>QUARTILE(C86:Z86, 1)</f>
        <v>51.5</v>
      </c>
      <c r="AG86">
        <f>QUARTILE(C86:Z86, 2)</f>
        <v>73</v>
      </c>
      <c r="AH86">
        <f>QUARTILE(C86:Z86,3)</f>
        <v>79</v>
      </c>
      <c r="AI86">
        <f>QUARTILE(C86:Z86,4)</f>
        <v>95</v>
      </c>
      <c r="AJ86">
        <f>AB86-AC86</f>
        <v>48</v>
      </c>
    </row>
    <row r="87" spans="1:36" x14ac:dyDescent="0.2">
      <c r="A87" t="s">
        <v>134</v>
      </c>
      <c r="B87" t="s">
        <v>32</v>
      </c>
      <c r="C87">
        <v>52</v>
      </c>
      <c r="D87">
        <v>54</v>
      </c>
      <c r="F87">
        <v>53</v>
      </c>
      <c r="G87">
        <v>54</v>
      </c>
      <c r="H87">
        <v>49</v>
      </c>
      <c r="I87">
        <v>80</v>
      </c>
      <c r="J87">
        <v>68</v>
      </c>
      <c r="K87">
        <v>84</v>
      </c>
      <c r="O87">
        <v>94</v>
      </c>
      <c r="R87">
        <v>64</v>
      </c>
      <c r="S87">
        <v>79</v>
      </c>
      <c r="T87">
        <v>66</v>
      </c>
      <c r="U87">
        <v>62</v>
      </c>
      <c r="V87">
        <v>87</v>
      </c>
      <c r="Z87">
        <v>85</v>
      </c>
      <c r="AA87" s="1">
        <f>AVERAGE(C87:Z87)</f>
        <v>68.733333333333334</v>
      </c>
      <c r="AB87">
        <f>MAX(C87:Z87)</f>
        <v>94</v>
      </c>
      <c r="AC87">
        <f>MIN(C87:Z87)</f>
        <v>49</v>
      </c>
      <c r="AD87" t="s">
        <v>103</v>
      </c>
      <c r="AE87">
        <f>QUARTILE(C87:Z87,0)</f>
        <v>49</v>
      </c>
      <c r="AF87">
        <f>QUARTILE(C87:Z87, 1)</f>
        <v>54</v>
      </c>
      <c r="AG87">
        <f>QUARTILE(C87:Z87, 2)</f>
        <v>66</v>
      </c>
      <c r="AH87">
        <f>QUARTILE(C87:Z87,3)</f>
        <v>82</v>
      </c>
      <c r="AI87">
        <f>QUARTILE(C87:Z87,4)</f>
        <v>94</v>
      </c>
      <c r="AJ87">
        <f>AB87-AC87</f>
        <v>45</v>
      </c>
    </row>
    <row r="88" spans="1:36" x14ac:dyDescent="0.2">
      <c r="A88" t="s">
        <v>135</v>
      </c>
      <c r="B88" t="s">
        <v>32</v>
      </c>
      <c r="C88">
        <v>72</v>
      </c>
      <c r="E88">
        <v>95</v>
      </c>
      <c r="F88">
        <v>55</v>
      </c>
      <c r="G88">
        <v>89</v>
      </c>
      <c r="K88">
        <v>68</v>
      </c>
      <c r="L88">
        <v>80</v>
      </c>
      <c r="M88">
        <v>69</v>
      </c>
      <c r="N88">
        <v>75</v>
      </c>
      <c r="O88">
        <v>51</v>
      </c>
      <c r="P88">
        <v>69</v>
      </c>
      <c r="Q88">
        <v>48</v>
      </c>
      <c r="R88">
        <v>75</v>
      </c>
      <c r="AA88" s="1">
        <f>AVERAGE(C88:Z88)</f>
        <v>70.5</v>
      </c>
      <c r="AB88">
        <f>MAX(C88:Z88)</f>
        <v>95</v>
      </c>
      <c r="AC88">
        <f>MIN(C88:Z88)</f>
        <v>48</v>
      </c>
      <c r="AD88" t="s">
        <v>103</v>
      </c>
      <c r="AE88">
        <f>QUARTILE(C88:Z88,0)</f>
        <v>48</v>
      </c>
      <c r="AF88">
        <f>QUARTILE(C88:Z88, 1)</f>
        <v>64.75</v>
      </c>
      <c r="AG88">
        <f>QUARTILE(C88:Z88, 2)</f>
        <v>70.5</v>
      </c>
      <c r="AH88">
        <f>QUARTILE(C88:Z88,3)</f>
        <v>76.25</v>
      </c>
      <c r="AI88">
        <f>QUARTILE(C88:Z88,4)</f>
        <v>95</v>
      </c>
      <c r="AJ88">
        <f>AB88-AC88</f>
        <v>47</v>
      </c>
    </row>
    <row r="89" spans="1:36" x14ac:dyDescent="0.2">
      <c r="A89" t="s">
        <v>136</v>
      </c>
      <c r="B89" t="s">
        <v>35</v>
      </c>
      <c r="C89">
        <v>69</v>
      </c>
      <c r="D89">
        <v>91</v>
      </c>
      <c r="E89">
        <v>74</v>
      </c>
      <c r="F89">
        <v>63</v>
      </c>
      <c r="G89">
        <v>77</v>
      </c>
      <c r="H89">
        <v>73</v>
      </c>
      <c r="I89">
        <v>102</v>
      </c>
      <c r="K89">
        <v>79</v>
      </c>
      <c r="L89">
        <v>52</v>
      </c>
      <c r="M89">
        <v>51</v>
      </c>
      <c r="N89">
        <v>71</v>
      </c>
      <c r="O89">
        <v>58</v>
      </c>
      <c r="P89">
        <v>51</v>
      </c>
      <c r="Q89">
        <v>84</v>
      </c>
      <c r="R89">
        <v>78</v>
      </c>
      <c r="T89">
        <v>46</v>
      </c>
      <c r="U89">
        <v>86</v>
      </c>
      <c r="V89">
        <v>59</v>
      </c>
      <c r="Z89">
        <v>82</v>
      </c>
      <c r="AA89" s="1">
        <f>AVERAGE(C89:Z89)</f>
        <v>70.84210526315789</v>
      </c>
      <c r="AB89">
        <f>MAX(C89:Z89)</f>
        <v>102</v>
      </c>
      <c r="AC89">
        <f>MIN(C89:Z89)</f>
        <v>46</v>
      </c>
      <c r="AD89" t="s">
        <v>103</v>
      </c>
      <c r="AE89">
        <f>QUARTILE(C89:Z89,0)</f>
        <v>46</v>
      </c>
      <c r="AF89">
        <f>QUARTILE(C89:Z89, 1)</f>
        <v>58.5</v>
      </c>
      <c r="AG89">
        <f>QUARTILE(C89:Z89, 2)</f>
        <v>73</v>
      </c>
      <c r="AH89">
        <f>QUARTILE(C89:Z89,3)</f>
        <v>80.5</v>
      </c>
      <c r="AI89">
        <f>QUARTILE(C89:Z89,4)</f>
        <v>102</v>
      </c>
      <c r="AJ89">
        <f>AB89-AC89</f>
        <v>56</v>
      </c>
    </row>
    <row r="90" spans="1:36" x14ac:dyDescent="0.2">
      <c r="A90" t="s">
        <v>137</v>
      </c>
      <c r="B90" t="s">
        <v>50</v>
      </c>
      <c r="C90">
        <v>56</v>
      </c>
      <c r="D90">
        <v>50</v>
      </c>
      <c r="E90">
        <v>43</v>
      </c>
      <c r="F90">
        <v>64</v>
      </c>
      <c r="G90">
        <v>75</v>
      </c>
      <c r="H90">
        <v>83</v>
      </c>
      <c r="I90">
        <v>92</v>
      </c>
      <c r="J90">
        <v>77</v>
      </c>
      <c r="M90">
        <v>98</v>
      </c>
      <c r="P90">
        <v>98</v>
      </c>
      <c r="U90">
        <v>73</v>
      </c>
      <c r="Z90">
        <v>43</v>
      </c>
      <c r="AA90" s="1">
        <f>AVERAGE(C90:Z90)</f>
        <v>71</v>
      </c>
      <c r="AB90">
        <f>MAX(C90:Z90)</f>
        <v>98</v>
      </c>
      <c r="AC90">
        <f>MIN(C90:Z90)</f>
        <v>43</v>
      </c>
      <c r="AD90" t="s">
        <v>103</v>
      </c>
      <c r="AE90">
        <f>QUARTILE(C90:Z90,0)</f>
        <v>43</v>
      </c>
      <c r="AF90">
        <f>QUARTILE(C90:Z90, 1)</f>
        <v>54.5</v>
      </c>
      <c r="AG90">
        <f>QUARTILE(C90:Z90, 2)</f>
        <v>74</v>
      </c>
      <c r="AH90">
        <f>QUARTILE(C90:Z90,3)</f>
        <v>85.25</v>
      </c>
      <c r="AI90">
        <f>QUARTILE(C90:Z90,4)</f>
        <v>98</v>
      </c>
      <c r="AJ90">
        <f>AB90-AC90</f>
        <v>55</v>
      </c>
    </row>
    <row r="91" spans="1:36" x14ac:dyDescent="0.2">
      <c r="A91" t="s">
        <v>138</v>
      </c>
      <c r="B91" t="s">
        <v>106</v>
      </c>
      <c r="C91">
        <v>91</v>
      </c>
      <c r="F91">
        <v>69</v>
      </c>
      <c r="G91">
        <v>72</v>
      </c>
      <c r="H91">
        <v>78</v>
      </c>
      <c r="J91">
        <v>87</v>
      </c>
      <c r="N91">
        <v>49</v>
      </c>
      <c r="O91">
        <v>85</v>
      </c>
      <c r="Q91">
        <v>87</v>
      </c>
      <c r="S91">
        <v>61</v>
      </c>
      <c r="T91">
        <v>33</v>
      </c>
      <c r="AA91" s="1">
        <f>AVERAGE(C91:Z91)</f>
        <v>71.2</v>
      </c>
      <c r="AB91">
        <f>MAX(C91:Z91)</f>
        <v>91</v>
      </c>
      <c r="AC91">
        <f>MIN(C91:Z91)</f>
        <v>33</v>
      </c>
      <c r="AD91" t="s">
        <v>103</v>
      </c>
      <c r="AE91">
        <f>QUARTILE(C91:Z91,0)</f>
        <v>33</v>
      </c>
      <c r="AF91">
        <f>QUARTILE(C91:Z91, 1)</f>
        <v>63</v>
      </c>
      <c r="AG91">
        <f>QUARTILE(C91:Z91, 2)</f>
        <v>75</v>
      </c>
      <c r="AH91">
        <f>QUARTILE(C91:Z91,3)</f>
        <v>86.5</v>
      </c>
      <c r="AI91">
        <f>QUARTILE(C91:Z91,4)</f>
        <v>91</v>
      </c>
      <c r="AJ91">
        <f>AB91-AC91</f>
        <v>58</v>
      </c>
    </row>
    <row r="92" spans="1:36" x14ac:dyDescent="0.2">
      <c r="A92" t="s">
        <v>139</v>
      </c>
      <c r="B92" t="s">
        <v>39</v>
      </c>
      <c r="C92">
        <v>89</v>
      </c>
      <c r="F92">
        <v>55</v>
      </c>
      <c r="G92">
        <v>53</v>
      </c>
      <c r="K92">
        <v>74</v>
      </c>
      <c r="L92">
        <v>73</v>
      </c>
      <c r="M92">
        <v>64</v>
      </c>
      <c r="N92">
        <v>76</v>
      </c>
      <c r="O92">
        <v>79</v>
      </c>
      <c r="P92">
        <v>64</v>
      </c>
      <c r="Q92">
        <v>86</v>
      </c>
      <c r="R92">
        <v>74</v>
      </c>
      <c r="AA92" s="1">
        <f>AVERAGE(C92:Z92)</f>
        <v>71.545454545454547</v>
      </c>
      <c r="AB92">
        <f>MAX(C92:Z92)</f>
        <v>89</v>
      </c>
      <c r="AC92">
        <f>MIN(C92:Z92)</f>
        <v>53</v>
      </c>
      <c r="AD92" t="s">
        <v>103</v>
      </c>
      <c r="AE92">
        <f>QUARTILE(C92:Z92,0)</f>
        <v>53</v>
      </c>
      <c r="AF92">
        <f>QUARTILE(C92:Z92, 1)</f>
        <v>64</v>
      </c>
      <c r="AG92">
        <f>QUARTILE(C92:Z92, 2)</f>
        <v>74</v>
      </c>
      <c r="AH92">
        <f>QUARTILE(C92:Z92,3)</f>
        <v>77.5</v>
      </c>
      <c r="AI92">
        <f>QUARTILE(C92:Z92,4)</f>
        <v>89</v>
      </c>
      <c r="AJ92">
        <f>AB92-AC92</f>
        <v>36</v>
      </c>
    </row>
    <row r="93" spans="1:36" x14ac:dyDescent="0.2">
      <c r="A93" t="s">
        <v>114</v>
      </c>
      <c r="B93" t="s">
        <v>32</v>
      </c>
      <c r="C93">
        <v>109</v>
      </c>
      <c r="G93">
        <v>68</v>
      </c>
      <c r="H93">
        <v>63</v>
      </c>
      <c r="I93">
        <v>87</v>
      </c>
      <c r="J93">
        <v>69</v>
      </c>
      <c r="O93">
        <v>50</v>
      </c>
      <c r="Q93">
        <v>94</v>
      </c>
      <c r="R93">
        <v>81</v>
      </c>
      <c r="S93">
        <v>76</v>
      </c>
      <c r="U93">
        <v>77</v>
      </c>
      <c r="V93">
        <v>50</v>
      </c>
      <c r="Z93">
        <v>49</v>
      </c>
      <c r="AA93" s="1">
        <f>AVERAGE(C93:Z93)</f>
        <v>72.75</v>
      </c>
      <c r="AB93">
        <f>MAX(C93:Z93)</f>
        <v>109</v>
      </c>
      <c r="AC93">
        <f>MIN(C93:Z93)</f>
        <v>49</v>
      </c>
      <c r="AD93" t="s">
        <v>103</v>
      </c>
      <c r="AE93">
        <f>QUARTILE(C93:Z93,0)</f>
        <v>49</v>
      </c>
      <c r="AF93">
        <f>QUARTILE(C93:Z93, 1)</f>
        <v>59.75</v>
      </c>
      <c r="AG93">
        <f>QUARTILE(C93:Z93, 2)</f>
        <v>72.5</v>
      </c>
      <c r="AH93">
        <f>QUARTILE(C93:Z93,3)</f>
        <v>82.5</v>
      </c>
      <c r="AI93">
        <f>QUARTILE(C93:Z93,4)</f>
        <v>109</v>
      </c>
      <c r="AJ93">
        <f>AB93-AC93</f>
        <v>60</v>
      </c>
    </row>
    <row r="94" spans="1:36" x14ac:dyDescent="0.2">
      <c r="A94" t="s">
        <v>140</v>
      </c>
      <c r="B94" t="s">
        <v>141</v>
      </c>
      <c r="H94">
        <v>72</v>
      </c>
      <c r="I94">
        <v>93</v>
      </c>
      <c r="S94">
        <v>73</v>
      </c>
      <c r="V94">
        <v>53</v>
      </c>
      <c r="AA94" s="1">
        <f>AVERAGE(C94:Z94)</f>
        <v>72.75</v>
      </c>
      <c r="AB94">
        <f>MAX(C94:Z94)</f>
        <v>93</v>
      </c>
      <c r="AC94">
        <f>MIN(C94:Z94)</f>
        <v>53</v>
      </c>
      <c r="AD94" t="s">
        <v>103</v>
      </c>
      <c r="AE94">
        <f>QUARTILE(C94:Z94,0)</f>
        <v>53</v>
      </c>
      <c r="AF94">
        <f>QUARTILE(C94:Z94, 1)</f>
        <v>67.25</v>
      </c>
      <c r="AG94">
        <f>QUARTILE(C94:Z94, 2)</f>
        <v>72.5</v>
      </c>
      <c r="AH94">
        <f>QUARTILE(C94:Z94,3)</f>
        <v>78</v>
      </c>
      <c r="AI94">
        <f>QUARTILE(C94:Z94,4)</f>
        <v>93</v>
      </c>
      <c r="AJ94">
        <f>AB94-AC94</f>
        <v>40</v>
      </c>
    </row>
    <row r="95" spans="1:36" x14ac:dyDescent="0.2">
      <c r="A95" t="s">
        <v>142</v>
      </c>
      <c r="B95" t="s">
        <v>47</v>
      </c>
      <c r="C95">
        <v>102</v>
      </c>
      <c r="D95">
        <v>79</v>
      </c>
      <c r="I95">
        <v>94</v>
      </c>
      <c r="K95">
        <v>73</v>
      </c>
      <c r="L95">
        <v>67</v>
      </c>
      <c r="M95">
        <v>50</v>
      </c>
      <c r="N95">
        <v>66</v>
      </c>
      <c r="O95">
        <v>72</v>
      </c>
      <c r="P95">
        <v>50</v>
      </c>
      <c r="Q95">
        <v>47</v>
      </c>
      <c r="R95">
        <v>73</v>
      </c>
      <c r="S95">
        <v>97</v>
      </c>
      <c r="V95">
        <v>77</v>
      </c>
      <c r="AA95" s="1">
        <f>AVERAGE(C95:Z95)</f>
        <v>72.84615384615384</v>
      </c>
      <c r="AB95">
        <f>MAX(C95:Z95)</f>
        <v>102</v>
      </c>
      <c r="AC95">
        <f>MIN(C95:Z95)</f>
        <v>47</v>
      </c>
      <c r="AD95" t="s">
        <v>103</v>
      </c>
      <c r="AE95">
        <f>QUARTILE(C95:Z95,0)</f>
        <v>47</v>
      </c>
      <c r="AF95">
        <f>QUARTILE(C95:Z95, 1)</f>
        <v>66</v>
      </c>
      <c r="AG95">
        <f>QUARTILE(C95:Z95, 2)</f>
        <v>73</v>
      </c>
      <c r="AH95">
        <f>QUARTILE(C95:Z95,3)</f>
        <v>79</v>
      </c>
      <c r="AI95">
        <f>QUARTILE(C95:Z95,4)</f>
        <v>102</v>
      </c>
      <c r="AJ95">
        <f>AB95-AC95</f>
        <v>55</v>
      </c>
    </row>
    <row r="96" spans="1:36" x14ac:dyDescent="0.2">
      <c r="A96" t="s">
        <v>143</v>
      </c>
      <c r="B96" t="s">
        <v>47</v>
      </c>
      <c r="C96">
        <v>74</v>
      </c>
      <c r="D96">
        <v>95</v>
      </c>
      <c r="E96">
        <v>57</v>
      </c>
      <c r="F96">
        <v>74</v>
      </c>
      <c r="G96">
        <v>62</v>
      </c>
      <c r="H96">
        <v>93</v>
      </c>
      <c r="K96">
        <v>85</v>
      </c>
      <c r="N96">
        <v>85</v>
      </c>
      <c r="R96">
        <v>84</v>
      </c>
      <c r="T96">
        <v>43</v>
      </c>
      <c r="V96">
        <v>60</v>
      </c>
      <c r="Z96">
        <v>68</v>
      </c>
      <c r="AA96" s="1">
        <f>AVERAGE(C96:Z96)</f>
        <v>73.333333333333329</v>
      </c>
      <c r="AB96">
        <f>MAX(C96:Z96)</f>
        <v>95</v>
      </c>
      <c r="AC96">
        <f>MIN(C96:Z96)</f>
        <v>43</v>
      </c>
      <c r="AD96" t="s">
        <v>103</v>
      </c>
      <c r="AE96">
        <f>QUARTILE(C96:Z96,0)</f>
        <v>43</v>
      </c>
      <c r="AF96">
        <f>QUARTILE(C96:Z96, 1)</f>
        <v>61.5</v>
      </c>
      <c r="AG96">
        <f>QUARTILE(C96:Z96, 2)</f>
        <v>74</v>
      </c>
      <c r="AH96">
        <f>QUARTILE(C96:Z96,3)</f>
        <v>85</v>
      </c>
      <c r="AI96">
        <f>QUARTILE(C96:Z96,4)</f>
        <v>95</v>
      </c>
      <c r="AJ96">
        <f>AB96-AC96</f>
        <v>52</v>
      </c>
    </row>
    <row r="97" spans="1:36" x14ac:dyDescent="0.2">
      <c r="A97" t="s">
        <v>144</v>
      </c>
      <c r="B97" t="s">
        <v>32</v>
      </c>
      <c r="C97">
        <v>78</v>
      </c>
      <c r="F97">
        <v>72</v>
      </c>
      <c r="G97">
        <v>91</v>
      </c>
      <c r="K97">
        <v>82</v>
      </c>
      <c r="N97">
        <v>87</v>
      </c>
      <c r="R97">
        <v>82</v>
      </c>
      <c r="S97">
        <v>38</v>
      </c>
      <c r="V97">
        <v>57</v>
      </c>
      <c r="AA97" s="1">
        <f>AVERAGE(C97:Z97)</f>
        <v>73.375</v>
      </c>
      <c r="AB97">
        <f>MAX(C97:Z97)</f>
        <v>91</v>
      </c>
      <c r="AC97">
        <f>MIN(C97:Z97)</f>
        <v>38</v>
      </c>
      <c r="AD97" t="s">
        <v>103</v>
      </c>
      <c r="AE97">
        <f>QUARTILE(C97:Z97,0)</f>
        <v>38</v>
      </c>
      <c r="AF97">
        <f>QUARTILE(C97:Z97, 1)</f>
        <v>68.25</v>
      </c>
      <c r="AG97">
        <f>QUARTILE(C97:Z97, 2)</f>
        <v>80</v>
      </c>
      <c r="AH97">
        <f>QUARTILE(C97:Z97,3)</f>
        <v>83.25</v>
      </c>
      <c r="AI97">
        <f>QUARTILE(C97:Z97,4)</f>
        <v>91</v>
      </c>
      <c r="AJ97">
        <f>AB97-AC97</f>
        <v>53</v>
      </c>
    </row>
    <row r="98" spans="1:36" x14ac:dyDescent="0.2">
      <c r="A98" t="s">
        <v>145</v>
      </c>
      <c r="B98" t="s">
        <v>32</v>
      </c>
      <c r="C98">
        <v>93</v>
      </c>
      <c r="D98">
        <v>75</v>
      </c>
      <c r="E98">
        <v>68</v>
      </c>
      <c r="F98">
        <v>76</v>
      </c>
      <c r="G98">
        <v>67</v>
      </c>
      <c r="Q98">
        <v>39</v>
      </c>
      <c r="R98">
        <v>95</v>
      </c>
      <c r="V98">
        <v>75</v>
      </c>
      <c r="AA98" s="1">
        <f>AVERAGE(C98:Z98)</f>
        <v>73.5</v>
      </c>
      <c r="AB98">
        <f>MAX(C98:Z98)</f>
        <v>95</v>
      </c>
      <c r="AC98">
        <f>MIN(C98:Z98)</f>
        <v>39</v>
      </c>
      <c r="AD98" t="s">
        <v>103</v>
      </c>
      <c r="AE98">
        <f>QUARTILE(C98:Z98,0)</f>
        <v>39</v>
      </c>
      <c r="AF98">
        <f>QUARTILE(C98:Z98, 1)</f>
        <v>67.75</v>
      </c>
      <c r="AG98">
        <f>QUARTILE(C98:Z98, 2)</f>
        <v>75</v>
      </c>
      <c r="AH98">
        <f>QUARTILE(C98:Z98,3)</f>
        <v>80.25</v>
      </c>
      <c r="AI98">
        <f>QUARTILE(C98:Z98,4)</f>
        <v>95</v>
      </c>
      <c r="AJ98">
        <f>AB98-AC98</f>
        <v>56</v>
      </c>
    </row>
    <row r="99" spans="1:36" x14ac:dyDescent="0.2">
      <c r="A99" t="s">
        <v>107</v>
      </c>
      <c r="B99" t="s">
        <v>50</v>
      </c>
      <c r="C99">
        <v>65</v>
      </c>
      <c r="E99">
        <v>101</v>
      </c>
      <c r="F99">
        <v>81</v>
      </c>
      <c r="H99">
        <v>51</v>
      </c>
      <c r="K99">
        <v>57</v>
      </c>
      <c r="R99">
        <v>77</v>
      </c>
      <c r="T99">
        <v>65</v>
      </c>
      <c r="U99">
        <v>94</v>
      </c>
      <c r="V99">
        <v>76</v>
      </c>
      <c r="Z99">
        <v>70</v>
      </c>
      <c r="AA99" s="1">
        <f>AVERAGE(C99:Z99)</f>
        <v>73.7</v>
      </c>
      <c r="AB99">
        <f>MAX(C99:Z99)</f>
        <v>101</v>
      </c>
      <c r="AC99">
        <f>MIN(C99:Z99)</f>
        <v>51</v>
      </c>
      <c r="AD99" t="s">
        <v>103</v>
      </c>
      <c r="AE99">
        <f>QUARTILE(C99:Z99,0)</f>
        <v>51</v>
      </c>
      <c r="AF99">
        <f>QUARTILE(C99:Z99, 1)</f>
        <v>65</v>
      </c>
      <c r="AG99">
        <f>QUARTILE(C99:Z99, 2)</f>
        <v>73</v>
      </c>
      <c r="AH99">
        <f>QUARTILE(C99:Z99,3)</f>
        <v>80</v>
      </c>
      <c r="AI99">
        <f>QUARTILE(C99:Z99,4)</f>
        <v>101</v>
      </c>
      <c r="AJ99">
        <f>AB99-AC99</f>
        <v>50</v>
      </c>
    </row>
    <row r="100" spans="1:36" x14ac:dyDescent="0.2">
      <c r="A100" t="s">
        <v>146</v>
      </c>
      <c r="B100" t="s">
        <v>41</v>
      </c>
      <c r="G100">
        <v>86</v>
      </c>
      <c r="H100">
        <v>92</v>
      </c>
      <c r="J100">
        <v>71</v>
      </c>
      <c r="Q100">
        <v>60</v>
      </c>
      <c r="S100">
        <v>68</v>
      </c>
      <c r="U100">
        <v>69</v>
      </c>
      <c r="Z100">
        <v>75</v>
      </c>
      <c r="AA100" s="1">
        <f>AVERAGE(C100:Z100)</f>
        <v>74.428571428571431</v>
      </c>
      <c r="AB100">
        <f>MAX(C100:Z100)</f>
        <v>92</v>
      </c>
      <c r="AC100">
        <f>MIN(C100:Z100)</f>
        <v>60</v>
      </c>
      <c r="AD100" t="s">
        <v>103</v>
      </c>
      <c r="AE100">
        <f>QUARTILE(C100:Z100,0)</f>
        <v>60</v>
      </c>
      <c r="AF100">
        <f>QUARTILE(C100:Z100, 1)</f>
        <v>68.5</v>
      </c>
      <c r="AG100">
        <f>QUARTILE(C100:Z100, 2)</f>
        <v>71</v>
      </c>
      <c r="AH100">
        <f>QUARTILE(C100:Z100,3)</f>
        <v>80.5</v>
      </c>
      <c r="AI100">
        <f>QUARTILE(C100:Z100,4)</f>
        <v>92</v>
      </c>
      <c r="AJ100">
        <f>AB100-AC100</f>
        <v>32</v>
      </c>
    </row>
    <row r="101" spans="1:36" x14ac:dyDescent="0.2">
      <c r="A101" t="s">
        <v>147</v>
      </c>
      <c r="B101" t="s">
        <v>41</v>
      </c>
      <c r="C101">
        <v>71</v>
      </c>
      <c r="D101">
        <v>46</v>
      </c>
      <c r="E101">
        <v>72</v>
      </c>
      <c r="F101">
        <v>73</v>
      </c>
      <c r="G101">
        <v>79</v>
      </c>
      <c r="J101">
        <v>76</v>
      </c>
      <c r="O101">
        <v>98</v>
      </c>
      <c r="R101">
        <v>58</v>
      </c>
      <c r="U101">
        <v>93</v>
      </c>
      <c r="V101">
        <v>81</v>
      </c>
      <c r="AA101" s="1">
        <f>AVERAGE(C101:Z101)</f>
        <v>74.7</v>
      </c>
      <c r="AB101">
        <f>MAX(C101:Z101)</f>
        <v>98</v>
      </c>
      <c r="AC101">
        <f>MIN(C101:Z101)</f>
        <v>46</v>
      </c>
      <c r="AD101" t="s">
        <v>103</v>
      </c>
      <c r="AE101">
        <f>QUARTILE(C101:Z101,0)</f>
        <v>46</v>
      </c>
      <c r="AF101">
        <f>QUARTILE(C101:Z101, 1)</f>
        <v>71.25</v>
      </c>
      <c r="AG101">
        <f>QUARTILE(C101:Z101, 2)</f>
        <v>74.5</v>
      </c>
      <c r="AH101">
        <f>QUARTILE(C101:Z101,3)</f>
        <v>80.5</v>
      </c>
      <c r="AI101">
        <f>QUARTILE(C101:Z101,4)</f>
        <v>98</v>
      </c>
      <c r="AJ101">
        <f>AB101-AC101</f>
        <v>52</v>
      </c>
    </row>
    <row r="102" spans="1:36" x14ac:dyDescent="0.2">
      <c r="A102" t="s">
        <v>149</v>
      </c>
      <c r="B102" t="s">
        <v>50</v>
      </c>
      <c r="F102">
        <v>70</v>
      </c>
      <c r="M102">
        <v>92</v>
      </c>
      <c r="P102">
        <v>92</v>
      </c>
      <c r="Q102">
        <v>51</v>
      </c>
      <c r="T102">
        <v>69</v>
      </c>
      <c r="AA102" s="1">
        <f>AVERAGE(C102:Z102)</f>
        <v>74.8</v>
      </c>
      <c r="AB102">
        <f>MAX(C102:Z102)</f>
        <v>92</v>
      </c>
      <c r="AC102">
        <f>MIN(C102:Z102)</f>
        <v>51</v>
      </c>
      <c r="AD102" t="s">
        <v>103</v>
      </c>
      <c r="AE102">
        <f>QUARTILE(C102:Z102,0)</f>
        <v>51</v>
      </c>
      <c r="AF102">
        <f>QUARTILE(C102:Z102, 1)</f>
        <v>69</v>
      </c>
      <c r="AG102">
        <f>QUARTILE(C102:Z102, 2)</f>
        <v>70</v>
      </c>
      <c r="AH102">
        <f>QUARTILE(C102:Z102,3)</f>
        <v>92</v>
      </c>
      <c r="AI102">
        <f>QUARTILE(C102:Z102,4)</f>
        <v>92</v>
      </c>
      <c r="AJ102">
        <f>AB102-AC102</f>
        <v>41</v>
      </c>
    </row>
    <row r="103" spans="1:36" x14ac:dyDescent="0.2">
      <c r="A103" t="s">
        <v>150</v>
      </c>
      <c r="B103" t="s">
        <v>106</v>
      </c>
      <c r="C103">
        <v>84</v>
      </c>
      <c r="D103">
        <v>69</v>
      </c>
      <c r="G103">
        <v>66</v>
      </c>
      <c r="H103">
        <v>75</v>
      </c>
      <c r="I103">
        <v>70</v>
      </c>
      <c r="J103">
        <v>89</v>
      </c>
      <c r="T103">
        <v>47</v>
      </c>
      <c r="U103">
        <v>89</v>
      </c>
      <c r="Z103">
        <v>87</v>
      </c>
      <c r="AA103" s="1">
        <f>AVERAGE(C103:Z103)</f>
        <v>75.111111111111114</v>
      </c>
      <c r="AB103">
        <f>MAX(C103:Z103)</f>
        <v>89</v>
      </c>
      <c r="AC103">
        <f>MIN(C103:Z103)</f>
        <v>47</v>
      </c>
      <c r="AD103" t="s">
        <v>103</v>
      </c>
      <c r="AE103">
        <f>QUARTILE(C103:Z103,0)</f>
        <v>47</v>
      </c>
      <c r="AF103">
        <f>QUARTILE(C103:Z103, 1)</f>
        <v>69</v>
      </c>
      <c r="AG103">
        <f>QUARTILE(C103:Z103, 2)</f>
        <v>75</v>
      </c>
      <c r="AH103">
        <f>QUARTILE(C103:Z103,3)</f>
        <v>87</v>
      </c>
      <c r="AI103">
        <f>QUARTILE(C103:Z103,4)</f>
        <v>89</v>
      </c>
      <c r="AJ103">
        <f>AB103-AC103</f>
        <v>42</v>
      </c>
    </row>
    <row r="104" spans="1:36" x14ac:dyDescent="0.2">
      <c r="A104" t="s">
        <v>113</v>
      </c>
      <c r="B104" t="s">
        <v>47</v>
      </c>
      <c r="C104">
        <v>99</v>
      </c>
      <c r="E104">
        <v>106</v>
      </c>
      <c r="K104">
        <v>90</v>
      </c>
      <c r="L104">
        <v>47</v>
      </c>
      <c r="N104">
        <v>57</v>
      </c>
      <c r="O104">
        <v>54</v>
      </c>
      <c r="AA104" s="1">
        <f>AVERAGE(C104:Z104)</f>
        <v>75.5</v>
      </c>
      <c r="AB104">
        <f>MAX(C104:Z104)</f>
        <v>106</v>
      </c>
      <c r="AC104">
        <f>MIN(C104:Z104)</f>
        <v>47</v>
      </c>
      <c r="AD104" t="s">
        <v>103</v>
      </c>
      <c r="AE104">
        <f>QUARTILE(C104:Z104,0)</f>
        <v>47</v>
      </c>
      <c r="AF104">
        <f>QUARTILE(C104:Z104, 1)</f>
        <v>54.75</v>
      </c>
      <c r="AG104">
        <f>QUARTILE(C104:Z104, 2)</f>
        <v>73.5</v>
      </c>
      <c r="AH104">
        <f>QUARTILE(C104:Z104,3)</f>
        <v>96.75</v>
      </c>
      <c r="AI104">
        <f>QUARTILE(C104:Z104,4)</f>
        <v>106</v>
      </c>
      <c r="AJ104">
        <f>AB104-AC104</f>
        <v>59</v>
      </c>
    </row>
    <row r="105" spans="1:36" x14ac:dyDescent="0.2">
      <c r="A105" t="s">
        <v>151</v>
      </c>
      <c r="B105" t="s">
        <v>39</v>
      </c>
      <c r="E105">
        <v>104</v>
      </c>
      <c r="L105">
        <v>72</v>
      </c>
      <c r="M105">
        <v>60</v>
      </c>
      <c r="N105">
        <v>72</v>
      </c>
      <c r="O105">
        <v>88</v>
      </c>
      <c r="P105">
        <v>60</v>
      </c>
      <c r="AA105" s="1">
        <f>AVERAGE(C105:Z105)</f>
        <v>76</v>
      </c>
      <c r="AB105">
        <f>MAX(C105:Z105)</f>
        <v>104</v>
      </c>
      <c r="AC105">
        <f>MIN(C105:Z105)</f>
        <v>60</v>
      </c>
      <c r="AD105" t="s">
        <v>103</v>
      </c>
      <c r="AE105">
        <f>QUARTILE(C105:Z105,0)</f>
        <v>60</v>
      </c>
      <c r="AF105">
        <f>QUARTILE(C105:Z105, 1)</f>
        <v>63</v>
      </c>
      <c r="AG105">
        <f>QUARTILE(C105:Z105, 2)</f>
        <v>72</v>
      </c>
      <c r="AH105">
        <f>QUARTILE(C105:Z105,3)</f>
        <v>84</v>
      </c>
      <c r="AI105">
        <f>QUARTILE(C105:Z105,4)</f>
        <v>104</v>
      </c>
      <c r="AJ105">
        <f>AB105-AC105</f>
        <v>44</v>
      </c>
    </row>
    <row r="106" spans="1:36" x14ac:dyDescent="0.2">
      <c r="A106" t="s">
        <v>152</v>
      </c>
      <c r="B106" t="s">
        <v>41</v>
      </c>
      <c r="C106">
        <v>94</v>
      </c>
      <c r="D106">
        <v>71</v>
      </c>
      <c r="E106">
        <v>71</v>
      </c>
      <c r="F106">
        <v>86</v>
      </c>
      <c r="G106">
        <v>84</v>
      </c>
      <c r="I106">
        <v>69</v>
      </c>
      <c r="J106">
        <v>93</v>
      </c>
      <c r="S106">
        <v>39</v>
      </c>
      <c r="T106">
        <v>64</v>
      </c>
      <c r="U106">
        <v>90</v>
      </c>
      <c r="Z106">
        <v>77</v>
      </c>
      <c r="AA106" s="1">
        <f>AVERAGE(C106:Z106)</f>
        <v>76.181818181818187</v>
      </c>
      <c r="AB106">
        <f>MAX(C106:Z106)</f>
        <v>94</v>
      </c>
      <c r="AC106">
        <f>MIN(C106:Z106)</f>
        <v>39</v>
      </c>
      <c r="AD106" t="s">
        <v>103</v>
      </c>
      <c r="AE106">
        <f>QUARTILE(C106:Z106,0)</f>
        <v>39</v>
      </c>
      <c r="AF106">
        <f>QUARTILE(C106:Z106, 1)</f>
        <v>70</v>
      </c>
      <c r="AG106">
        <f>QUARTILE(C106:Z106, 2)</f>
        <v>77</v>
      </c>
      <c r="AH106">
        <f>QUARTILE(C106:Z106,3)</f>
        <v>88</v>
      </c>
      <c r="AI106">
        <f>QUARTILE(C106:Z106,4)</f>
        <v>94</v>
      </c>
      <c r="AJ106">
        <f>AB106-AC106</f>
        <v>55</v>
      </c>
    </row>
    <row r="107" spans="1:36" x14ac:dyDescent="0.2">
      <c r="A107" t="s">
        <v>153</v>
      </c>
      <c r="B107" t="s">
        <v>121</v>
      </c>
      <c r="K107">
        <v>60</v>
      </c>
      <c r="L107">
        <v>76</v>
      </c>
      <c r="N107">
        <v>86</v>
      </c>
      <c r="R107">
        <v>70</v>
      </c>
      <c r="V107">
        <v>94</v>
      </c>
      <c r="AA107" s="1">
        <f>AVERAGE(C107:Z107)</f>
        <v>77.2</v>
      </c>
      <c r="AB107">
        <f>MAX(C107:Z107)</f>
        <v>94</v>
      </c>
      <c r="AC107">
        <f>MIN(C107:Z107)</f>
        <v>60</v>
      </c>
      <c r="AD107" t="s">
        <v>103</v>
      </c>
      <c r="AE107">
        <f>QUARTILE(C107:Z107,0)</f>
        <v>60</v>
      </c>
      <c r="AF107">
        <f>QUARTILE(C107:Z107, 1)</f>
        <v>70</v>
      </c>
      <c r="AG107">
        <f>QUARTILE(C107:Z107, 2)</f>
        <v>76</v>
      </c>
      <c r="AH107">
        <f>QUARTILE(C107:Z107,3)</f>
        <v>86</v>
      </c>
      <c r="AI107">
        <f>QUARTILE(C107:Z107,4)</f>
        <v>94</v>
      </c>
      <c r="AJ107">
        <f>AB107-AC107</f>
        <v>34</v>
      </c>
    </row>
    <row r="108" spans="1:36" x14ac:dyDescent="0.2">
      <c r="A108" t="s">
        <v>154</v>
      </c>
      <c r="B108" t="s">
        <v>47</v>
      </c>
      <c r="C108">
        <v>95</v>
      </c>
      <c r="D108">
        <v>65</v>
      </c>
      <c r="H108">
        <v>72</v>
      </c>
      <c r="AA108" s="1">
        <f>AVERAGE(C108:Z108)</f>
        <v>77.333333333333329</v>
      </c>
      <c r="AB108">
        <f>MAX(C108:Z108)</f>
        <v>95</v>
      </c>
      <c r="AC108">
        <f>MIN(C108:Z108)</f>
        <v>65</v>
      </c>
      <c r="AD108" t="s">
        <v>103</v>
      </c>
      <c r="AE108">
        <f>QUARTILE(C108:Z108,0)</f>
        <v>65</v>
      </c>
      <c r="AF108">
        <f>QUARTILE(C108:Z108, 1)</f>
        <v>68.5</v>
      </c>
      <c r="AG108">
        <f>QUARTILE(C108:Z108, 2)</f>
        <v>72</v>
      </c>
      <c r="AH108">
        <f>QUARTILE(C108:Z108,3)</f>
        <v>83.5</v>
      </c>
      <c r="AI108">
        <f>QUARTILE(C108:Z108,4)</f>
        <v>95</v>
      </c>
      <c r="AJ108">
        <f>AB108-AC108</f>
        <v>30</v>
      </c>
    </row>
    <row r="109" spans="1:36" x14ac:dyDescent="0.2">
      <c r="A109" t="s">
        <v>155</v>
      </c>
      <c r="B109" t="s">
        <v>141</v>
      </c>
      <c r="K109">
        <v>80</v>
      </c>
      <c r="L109">
        <v>78</v>
      </c>
      <c r="M109">
        <v>73</v>
      </c>
      <c r="N109">
        <v>77</v>
      </c>
      <c r="O109">
        <v>90</v>
      </c>
      <c r="P109">
        <v>73</v>
      </c>
      <c r="Q109">
        <v>71</v>
      </c>
      <c r="AA109" s="1">
        <f>AVERAGE(C109:Z109)</f>
        <v>77.428571428571431</v>
      </c>
      <c r="AB109">
        <f>MAX(C109:Z109)</f>
        <v>90</v>
      </c>
      <c r="AC109">
        <f>MIN(C109:Z109)</f>
        <v>71</v>
      </c>
      <c r="AD109" t="s">
        <v>103</v>
      </c>
      <c r="AE109">
        <f>QUARTILE(C109:Z109,0)</f>
        <v>71</v>
      </c>
      <c r="AF109">
        <f>QUARTILE(C109:Z109, 1)</f>
        <v>73</v>
      </c>
      <c r="AG109">
        <f>QUARTILE(C109:Z109, 2)</f>
        <v>77</v>
      </c>
      <c r="AH109">
        <f>QUARTILE(C109:Z109,3)</f>
        <v>79</v>
      </c>
      <c r="AI109">
        <f>QUARTILE(C109:Z109,4)</f>
        <v>90</v>
      </c>
      <c r="AJ109">
        <f>AB109-AC109</f>
        <v>19</v>
      </c>
    </row>
    <row r="110" spans="1:36" x14ac:dyDescent="0.2">
      <c r="A110" t="s">
        <v>96</v>
      </c>
      <c r="B110" t="s">
        <v>32</v>
      </c>
      <c r="K110">
        <v>96</v>
      </c>
      <c r="L110">
        <v>81</v>
      </c>
      <c r="M110">
        <v>67</v>
      </c>
      <c r="N110">
        <v>80</v>
      </c>
      <c r="P110">
        <v>67</v>
      </c>
      <c r="R110">
        <v>98</v>
      </c>
      <c r="V110">
        <v>58</v>
      </c>
      <c r="AA110" s="1">
        <f>AVERAGE(C110:Z110)</f>
        <v>78.142857142857139</v>
      </c>
      <c r="AB110">
        <f>MAX(C110:Z110)</f>
        <v>98</v>
      </c>
      <c r="AC110">
        <f>MIN(C110:Z110)</f>
        <v>58</v>
      </c>
      <c r="AD110" t="s">
        <v>103</v>
      </c>
      <c r="AE110">
        <f>QUARTILE(C110:Z110,0)</f>
        <v>58</v>
      </c>
      <c r="AF110">
        <f>QUARTILE(C110:Z110, 1)</f>
        <v>67</v>
      </c>
      <c r="AG110">
        <f>QUARTILE(C110:Z110, 2)</f>
        <v>80</v>
      </c>
      <c r="AH110">
        <f>QUARTILE(C110:Z110,3)</f>
        <v>88.5</v>
      </c>
      <c r="AI110">
        <f>QUARTILE(C110:Z110,4)</f>
        <v>98</v>
      </c>
      <c r="AJ110">
        <f>AB110-AC110</f>
        <v>40</v>
      </c>
    </row>
    <row r="111" spans="1:36" x14ac:dyDescent="0.2">
      <c r="A111" t="s">
        <v>156</v>
      </c>
      <c r="B111" t="s">
        <v>76</v>
      </c>
      <c r="C111">
        <v>76</v>
      </c>
      <c r="F111">
        <v>84</v>
      </c>
      <c r="G111">
        <v>55</v>
      </c>
      <c r="I111">
        <v>89</v>
      </c>
      <c r="J111">
        <v>91</v>
      </c>
      <c r="L111">
        <v>86</v>
      </c>
      <c r="M111">
        <v>68</v>
      </c>
      <c r="O111">
        <v>89</v>
      </c>
      <c r="P111">
        <v>68</v>
      </c>
      <c r="S111">
        <v>70</v>
      </c>
      <c r="U111">
        <v>75</v>
      </c>
      <c r="Z111">
        <v>92</v>
      </c>
      <c r="AA111" s="1">
        <f>AVERAGE(C111:Z111)</f>
        <v>78.583333333333329</v>
      </c>
      <c r="AB111">
        <f>MAX(C111:Z111)</f>
        <v>92</v>
      </c>
      <c r="AC111">
        <f>MIN(C111:Z111)</f>
        <v>55</v>
      </c>
      <c r="AD111" t="s">
        <v>103</v>
      </c>
      <c r="AE111">
        <f>QUARTILE(C111:Z111,0)</f>
        <v>55</v>
      </c>
      <c r="AF111">
        <f>QUARTILE(C111:Z111, 1)</f>
        <v>69.5</v>
      </c>
      <c r="AG111">
        <f>QUARTILE(C111:Z111, 2)</f>
        <v>80</v>
      </c>
      <c r="AH111">
        <f>QUARTILE(C111:Z111,3)</f>
        <v>89</v>
      </c>
      <c r="AI111">
        <f>QUARTILE(C111:Z111,4)</f>
        <v>92</v>
      </c>
      <c r="AJ111">
        <f>AB111-AC111</f>
        <v>37</v>
      </c>
    </row>
    <row r="112" spans="1:36" x14ac:dyDescent="0.2">
      <c r="A112" t="s">
        <v>157</v>
      </c>
      <c r="B112" t="s">
        <v>106</v>
      </c>
      <c r="C112">
        <v>90</v>
      </c>
      <c r="G112">
        <v>98</v>
      </c>
      <c r="K112">
        <v>91</v>
      </c>
      <c r="L112">
        <v>82</v>
      </c>
      <c r="M112">
        <v>75</v>
      </c>
      <c r="N112">
        <v>83</v>
      </c>
      <c r="O112">
        <v>71</v>
      </c>
      <c r="P112">
        <v>75</v>
      </c>
      <c r="S112">
        <v>44</v>
      </c>
      <c r="AA112" s="1">
        <f>AVERAGE(C112:Z112)</f>
        <v>78.777777777777771</v>
      </c>
      <c r="AB112">
        <f>MAX(C112:Z112)</f>
        <v>98</v>
      </c>
      <c r="AC112">
        <f>MIN(C112:Z112)</f>
        <v>44</v>
      </c>
      <c r="AD112" t="s">
        <v>103</v>
      </c>
      <c r="AE112">
        <f>QUARTILE(C112:Z112,0)</f>
        <v>44</v>
      </c>
      <c r="AF112">
        <f>QUARTILE(C112:Z112, 1)</f>
        <v>75</v>
      </c>
      <c r="AG112">
        <f>QUARTILE(C112:Z112, 2)</f>
        <v>82</v>
      </c>
      <c r="AH112">
        <f>QUARTILE(C112:Z112,3)</f>
        <v>90</v>
      </c>
      <c r="AI112">
        <f>QUARTILE(C112:Z112,4)</f>
        <v>98</v>
      </c>
      <c r="AJ112">
        <f>AB112-AC112</f>
        <v>54</v>
      </c>
    </row>
    <row r="113" spans="1:36" x14ac:dyDescent="0.2">
      <c r="A113" t="s">
        <v>158</v>
      </c>
      <c r="B113" t="s">
        <v>83</v>
      </c>
      <c r="L113">
        <v>60</v>
      </c>
      <c r="N113">
        <v>94</v>
      </c>
      <c r="O113">
        <v>91</v>
      </c>
      <c r="T113">
        <v>60</v>
      </c>
      <c r="V113">
        <v>89</v>
      </c>
      <c r="AA113" s="1">
        <f>AVERAGE(C113:Z113)</f>
        <v>78.8</v>
      </c>
      <c r="AB113">
        <f>MAX(C113:Z113)</f>
        <v>94</v>
      </c>
      <c r="AC113">
        <f>MIN(C113:Z113)</f>
        <v>60</v>
      </c>
      <c r="AD113" t="s">
        <v>103</v>
      </c>
      <c r="AE113">
        <f>QUARTILE(C113:Z113,0)</f>
        <v>60</v>
      </c>
      <c r="AF113">
        <f>QUARTILE(C113:Z113, 1)</f>
        <v>60</v>
      </c>
      <c r="AG113">
        <f>QUARTILE(C113:Z113, 2)</f>
        <v>89</v>
      </c>
      <c r="AH113">
        <f>QUARTILE(C113:Z113,3)</f>
        <v>91</v>
      </c>
      <c r="AI113">
        <f>QUARTILE(C113:Z113,4)</f>
        <v>94</v>
      </c>
      <c r="AJ113">
        <f>AB113-AC113</f>
        <v>34</v>
      </c>
    </row>
    <row r="114" spans="1:36" x14ac:dyDescent="0.2">
      <c r="A114" t="s">
        <v>159</v>
      </c>
      <c r="B114" t="s">
        <v>47</v>
      </c>
      <c r="K114">
        <v>83</v>
      </c>
      <c r="N114">
        <v>88</v>
      </c>
      <c r="O114">
        <v>70</v>
      </c>
      <c r="Q114">
        <v>75</v>
      </c>
      <c r="AA114" s="1">
        <f>AVERAGE(C114:Z114)</f>
        <v>79</v>
      </c>
      <c r="AB114">
        <f>MAX(C114:Z114)</f>
        <v>88</v>
      </c>
      <c r="AC114">
        <f>MIN(C114:Z114)</f>
        <v>70</v>
      </c>
      <c r="AD114" t="s">
        <v>103</v>
      </c>
      <c r="AE114">
        <f>QUARTILE(C114:Z114,0)</f>
        <v>70</v>
      </c>
      <c r="AF114">
        <f>QUARTILE(C114:Z114, 1)</f>
        <v>73.75</v>
      </c>
      <c r="AG114">
        <f>QUARTILE(C114:Z114, 2)</f>
        <v>79</v>
      </c>
      <c r="AH114">
        <f>QUARTILE(C114:Z114,3)</f>
        <v>84.25</v>
      </c>
      <c r="AI114">
        <f>QUARTILE(C114:Z114,4)</f>
        <v>88</v>
      </c>
      <c r="AJ114">
        <f>AB114-AC114</f>
        <v>18</v>
      </c>
    </row>
    <row r="115" spans="1:36" x14ac:dyDescent="0.2">
      <c r="A115" t="s">
        <v>160</v>
      </c>
      <c r="B115" t="s">
        <v>37</v>
      </c>
      <c r="E115">
        <v>89</v>
      </c>
      <c r="I115">
        <v>62</v>
      </c>
      <c r="J115">
        <v>88</v>
      </c>
      <c r="S115">
        <v>88</v>
      </c>
      <c r="U115">
        <v>79</v>
      </c>
      <c r="Z115">
        <v>72</v>
      </c>
      <c r="AA115" s="1">
        <f>AVERAGE(C115:Z115)</f>
        <v>79.666666666666671</v>
      </c>
      <c r="AB115">
        <f>MAX(C115:Z115)</f>
        <v>89</v>
      </c>
      <c r="AC115">
        <f>MIN(C115:Z115)</f>
        <v>62</v>
      </c>
      <c r="AD115" t="s">
        <v>103</v>
      </c>
      <c r="AE115">
        <f>QUARTILE(C115:Z115,0)</f>
        <v>62</v>
      </c>
      <c r="AF115">
        <f>QUARTILE(C115:Z115, 1)</f>
        <v>73.75</v>
      </c>
      <c r="AG115">
        <f>QUARTILE(C115:Z115, 2)</f>
        <v>83.5</v>
      </c>
      <c r="AH115">
        <f>QUARTILE(C115:Z115,3)</f>
        <v>88</v>
      </c>
      <c r="AI115">
        <f>QUARTILE(C115:Z115,4)</f>
        <v>89</v>
      </c>
      <c r="AJ115">
        <f>AB115-AC115</f>
        <v>27</v>
      </c>
    </row>
    <row r="116" spans="1:36" x14ac:dyDescent="0.2">
      <c r="A116" t="s">
        <v>161</v>
      </c>
      <c r="B116" t="s">
        <v>39</v>
      </c>
      <c r="C116">
        <v>73</v>
      </c>
      <c r="D116">
        <v>57</v>
      </c>
      <c r="E116">
        <v>99</v>
      </c>
      <c r="F116">
        <v>87</v>
      </c>
      <c r="G116">
        <v>95</v>
      </c>
      <c r="H116">
        <v>56</v>
      </c>
      <c r="I116">
        <v>96</v>
      </c>
      <c r="J116">
        <v>85</v>
      </c>
      <c r="S116">
        <v>72</v>
      </c>
      <c r="T116">
        <v>76</v>
      </c>
      <c r="U116">
        <v>88</v>
      </c>
      <c r="V116">
        <v>90</v>
      </c>
      <c r="Z116">
        <v>65</v>
      </c>
      <c r="AA116" s="1">
        <f>AVERAGE(C116:Z116)</f>
        <v>79.92307692307692</v>
      </c>
      <c r="AB116">
        <f>MAX(C116:Z116)</f>
        <v>99</v>
      </c>
      <c r="AC116">
        <f>MIN(C116:Z116)</f>
        <v>56</v>
      </c>
      <c r="AD116" t="s">
        <v>103</v>
      </c>
      <c r="AE116">
        <f>QUARTILE(C116:Z116,0)</f>
        <v>56</v>
      </c>
      <c r="AF116">
        <f>QUARTILE(C116:Z116, 1)</f>
        <v>72</v>
      </c>
      <c r="AG116">
        <f>QUARTILE(C116:Z116, 2)</f>
        <v>85</v>
      </c>
      <c r="AH116">
        <f>QUARTILE(C116:Z116,3)</f>
        <v>90</v>
      </c>
      <c r="AI116">
        <f>QUARTILE(C116:Z116,4)</f>
        <v>99</v>
      </c>
      <c r="AJ116">
        <f>AB116-AC116</f>
        <v>43</v>
      </c>
    </row>
    <row r="117" spans="1:36" x14ac:dyDescent="0.2">
      <c r="A117" t="s">
        <v>162</v>
      </c>
      <c r="B117" t="s">
        <v>106</v>
      </c>
      <c r="C117">
        <v>80</v>
      </c>
      <c r="AA117" s="1">
        <f>AVERAGE(C117:Z117)</f>
        <v>80</v>
      </c>
      <c r="AB117">
        <f>MAX(C117:Z117)</f>
        <v>80</v>
      </c>
      <c r="AC117">
        <f>MIN(C117:Z117)</f>
        <v>80</v>
      </c>
      <c r="AD117" t="s">
        <v>103</v>
      </c>
      <c r="AE117">
        <f>QUARTILE(C117:Z117,0)</f>
        <v>80</v>
      </c>
      <c r="AF117">
        <f>QUARTILE(C117:Z117, 1)</f>
        <v>80</v>
      </c>
      <c r="AG117">
        <f>QUARTILE(C117:Z117, 2)</f>
        <v>80</v>
      </c>
      <c r="AH117">
        <f>QUARTILE(C117:Z117,3)</f>
        <v>80</v>
      </c>
      <c r="AI117">
        <f>QUARTILE(C117:Z117,4)</f>
        <v>80</v>
      </c>
      <c r="AJ117">
        <f>AB117-AC117</f>
        <v>0</v>
      </c>
    </row>
    <row r="118" spans="1:36" x14ac:dyDescent="0.2">
      <c r="A118" t="s">
        <v>163</v>
      </c>
      <c r="B118" t="s">
        <v>29</v>
      </c>
      <c r="C118">
        <v>100</v>
      </c>
      <c r="D118">
        <v>80</v>
      </c>
      <c r="E118">
        <v>102</v>
      </c>
      <c r="F118">
        <v>47</v>
      </c>
      <c r="G118">
        <v>80</v>
      </c>
      <c r="H118">
        <v>69</v>
      </c>
      <c r="J118">
        <v>72</v>
      </c>
      <c r="K118">
        <v>100</v>
      </c>
      <c r="L118">
        <v>85</v>
      </c>
      <c r="M118">
        <v>72</v>
      </c>
      <c r="N118">
        <v>90</v>
      </c>
      <c r="P118">
        <v>72</v>
      </c>
      <c r="R118">
        <v>94</v>
      </c>
      <c r="S118">
        <v>78</v>
      </c>
      <c r="T118">
        <v>50</v>
      </c>
      <c r="U118">
        <v>78</v>
      </c>
      <c r="Z118">
        <v>96</v>
      </c>
      <c r="AA118" s="1">
        <f>AVERAGE(C118:Z118)</f>
        <v>80.294117647058826</v>
      </c>
      <c r="AB118">
        <f>MAX(C118:Z118)</f>
        <v>102</v>
      </c>
      <c r="AC118">
        <f>MIN(C118:Z118)</f>
        <v>47</v>
      </c>
      <c r="AD118" t="s">
        <v>103</v>
      </c>
      <c r="AE118">
        <f>QUARTILE(C118:Z118,0)</f>
        <v>47</v>
      </c>
      <c r="AF118">
        <f>QUARTILE(C118:Z118, 1)</f>
        <v>72</v>
      </c>
      <c r="AG118">
        <f>QUARTILE(C118:Z118, 2)</f>
        <v>80</v>
      </c>
      <c r="AH118">
        <f>QUARTILE(C118:Z118,3)</f>
        <v>94</v>
      </c>
      <c r="AI118">
        <f>QUARTILE(C118:Z118,4)</f>
        <v>102</v>
      </c>
      <c r="AJ118">
        <f>AB118-AC118</f>
        <v>55</v>
      </c>
    </row>
    <row r="119" spans="1:36" x14ac:dyDescent="0.2">
      <c r="A119" t="s">
        <v>164</v>
      </c>
      <c r="B119" t="s">
        <v>47</v>
      </c>
      <c r="G119">
        <v>100</v>
      </c>
      <c r="L119">
        <v>89</v>
      </c>
      <c r="M119">
        <v>76</v>
      </c>
      <c r="P119">
        <v>76</v>
      </c>
      <c r="Q119">
        <v>73</v>
      </c>
      <c r="T119">
        <v>53</v>
      </c>
      <c r="Z119">
        <v>98</v>
      </c>
      <c r="AA119" s="1">
        <f>AVERAGE(C119:Z119)</f>
        <v>80.714285714285708</v>
      </c>
      <c r="AB119">
        <f>MAX(C119:Z119)</f>
        <v>100</v>
      </c>
      <c r="AC119">
        <f>MIN(C119:Z119)</f>
        <v>53</v>
      </c>
      <c r="AD119" t="s">
        <v>103</v>
      </c>
      <c r="AE119">
        <f>QUARTILE(C119:Z119,0)</f>
        <v>53</v>
      </c>
      <c r="AF119">
        <f>QUARTILE(C119:Z119, 1)</f>
        <v>74.5</v>
      </c>
      <c r="AG119">
        <f>QUARTILE(C119:Z119, 2)</f>
        <v>76</v>
      </c>
      <c r="AH119">
        <f>QUARTILE(C119:Z119,3)</f>
        <v>93.5</v>
      </c>
      <c r="AI119">
        <f>QUARTILE(C119:Z119,4)</f>
        <v>100</v>
      </c>
      <c r="AJ119">
        <f>AB119-AC119</f>
        <v>47</v>
      </c>
    </row>
    <row r="120" spans="1:36" x14ac:dyDescent="0.2">
      <c r="A120" t="s">
        <v>165</v>
      </c>
      <c r="B120" t="s">
        <v>32</v>
      </c>
      <c r="E120">
        <v>65</v>
      </c>
      <c r="G120">
        <v>99</v>
      </c>
      <c r="H120">
        <v>91</v>
      </c>
      <c r="I120">
        <v>83</v>
      </c>
      <c r="J120">
        <v>74</v>
      </c>
      <c r="S120">
        <v>77</v>
      </c>
      <c r="U120">
        <v>76</v>
      </c>
      <c r="AA120" s="1">
        <f>AVERAGE(C120:Z120)</f>
        <v>80.714285714285708</v>
      </c>
      <c r="AB120">
        <f>MAX(C120:Z120)</f>
        <v>99</v>
      </c>
      <c r="AC120">
        <f>MIN(C120:Z120)</f>
        <v>65</v>
      </c>
      <c r="AD120" t="s">
        <v>103</v>
      </c>
      <c r="AE120">
        <f>QUARTILE(C120:Z120,0)</f>
        <v>65</v>
      </c>
      <c r="AF120">
        <f>QUARTILE(C120:Z120, 1)</f>
        <v>75</v>
      </c>
      <c r="AG120">
        <f>QUARTILE(C120:Z120, 2)</f>
        <v>77</v>
      </c>
      <c r="AH120">
        <f>QUARTILE(C120:Z120,3)</f>
        <v>87</v>
      </c>
      <c r="AI120">
        <f>QUARTILE(C120:Z120,4)</f>
        <v>99</v>
      </c>
      <c r="AJ120">
        <f>AB120-AC120</f>
        <v>34</v>
      </c>
    </row>
    <row r="121" spans="1:36" x14ac:dyDescent="0.2">
      <c r="A121" t="s">
        <v>166</v>
      </c>
      <c r="B121" t="s">
        <v>41</v>
      </c>
      <c r="I121">
        <v>82</v>
      </c>
      <c r="J121">
        <v>80</v>
      </c>
      <c r="K121">
        <v>97</v>
      </c>
      <c r="L121">
        <v>95</v>
      </c>
      <c r="M121">
        <v>84</v>
      </c>
      <c r="N121">
        <v>96</v>
      </c>
      <c r="P121">
        <v>84</v>
      </c>
      <c r="S121">
        <v>57</v>
      </c>
      <c r="T121">
        <v>44</v>
      </c>
      <c r="U121">
        <v>82</v>
      </c>
      <c r="Z121">
        <v>89</v>
      </c>
      <c r="AA121" s="1">
        <f>AVERAGE(C121:Z121)</f>
        <v>80.909090909090907</v>
      </c>
      <c r="AB121">
        <f>MAX(C121:Z121)</f>
        <v>97</v>
      </c>
      <c r="AC121">
        <f>MIN(C121:Z121)</f>
        <v>44</v>
      </c>
      <c r="AD121" t="s">
        <v>103</v>
      </c>
      <c r="AE121">
        <f>QUARTILE(C121:Z121,0)</f>
        <v>44</v>
      </c>
      <c r="AF121">
        <f>QUARTILE(C121:Z121, 1)</f>
        <v>81</v>
      </c>
      <c r="AG121">
        <f>QUARTILE(C121:Z121, 2)</f>
        <v>84</v>
      </c>
      <c r="AH121">
        <f>QUARTILE(C121:Z121,3)</f>
        <v>92</v>
      </c>
      <c r="AI121">
        <f>QUARTILE(C121:Z121,4)</f>
        <v>97</v>
      </c>
      <c r="AJ121">
        <f>AB121-AC121</f>
        <v>53</v>
      </c>
    </row>
    <row r="122" spans="1:36" x14ac:dyDescent="0.2">
      <c r="A122" t="s">
        <v>167</v>
      </c>
      <c r="B122" t="s">
        <v>47</v>
      </c>
      <c r="C122">
        <v>81</v>
      </c>
      <c r="AA122" s="1">
        <f>AVERAGE(C122:Z122)</f>
        <v>81</v>
      </c>
      <c r="AB122">
        <f>MAX(C122:Z122)</f>
        <v>81</v>
      </c>
      <c r="AC122">
        <f>MIN(C122:Z122)</f>
        <v>81</v>
      </c>
      <c r="AD122" t="s">
        <v>103</v>
      </c>
      <c r="AE122">
        <f>QUARTILE(C122:Z122,0)</f>
        <v>81</v>
      </c>
      <c r="AF122">
        <f>QUARTILE(C122:Z122, 1)</f>
        <v>81</v>
      </c>
      <c r="AG122">
        <f>QUARTILE(C122:Z122, 2)</f>
        <v>81</v>
      </c>
      <c r="AH122">
        <f>QUARTILE(C122:Z122,3)</f>
        <v>81</v>
      </c>
      <c r="AI122">
        <f>QUARTILE(C122:Z122,4)</f>
        <v>81</v>
      </c>
      <c r="AJ122">
        <f>AB122-AC122</f>
        <v>0</v>
      </c>
    </row>
    <row r="123" spans="1:36" x14ac:dyDescent="0.2">
      <c r="A123" t="s">
        <v>148</v>
      </c>
      <c r="B123" t="s">
        <v>39</v>
      </c>
      <c r="D123">
        <v>94</v>
      </c>
      <c r="E123">
        <v>82</v>
      </c>
      <c r="H123">
        <v>84</v>
      </c>
      <c r="I123">
        <v>104</v>
      </c>
      <c r="J123">
        <v>82</v>
      </c>
      <c r="L123">
        <v>91</v>
      </c>
      <c r="M123">
        <v>91</v>
      </c>
      <c r="O123">
        <v>73</v>
      </c>
      <c r="P123">
        <v>91</v>
      </c>
      <c r="R123">
        <v>90</v>
      </c>
      <c r="S123">
        <v>75</v>
      </c>
      <c r="T123">
        <v>42</v>
      </c>
      <c r="U123">
        <v>85</v>
      </c>
      <c r="V123">
        <v>63</v>
      </c>
      <c r="AA123" s="1">
        <f>AVERAGE(C123:Z123)</f>
        <v>81.928571428571431</v>
      </c>
      <c r="AB123">
        <f>MAX(C123:Z123)</f>
        <v>104</v>
      </c>
      <c r="AC123">
        <f>MIN(C123:Z123)</f>
        <v>42</v>
      </c>
      <c r="AD123" t="s">
        <v>103</v>
      </c>
      <c r="AE123">
        <f>QUARTILE(C123:Z123,0)</f>
        <v>42</v>
      </c>
      <c r="AF123">
        <f>QUARTILE(C123:Z123, 1)</f>
        <v>76.75</v>
      </c>
      <c r="AG123">
        <f>QUARTILE(C123:Z123, 2)</f>
        <v>84.5</v>
      </c>
      <c r="AH123">
        <f>QUARTILE(C123:Z123,3)</f>
        <v>91</v>
      </c>
      <c r="AI123">
        <f>QUARTILE(C123:Z123,4)</f>
        <v>104</v>
      </c>
      <c r="AJ123">
        <f>AB123-AC123</f>
        <v>62</v>
      </c>
    </row>
    <row r="124" spans="1:36" x14ac:dyDescent="0.2">
      <c r="A124" t="s">
        <v>168</v>
      </c>
      <c r="B124" t="s">
        <v>50</v>
      </c>
      <c r="I124">
        <v>95</v>
      </c>
      <c r="J124">
        <v>99</v>
      </c>
      <c r="Q124">
        <v>52</v>
      </c>
      <c r="AA124" s="1">
        <f>AVERAGE(C124:Z124)</f>
        <v>82</v>
      </c>
      <c r="AB124">
        <f>MAX(C124:Z124)</f>
        <v>99</v>
      </c>
      <c r="AC124">
        <f>MIN(C124:Z124)</f>
        <v>52</v>
      </c>
      <c r="AD124" t="s">
        <v>103</v>
      </c>
      <c r="AE124">
        <f>QUARTILE(C124:Z124,0)</f>
        <v>52</v>
      </c>
      <c r="AF124">
        <f>QUARTILE(C124:Z124, 1)</f>
        <v>73.5</v>
      </c>
      <c r="AG124">
        <f>QUARTILE(C124:Z124, 2)</f>
        <v>95</v>
      </c>
      <c r="AH124">
        <f>QUARTILE(C124:Z124,3)</f>
        <v>97</v>
      </c>
      <c r="AI124">
        <f>QUARTILE(C124:Z124,4)</f>
        <v>99</v>
      </c>
      <c r="AJ124">
        <f>AB124-AC124</f>
        <v>47</v>
      </c>
    </row>
    <row r="125" spans="1:36" x14ac:dyDescent="0.2">
      <c r="A125" t="s">
        <v>169</v>
      </c>
      <c r="B125" t="s">
        <v>35</v>
      </c>
      <c r="C125">
        <v>87</v>
      </c>
      <c r="E125">
        <v>88</v>
      </c>
      <c r="F125">
        <v>75</v>
      </c>
      <c r="G125">
        <v>82</v>
      </c>
      <c r="H125">
        <v>96</v>
      </c>
      <c r="I125">
        <v>49</v>
      </c>
      <c r="J125">
        <v>94</v>
      </c>
      <c r="S125">
        <v>95</v>
      </c>
      <c r="Z125">
        <v>80</v>
      </c>
      <c r="AA125" s="1">
        <f>AVERAGE(C125:Z125)</f>
        <v>82.888888888888886</v>
      </c>
      <c r="AB125">
        <f>MAX(C125:Z125)</f>
        <v>96</v>
      </c>
      <c r="AC125">
        <f>MIN(C125:Z125)</f>
        <v>49</v>
      </c>
      <c r="AD125" t="s">
        <v>103</v>
      </c>
      <c r="AE125">
        <f>QUARTILE(C125:Z125,0)</f>
        <v>49</v>
      </c>
      <c r="AF125">
        <f>QUARTILE(C125:Z125, 1)</f>
        <v>80</v>
      </c>
      <c r="AG125">
        <f>QUARTILE(C125:Z125, 2)</f>
        <v>87</v>
      </c>
      <c r="AH125">
        <f>QUARTILE(C125:Z125,3)</f>
        <v>94</v>
      </c>
      <c r="AI125">
        <f>QUARTILE(C125:Z125,4)</f>
        <v>96</v>
      </c>
      <c r="AJ125">
        <f>AB125-AC125</f>
        <v>47</v>
      </c>
    </row>
    <row r="126" spans="1:36" x14ac:dyDescent="0.2">
      <c r="A126" t="s">
        <v>170</v>
      </c>
      <c r="B126" t="s">
        <v>76</v>
      </c>
      <c r="C126">
        <v>96</v>
      </c>
      <c r="E126">
        <v>83</v>
      </c>
      <c r="F126">
        <v>52</v>
      </c>
      <c r="G126">
        <v>81</v>
      </c>
      <c r="L126">
        <v>100</v>
      </c>
      <c r="M126">
        <v>88</v>
      </c>
      <c r="O126">
        <v>81</v>
      </c>
      <c r="P126">
        <v>88</v>
      </c>
      <c r="R126">
        <v>76</v>
      </c>
      <c r="T126">
        <v>67</v>
      </c>
      <c r="Z126">
        <v>102</v>
      </c>
      <c r="AA126" s="1">
        <f>AVERAGE(C126:Z126)</f>
        <v>83.090909090909093</v>
      </c>
      <c r="AB126">
        <f>MAX(C126:Z126)</f>
        <v>102</v>
      </c>
      <c r="AC126">
        <f>MIN(C126:Z126)</f>
        <v>52</v>
      </c>
      <c r="AD126" t="s">
        <v>103</v>
      </c>
      <c r="AE126">
        <f>QUARTILE(C126:Z126,0)</f>
        <v>52</v>
      </c>
      <c r="AF126">
        <f>QUARTILE(C126:Z126, 1)</f>
        <v>78.5</v>
      </c>
      <c r="AG126">
        <f>QUARTILE(C126:Z126, 2)</f>
        <v>83</v>
      </c>
      <c r="AH126">
        <f>QUARTILE(C126:Z126,3)</f>
        <v>92</v>
      </c>
      <c r="AI126">
        <f>QUARTILE(C126:Z126,4)</f>
        <v>102</v>
      </c>
      <c r="AJ126">
        <f>AB126-AC126</f>
        <v>50</v>
      </c>
    </row>
    <row r="127" spans="1:36" x14ac:dyDescent="0.2">
      <c r="A127" t="s">
        <v>171</v>
      </c>
      <c r="B127" t="s">
        <v>141</v>
      </c>
      <c r="H127">
        <v>97</v>
      </c>
      <c r="I127">
        <v>73</v>
      </c>
      <c r="L127">
        <v>87</v>
      </c>
      <c r="O127">
        <v>99</v>
      </c>
      <c r="S127">
        <v>60</v>
      </c>
      <c r="AA127" s="1">
        <f>AVERAGE(C127:Z127)</f>
        <v>83.2</v>
      </c>
      <c r="AB127">
        <f>MAX(C127:Z127)</f>
        <v>99</v>
      </c>
      <c r="AC127">
        <f>MIN(C127:Z127)</f>
        <v>60</v>
      </c>
      <c r="AD127" t="s">
        <v>103</v>
      </c>
      <c r="AE127">
        <f>QUARTILE(C127:Z127,0)</f>
        <v>60</v>
      </c>
      <c r="AF127">
        <f>QUARTILE(C127:Z127, 1)</f>
        <v>73</v>
      </c>
      <c r="AG127">
        <f>QUARTILE(C127:Z127, 2)</f>
        <v>87</v>
      </c>
      <c r="AH127">
        <f>QUARTILE(C127:Z127,3)</f>
        <v>97</v>
      </c>
      <c r="AI127">
        <f>QUARTILE(C127:Z127,4)</f>
        <v>99</v>
      </c>
      <c r="AJ127">
        <f>AB127-AC127</f>
        <v>39</v>
      </c>
    </row>
    <row r="128" spans="1:36" x14ac:dyDescent="0.2">
      <c r="A128" t="s">
        <v>172</v>
      </c>
      <c r="B128" t="s">
        <v>39</v>
      </c>
      <c r="L128">
        <v>88</v>
      </c>
      <c r="M128">
        <v>74</v>
      </c>
      <c r="N128">
        <v>89</v>
      </c>
      <c r="O128">
        <v>92</v>
      </c>
      <c r="P128">
        <v>74</v>
      </c>
      <c r="AA128" s="1">
        <f>AVERAGE(C128:Z128)</f>
        <v>83.4</v>
      </c>
      <c r="AB128">
        <f>MAX(C128:Z128)</f>
        <v>92</v>
      </c>
      <c r="AC128">
        <f>MIN(C128:Z128)</f>
        <v>74</v>
      </c>
      <c r="AD128" t="s">
        <v>103</v>
      </c>
      <c r="AE128">
        <f>QUARTILE(C128:Z128,0)</f>
        <v>74</v>
      </c>
      <c r="AF128">
        <f>QUARTILE(C128:Z128, 1)</f>
        <v>74</v>
      </c>
      <c r="AG128">
        <f>QUARTILE(C128:Z128, 2)</f>
        <v>88</v>
      </c>
      <c r="AH128">
        <f>QUARTILE(C128:Z128,3)</f>
        <v>89</v>
      </c>
      <c r="AI128">
        <f>QUARTILE(C128:Z128,4)</f>
        <v>92</v>
      </c>
      <c r="AJ128">
        <f>AB128-AC128</f>
        <v>18</v>
      </c>
    </row>
    <row r="129" spans="1:36" x14ac:dyDescent="0.2">
      <c r="A129" t="s">
        <v>173</v>
      </c>
      <c r="B129" t="s">
        <v>50</v>
      </c>
      <c r="I129">
        <v>85</v>
      </c>
      <c r="U129">
        <v>100</v>
      </c>
      <c r="V129">
        <v>72</v>
      </c>
      <c r="Z129">
        <v>78</v>
      </c>
      <c r="AA129" s="1">
        <f>AVERAGE(C129:Z129)</f>
        <v>83.75</v>
      </c>
      <c r="AB129">
        <f>MAX(C129:Z129)</f>
        <v>100</v>
      </c>
      <c r="AC129">
        <f>MIN(C129:Z129)</f>
        <v>72</v>
      </c>
      <c r="AD129" t="s">
        <v>103</v>
      </c>
      <c r="AE129">
        <f>QUARTILE(C129:Z129,0)</f>
        <v>72</v>
      </c>
      <c r="AF129">
        <f>QUARTILE(C129:Z129, 1)</f>
        <v>76.5</v>
      </c>
      <c r="AG129">
        <f>QUARTILE(C129:Z129, 2)</f>
        <v>81.5</v>
      </c>
      <c r="AH129">
        <f>QUARTILE(C129:Z129,3)</f>
        <v>88.75</v>
      </c>
      <c r="AI129">
        <f>QUARTILE(C129:Z129,4)</f>
        <v>100</v>
      </c>
      <c r="AJ129">
        <f>AB129-AC129</f>
        <v>28</v>
      </c>
    </row>
    <row r="130" spans="1:36" x14ac:dyDescent="0.2">
      <c r="A130" t="s">
        <v>174</v>
      </c>
      <c r="B130" t="s">
        <v>175</v>
      </c>
      <c r="L130">
        <v>92</v>
      </c>
      <c r="M130">
        <v>80</v>
      </c>
      <c r="P130">
        <v>80</v>
      </c>
      <c r="AA130" s="1">
        <f>AVERAGE(C130:Z130)</f>
        <v>84</v>
      </c>
      <c r="AB130">
        <f>MAX(C130:Z130)</f>
        <v>92</v>
      </c>
      <c r="AC130">
        <f>MIN(C130:Z130)</f>
        <v>80</v>
      </c>
      <c r="AD130" t="s">
        <v>103</v>
      </c>
      <c r="AE130">
        <f>QUARTILE(C130:Z130,0)</f>
        <v>80</v>
      </c>
      <c r="AF130">
        <f>QUARTILE(C130:Z130, 1)</f>
        <v>80</v>
      </c>
      <c r="AG130">
        <f>QUARTILE(C130:Z130, 2)</f>
        <v>80</v>
      </c>
      <c r="AH130">
        <f>QUARTILE(C130:Z130,3)</f>
        <v>86</v>
      </c>
      <c r="AI130">
        <f>QUARTILE(C130:Z130,4)</f>
        <v>92</v>
      </c>
      <c r="AJ130">
        <f>AB130-AC130</f>
        <v>12</v>
      </c>
    </row>
    <row r="131" spans="1:36" x14ac:dyDescent="0.2">
      <c r="A131" t="s">
        <v>176</v>
      </c>
      <c r="B131" t="s">
        <v>35</v>
      </c>
      <c r="D131">
        <v>83</v>
      </c>
      <c r="E131">
        <v>90</v>
      </c>
      <c r="K131">
        <v>87</v>
      </c>
      <c r="L131">
        <v>90</v>
      </c>
      <c r="M131">
        <v>78</v>
      </c>
      <c r="N131">
        <v>91</v>
      </c>
      <c r="O131">
        <v>68</v>
      </c>
      <c r="P131">
        <v>78</v>
      </c>
      <c r="R131">
        <v>92</v>
      </c>
      <c r="AA131" s="1">
        <f>AVERAGE(C131:Z131)</f>
        <v>84.111111111111114</v>
      </c>
      <c r="AB131">
        <f>MAX(C131:Z131)</f>
        <v>92</v>
      </c>
      <c r="AC131">
        <f>MIN(C131:Z131)</f>
        <v>68</v>
      </c>
      <c r="AD131" t="s">
        <v>103</v>
      </c>
      <c r="AE131">
        <f>QUARTILE(C131:Z131,0)</f>
        <v>68</v>
      </c>
      <c r="AF131">
        <f>QUARTILE(C131:Z131, 1)</f>
        <v>78</v>
      </c>
      <c r="AG131">
        <f>QUARTILE(C131:Z131, 2)</f>
        <v>87</v>
      </c>
      <c r="AH131">
        <f>QUARTILE(C131:Z131,3)</f>
        <v>90</v>
      </c>
      <c r="AI131">
        <f>QUARTILE(C131:Z131,4)</f>
        <v>92</v>
      </c>
      <c r="AJ131">
        <f>AB131-AC131</f>
        <v>24</v>
      </c>
    </row>
    <row r="132" spans="1:36" x14ac:dyDescent="0.2">
      <c r="A132" t="s">
        <v>177</v>
      </c>
      <c r="B132" t="s">
        <v>29</v>
      </c>
      <c r="D132">
        <v>88</v>
      </c>
      <c r="E132">
        <v>87</v>
      </c>
      <c r="F132">
        <v>79</v>
      </c>
      <c r="AA132" s="1">
        <f>AVERAGE(C132:Z132)</f>
        <v>84.666666666666671</v>
      </c>
      <c r="AB132">
        <f>MAX(C132:Z132)</f>
        <v>88</v>
      </c>
      <c r="AC132">
        <f>MIN(C132:Z132)</f>
        <v>79</v>
      </c>
      <c r="AD132" t="s">
        <v>103</v>
      </c>
      <c r="AE132">
        <f>QUARTILE(C132:Z132,0)</f>
        <v>79</v>
      </c>
      <c r="AF132">
        <f>QUARTILE(C132:Z132, 1)</f>
        <v>83</v>
      </c>
      <c r="AG132">
        <f>QUARTILE(C132:Z132, 2)</f>
        <v>87</v>
      </c>
      <c r="AH132">
        <f>QUARTILE(C132:Z132,3)</f>
        <v>87.5</v>
      </c>
      <c r="AI132">
        <f>QUARTILE(C132:Z132,4)</f>
        <v>88</v>
      </c>
      <c r="AJ132">
        <f>AB132-AC132</f>
        <v>9</v>
      </c>
    </row>
    <row r="133" spans="1:36" x14ac:dyDescent="0.2">
      <c r="A133" t="s">
        <v>178</v>
      </c>
      <c r="B133" t="s">
        <v>106</v>
      </c>
      <c r="I133">
        <v>105</v>
      </c>
      <c r="L133">
        <v>79</v>
      </c>
      <c r="M133">
        <v>70</v>
      </c>
      <c r="O133">
        <v>97</v>
      </c>
      <c r="P133">
        <v>70</v>
      </c>
      <c r="S133">
        <v>92</v>
      </c>
      <c r="AA133" s="1">
        <f>AVERAGE(C133:Z133)</f>
        <v>85.5</v>
      </c>
      <c r="AB133">
        <f>MAX(C133:Z133)</f>
        <v>105</v>
      </c>
      <c r="AC133">
        <f>MIN(C133:Z133)</f>
        <v>70</v>
      </c>
      <c r="AD133" t="s">
        <v>103</v>
      </c>
      <c r="AE133">
        <f>QUARTILE(C133:Z133,0)</f>
        <v>70</v>
      </c>
      <c r="AF133">
        <f>QUARTILE(C133:Z133, 1)</f>
        <v>72.25</v>
      </c>
      <c r="AG133">
        <f>QUARTILE(C133:Z133, 2)</f>
        <v>85.5</v>
      </c>
      <c r="AH133">
        <f>QUARTILE(C133:Z133,3)</f>
        <v>95.75</v>
      </c>
      <c r="AI133">
        <f>QUARTILE(C133:Z133,4)</f>
        <v>105</v>
      </c>
      <c r="AJ133">
        <f>AB133-AC133</f>
        <v>35</v>
      </c>
    </row>
    <row r="134" spans="1:36" x14ac:dyDescent="0.2">
      <c r="A134" t="s">
        <v>179</v>
      </c>
      <c r="B134" t="s">
        <v>39</v>
      </c>
      <c r="F134">
        <v>80</v>
      </c>
      <c r="M134">
        <v>97</v>
      </c>
      <c r="P134">
        <v>97</v>
      </c>
      <c r="T134">
        <v>71</v>
      </c>
      <c r="AA134" s="1">
        <f>AVERAGE(C134:Z134)</f>
        <v>86.25</v>
      </c>
      <c r="AB134">
        <f>MAX(C134:Z134)</f>
        <v>97</v>
      </c>
      <c r="AC134">
        <f>MIN(C134:Z134)</f>
        <v>71</v>
      </c>
      <c r="AD134" t="s">
        <v>103</v>
      </c>
      <c r="AE134">
        <f>QUARTILE(C134:Z134,0)</f>
        <v>71</v>
      </c>
      <c r="AF134">
        <f>QUARTILE(C134:Z134, 1)</f>
        <v>77.75</v>
      </c>
      <c r="AG134">
        <f>QUARTILE(C134:Z134, 2)</f>
        <v>88.5</v>
      </c>
      <c r="AH134">
        <f>QUARTILE(C134:Z134,3)</f>
        <v>97</v>
      </c>
      <c r="AI134">
        <f>QUARTILE(C134:Z134,4)</f>
        <v>97</v>
      </c>
      <c r="AJ134">
        <f>AB134-AC134</f>
        <v>26</v>
      </c>
    </row>
    <row r="135" spans="1:36" x14ac:dyDescent="0.2">
      <c r="A135" t="s">
        <v>180</v>
      </c>
      <c r="B135" t="s">
        <v>47</v>
      </c>
      <c r="C135">
        <v>101</v>
      </c>
      <c r="F135">
        <v>78</v>
      </c>
      <c r="G135">
        <v>90</v>
      </c>
      <c r="H135">
        <v>85</v>
      </c>
      <c r="I135">
        <v>106</v>
      </c>
      <c r="J135">
        <v>66</v>
      </c>
      <c r="R135">
        <v>86</v>
      </c>
      <c r="S135">
        <v>90</v>
      </c>
      <c r="U135">
        <v>68</v>
      </c>
      <c r="V135">
        <v>99</v>
      </c>
      <c r="AA135" s="1">
        <f>AVERAGE(C135:Z135)</f>
        <v>86.9</v>
      </c>
      <c r="AB135">
        <f>MAX(C135:Z135)</f>
        <v>106</v>
      </c>
      <c r="AC135">
        <f>MIN(C135:Z135)</f>
        <v>66</v>
      </c>
      <c r="AD135" t="s">
        <v>103</v>
      </c>
      <c r="AE135">
        <f>QUARTILE(C135:Z135,0)</f>
        <v>66</v>
      </c>
      <c r="AF135">
        <f>QUARTILE(C135:Z135, 1)</f>
        <v>79.75</v>
      </c>
      <c r="AG135">
        <f>QUARTILE(C135:Z135, 2)</f>
        <v>88</v>
      </c>
      <c r="AH135">
        <f>QUARTILE(C135:Z135,3)</f>
        <v>96.75</v>
      </c>
      <c r="AI135">
        <f>QUARTILE(C135:Z135,4)</f>
        <v>106</v>
      </c>
      <c r="AJ135">
        <f>AB135-AC135</f>
        <v>40</v>
      </c>
    </row>
    <row r="136" spans="1:36" x14ac:dyDescent="0.2">
      <c r="A136" t="s">
        <v>181</v>
      </c>
      <c r="B136" t="s">
        <v>35</v>
      </c>
      <c r="C136">
        <v>85</v>
      </c>
      <c r="D136">
        <v>78</v>
      </c>
      <c r="F136">
        <v>82</v>
      </c>
      <c r="K136">
        <v>88</v>
      </c>
      <c r="M136">
        <v>89</v>
      </c>
      <c r="N136">
        <v>93</v>
      </c>
      <c r="P136">
        <v>89</v>
      </c>
      <c r="R136">
        <v>91</v>
      </c>
      <c r="V136">
        <v>91</v>
      </c>
      <c r="AA136" s="1">
        <f>AVERAGE(C136:Z136)</f>
        <v>87.333333333333329</v>
      </c>
      <c r="AB136">
        <f>MAX(C136:Z136)</f>
        <v>93</v>
      </c>
      <c r="AC136">
        <f>MIN(C136:Z136)</f>
        <v>78</v>
      </c>
      <c r="AD136" t="s">
        <v>103</v>
      </c>
      <c r="AE136">
        <f>QUARTILE(C136:Z136,0)</f>
        <v>78</v>
      </c>
      <c r="AF136">
        <f>QUARTILE(C136:Z136, 1)</f>
        <v>85</v>
      </c>
      <c r="AG136">
        <f>QUARTILE(C136:Z136, 2)</f>
        <v>89</v>
      </c>
      <c r="AH136">
        <f>QUARTILE(C136:Z136,3)</f>
        <v>91</v>
      </c>
      <c r="AI136">
        <f>QUARTILE(C136:Z136,4)</f>
        <v>93</v>
      </c>
      <c r="AJ136">
        <f>AB136-AC136</f>
        <v>15</v>
      </c>
    </row>
    <row r="137" spans="1:36" x14ac:dyDescent="0.2">
      <c r="A137" t="s">
        <v>182</v>
      </c>
      <c r="B137" t="s">
        <v>32</v>
      </c>
      <c r="E137">
        <v>67</v>
      </c>
      <c r="J137">
        <v>92</v>
      </c>
      <c r="S137">
        <v>98</v>
      </c>
      <c r="U137">
        <v>91</v>
      </c>
      <c r="Z137">
        <v>91</v>
      </c>
      <c r="AA137" s="1">
        <f>AVERAGE(C137:Z137)</f>
        <v>87.8</v>
      </c>
      <c r="AB137">
        <f>MAX(C137:Z137)</f>
        <v>98</v>
      </c>
      <c r="AC137">
        <f>MIN(C137:Z137)</f>
        <v>67</v>
      </c>
      <c r="AD137" t="s">
        <v>103</v>
      </c>
      <c r="AE137">
        <f>QUARTILE(C137:Z137,0)</f>
        <v>67</v>
      </c>
      <c r="AF137">
        <f>QUARTILE(C137:Z137, 1)</f>
        <v>91</v>
      </c>
      <c r="AG137">
        <f>QUARTILE(C137:Z137, 2)</f>
        <v>91</v>
      </c>
      <c r="AH137">
        <f>QUARTILE(C137:Z137,3)</f>
        <v>92</v>
      </c>
      <c r="AI137">
        <f>QUARTILE(C137:Z137,4)</f>
        <v>98</v>
      </c>
      <c r="AJ137">
        <f>AB137-AC137</f>
        <v>31</v>
      </c>
    </row>
    <row r="138" spans="1:36" x14ac:dyDescent="0.2">
      <c r="A138" t="s">
        <v>183</v>
      </c>
      <c r="B138" t="s">
        <v>41</v>
      </c>
      <c r="C138">
        <v>98</v>
      </c>
      <c r="D138">
        <v>84</v>
      </c>
      <c r="F138">
        <v>65</v>
      </c>
      <c r="G138">
        <v>93</v>
      </c>
      <c r="H138">
        <v>98</v>
      </c>
      <c r="J138">
        <v>98</v>
      </c>
      <c r="U138">
        <v>98</v>
      </c>
      <c r="Z138">
        <v>73</v>
      </c>
      <c r="AA138" s="1">
        <f>AVERAGE(C138:Z138)</f>
        <v>88.375</v>
      </c>
      <c r="AB138">
        <f>MAX(C138:Z138)</f>
        <v>98</v>
      </c>
      <c r="AC138">
        <f>MIN(C138:Z138)</f>
        <v>65</v>
      </c>
      <c r="AD138" t="s">
        <v>103</v>
      </c>
      <c r="AE138">
        <f>QUARTILE(C138:Z138,0)</f>
        <v>65</v>
      </c>
      <c r="AF138">
        <f>QUARTILE(C138:Z138, 1)</f>
        <v>81.25</v>
      </c>
      <c r="AG138">
        <f>QUARTILE(C138:Z138, 2)</f>
        <v>95.5</v>
      </c>
      <c r="AH138">
        <f>QUARTILE(C138:Z138,3)</f>
        <v>98</v>
      </c>
      <c r="AI138">
        <f>QUARTILE(C138:Z138,4)</f>
        <v>98</v>
      </c>
      <c r="AJ138">
        <f>AB138-AC138</f>
        <v>33</v>
      </c>
    </row>
    <row r="139" spans="1:36" x14ac:dyDescent="0.2">
      <c r="A139" t="s">
        <v>184</v>
      </c>
      <c r="B139" t="s">
        <v>35</v>
      </c>
      <c r="C139">
        <v>104</v>
      </c>
      <c r="H139">
        <v>95</v>
      </c>
      <c r="I139">
        <v>68</v>
      </c>
      <c r="J139">
        <v>81</v>
      </c>
      <c r="R139">
        <v>100</v>
      </c>
      <c r="S139">
        <v>80</v>
      </c>
      <c r="T139">
        <v>72</v>
      </c>
      <c r="U139">
        <v>96</v>
      </c>
      <c r="V139">
        <v>100</v>
      </c>
      <c r="AA139" s="1">
        <f>AVERAGE(C139:Z139)</f>
        <v>88.444444444444443</v>
      </c>
      <c r="AB139">
        <f>MAX(C139:Z139)</f>
        <v>104</v>
      </c>
      <c r="AC139">
        <f>MIN(C139:Z139)</f>
        <v>68</v>
      </c>
      <c r="AD139" t="s">
        <v>103</v>
      </c>
      <c r="AE139">
        <f>QUARTILE(C139:Z139,0)</f>
        <v>68</v>
      </c>
      <c r="AF139">
        <f>QUARTILE(C139:Z139, 1)</f>
        <v>80</v>
      </c>
      <c r="AG139">
        <f>QUARTILE(C139:Z139, 2)</f>
        <v>95</v>
      </c>
      <c r="AH139">
        <f>QUARTILE(C139:Z139,3)</f>
        <v>100</v>
      </c>
      <c r="AI139">
        <f>QUARTILE(C139:Z139,4)</f>
        <v>104</v>
      </c>
      <c r="AJ139">
        <f>AB139-AC139</f>
        <v>36</v>
      </c>
    </row>
    <row r="140" spans="1:36" x14ac:dyDescent="0.2">
      <c r="A140" t="s">
        <v>185</v>
      </c>
      <c r="B140" t="s">
        <v>39</v>
      </c>
      <c r="D140">
        <v>81</v>
      </c>
      <c r="F140">
        <v>83</v>
      </c>
      <c r="K140">
        <v>99</v>
      </c>
      <c r="L140">
        <v>98</v>
      </c>
      <c r="M140">
        <v>77</v>
      </c>
      <c r="O140">
        <v>96</v>
      </c>
      <c r="P140">
        <v>77</v>
      </c>
      <c r="R140">
        <v>99</v>
      </c>
      <c r="AA140" s="1">
        <f>AVERAGE(C140:Z140)</f>
        <v>88.75</v>
      </c>
      <c r="AB140">
        <f>MAX(C140:Z140)</f>
        <v>99</v>
      </c>
      <c r="AC140">
        <f>MIN(C140:Z140)</f>
        <v>77</v>
      </c>
      <c r="AD140" t="s">
        <v>103</v>
      </c>
      <c r="AE140">
        <f>QUARTILE(C140:Z140,0)</f>
        <v>77</v>
      </c>
      <c r="AF140">
        <f>QUARTILE(C140:Z140, 1)</f>
        <v>80</v>
      </c>
      <c r="AG140">
        <f>QUARTILE(C140:Z140, 2)</f>
        <v>89.5</v>
      </c>
      <c r="AH140">
        <f>QUARTILE(C140:Z140,3)</f>
        <v>98.25</v>
      </c>
      <c r="AI140">
        <f>QUARTILE(C140:Z140,4)</f>
        <v>99</v>
      </c>
      <c r="AJ140">
        <f>AB140-AC140</f>
        <v>22</v>
      </c>
    </row>
    <row r="141" spans="1:36" x14ac:dyDescent="0.2">
      <c r="A141" t="s">
        <v>186</v>
      </c>
      <c r="B141" t="s">
        <v>175</v>
      </c>
      <c r="C141">
        <v>105</v>
      </c>
      <c r="L141">
        <v>93</v>
      </c>
      <c r="M141">
        <v>81</v>
      </c>
      <c r="P141">
        <v>81</v>
      </c>
      <c r="Q141">
        <v>88</v>
      </c>
      <c r="Z141">
        <v>86</v>
      </c>
      <c r="AA141" s="1">
        <f>AVERAGE(C141:Z141)</f>
        <v>89</v>
      </c>
      <c r="AB141">
        <f>MAX(C141:Z141)</f>
        <v>105</v>
      </c>
      <c r="AC141">
        <f>MIN(C141:Z141)</f>
        <v>81</v>
      </c>
      <c r="AD141" t="s">
        <v>103</v>
      </c>
      <c r="AE141">
        <f>QUARTILE(C141:Z141,0)</f>
        <v>81</v>
      </c>
      <c r="AF141">
        <f>QUARTILE(C141:Z141, 1)</f>
        <v>82.25</v>
      </c>
      <c r="AG141">
        <f>QUARTILE(C141:Z141, 2)</f>
        <v>87</v>
      </c>
      <c r="AH141">
        <f>QUARTILE(C141:Z141,3)</f>
        <v>91.75</v>
      </c>
      <c r="AI141">
        <f>QUARTILE(C141:Z141,4)</f>
        <v>105</v>
      </c>
      <c r="AJ141">
        <f>AB141-AC141</f>
        <v>24</v>
      </c>
    </row>
    <row r="142" spans="1:36" x14ac:dyDescent="0.2">
      <c r="A142" t="s">
        <v>187</v>
      </c>
      <c r="B142" t="s">
        <v>83</v>
      </c>
      <c r="E142">
        <v>105</v>
      </c>
      <c r="K142">
        <v>94</v>
      </c>
      <c r="M142">
        <v>90</v>
      </c>
      <c r="N142">
        <v>95</v>
      </c>
      <c r="P142">
        <v>90</v>
      </c>
      <c r="T142">
        <v>54</v>
      </c>
      <c r="Z142">
        <v>97</v>
      </c>
      <c r="AA142" s="1">
        <f>AVERAGE(C142:Z142)</f>
        <v>89.285714285714292</v>
      </c>
      <c r="AB142">
        <f>MAX(C142:Z142)</f>
        <v>105</v>
      </c>
      <c r="AC142">
        <f>MIN(C142:Z142)</f>
        <v>54</v>
      </c>
      <c r="AD142" t="s">
        <v>103</v>
      </c>
      <c r="AE142">
        <f>QUARTILE(C142:Z142,0)</f>
        <v>54</v>
      </c>
      <c r="AF142">
        <f>QUARTILE(C142:Z142, 1)</f>
        <v>90</v>
      </c>
      <c r="AG142">
        <f>QUARTILE(C142:Z142, 2)</f>
        <v>94</v>
      </c>
      <c r="AH142">
        <f>QUARTILE(C142:Z142,3)</f>
        <v>96</v>
      </c>
      <c r="AI142">
        <f>QUARTILE(C142:Z142,4)</f>
        <v>105</v>
      </c>
      <c r="AJ142">
        <f>AB142-AC142</f>
        <v>51</v>
      </c>
    </row>
    <row r="143" spans="1:36" x14ac:dyDescent="0.2">
      <c r="A143" t="s">
        <v>188</v>
      </c>
      <c r="B143" t="s">
        <v>47</v>
      </c>
      <c r="E143">
        <v>80</v>
      </c>
      <c r="K143">
        <v>98</v>
      </c>
      <c r="L143">
        <v>96</v>
      </c>
      <c r="M143">
        <v>86</v>
      </c>
      <c r="N143">
        <v>97</v>
      </c>
      <c r="P143">
        <v>86</v>
      </c>
      <c r="Q143">
        <v>83</v>
      </c>
      <c r="R143">
        <v>96</v>
      </c>
      <c r="AA143" s="1">
        <f>AVERAGE(C143:Z143)</f>
        <v>90.25</v>
      </c>
      <c r="AB143">
        <f>MAX(C143:Z143)</f>
        <v>98</v>
      </c>
      <c r="AC143">
        <f>MIN(C143:Z143)</f>
        <v>80</v>
      </c>
      <c r="AD143" t="s">
        <v>103</v>
      </c>
      <c r="AE143">
        <f>QUARTILE(C143:Z143,0)</f>
        <v>80</v>
      </c>
      <c r="AF143">
        <f>QUARTILE(C143:Z143, 1)</f>
        <v>85.25</v>
      </c>
      <c r="AG143">
        <f>QUARTILE(C143:Z143, 2)</f>
        <v>91</v>
      </c>
      <c r="AH143">
        <f>QUARTILE(C143:Z143,3)</f>
        <v>96.25</v>
      </c>
      <c r="AI143">
        <f>QUARTILE(C143:Z143,4)</f>
        <v>98</v>
      </c>
      <c r="AJ143">
        <f>AB143-AC143</f>
        <v>18</v>
      </c>
    </row>
    <row r="144" spans="1:36" x14ac:dyDescent="0.2">
      <c r="A144" t="s">
        <v>189</v>
      </c>
      <c r="B144" t="s">
        <v>39</v>
      </c>
      <c r="C144">
        <v>82</v>
      </c>
      <c r="E144">
        <v>96</v>
      </c>
      <c r="G144">
        <v>94</v>
      </c>
      <c r="AA144" s="1">
        <f>AVERAGE(C144:Z144)</f>
        <v>90.666666666666671</v>
      </c>
      <c r="AB144">
        <f>MAX(C144:Z144)</f>
        <v>96</v>
      </c>
      <c r="AC144">
        <f>MIN(C144:Z144)</f>
        <v>82</v>
      </c>
      <c r="AD144" t="s">
        <v>103</v>
      </c>
      <c r="AE144">
        <f>QUARTILE(C144:Z144,0)</f>
        <v>82</v>
      </c>
      <c r="AF144">
        <f>QUARTILE(C144:Z144, 1)</f>
        <v>88</v>
      </c>
      <c r="AG144">
        <f>QUARTILE(C144:Z144, 2)</f>
        <v>94</v>
      </c>
      <c r="AH144">
        <f>QUARTILE(C144:Z144,3)</f>
        <v>95</v>
      </c>
      <c r="AI144">
        <f>QUARTILE(C144:Z144,4)</f>
        <v>96</v>
      </c>
      <c r="AJ144">
        <f>AB144-AC144</f>
        <v>14</v>
      </c>
    </row>
    <row r="145" spans="1:36" x14ac:dyDescent="0.2">
      <c r="A145" t="s">
        <v>191</v>
      </c>
      <c r="B145" t="s">
        <v>35</v>
      </c>
      <c r="E145">
        <v>79</v>
      </c>
      <c r="G145">
        <v>97</v>
      </c>
      <c r="H145">
        <v>100</v>
      </c>
      <c r="S145">
        <v>84</v>
      </c>
      <c r="U145">
        <v>95</v>
      </c>
      <c r="AA145" s="1">
        <f>AVERAGE(C145:Z145)</f>
        <v>91</v>
      </c>
      <c r="AB145">
        <f>MAX(C145:Z145)</f>
        <v>100</v>
      </c>
      <c r="AC145">
        <f>MIN(C145:Z145)</f>
        <v>79</v>
      </c>
      <c r="AD145" t="s">
        <v>103</v>
      </c>
      <c r="AE145">
        <f>QUARTILE(C145:Z145,0)</f>
        <v>79</v>
      </c>
      <c r="AF145">
        <f>QUARTILE(C145:Z145, 1)</f>
        <v>84</v>
      </c>
      <c r="AG145">
        <f>QUARTILE(C145:Z145, 2)</f>
        <v>95</v>
      </c>
      <c r="AH145">
        <f>QUARTILE(C145:Z145,3)</f>
        <v>97</v>
      </c>
      <c r="AI145">
        <f>QUARTILE(C145:Z145,4)</f>
        <v>100</v>
      </c>
      <c r="AJ145">
        <f>AB145-AC145</f>
        <v>21</v>
      </c>
    </row>
    <row r="146" spans="1:36" x14ac:dyDescent="0.2">
      <c r="A146" t="s">
        <v>190</v>
      </c>
      <c r="B146" t="s">
        <v>121</v>
      </c>
      <c r="L146">
        <v>99</v>
      </c>
      <c r="M146">
        <v>87</v>
      </c>
      <c r="P146">
        <v>87</v>
      </c>
      <c r="AA146" s="1">
        <f>AVERAGE(C146:Z146)</f>
        <v>91</v>
      </c>
      <c r="AB146">
        <f>MAX(C146:Z146)</f>
        <v>99</v>
      </c>
      <c r="AC146">
        <f>MIN(C146:Z146)</f>
        <v>87</v>
      </c>
      <c r="AD146" t="s">
        <v>103</v>
      </c>
      <c r="AE146">
        <f>QUARTILE(C146:Z146,0)</f>
        <v>87</v>
      </c>
      <c r="AF146">
        <f>QUARTILE(C146:Z146, 1)</f>
        <v>87</v>
      </c>
      <c r="AG146">
        <f>QUARTILE(C146:Z146, 2)</f>
        <v>87</v>
      </c>
      <c r="AH146">
        <f>QUARTILE(C146:Z146,3)</f>
        <v>93</v>
      </c>
      <c r="AI146">
        <f>QUARTILE(C146:Z146,4)</f>
        <v>99</v>
      </c>
      <c r="AJ146">
        <f>AB146-AC146</f>
        <v>12</v>
      </c>
    </row>
    <row r="147" spans="1:36" x14ac:dyDescent="0.2">
      <c r="A147" t="s">
        <v>192</v>
      </c>
      <c r="B147" t="s">
        <v>35</v>
      </c>
      <c r="C147">
        <v>107</v>
      </c>
      <c r="G147">
        <v>96</v>
      </c>
      <c r="M147">
        <v>95</v>
      </c>
      <c r="P147">
        <v>95</v>
      </c>
      <c r="Q147">
        <v>69</v>
      </c>
      <c r="AA147" s="1">
        <f>AVERAGE(C147:Z147)</f>
        <v>92.4</v>
      </c>
      <c r="AB147">
        <f>MAX(C147:Z147)</f>
        <v>107</v>
      </c>
      <c r="AC147">
        <f>MIN(C147:Z147)</f>
        <v>69</v>
      </c>
      <c r="AD147" t="s">
        <v>103</v>
      </c>
      <c r="AE147">
        <f>QUARTILE(C147:Z147,0)</f>
        <v>69</v>
      </c>
      <c r="AF147">
        <f>QUARTILE(C147:Z147, 1)</f>
        <v>95</v>
      </c>
      <c r="AG147">
        <f>QUARTILE(C147:Z147, 2)</f>
        <v>95</v>
      </c>
      <c r="AH147">
        <f>QUARTILE(C147:Z147,3)</f>
        <v>96</v>
      </c>
      <c r="AI147">
        <f>QUARTILE(C147:Z147,4)</f>
        <v>107</v>
      </c>
      <c r="AJ147">
        <f>AB147-AC147</f>
        <v>38</v>
      </c>
    </row>
    <row r="148" spans="1:36" x14ac:dyDescent="0.2">
      <c r="A148" t="s">
        <v>193</v>
      </c>
      <c r="B148" t="s">
        <v>39</v>
      </c>
      <c r="M148">
        <v>93</v>
      </c>
      <c r="P148">
        <v>93</v>
      </c>
      <c r="AA148" s="1">
        <f>AVERAGE(C148:Z148)</f>
        <v>93</v>
      </c>
      <c r="AB148">
        <f>MAX(C148:Z148)</f>
        <v>93</v>
      </c>
      <c r="AC148">
        <f>MIN(C148:Z148)</f>
        <v>93</v>
      </c>
      <c r="AD148" t="s">
        <v>103</v>
      </c>
      <c r="AE148">
        <f>QUARTILE(C148:Z148,0)</f>
        <v>93</v>
      </c>
      <c r="AF148">
        <f>QUARTILE(C148:Z148, 1)</f>
        <v>93</v>
      </c>
      <c r="AG148">
        <f>QUARTILE(C148:Z148, 2)</f>
        <v>93</v>
      </c>
      <c r="AH148">
        <f>QUARTILE(C148:Z148,3)</f>
        <v>93</v>
      </c>
      <c r="AI148">
        <f>QUARTILE(C148:Z148,4)</f>
        <v>93</v>
      </c>
      <c r="AJ148">
        <f>AB148-AC148</f>
        <v>0</v>
      </c>
    </row>
    <row r="149" spans="1:36" x14ac:dyDescent="0.2">
      <c r="A149" t="s">
        <v>194</v>
      </c>
      <c r="B149" t="s">
        <v>106</v>
      </c>
      <c r="E149">
        <v>92</v>
      </c>
      <c r="L149">
        <v>97</v>
      </c>
      <c r="N149">
        <v>100</v>
      </c>
      <c r="O149">
        <v>87</v>
      </c>
      <c r="V149">
        <v>93</v>
      </c>
      <c r="AA149" s="1">
        <f>AVERAGE(C149:Z149)</f>
        <v>93.8</v>
      </c>
      <c r="AB149">
        <f>MAX(C149:Z149)</f>
        <v>100</v>
      </c>
      <c r="AC149">
        <f>MIN(C149:Z149)</f>
        <v>87</v>
      </c>
      <c r="AD149" t="s">
        <v>103</v>
      </c>
      <c r="AE149">
        <f>QUARTILE(C149:Z149,0)</f>
        <v>87</v>
      </c>
      <c r="AF149">
        <f>QUARTILE(C149:Z149, 1)</f>
        <v>92</v>
      </c>
      <c r="AG149">
        <f>QUARTILE(C149:Z149, 2)</f>
        <v>93</v>
      </c>
      <c r="AH149">
        <f>QUARTILE(C149:Z149,3)</f>
        <v>97</v>
      </c>
      <c r="AI149">
        <f>QUARTILE(C149:Z149,4)</f>
        <v>100</v>
      </c>
      <c r="AJ149">
        <f>AB149-AC149</f>
        <v>13</v>
      </c>
    </row>
    <row r="150" spans="1:36" x14ac:dyDescent="0.2">
      <c r="A150" t="s">
        <v>195</v>
      </c>
      <c r="B150" t="s">
        <v>35</v>
      </c>
      <c r="M150">
        <v>96</v>
      </c>
      <c r="P150">
        <v>96</v>
      </c>
      <c r="Q150">
        <v>90</v>
      </c>
      <c r="AA150" s="1">
        <f>AVERAGE(C150:Z150)</f>
        <v>94</v>
      </c>
      <c r="AB150">
        <f>MAX(C150:Z150)</f>
        <v>96</v>
      </c>
      <c r="AC150">
        <f>MIN(C150:Z150)</f>
        <v>90</v>
      </c>
      <c r="AD150" t="s">
        <v>103</v>
      </c>
      <c r="AE150">
        <f>QUARTILE(C150:Z150,0)</f>
        <v>90</v>
      </c>
      <c r="AF150">
        <f>QUARTILE(C150:Z150, 1)</f>
        <v>93</v>
      </c>
      <c r="AG150">
        <f>QUARTILE(C150:Z150, 2)</f>
        <v>96</v>
      </c>
      <c r="AH150">
        <f>QUARTILE(C150:Z150,3)</f>
        <v>96</v>
      </c>
      <c r="AI150">
        <f>QUARTILE(C150:Z150,4)</f>
        <v>96</v>
      </c>
      <c r="AJ150">
        <f>AB150-AC150</f>
        <v>6</v>
      </c>
    </row>
    <row r="151" spans="1:36" x14ac:dyDescent="0.2">
      <c r="A151" t="s">
        <v>91</v>
      </c>
      <c r="B151" t="s">
        <v>32</v>
      </c>
      <c r="C151">
        <v>103</v>
      </c>
      <c r="G151">
        <v>92</v>
      </c>
      <c r="H151">
        <v>99</v>
      </c>
      <c r="R151">
        <v>85</v>
      </c>
      <c r="AA151" s="1">
        <f>AVERAGE(C151:Z151)</f>
        <v>94.75</v>
      </c>
      <c r="AB151">
        <f>MAX(C151:Z151)</f>
        <v>103</v>
      </c>
      <c r="AC151">
        <f>MIN(C151:Z151)</f>
        <v>85</v>
      </c>
      <c r="AD151" t="s">
        <v>103</v>
      </c>
      <c r="AE151">
        <f>QUARTILE(C151:Z151,0)</f>
        <v>85</v>
      </c>
      <c r="AF151">
        <f>QUARTILE(C151:Z151, 1)</f>
        <v>90.25</v>
      </c>
      <c r="AG151">
        <f>QUARTILE(C151:Z151, 2)</f>
        <v>95.5</v>
      </c>
      <c r="AH151">
        <f>QUARTILE(C151:Z151,3)</f>
        <v>100</v>
      </c>
      <c r="AI151">
        <f>QUARTILE(C151:Z151,4)</f>
        <v>103</v>
      </c>
      <c r="AJ151">
        <f>AB151-AC151</f>
        <v>18</v>
      </c>
    </row>
    <row r="152" spans="1:36" x14ac:dyDescent="0.2">
      <c r="A152" t="s">
        <v>196</v>
      </c>
      <c r="B152" t="s">
        <v>35</v>
      </c>
      <c r="H152">
        <v>87</v>
      </c>
      <c r="I152">
        <v>103</v>
      </c>
      <c r="U152">
        <v>99</v>
      </c>
      <c r="AA152" s="1">
        <f>AVERAGE(C152:Z152)</f>
        <v>96.333333333333329</v>
      </c>
      <c r="AB152">
        <f>MAX(C152:Z152)</f>
        <v>103</v>
      </c>
      <c r="AC152">
        <f>MIN(C152:Z152)</f>
        <v>87</v>
      </c>
      <c r="AD152" t="s">
        <v>103</v>
      </c>
      <c r="AE152">
        <f>QUARTILE(C152:Z152,0)</f>
        <v>87</v>
      </c>
      <c r="AF152">
        <f>QUARTILE(C152:Z152, 1)</f>
        <v>93</v>
      </c>
      <c r="AG152">
        <f>QUARTILE(C152:Z152, 2)</f>
        <v>99</v>
      </c>
      <c r="AH152">
        <f>QUARTILE(C152:Z152,3)</f>
        <v>101</v>
      </c>
      <c r="AI152">
        <f>QUARTILE(C152:Z152,4)</f>
        <v>103</v>
      </c>
      <c r="AJ152">
        <f>AB152-AC152</f>
        <v>16</v>
      </c>
    </row>
  </sheetData>
  <autoFilter ref="A1:AK1" xr:uid="{6A2799A2-141C-A14F-9F19-B626BF8A198C}">
    <sortState xmlns:xlrd2="http://schemas.microsoft.com/office/spreadsheetml/2017/richdata2" ref="A2:AK152">
      <sortCondition ref="AK1:AK152"/>
    </sortState>
  </autoFilter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Kohl</dc:creator>
  <cp:lastModifiedBy>Hugh Kohl</cp:lastModifiedBy>
  <dcterms:created xsi:type="dcterms:W3CDTF">2020-04-22T05:29:07Z</dcterms:created>
  <dcterms:modified xsi:type="dcterms:W3CDTF">2020-04-27T02:38:25Z</dcterms:modified>
</cp:coreProperties>
</file>