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customXml/item1.xml" ContentType="application/xml"/>
  <Override PartName="/customXml/item2.xml" ContentType="application/xml"/>
  <Override PartName="/customXml/itemProps1.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Ps TV" sheetId="1" state="visible" r:id="rId2"/>
    <sheet name="Datos externos" sheetId="2" state="visible" r:id="rId3"/>
    <sheet name="SoV" sheetId="3" state="visible" r:id="rId4"/>
    <sheet name="ROI" sheetId="4" state="visible" r:id="rId5"/>
    <sheet name="NP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<sst xmlns="http://schemas.openxmlformats.org/spreadsheetml/2006/main" count="84" uniqueCount="81">
  <si>
    <t xml:space="preserve">Fecha</t>
  </si>
  <si>
    <t xml:space="preserve">TV grps 15 segundos</t>
  </si>
  <si>
    <t xml:space="preserve">TV grps 20 segundos</t>
  </si>
  <si>
    <t xml:space="preserve">Link: </t>
  </si>
  <si>
    <t xml:space="preserve">https://www.ine.es/consul/serie.do?d=true&amp;s=EPA423474</t>
  </si>
  <si>
    <t xml:space="preserve">TRIMESTRE</t>
  </si>
  <si>
    <t xml:space="preserve">TASA DE PARO</t>
  </si>
  <si>
    <t xml:space="preserve">2024T1</t>
  </si>
  <si>
    <t xml:space="preserve">2023T4</t>
  </si>
  <si>
    <t xml:space="preserve">2023T3</t>
  </si>
  <si>
    <t xml:space="preserve">2023T2</t>
  </si>
  <si>
    <t xml:space="preserve">2023T1</t>
  </si>
  <si>
    <t xml:space="preserve">Impresiones FB marca</t>
  </si>
  <si>
    <t xml:space="preserve">Impresiones FB competidor 1</t>
  </si>
  <si>
    <t xml:space="preserve">Impresiones FB competidor 2</t>
  </si>
  <si>
    <t xml:space="preserve">Impresiones FB competidor 3</t>
  </si>
  <si>
    <t xml:space="preserve">Impresiones totales</t>
  </si>
  <si>
    <t xml:space="preserve">SoV (%)</t>
  </si>
  <si>
    <t xml:space="preserve">Interpretación de los resultados
Enero 2020 (31.00%): La marca tiene un SoV del 31.00%, lo que indica que casi un tercio de todas las impresiones en Facebook son de la marca. Este es un buen porcentaje, mostrando una fuerte presencia en el mercado.
Febrero 2020 (6.97%): El SoV cae drásticamente al 6.97%, lo que podría señalar una disminución significativa en la inversión publicitaria o en la efectividad de las campañas.
Marzo 2020 (26.43%): El SoV se recupera al 26.43%, mostrando una mejoría en la presencia de la marca en comparación con febrero, aunque no tan fuerte como en enero.</t>
  </si>
  <si>
    <t xml:space="preserve">Aportes RRSS (Ventas)</t>
  </si>
  <si>
    <t xml:space="preserve">Ventas totales</t>
  </si>
  <si>
    <t xml:space="preserve">ROI</t>
  </si>
  <si>
    <t xml:space="preserve">Identificador</t>
  </si>
  <si>
    <t xml:space="preserve">Puntuacion</t>
  </si>
  <si>
    <t xml:space="preserve">id1</t>
  </si>
  <si>
    <t xml:space="preserve">TOTAL</t>
  </si>
  <si>
    <t xml:space="preserve">%</t>
  </si>
  <si>
    <t xml:space="preserve">id2</t>
  </si>
  <si>
    <t xml:space="preserve">id3</t>
  </si>
  <si>
    <t xml:space="preserve">PROMOTORES</t>
  </si>
  <si>
    <t xml:space="preserve">id4</t>
  </si>
  <si>
    <t xml:space="preserve">id5</t>
  </si>
  <si>
    <t xml:space="preserve">NEUTRALES</t>
  </si>
  <si>
    <t xml:space="preserve">id6</t>
  </si>
  <si>
    <t xml:space="preserve">id7</t>
  </si>
  <si>
    <t xml:space="preserve">DETRACTORES</t>
  </si>
  <si>
    <t xml:space="preserve">id8</t>
  </si>
  <si>
    <t xml:space="preserve">id9</t>
  </si>
  <si>
    <t xml:space="preserve">id10</t>
  </si>
  <si>
    <t xml:space="preserve">id11</t>
  </si>
  <si>
    <t xml:space="preserve">id12</t>
  </si>
  <si>
    <t xml:space="preserve">id13</t>
  </si>
  <si>
    <t xml:space="preserve">NPS</t>
  </si>
  <si>
    <t xml:space="preserve">Entre 0% y 50%: Bueno. Indica una lealtad moderada de los clientes, con más promotores que detractores. </t>
  </si>
  <si>
    <t xml:space="preserve">id14</t>
  </si>
  <si>
    <t xml:space="preserve">id15</t>
  </si>
  <si>
    <t xml:space="preserve">id16</t>
  </si>
  <si>
    <t xml:space="preserve">id17</t>
  </si>
  <si>
    <t xml:space="preserve">id18</t>
  </si>
  <si>
    <t xml:space="preserve">id19</t>
  </si>
  <si>
    <t xml:space="preserve">id20</t>
  </si>
  <si>
    <t xml:space="preserve">id21</t>
  </si>
  <si>
    <t xml:space="preserve">id22</t>
  </si>
  <si>
    <t xml:space="preserve">id23</t>
  </si>
  <si>
    <t xml:space="preserve">id24</t>
  </si>
  <si>
    <t xml:space="preserve">id25</t>
  </si>
  <si>
    <t xml:space="preserve">id26</t>
  </si>
  <si>
    <t xml:space="preserve">id27</t>
  </si>
  <si>
    <t xml:space="preserve">id28</t>
  </si>
  <si>
    <t xml:space="preserve">id29</t>
  </si>
  <si>
    <t xml:space="preserve">id30</t>
  </si>
  <si>
    <t xml:space="preserve">id31</t>
  </si>
  <si>
    <t xml:space="preserve">id32</t>
  </si>
  <si>
    <t xml:space="preserve">id33</t>
  </si>
  <si>
    <t xml:space="preserve">id34</t>
  </si>
  <si>
    <t xml:space="preserve">id35</t>
  </si>
  <si>
    <t xml:space="preserve">id36</t>
  </si>
  <si>
    <t xml:space="preserve">id37</t>
  </si>
  <si>
    <t xml:space="preserve">id38</t>
  </si>
  <si>
    <t xml:space="preserve">id39</t>
  </si>
  <si>
    <t xml:space="preserve">id40</t>
  </si>
  <si>
    <t xml:space="preserve">id41</t>
  </si>
  <si>
    <t xml:space="preserve">id42</t>
  </si>
  <si>
    <t xml:space="preserve">id43</t>
  </si>
  <si>
    <t xml:space="preserve">id44</t>
  </si>
  <si>
    <t xml:space="preserve">id45</t>
  </si>
  <si>
    <t xml:space="preserve">id46</t>
  </si>
  <si>
    <t xml:space="preserve">id47</t>
  </si>
  <si>
    <t xml:space="preserve">id48</t>
  </si>
  <si>
    <t xml:space="preserve">id49</t>
  </si>
  <si>
    <t xml:space="preserve">id50</t>
  </si>
</sst>
</file>

<file path=xl/styles.xml><?xml version="1.0" encoding="utf-8"?>
<styleSheet xmlns="http://schemas.openxmlformats.org/spreadsheetml/2006/main">
  <numFmts count="8">
    <numFmt numFmtId="164" formatCode="General"/>
    <numFmt numFmtId="165" formatCode="[$-C0A]DD/MM/YYYY"/>
    <numFmt numFmtId="166" formatCode="_-* #,##0.00_-;\-* #,##0.00_-;_-* \-??_-;_-@_-"/>
    <numFmt numFmtId="167" formatCode="_-* #,##0_-;\-* #,##0_-;_-* \-??_-;_-@_-"/>
    <numFmt numFmtId="168" formatCode="_(* #,##0.00_);_(* \(#,##0.00\);_(* \-??_);_(@_)"/>
    <numFmt numFmtId="169" formatCode="0\ %"/>
    <numFmt numFmtId="170" formatCode="0"/>
    <numFmt numFmtId="171" formatCode="General"/>
  </numFmts>
  <fonts count="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sz val="11"/>
      <name val="Calibri"/>
      <family val="2"/>
      <charset val="1"/>
    </font>
  </fonts>
  <fills count="4">
    <fill>
      <patternFill patternType="none"/>
    </fill>
    <fill>
      <patternFill patternType="gray125"/>
    </fill>
    <fill>
      <patternFill patternType="solid">
        <fgColor rgb="FFB4C7E7"/>
        <bgColor rgb="FFB4C7DC"/>
      </patternFill>
    </fill>
    <fill>
      <patternFill patternType="solid">
        <fgColor rgb="FFB4C7DC"/>
        <bgColor rgb="FFB4C7E7"/>
      </patternFill>
    </fill>
  </fills>
  <borders count="2">
    <border diagonalUp="false" diagonalDown="false">
      <left/>
      <right/>
      <top/>
      <bottom/>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3" borderId="0" xfId="0" applyFont="fals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71" fontId="6"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ne.es/consul/serie.do?d=true&amp;s=EPA42347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RowHeight="14.45" zeroHeight="false" outlineLevelRow="0" outlineLevelCol="0"/>
  <cols>
    <col collapsed="false" customWidth="true" hidden="false" outlineLevel="0" max="1" min="1" style="0" width="10.58"/>
    <col collapsed="false" customWidth="true" hidden="false" outlineLevel="0" max="2" min="2" style="0" width="11.29"/>
    <col collapsed="false" customWidth="true" hidden="false" outlineLevel="0" max="3" min="3" style="0" width="11.14"/>
    <col collapsed="false" customWidth="true" hidden="false" outlineLevel="0" max="1025" min="4" style="0" width="8.67"/>
  </cols>
  <sheetData>
    <row r="1" customFormat="false" ht="28.9" hidden="false" customHeight="false" outlineLevel="0" collapsed="false">
      <c r="A1" s="1" t="s">
        <v>0</v>
      </c>
      <c r="B1" s="1" t="s">
        <v>1</v>
      </c>
      <c r="C1" s="1" t="s">
        <v>2</v>
      </c>
    </row>
    <row r="2" customFormat="false" ht="13.8" hidden="false" customHeight="false" outlineLevel="0" collapsed="false">
      <c r="A2" s="2" t="n">
        <v>44197</v>
      </c>
      <c r="B2" s="3" t="n">
        <v>343</v>
      </c>
      <c r="C2" s="4" t="n">
        <f aca="false">B2*(20/15)</f>
        <v>457.333333333333</v>
      </c>
    </row>
    <row r="3" customFormat="false" ht="13.8" hidden="false" customHeight="false" outlineLevel="0" collapsed="false">
      <c r="A3" s="2" t="n">
        <v>44228</v>
      </c>
      <c r="B3" s="3" t="n">
        <v>250</v>
      </c>
      <c r="C3" s="4" t="n">
        <f aca="false">B3*(20/15)</f>
        <v>333.333333333333</v>
      </c>
    </row>
    <row r="4" customFormat="false" ht="13.8" hidden="false" customHeight="false" outlineLevel="0" collapsed="false">
      <c r="A4" s="2" t="n">
        <v>44256</v>
      </c>
      <c r="B4" s="3" t="n">
        <v>190</v>
      </c>
      <c r="C4" s="4" t="n">
        <f aca="false">B4*(20/15)</f>
        <v>253.333333333333</v>
      </c>
    </row>
    <row r="5" customFormat="false" ht="13.8" hidden="false" customHeight="false" outlineLevel="0" collapsed="false">
      <c r="A5" s="2" t="n">
        <v>44287</v>
      </c>
      <c r="B5" s="3" t="n">
        <v>0</v>
      </c>
      <c r="C5" s="4" t="n">
        <f aca="false">B5*(20/15)</f>
        <v>0</v>
      </c>
    </row>
    <row r="6" customFormat="false" ht="13.8" hidden="false" customHeight="false" outlineLevel="0" collapsed="false">
      <c r="A6" s="2" t="n">
        <v>44317</v>
      </c>
      <c r="B6" s="3" t="n">
        <v>0</v>
      </c>
      <c r="C6" s="4" t="n">
        <f aca="false">B6*(20/15)</f>
        <v>0</v>
      </c>
    </row>
    <row r="7" customFormat="false" ht="13.8" hidden="false" customHeight="false" outlineLevel="0" collapsed="false">
      <c r="A7" s="2" t="n">
        <v>44348</v>
      </c>
      <c r="B7" s="3" t="n">
        <v>0</v>
      </c>
      <c r="C7" s="4" t="n">
        <f aca="false">B7*(20/15)</f>
        <v>0</v>
      </c>
    </row>
    <row r="8" customFormat="false" ht="13.8" hidden="false" customHeight="false" outlineLevel="0" collapsed="false">
      <c r="A8" s="2" t="n">
        <v>44378</v>
      </c>
      <c r="B8" s="3" t="n">
        <v>256</v>
      </c>
      <c r="C8" s="4" t="n">
        <f aca="false">B8*(20/15)</f>
        <v>341.333333333333</v>
      </c>
    </row>
    <row r="9" customFormat="false" ht="13.8" hidden="false" customHeight="false" outlineLevel="0" collapsed="false">
      <c r="A9" s="2" t="n">
        <v>44409</v>
      </c>
      <c r="B9" s="3" t="n">
        <v>134</v>
      </c>
      <c r="C9" s="4" t="n">
        <f aca="false">B9*(20/15)</f>
        <v>178.666666666667</v>
      </c>
    </row>
    <row r="10" customFormat="false" ht="13.8" hidden="false" customHeight="false" outlineLevel="0" collapsed="false">
      <c r="A10" s="2" t="n">
        <v>44440</v>
      </c>
      <c r="B10" s="3" t="n">
        <v>0</v>
      </c>
      <c r="C10" s="4" t="n">
        <f aca="false">B10*(20/15)</f>
        <v>0</v>
      </c>
    </row>
    <row r="11" customFormat="false" ht="13.8" hidden="false" customHeight="false" outlineLevel="0" collapsed="false">
      <c r="A11" s="2" t="n">
        <v>44470</v>
      </c>
      <c r="B11" s="3" t="n">
        <v>0</v>
      </c>
      <c r="C11" s="4" t="n">
        <f aca="false">B11*(20/15)</f>
        <v>0</v>
      </c>
    </row>
    <row r="12" customFormat="false" ht="13.8" hidden="false" customHeight="false" outlineLevel="0" collapsed="false">
      <c r="A12" s="2" t="n">
        <v>44501</v>
      </c>
      <c r="B12" s="3" t="n">
        <v>428</v>
      </c>
      <c r="C12" s="4" t="n">
        <f aca="false">B12*(20/15)</f>
        <v>570.666666666667</v>
      </c>
    </row>
    <row r="13" customFormat="false" ht="13.8" hidden="false" customHeight="false" outlineLevel="0" collapsed="false">
      <c r="A13" s="2" t="n">
        <v>44531</v>
      </c>
      <c r="B13" s="3" t="n">
        <v>405</v>
      </c>
      <c r="C13" s="4" t="n">
        <f aca="false">B13*(20/15)</f>
        <v>540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4.45" zeroHeight="false" outlineLevelRow="0" outlineLevelCol="0"/>
  <cols>
    <col collapsed="false" customWidth="true" hidden="false" outlineLevel="0" max="1" min="1" style="0" width="10.56"/>
    <col collapsed="false" customWidth="true" hidden="false" outlineLevel="0" max="2" min="2" style="0" width="51.27"/>
    <col collapsed="false" customWidth="true" hidden="false" outlineLevel="0" max="1025" min="3" style="0" width="8.67"/>
  </cols>
  <sheetData>
    <row r="1" customFormat="false" ht="13.8" hidden="false" customHeight="false" outlineLevel="0" collapsed="false">
      <c r="A1" s="0" t="s">
        <v>3</v>
      </c>
      <c r="B1" s="5" t="s">
        <v>4</v>
      </c>
    </row>
    <row r="3" customFormat="false" ht="13.8" hidden="false" customHeight="false" outlineLevel="0" collapsed="false">
      <c r="A3" s="0" t="s">
        <v>5</v>
      </c>
      <c r="B3" s="6" t="s">
        <v>6</v>
      </c>
      <c r="D3" s="7"/>
    </row>
    <row r="4" customFormat="false" ht="13.8" hidden="false" customHeight="false" outlineLevel="0" collapsed="false">
      <c r="A4" s="8" t="s">
        <v>7</v>
      </c>
      <c r="B4" s="9" t="n">
        <v>12.29</v>
      </c>
      <c r="D4" s="7"/>
    </row>
    <row r="5" customFormat="false" ht="13.8" hidden="false" customHeight="false" outlineLevel="0" collapsed="false">
      <c r="A5" s="8" t="s">
        <v>8</v>
      </c>
      <c r="B5" s="9" t="n">
        <v>11.8</v>
      </c>
      <c r="D5" s="7"/>
    </row>
    <row r="6" customFormat="false" ht="13.8" hidden="false" customHeight="false" outlineLevel="0" collapsed="false">
      <c r="A6" s="8" t="s">
        <v>9</v>
      </c>
      <c r="B6" s="9" t="n">
        <v>11.89</v>
      </c>
      <c r="D6" s="7"/>
    </row>
    <row r="7" customFormat="false" ht="13.8" hidden="false" customHeight="false" outlineLevel="0" collapsed="false">
      <c r="A7" s="8" t="s">
        <v>10</v>
      </c>
      <c r="B7" s="9" t="n">
        <v>11.67</v>
      </c>
    </row>
    <row r="8" customFormat="false" ht="13.8" hidden="false" customHeight="false" outlineLevel="0" collapsed="false">
      <c r="A8" s="8" t="s">
        <v>11</v>
      </c>
      <c r="B8" s="9" t="n">
        <v>13.38</v>
      </c>
    </row>
  </sheetData>
  <hyperlinks>
    <hyperlink ref="B1" r:id="rId1" display="https://www.ine.es/consul/serie.do?d=true&amp;s=EPA42347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4.45" zeroHeight="false" outlineLevelRow="0" outlineLevelCol="0"/>
  <cols>
    <col collapsed="false" customWidth="true" hidden="false" outlineLevel="0" max="1" min="1" style="0" width="10.58"/>
    <col collapsed="false" customWidth="true" hidden="false" outlineLevel="0" max="5" min="2" style="0" width="15.42"/>
    <col collapsed="false" customWidth="true" hidden="false" outlineLevel="0" max="6" min="6" style="0" width="12.09"/>
    <col collapsed="false" customWidth="true" hidden="false" outlineLevel="0" max="1025" min="7" style="0" width="8.67"/>
  </cols>
  <sheetData>
    <row r="1" customFormat="false" ht="23.85" hidden="false" customHeight="false" outlineLevel="0" collapsed="false">
      <c r="A1" s="10" t="s">
        <v>0</v>
      </c>
      <c r="B1" s="1" t="s">
        <v>12</v>
      </c>
      <c r="C1" s="1" t="s">
        <v>13</v>
      </c>
      <c r="D1" s="1" t="s">
        <v>14</v>
      </c>
      <c r="E1" s="1" t="s">
        <v>15</v>
      </c>
      <c r="F1" s="1" t="s">
        <v>16</v>
      </c>
      <c r="G1" s="1" t="s">
        <v>17</v>
      </c>
    </row>
    <row r="2" customFormat="false" ht="13.8" hidden="false" customHeight="false" outlineLevel="0" collapsed="false">
      <c r="A2" s="2" t="n">
        <v>43831</v>
      </c>
      <c r="B2" s="3" t="n">
        <v>1298100</v>
      </c>
      <c r="C2" s="3" t="n">
        <v>771000</v>
      </c>
      <c r="D2" s="3" t="n">
        <v>690000</v>
      </c>
      <c r="E2" s="3" t="n">
        <v>1428000</v>
      </c>
      <c r="F2" s="0" t="n">
        <f aca="false">SUM(B2:E2)</f>
        <v>4187100</v>
      </c>
      <c r="G2" s="0" t="n">
        <f aca="false">(B2/F2)*100</f>
        <v>31.0023644049581</v>
      </c>
    </row>
    <row r="3" customFormat="false" ht="13.8" hidden="false" customHeight="false" outlineLevel="0" collapsed="false">
      <c r="A3" s="2" t="n">
        <v>43862</v>
      </c>
      <c r="B3" s="3" t="n">
        <v>244800</v>
      </c>
      <c r="C3" s="3" t="n">
        <v>1116000</v>
      </c>
      <c r="D3" s="3" t="n">
        <v>572100</v>
      </c>
      <c r="E3" s="3" t="n">
        <v>1578000</v>
      </c>
      <c r="F3" s="0" t="n">
        <f aca="false">SUM(B3:E3)</f>
        <v>3510900</v>
      </c>
      <c r="G3" s="0" t="n">
        <f aca="false">(B3/F3)*100</f>
        <v>6.97257113560626</v>
      </c>
    </row>
    <row r="4" customFormat="false" ht="13.8" hidden="false" customHeight="false" outlineLevel="0" collapsed="false">
      <c r="A4" s="2" t="n">
        <v>43891</v>
      </c>
      <c r="B4" s="3" t="n">
        <v>900000</v>
      </c>
      <c r="C4" s="3" t="n">
        <v>399000</v>
      </c>
      <c r="D4" s="3" t="n">
        <v>321000</v>
      </c>
      <c r="E4" s="3" t="n">
        <v>1785000</v>
      </c>
      <c r="F4" s="0" t="n">
        <f aca="false">SUM(B4:E4)</f>
        <v>3405000</v>
      </c>
      <c r="G4" s="0" t="n">
        <f aca="false">(B4/F4)*100</f>
        <v>26.431718061674</v>
      </c>
    </row>
    <row r="6" customFormat="false" ht="14.45" hidden="false" customHeight="false" outlineLevel="0" collapsed="false">
      <c r="C6" s="11"/>
    </row>
    <row r="8" customFormat="false" ht="46.25" hidden="false" customHeight="true" outlineLevel="0" collapsed="false">
      <c r="A8" s="12" t="s">
        <v>18</v>
      </c>
      <c r="B8" s="12"/>
      <c r="C8" s="12"/>
      <c r="D8" s="12"/>
      <c r="E8" s="12"/>
      <c r="F8" s="12"/>
      <c r="G8" s="12"/>
      <c r="H8" s="12"/>
      <c r="I8" s="12"/>
      <c r="J8" s="12"/>
      <c r="K8" s="12"/>
      <c r="L8" s="12"/>
      <c r="M8" s="12"/>
      <c r="N8" s="12"/>
      <c r="O8" s="12"/>
      <c r="P8" s="12"/>
      <c r="Q8" s="12"/>
      <c r="R8" s="12"/>
    </row>
  </sheetData>
  <mergeCells count="1">
    <mergeCell ref="A8:R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9" activeCellId="0" sqref="I19"/>
    </sheetView>
  </sheetViews>
  <sheetFormatPr defaultRowHeight="14.45" zeroHeight="false" outlineLevelRow="0" outlineLevelCol="0"/>
  <cols>
    <col collapsed="false" customWidth="true" hidden="false" outlineLevel="0" max="1" min="1" style="0" width="10.58"/>
    <col collapsed="false" customWidth="true" hidden="false" outlineLevel="0" max="2" min="2" style="0" width="12.14"/>
    <col collapsed="false" customWidth="true" hidden="false" outlineLevel="0" max="3" min="3" style="0" width="8.67"/>
    <col collapsed="false" customWidth="true" hidden="false" outlineLevel="0" max="4" min="4" style="0" width="11.71"/>
    <col collapsed="false" customWidth="true" hidden="false" outlineLevel="0" max="1025" min="5" style="0" width="8.67"/>
  </cols>
  <sheetData>
    <row r="1" customFormat="false" ht="28.9" hidden="false" customHeight="false" outlineLevel="0" collapsed="false">
      <c r="A1" s="1" t="s">
        <v>0</v>
      </c>
      <c r="B1" s="1" t="s">
        <v>19</v>
      </c>
    </row>
    <row r="2" customFormat="false" ht="14.45" hidden="false" customHeight="false" outlineLevel="0" collapsed="false">
      <c r="A2" s="2" t="n">
        <v>44655</v>
      </c>
      <c r="B2" s="13" t="n">
        <v>47</v>
      </c>
      <c r="C2" s="13"/>
    </row>
    <row r="3" customFormat="false" ht="14.45" hidden="false" customHeight="false" outlineLevel="0" collapsed="false">
      <c r="A3" s="2" t="n">
        <f aca="false">A2+7</f>
        <v>44662</v>
      </c>
      <c r="B3" s="13" t="n">
        <v>69</v>
      </c>
      <c r="C3" s="13"/>
    </row>
    <row r="4" customFormat="false" ht="14.45" hidden="false" customHeight="false" outlineLevel="0" collapsed="false">
      <c r="A4" s="2" t="n">
        <f aca="false">A3+7</f>
        <v>44669</v>
      </c>
      <c r="B4" s="13" t="n">
        <v>74</v>
      </c>
      <c r="C4" s="13"/>
    </row>
    <row r="5" customFormat="false" ht="14.45" hidden="false" customHeight="false" outlineLevel="0" collapsed="false">
      <c r="A5" s="2" t="n">
        <f aca="false">A4+7</f>
        <v>44676</v>
      </c>
      <c r="B5" s="13" t="n">
        <v>29</v>
      </c>
      <c r="C5" s="13"/>
    </row>
    <row r="6" customFormat="false" ht="14.45" hidden="false" customHeight="false" outlineLevel="0" collapsed="false">
      <c r="A6" s="2" t="n">
        <f aca="false">A5+7</f>
        <v>44683</v>
      </c>
      <c r="B6" s="13" t="n">
        <v>20</v>
      </c>
      <c r="C6" s="13"/>
    </row>
    <row r="7" customFormat="false" ht="14.45" hidden="false" customHeight="false" outlineLevel="0" collapsed="false">
      <c r="A7" s="2" t="n">
        <f aca="false">A6+7</f>
        <v>44690</v>
      </c>
      <c r="B7" s="13" t="n">
        <v>15</v>
      </c>
      <c r="C7" s="13"/>
    </row>
    <row r="8" customFormat="false" ht="14.45" hidden="false" customHeight="false" outlineLevel="0" collapsed="false">
      <c r="A8" s="2" t="n">
        <f aca="false">A7+7</f>
        <v>44697</v>
      </c>
      <c r="B8" s="13" t="n">
        <v>24</v>
      </c>
      <c r="C8" s="13"/>
    </row>
    <row r="9" customFormat="false" ht="14.45" hidden="false" customHeight="false" outlineLevel="0" collapsed="false">
      <c r="A9" s="2" t="n">
        <f aca="false">A8+7</f>
        <v>44704</v>
      </c>
      <c r="B9" s="13" t="n">
        <v>31</v>
      </c>
      <c r="C9" s="13"/>
    </row>
    <row r="10" customFormat="false" ht="14.45" hidden="false" customHeight="false" outlineLevel="0" collapsed="false">
      <c r="A10" s="2" t="n">
        <f aca="false">A9+7</f>
        <v>44711</v>
      </c>
      <c r="B10" s="13" t="n">
        <v>8</v>
      </c>
      <c r="C10" s="13"/>
    </row>
    <row r="11" customFormat="false" ht="14.45" hidden="false" customHeight="false" outlineLevel="0" collapsed="false">
      <c r="A11" s="2" t="n">
        <f aca="false">A10+7</f>
        <v>44718</v>
      </c>
      <c r="B11" s="13" t="n">
        <v>13</v>
      </c>
      <c r="C11" s="13"/>
    </row>
    <row r="12" customFormat="false" ht="14.45" hidden="false" customHeight="false" outlineLevel="0" collapsed="false">
      <c r="A12" s="2" t="n">
        <f aca="false">A11+7</f>
        <v>44725</v>
      </c>
      <c r="B12" s="13" t="n">
        <v>32</v>
      </c>
      <c r="C12" s="13"/>
    </row>
    <row r="13" customFormat="false" ht="14.45" hidden="false" customHeight="false" outlineLevel="0" collapsed="false">
      <c r="A13" s="2" t="n">
        <f aca="false">A12+7</f>
        <v>44732</v>
      </c>
      <c r="B13" s="13" t="n">
        <v>3</v>
      </c>
      <c r="C13" s="13"/>
    </row>
    <row r="14" customFormat="false" ht="14.45" hidden="false" customHeight="false" outlineLevel="0" collapsed="false">
      <c r="A14" s="2" t="n">
        <f aca="false">A13+7</f>
        <v>44739</v>
      </c>
      <c r="B14" s="13" t="n">
        <v>70</v>
      </c>
      <c r="C14" s="13"/>
    </row>
    <row r="15" customFormat="false" ht="14.45" hidden="false" customHeight="false" outlineLevel="0" collapsed="false">
      <c r="A15" s="2" t="n">
        <f aca="false">A14+7</f>
        <v>44746</v>
      </c>
      <c r="B15" s="13" t="n">
        <v>26</v>
      </c>
      <c r="C15" s="13"/>
    </row>
    <row r="16" customFormat="false" ht="14.45" hidden="false" customHeight="false" outlineLevel="0" collapsed="false">
      <c r="A16" s="2" t="n">
        <f aca="false">A15+7</f>
        <v>44753</v>
      </c>
      <c r="B16" s="13" t="n">
        <v>31</v>
      </c>
      <c r="C16" s="13"/>
    </row>
    <row r="17" customFormat="false" ht="14.45" hidden="false" customHeight="false" outlineLevel="0" collapsed="false">
      <c r="A17" s="2" t="n">
        <f aca="false">A16+7</f>
        <v>44760</v>
      </c>
      <c r="B17" s="13" t="n">
        <v>6</v>
      </c>
      <c r="C17" s="13"/>
    </row>
    <row r="19" customFormat="false" ht="23.85" hidden="false" customHeight="false" outlineLevel="0" collapsed="false">
      <c r="A19" s="12" t="s">
        <v>20</v>
      </c>
      <c r="B19" s="14" t="n">
        <f aca="false">SUM(B2:B17)</f>
        <v>498</v>
      </c>
    </row>
    <row r="21" customFormat="false" ht="14.45" hidden="false" customHeight="false" outlineLevel="0" collapsed="false">
      <c r="A21" s="15" t="s">
        <v>21</v>
      </c>
      <c r="B21" s="15" t="n">
        <f aca="false">((498-100000)/100000)*100</f>
        <v>-99.502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7" activeCellId="0" sqref="G27"/>
    </sheetView>
  </sheetViews>
  <sheetFormatPr defaultRowHeight="13.8" zeroHeight="false" outlineLevelRow="0" outlineLevelCol="0"/>
  <cols>
    <col collapsed="false" customWidth="true" hidden="false" outlineLevel="0" max="1" min="1" style="16" width="12.29"/>
    <col collapsed="false" customWidth="true" hidden="false" outlineLevel="0" max="2" min="2" style="0" width="11.71"/>
    <col collapsed="false" customWidth="false" hidden="false" outlineLevel="0" max="3" min="3" style="0" width="11.42"/>
    <col collapsed="false" customWidth="true" hidden="false" outlineLevel="0" max="4" min="4" style="0" width="17.09"/>
    <col collapsed="false" customWidth="true" hidden="false" outlineLevel="0" max="5" min="5" style="6" width="13.14"/>
    <col collapsed="false" customWidth="true" hidden="false" outlineLevel="0" max="7" min="6" style="0" width="20.71"/>
    <col collapsed="false" customWidth="true" hidden="false" outlineLevel="0" max="1025" min="8" style="0" width="8.67"/>
  </cols>
  <sheetData>
    <row r="1" customFormat="false" ht="13.8" hidden="false" customHeight="false" outlineLevel="0" collapsed="false">
      <c r="A1" s="10" t="s">
        <v>22</v>
      </c>
      <c r="B1" s="10" t="s">
        <v>23</v>
      </c>
      <c r="E1" s="0"/>
    </row>
    <row r="2" customFormat="false" ht="13.8" hidden="false" customHeight="false" outlineLevel="0" collapsed="false">
      <c r="A2" s="17" t="s">
        <v>24</v>
      </c>
      <c r="B2" s="18" t="n">
        <v>9</v>
      </c>
      <c r="D2" s="19"/>
      <c r="E2" s="20" t="s">
        <v>25</v>
      </c>
      <c r="F2" s="20" t="s">
        <v>26</v>
      </c>
    </row>
    <row r="3" customFormat="false" ht="13.8" hidden="false" customHeight="false" outlineLevel="0" collapsed="false">
      <c r="A3" s="17" t="s">
        <v>27</v>
      </c>
      <c r="B3" s="18" t="n">
        <v>6</v>
      </c>
      <c r="D3" s="21"/>
      <c r="E3" s="22"/>
      <c r="F3" s="21"/>
    </row>
    <row r="4" customFormat="false" ht="13.8" hidden="false" customHeight="false" outlineLevel="0" collapsed="false">
      <c r="A4" s="17" t="s">
        <v>28</v>
      </c>
      <c r="B4" s="18" t="n">
        <v>8</v>
      </c>
      <c r="D4" s="19" t="s">
        <v>29</v>
      </c>
      <c r="E4" s="20" t="n">
        <f aca="false">COUNTIF(B2:B51, "&gt;=9")</f>
        <v>22</v>
      </c>
      <c r="F4" s="19" t="n">
        <f aca="false"> (E4 /E10) * 100</f>
        <v>44</v>
      </c>
    </row>
    <row r="5" customFormat="false" ht="13.8" hidden="false" customHeight="false" outlineLevel="0" collapsed="false">
      <c r="A5" s="17" t="s">
        <v>30</v>
      </c>
      <c r="B5" s="18" t="n">
        <v>9</v>
      </c>
      <c r="D5" s="21"/>
      <c r="E5" s="22"/>
      <c r="F5" s="21"/>
    </row>
    <row r="6" customFormat="false" ht="13.8" hidden="false" customHeight="false" outlineLevel="0" collapsed="false">
      <c r="A6" s="17" t="s">
        <v>31</v>
      </c>
      <c r="B6" s="18" t="n">
        <v>9</v>
      </c>
      <c r="D6" s="19" t="s">
        <v>32</v>
      </c>
      <c r="E6" s="23" t="n">
        <f aca="false">COUNTIF(B2:B51, "&gt;=7") - COUNTIF(B2:B51, "&gt;=9")</f>
        <v>10</v>
      </c>
      <c r="F6" s="19" t="n">
        <f aca="false"> (E6 /E10) * 100</f>
        <v>20</v>
      </c>
    </row>
    <row r="7" customFormat="false" ht="13.8" hidden="false" customHeight="false" outlineLevel="0" collapsed="false">
      <c r="A7" s="17" t="s">
        <v>33</v>
      </c>
      <c r="B7" s="18" t="n">
        <v>4</v>
      </c>
      <c r="D7" s="21"/>
      <c r="E7" s="22"/>
      <c r="F7" s="21"/>
    </row>
    <row r="8" customFormat="false" ht="13.8" hidden="false" customHeight="false" outlineLevel="0" collapsed="false">
      <c r="A8" s="17" t="s">
        <v>34</v>
      </c>
      <c r="B8" s="18" t="n">
        <v>1</v>
      </c>
      <c r="D8" s="19" t="s">
        <v>35</v>
      </c>
      <c r="E8" s="20" t="n">
        <f aca="false">COUNTIF(B2:B51, "&lt;7")</f>
        <v>18</v>
      </c>
      <c r="F8" s="19" t="n">
        <f aca="false"> (E8 /E10) * 100</f>
        <v>36</v>
      </c>
    </row>
    <row r="9" customFormat="false" ht="13.8" hidden="false" customHeight="false" outlineLevel="0" collapsed="false">
      <c r="A9" s="17" t="s">
        <v>36</v>
      </c>
      <c r="B9" s="18" t="n">
        <v>10</v>
      </c>
      <c r="D9" s="21"/>
      <c r="E9" s="22"/>
      <c r="F9" s="21"/>
    </row>
    <row r="10" customFormat="false" ht="13.8" hidden="false" customHeight="false" outlineLevel="0" collapsed="false">
      <c r="A10" s="17" t="s">
        <v>37</v>
      </c>
      <c r="B10" s="18" t="n">
        <v>4</v>
      </c>
      <c r="D10" s="24" t="s">
        <v>25</v>
      </c>
      <c r="E10" s="20" t="n">
        <f aca="false">COUNT(B2:B51)</f>
        <v>50</v>
      </c>
      <c r="F10" s="19" t="n">
        <v>100</v>
      </c>
    </row>
    <row r="11" customFormat="false" ht="13.8" hidden="false" customHeight="false" outlineLevel="0" collapsed="false">
      <c r="A11" s="17" t="s">
        <v>38</v>
      </c>
      <c r="B11" s="18" t="n">
        <v>9</v>
      </c>
    </row>
    <row r="12" customFormat="false" ht="13.8" hidden="false" customHeight="false" outlineLevel="0" collapsed="false">
      <c r="A12" s="17" t="s">
        <v>39</v>
      </c>
      <c r="B12" s="18" t="n">
        <v>7</v>
      </c>
    </row>
    <row r="13" customFormat="false" ht="13.8" hidden="false" customHeight="false" outlineLevel="0" collapsed="false">
      <c r="A13" s="17" t="s">
        <v>40</v>
      </c>
      <c r="B13" s="18" t="n">
        <v>6</v>
      </c>
    </row>
    <row r="14" customFormat="false" ht="13.8" hidden="false" customHeight="false" outlineLevel="0" collapsed="false">
      <c r="A14" s="17" t="s">
        <v>41</v>
      </c>
      <c r="B14" s="18" t="n">
        <v>10</v>
      </c>
      <c r="D14" s="25" t="s">
        <v>42</v>
      </c>
      <c r="E14" s="20" t="n">
        <f aca="false">(F4-F8)</f>
        <v>8</v>
      </c>
      <c r="F14" s="26" t="s">
        <v>43</v>
      </c>
    </row>
    <row r="15" customFormat="false" ht="13.8" hidden="false" customHeight="false" outlineLevel="0" collapsed="false">
      <c r="A15" s="17" t="s">
        <v>44</v>
      </c>
      <c r="B15" s="18" t="n">
        <v>5</v>
      </c>
    </row>
    <row r="16" customFormat="false" ht="13.8" hidden="false" customHeight="false" outlineLevel="0" collapsed="false">
      <c r="A16" s="17" t="s">
        <v>45</v>
      </c>
      <c r="B16" s="18" t="n">
        <v>9</v>
      </c>
    </row>
    <row r="17" customFormat="false" ht="13.8" hidden="false" customHeight="false" outlineLevel="0" collapsed="false">
      <c r="A17" s="17" t="s">
        <v>46</v>
      </c>
      <c r="B17" s="18" t="n">
        <v>9</v>
      </c>
    </row>
    <row r="18" customFormat="false" ht="13.8" hidden="false" customHeight="false" outlineLevel="0" collapsed="false">
      <c r="A18" s="17" t="s">
        <v>47</v>
      </c>
      <c r="B18" s="18" t="n">
        <v>10</v>
      </c>
    </row>
    <row r="19" customFormat="false" ht="13.8" hidden="false" customHeight="false" outlineLevel="0" collapsed="false">
      <c r="A19" s="17" t="s">
        <v>48</v>
      </c>
      <c r="B19" s="18" t="n">
        <v>9</v>
      </c>
    </row>
    <row r="20" customFormat="false" ht="13.8" hidden="false" customHeight="false" outlineLevel="0" collapsed="false">
      <c r="A20" s="17" t="s">
        <v>49</v>
      </c>
      <c r="B20" s="18" t="n">
        <v>6</v>
      </c>
    </row>
    <row r="21" customFormat="false" ht="13.8" hidden="false" customHeight="false" outlineLevel="0" collapsed="false">
      <c r="A21" s="17" t="s">
        <v>50</v>
      </c>
      <c r="B21" s="18" t="n">
        <v>9</v>
      </c>
    </row>
    <row r="22" customFormat="false" ht="13.8" hidden="false" customHeight="false" outlineLevel="0" collapsed="false">
      <c r="A22" s="17" t="s">
        <v>51</v>
      </c>
      <c r="B22" s="18" t="n">
        <v>10</v>
      </c>
    </row>
    <row r="23" customFormat="false" ht="13.8" hidden="false" customHeight="false" outlineLevel="0" collapsed="false">
      <c r="A23" s="17" t="s">
        <v>52</v>
      </c>
      <c r="B23" s="18" t="n">
        <v>8</v>
      </c>
    </row>
    <row r="24" customFormat="false" ht="13.8" hidden="false" customHeight="false" outlineLevel="0" collapsed="false">
      <c r="A24" s="17" t="s">
        <v>53</v>
      </c>
      <c r="B24" s="18" t="n">
        <v>7</v>
      </c>
    </row>
    <row r="25" customFormat="false" ht="13.8" hidden="false" customHeight="false" outlineLevel="0" collapsed="false">
      <c r="A25" s="17" t="s">
        <v>54</v>
      </c>
      <c r="B25" s="18" t="n">
        <v>8</v>
      </c>
    </row>
    <row r="26" customFormat="false" ht="13.8" hidden="false" customHeight="false" outlineLevel="0" collapsed="false">
      <c r="A26" s="17" t="s">
        <v>55</v>
      </c>
      <c r="B26" s="18" t="n">
        <v>0</v>
      </c>
    </row>
    <row r="27" customFormat="false" ht="13.8" hidden="false" customHeight="false" outlineLevel="0" collapsed="false">
      <c r="A27" s="17" t="s">
        <v>56</v>
      </c>
      <c r="B27" s="18" t="n">
        <v>3</v>
      </c>
    </row>
    <row r="28" customFormat="false" ht="13.8" hidden="false" customHeight="false" outlineLevel="0" collapsed="false">
      <c r="A28" s="17" t="s">
        <v>57</v>
      </c>
      <c r="B28" s="18" t="n">
        <v>9</v>
      </c>
    </row>
    <row r="29" customFormat="false" ht="13.8" hidden="false" customHeight="false" outlineLevel="0" collapsed="false">
      <c r="A29" s="17" t="s">
        <v>58</v>
      </c>
      <c r="B29" s="18" t="n">
        <v>10</v>
      </c>
    </row>
    <row r="30" customFormat="false" ht="13.8" hidden="false" customHeight="false" outlineLevel="0" collapsed="false">
      <c r="A30" s="17" t="s">
        <v>59</v>
      </c>
      <c r="B30" s="18" t="n">
        <v>2</v>
      </c>
    </row>
    <row r="31" customFormat="false" ht="13.8" hidden="false" customHeight="false" outlineLevel="0" collapsed="false">
      <c r="A31" s="17" t="s">
        <v>60</v>
      </c>
      <c r="B31" s="18" t="n">
        <v>10</v>
      </c>
    </row>
    <row r="32" customFormat="false" ht="13.8" hidden="false" customHeight="false" outlineLevel="0" collapsed="false">
      <c r="A32" s="17" t="s">
        <v>61</v>
      </c>
      <c r="B32" s="18" t="n">
        <v>9</v>
      </c>
    </row>
    <row r="33" customFormat="false" ht="13.8" hidden="false" customHeight="false" outlineLevel="0" collapsed="false">
      <c r="A33" s="17" t="s">
        <v>62</v>
      </c>
      <c r="B33" s="18" t="n">
        <v>1</v>
      </c>
    </row>
    <row r="34" customFormat="false" ht="13.8" hidden="false" customHeight="false" outlineLevel="0" collapsed="false">
      <c r="A34" s="17" t="s">
        <v>63</v>
      </c>
      <c r="B34" s="18" t="n">
        <v>6</v>
      </c>
    </row>
    <row r="35" customFormat="false" ht="13.8" hidden="false" customHeight="false" outlineLevel="0" collapsed="false">
      <c r="A35" s="17" t="s">
        <v>64</v>
      </c>
      <c r="B35" s="18" t="n">
        <v>10</v>
      </c>
    </row>
    <row r="36" customFormat="false" ht="13.8" hidden="false" customHeight="false" outlineLevel="0" collapsed="false">
      <c r="A36" s="17" t="s">
        <v>65</v>
      </c>
      <c r="B36" s="18" t="n">
        <v>8</v>
      </c>
    </row>
    <row r="37" customFormat="false" ht="13.8" hidden="false" customHeight="false" outlineLevel="0" collapsed="false">
      <c r="A37" s="17" t="s">
        <v>66</v>
      </c>
      <c r="B37" s="18" t="n">
        <v>9</v>
      </c>
    </row>
    <row r="38" customFormat="false" ht="13.8" hidden="false" customHeight="false" outlineLevel="0" collapsed="false">
      <c r="A38" s="17" t="s">
        <v>67</v>
      </c>
      <c r="B38" s="18" t="n">
        <v>1</v>
      </c>
    </row>
    <row r="39" customFormat="false" ht="13.8" hidden="false" customHeight="false" outlineLevel="0" collapsed="false">
      <c r="A39" s="17" t="s">
        <v>68</v>
      </c>
      <c r="B39" s="18" t="n">
        <v>5</v>
      </c>
    </row>
    <row r="40" customFormat="false" ht="13.8" hidden="false" customHeight="false" outlineLevel="0" collapsed="false">
      <c r="A40" s="17" t="s">
        <v>69</v>
      </c>
      <c r="B40" s="18" t="n">
        <v>3</v>
      </c>
    </row>
    <row r="41" customFormat="false" ht="13.8" hidden="false" customHeight="false" outlineLevel="0" collapsed="false">
      <c r="A41" s="17" t="s">
        <v>70</v>
      </c>
      <c r="B41" s="18" t="n">
        <v>9</v>
      </c>
    </row>
    <row r="42" customFormat="false" ht="13.8" hidden="false" customHeight="false" outlineLevel="0" collapsed="false">
      <c r="A42" s="17" t="s">
        <v>71</v>
      </c>
      <c r="B42" s="18" t="n">
        <v>10</v>
      </c>
    </row>
    <row r="43" customFormat="false" ht="13.8" hidden="false" customHeight="false" outlineLevel="0" collapsed="false">
      <c r="A43" s="17" t="s">
        <v>72</v>
      </c>
      <c r="B43" s="18" t="n">
        <v>5</v>
      </c>
    </row>
    <row r="44" customFormat="false" ht="13.8" hidden="false" customHeight="false" outlineLevel="0" collapsed="false">
      <c r="A44" s="17" t="s">
        <v>73</v>
      </c>
      <c r="B44" s="18" t="n">
        <v>2</v>
      </c>
    </row>
    <row r="45" customFormat="false" ht="13.8" hidden="false" customHeight="false" outlineLevel="0" collapsed="false">
      <c r="A45" s="17" t="s">
        <v>74</v>
      </c>
      <c r="B45" s="18" t="n">
        <v>7</v>
      </c>
    </row>
    <row r="46" customFormat="false" ht="13.8" hidden="false" customHeight="false" outlineLevel="0" collapsed="false">
      <c r="A46" s="17" t="s">
        <v>75</v>
      </c>
      <c r="B46" s="18" t="n">
        <v>7</v>
      </c>
    </row>
    <row r="47" customFormat="false" ht="13.8" hidden="false" customHeight="false" outlineLevel="0" collapsed="false">
      <c r="A47" s="17" t="s">
        <v>76</v>
      </c>
      <c r="B47" s="18" t="n">
        <v>9</v>
      </c>
    </row>
    <row r="48" customFormat="false" ht="13.8" hidden="false" customHeight="false" outlineLevel="0" collapsed="false">
      <c r="A48" s="17" t="s">
        <v>77</v>
      </c>
      <c r="B48" s="18" t="n">
        <v>3</v>
      </c>
    </row>
    <row r="49" customFormat="false" ht="13.8" hidden="false" customHeight="false" outlineLevel="0" collapsed="false">
      <c r="A49" s="17" t="s">
        <v>78</v>
      </c>
      <c r="B49" s="18" t="n">
        <v>7</v>
      </c>
    </row>
    <row r="50" customFormat="false" ht="13.8" hidden="false" customHeight="false" outlineLevel="0" collapsed="false">
      <c r="A50" s="17" t="s">
        <v>79</v>
      </c>
      <c r="B50" s="18" t="n">
        <v>8</v>
      </c>
    </row>
    <row r="51" customFormat="false" ht="13.8" hidden="false" customHeight="false" outlineLevel="0" collapsed="false">
      <c r="A51" s="17" t="s">
        <v>80</v>
      </c>
      <c r="B51" s="18" t="n">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039168417BD8146B18DD330DA462B4E" ma:contentTypeVersion="18" ma:contentTypeDescription="Crear nuevo documento." ma:contentTypeScope="" ma:versionID="834b0c185034fa5c7969fc780b2b7fd4">
  <xsd:schema xmlns:xsd="http://www.w3.org/2001/XMLSchema" xmlns:xs="http://www.w3.org/2001/XMLSchema" xmlns:p="http://schemas.microsoft.com/office/2006/metadata/properties" xmlns:ns2="61dc791a-db91-4681-b0bb-a4c1c1b8c1ea" xmlns:ns3="c240c057-f393-42be-9a79-d86c312335fe" targetNamespace="http://schemas.microsoft.com/office/2006/metadata/properties" ma:root="true" ma:fieldsID="092f4cc0f029cd0d3b3ee4db232c6cc7" ns2:_="" ns3:_="">
    <xsd:import namespace="61dc791a-db91-4681-b0bb-a4c1c1b8c1ea"/>
    <xsd:import namespace="c240c057-f393-42be-9a79-d86c312335f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Location"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dc791a-db91-4681-b0bb-a4c1c1b8c1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17631b59-e624-4eb7-963c-219f14f887a3"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40c057-f393-42be-9a79-d86c312335fe"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3578e813-3585-474e-a839-ac3f2277e7c7}" ma:internalName="TaxCatchAll" ma:showField="CatchAllData" ma:web="c240c057-f393-42be-9a79-d86c312335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61dc791a-db91-4681-b0bb-a4c1c1b8c1ea" xsi:nil="true"/>
    <SharedWithUsers xmlns="c240c057-f393-42be-9a79-d86c312335fe">
      <UserInfo>
        <DisplayName/>
        <AccountId xsi:nil="true"/>
        <AccountType/>
      </UserInfo>
    </SharedWithUsers>
    <TaxCatchAll xmlns="c240c057-f393-42be-9a79-d86c312335fe" xsi:nil="true"/>
    <lcf76f155ced4ddcb4097134ff3c332f xmlns="61dc791a-db91-4681-b0bb-a4c1c1b8c1e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44F02F-A328-44E0-8D5D-EB84F3338A87}"/>
</file>

<file path=customXml/itemProps2.xml><?xml version="1.0" encoding="utf-8"?>
<ds:datastoreItem xmlns:ds="http://schemas.openxmlformats.org/officeDocument/2006/customXml" ds:itemID="{6B5BB847-B2B4-463E-9404-6776BCCEE1A7}"/>
</file>

<file path=customXml/itemProps3.xml><?xml version="1.0" encoding="utf-8"?>
<ds:datastoreItem xmlns:ds="http://schemas.openxmlformats.org/officeDocument/2006/customXml" ds:itemID="{4860239A-8CEB-410A-98C1-4ECF026C33F0}"/>
</file>

<file path=docProps/app.xml><?xml version="1.0" encoding="utf-8"?>
<Properties xmlns="http://schemas.openxmlformats.org/officeDocument/2006/extended-properties" xmlns:vt="http://schemas.openxmlformats.org/officeDocument/2006/docPropsVTypes">
  <Template/>
  <TotalTime>9</TotalTime>
  <Application>XLSX_Editor/6.2.8.2$Windows_x86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2022-07-30T14:47:39Z</dcterms:created>
  <dc:creator>Martin Gonzalez, Patricia (ES - Madrid)</dc:creator>
  <dc:description/>
  <dc:language>es-ES</dc:language>
  <cp:lastModifiedBy/>
  <dcterms:modified xsi:type="dcterms:W3CDTF">2024-07-04T19:10:40Z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lianceAssetId">
    <vt:lpwstr/>
  </property>
  <property fmtid="{D5CDD505-2E9C-101B-9397-08002B2CF9AE}" pid="4" name="ContentTypeId">
    <vt:lpwstr>0x0101006039168417BD8146B18DD330DA462B4E</vt:lpwstr>
  </property>
  <property fmtid="{D5CDD505-2E9C-101B-9397-08002B2CF9AE}" pid="5" name="MSIP_Label_ea60d57e-af5b-4752-ac57-3e4f28ca11dc_ActionId">
    <vt:lpwstr>322ce5ec-ac0b-44f3-909b-2229c9f13f19</vt:lpwstr>
  </property>
  <property fmtid="{D5CDD505-2E9C-101B-9397-08002B2CF9AE}" pid="6" name="MSIP_Label_ea60d57e-af5b-4752-ac57-3e4f28ca11dc_ContentBits">
    <vt:lpwstr>0</vt:lpwstr>
  </property>
  <property fmtid="{D5CDD505-2E9C-101B-9397-08002B2CF9AE}" pid="7" name="MSIP_Label_ea60d57e-af5b-4752-ac57-3e4f28ca11dc_Enabled">
    <vt:lpwstr>true</vt:lpwstr>
  </property>
  <property fmtid="{D5CDD505-2E9C-101B-9397-08002B2CF9AE}" pid="8" name="MSIP_Label_ea60d57e-af5b-4752-ac57-3e4f28ca11dc_Method">
    <vt:lpwstr>Standard</vt:lpwstr>
  </property>
  <property fmtid="{D5CDD505-2E9C-101B-9397-08002B2CF9AE}" pid="9" name="MSIP_Label_ea60d57e-af5b-4752-ac57-3e4f28ca11dc_Name">
    <vt:lpwstr>ea60d57e-af5b-4752-ac57-3e4f28ca11dc</vt:lpwstr>
  </property>
  <property fmtid="{D5CDD505-2E9C-101B-9397-08002B2CF9AE}" pid="10" name="MSIP_Label_ea60d57e-af5b-4752-ac57-3e4f28ca11dc_SetDate">
    <vt:lpwstr>2022-07-30T14:47:40Z</vt:lpwstr>
  </property>
  <property fmtid="{D5CDD505-2E9C-101B-9397-08002B2CF9AE}" pid="11" name="MSIP_Label_ea60d57e-af5b-4752-ac57-3e4f28ca11dc_SiteId">
    <vt:lpwstr>36da45f1-dd2c-4d1f-af13-5abe46b99921</vt:lpwstr>
  </property>
  <property fmtid="{D5CDD505-2E9C-101B-9397-08002B2CF9AE}" pid="12" name="MediaServiceImageTags">
    <vt:lpwstr/>
  </property>
  <property fmtid="{D5CDD505-2E9C-101B-9397-08002B2CF9AE}" pid="13" name="TriggerFlowInfo">
    <vt:lpwstr/>
  </property>
  <property fmtid="{D5CDD505-2E9C-101B-9397-08002B2CF9AE}" pid="14" name="_ExtendedDescription">
    <vt:lpwstr/>
  </property>
  <property fmtid="{D5CDD505-2E9C-101B-9397-08002B2CF9AE}" pid="15" name="_SharedFileIndex">
    <vt:lpwstr/>
  </property>
  <property fmtid="{D5CDD505-2E9C-101B-9397-08002B2CF9AE}" pid="16" name="_SourceUrl">
    <vt:lpwstr/>
  </property>
</Properties>
</file>