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go.cordoba\Desktop\"/>
    </mc:Choice>
  </mc:AlternateContent>
  <bookViews>
    <workbookView xWindow="0" yWindow="0" windowWidth="19200" windowHeight="7060"/>
  </bookViews>
  <sheets>
    <sheet name="Problem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4" i="1" l="1"/>
  <c r="E24" i="1"/>
  <c r="F24" i="1"/>
  <c r="D25" i="1"/>
  <c r="E25" i="1"/>
  <c r="F25" i="1"/>
  <c r="D26" i="1"/>
  <c r="E26" i="1"/>
  <c r="F26" i="1"/>
  <c r="G26" i="1"/>
  <c r="D27" i="1"/>
  <c r="E27" i="1"/>
  <c r="F27" i="1"/>
  <c r="G27" i="1"/>
  <c r="F23" i="1"/>
  <c r="D23" i="1"/>
  <c r="N17" i="1"/>
  <c r="M17" i="1"/>
  <c r="K17" i="1"/>
  <c r="J17" i="1"/>
  <c r="H17" i="1"/>
  <c r="I17" i="1" s="1"/>
  <c r="G17" i="1"/>
  <c r="E17" i="1"/>
  <c r="D17" i="1"/>
  <c r="F28" i="1" l="1"/>
  <c r="F17" i="1"/>
  <c r="G28" i="1"/>
  <c r="E28" i="1"/>
  <c r="L17" i="1"/>
  <c r="O17" i="1"/>
</calcChain>
</file>

<file path=xl/sharedStrings.xml><?xml version="1.0" encoding="utf-8"?>
<sst xmlns="http://schemas.openxmlformats.org/spreadsheetml/2006/main" count="32" uniqueCount="20">
  <si>
    <t>Crear los siguientes gráficos y dar formato aplicando los colores de las leyendas de cada Producto</t>
  </si>
  <si>
    <r>
      <rPr>
        <b/>
        <sz val="14"/>
        <color rgb="FF0070C0"/>
        <rFont val="Calibri"/>
      </rPr>
      <t xml:space="preserve">1. </t>
    </r>
    <r>
      <rPr>
        <sz val="11"/>
        <color rgb="FF000000"/>
        <rFont val="Calibri"/>
      </rPr>
      <t>Graficar las Ventas Totales por Tipo de Leche (</t>
    </r>
    <r>
      <rPr>
        <i/>
        <sz val="11"/>
        <color rgb="FF000000"/>
        <rFont val="Calibri"/>
      </rPr>
      <t>gráfico de barras</t>
    </r>
    <r>
      <rPr>
        <sz val="11"/>
        <color rgb="FF000000"/>
        <rFont val="Calibri"/>
      </rPr>
      <t xml:space="preserve">) para saber cuál de ellos es el que ha generado el mayor volumen de Ventas.
</t>
    </r>
    <r>
      <rPr>
        <b/>
        <sz val="14"/>
        <color rgb="FF0070C0"/>
        <rFont val="Calibri"/>
      </rPr>
      <t>2.</t>
    </r>
    <r>
      <rPr>
        <sz val="11"/>
        <color rgb="FF000000"/>
        <rFont val="Calibri"/>
      </rPr>
      <t xml:space="preserve"> Graficar el evolutivo anual (en el eje X deben aparecer los años y en el Y las Ventas/Precio) de:
          a. Las Ventas de todos los Tipos LECHE (un </t>
    </r>
    <r>
      <rPr>
        <i/>
        <sz val="11"/>
        <color rgb="FF000000"/>
        <rFont val="Calibri"/>
      </rPr>
      <t>gráfico de columnas</t>
    </r>
    <r>
      <rPr>
        <sz val="11"/>
        <color rgb="FF000000"/>
        <rFont val="Calibri"/>
      </rPr>
      <t xml:space="preserve"> para cada uno de ellos) para saber los momentos en los que se lanzan nuevos productos y para ver la tendencia de las series.
          b. Las Ventas de LECHE CLÁSICA BOTELLA Y BRIK </t>
    </r>
    <r>
      <rPr>
        <i/>
        <sz val="11"/>
        <color rgb="FF000000"/>
        <rFont val="Calibri"/>
      </rPr>
      <t>(gráfico de</t>
    </r>
    <r>
      <rPr>
        <sz val="11"/>
        <color rgb="FF000000"/>
        <rFont val="Calibri"/>
      </rPr>
      <t xml:space="preserve"> </t>
    </r>
    <r>
      <rPr>
        <i/>
        <sz val="11"/>
        <color rgb="FF000000"/>
        <rFont val="Calibri"/>
      </rPr>
      <t>columnas 2-D y columnas apiladas</t>
    </r>
    <r>
      <rPr>
        <sz val="11"/>
        <color rgb="FF000000"/>
        <rFont val="Calibri"/>
      </rPr>
      <t>) en un solo gráfico para comparar el volumen de Ventas entre ellos.
          c. Las Ventas de todos los productos para comparar tendencias (</t>
    </r>
    <r>
      <rPr>
        <i/>
        <sz val="11"/>
        <color rgb="FF000000"/>
        <rFont val="Calibri"/>
      </rPr>
      <t>gráfico de líneas</t>
    </r>
    <r>
      <rPr>
        <sz val="11"/>
        <color rgb="FF000000"/>
        <rFont val="Calibri"/>
      </rPr>
      <t>).
          d. Las Ventas de LECHE CLÁSICA BRIK Y BOTELLA (</t>
    </r>
    <r>
      <rPr>
        <i/>
        <sz val="11"/>
        <color rgb="FF000000"/>
        <rFont val="Calibri"/>
      </rPr>
      <t>gráfico de áreas</t>
    </r>
    <r>
      <rPr>
        <sz val="11"/>
        <color rgb="FF000000"/>
        <rFont val="Calibri"/>
      </rPr>
      <t>) tanto de forma independiente como en un mismo gráfico.
          e. Las Ventas vs. Precio de LECHE CLÁSICA BRIK Y LECHE CALCIO en un gráfico combinado (</t>
    </r>
    <r>
      <rPr>
        <i/>
        <sz val="11"/>
        <color rgb="FF000000"/>
        <rFont val="Calibri"/>
      </rPr>
      <t>gráfico de áreas vs. líneas respectivamente</t>
    </r>
    <r>
      <rPr>
        <sz val="11"/>
        <color rgb="FF000000"/>
        <rFont val="Calibri"/>
      </rPr>
      <t xml:space="preserve">) para ver la relación temporal entre ambas variables.
</t>
    </r>
    <r>
      <rPr>
        <b/>
        <sz val="14"/>
        <color rgb="FF0070C0"/>
        <rFont val="Calibri"/>
      </rPr>
      <t>3.</t>
    </r>
    <r>
      <rPr>
        <sz val="11"/>
        <color rgb="FF000000"/>
        <rFont val="Calibri"/>
      </rPr>
      <t xml:space="preserve"> Graficar las Ventas vs. Precio de LECHE CALCIO para ver la correlación que hay entre estas variables (</t>
    </r>
    <r>
      <rPr>
        <i/>
        <sz val="11"/>
        <color rgb="FF000000"/>
        <rFont val="Calibri"/>
      </rPr>
      <t>gráfico de dispersión</t>
    </r>
    <r>
      <rPr>
        <sz val="11"/>
        <color rgb="FF000000"/>
        <rFont val="Calibri"/>
      </rPr>
      <t xml:space="preserve">).
</t>
    </r>
    <r>
      <rPr>
        <b/>
        <sz val="14"/>
        <color rgb="FF0070C0"/>
        <rFont val="Calibri"/>
      </rPr>
      <t>4.</t>
    </r>
    <r>
      <rPr>
        <sz val="11"/>
        <color rgb="FF000000"/>
        <rFont val="Calibri"/>
      </rPr>
      <t xml:space="preserve"> Para cada uno de los Tipos de Leche, graficar la cuota de Ventas para ver la cuota de cada uno de ellos </t>
    </r>
    <r>
      <rPr>
        <i/>
        <sz val="11"/>
        <color rgb="FF000000"/>
        <rFont val="Calibri"/>
      </rPr>
      <t xml:space="preserve">(gráfico circular o gráfico de anillo).
</t>
    </r>
    <r>
      <rPr>
        <b/>
        <sz val="14"/>
        <color rgb="FF0070C0"/>
        <rFont val="Calibri"/>
      </rPr>
      <t>5.</t>
    </r>
    <r>
      <rPr>
        <sz val="11"/>
        <color rgb="FF000000"/>
        <rFont val="Calibri"/>
      </rPr>
      <t xml:space="preserve"> Inserta minigráficos para las Ventas en Volumen anuales de todos los Tipos de Leche, </t>
    </r>
    <r>
      <rPr>
        <u/>
        <sz val="11"/>
        <color rgb="FF000000"/>
        <rFont val="Calibri"/>
      </rPr>
      <t>antes crea la tabla para poder insertar los gráficos.</t>
    </r>
  </si>
  <si>
    <t>VENTAS EN VOLUMEN POR TIPO DE LECHE</t>
  </si>
  <si>
    <t>Leche Clásica Brik</t>
  </si>
  <si>
    <t>Leche Clásica Botella</t>
  </si>
  <si>
    <t>Leche Calcio</t>
  </si>
  <si>
    <t>Leche sin Lactosa</t>
  </si>
  <si>
    <t>Ventas Volumen</t>
  </si>
  <si>
    <t>Ventas Euros</t>
  </si>
  <si>
    <t>Precio (€/L)</t>
  </si>
  <si>
    <t>TOTAL</t>
  </si>
  <si>
    <t>VENTAS EN VOLUMEN</t>
  </si>
  <si>
    <t>LC Brik</t>
  </si>
  <si>
    <t>LC Botella</t>
  </si>
  <si>
    <t>Si quieres comparar las ventas de diferentes regiones geográficas, ¿qué tipo de gráfico sería el más apropiado?</t>
  </si>
  <si>
    <t>Gráfico circular (tarta).</t>
  </si>
  <si>
    <t>Gráfico de barras.</t>
  </si>
  <si>
    <t>Gráfico de líneas.</t>
  </si>
  <si>
    <t>Gráfico de dispersión.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</si>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</sst>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70C0"/>
      <name val="Calibri"/>
    </font>
    <font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sz val="8"/>
      <color rgb="FFFFFFFF"/>
      <name val="Inherit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1" xfId="0" applyNumberFormat="1" applyBorder="1"/>
    <xf numFmtId="3" fontId="2" fillId="2" borderId="1" xfId="0" applyNumberFormat="1" applyFont="1" applyFill="1" applyBorder="1"/>
    <xf numFmtId="4" fontId="0" fillId="0" borderId="1" xfId="0" applyNumberFormat="1" applyBorder="1"/>
    <xf numFmtId="0" fontId="8" fillId="0" borderId="0" xfId="0" applyFont="1"/>
    <xf numFmtId="0" fontId="9" fillId="0" borderId="0" xfId="0" applyFont="1"/>
    <xf numFmtId="0" fontId="3" fillId="3" borderId="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/>
    <xf numFmtId="0" fontId="10" fillId="9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4" borderId="0" xfId="0" applyFont="1" applyFill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9999"/>
      <color rgb="FFFF9966"/>
      <color rgb="FF00CC99"/>
      <color rgb="FFFF9900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en Volumen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Problema!$D$28</c:f>
              <c:numCache>
                <c:formatCode>#,##0</c:formatCode>
                <c:ptCount val="1"/>
                <c:pt idx="0">
                  <c:v>871012428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6-4270-9869-AB70B16596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Problema!$E$28</c:f>
              <c:numCache>
                <c:formatCode>#,##0</c:formatCode>
                <c:ptCount val="1"/>
                <c:pt idx="0">
                  <c:v>37560870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6-4270-9869-AB70B16596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Problema!$F$28</c:f>
              <c:numCache>
                <c:formatCode>#,##0</c:formatCode>
                <c:ptCount val="1"/>
                <c:pt idx="0">
                  <c:v>364545156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6-4270-9869-AB70B16596F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Problema!$G$28</c:f>
              <c:numCache>
                <c:formatCode>#,##0</c:formatCode>
                <c:ptCount val="1"/>
                <c:pt idx="0">
                  <c:v>14631032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6-4270-9869-AB70B165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536128"/>
        <c:axId val="1732539456"/>
      </c:barChart>
      <c:catAx>
        <c:axId val="173253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539456"/>
        <c:crosses val="autoZero"/>
        <c:auto val="1"/>
        <c:lblAlgn val="ctr"/>
        <c:lblOffset val="100"/>
        <c:noMultiLvlLbl val="0"/>
      </c:catAx>
      <c:valAx>
        <c:axId val="17325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5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Ventas en Volumen LBrick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Problema!$D$23:$D$27</c:f>
              <c:numCache>
                <c:formatCode>#,##0</c:formatCode>
                <c:ptCount val="5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6-43AB-9136-A9A8A678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864112"/>
        <c:axId val="1920863280"/>
      </c:lineChart>
      <c:catAx>
        <c:axId val="19208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863280"/>
        <c:crosses val="autoZero"/>
        <c:auto val="1"/>
        <c:lblAlgn val="ctr"/>
        <c:lblOffset val="100"/>
        <c:noMultiLvlLbl val="0"/>
      </c:catAx>
      <c:valAx>
        <c:axId val="19208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8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Problema!$D$23:$D$27</c:f>
              <c:numCache>
                <c:formatCode>#,##0</c:formatCode>
                <c:ptCount val="5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6-4D25-AB76-C25C39AE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59120"/>
        <c:axId val="1920846224"/>
      </c:scatterChart>
      <c:valAx>
        <c:axId val="19208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846224"/>
        <c:crosses val="autoZero"/>
        <c:crossBetween val="midCat"/>
      </c:valAx>
      <c:valAx>
        <c:axId val="19208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8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cat>
            <c:strRef>
              <c:f>Problema!$C$23:$C$28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TOTAL</c:v>
                </c:pt>
              </c:strCache>
            </c:strRef>
          </c:cat>
          <c:val>
            <c:numRef>
              <c:f>Problema!$D$23:$D$28</c:f>
              <c:numCache>
                <c:formatCode>#,##0</c:formatCode>
                <c:ptCount val="6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  <c:pt idx="5">
                  <c:v>871012428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AC-4108-AAE3-6FA46B0CA701}"/>
            </c:ext>
          </c:extLst>
        </c:ser>
        <c:ser>
          <c:idx val="0"/>
          <c:order val="1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C-4108-AAE3-6FA46B0CA7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AC-4108-AAE3-6FA46B0CA7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AC-4108-AAE3-6FA46B0CA7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AC-4108-AAE3-6FA46B0CA7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AC-4108-AAE3-6FA46B0CA7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5AC-4108-AAE3-6FA46B0CA701}"/>
              </c:ext>
            </c:extLst>
          </c:dPt>
          <c:cat>
            <c:strRef>
              <c:f>Problema!$C$23:$C$28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TOTAL</c:v>
                </c:pt>
              </c:strCache>
            </c:strRef>
          </c:cat>
          <c:val>
            <c:numRef>
              <c:f>Problema!$D$23:$D$28</c:f>
              <c:numCache>
                <c:formatCode>#,##0</c:formatCode>
                <c:ptCount val="6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  <c:pt idx="5">
                  <c:v>871012428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AC-4108-AAE3-6FA46B0C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Problema!$E$22</c:f>
              <c:strCache>
                <c:ptCount val="1"/>
                <c:pt idx="0">
                  <c:v>LC Botella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8-4EC9-A08A-C89133050D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8-4EC9-A08A-C89133050D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8-4EC9-A08A-C89133050D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8-4EC9-A08A-C89133050D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B8-4EC9-A08A-C89133050D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8-4EC9-A08A-C89133050D4D}"/>
              </c:ext>
            </c:extLst>
          </c:dPt>
          <c:cat>
            <c:strRef>
              <c:f>Problema!$C$23:$C$28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TOTAL</c:v>
                </c:pt>
              </c:strCache>
            </c:strRef>
          </c:cat>
          <c:val>
            <c:numRef>
              <c:f>Problema!$E$23:$E$28</c:f>
              <c:numCache>
                <c:formatCode>#,##0</c:formatCode>
                <c:ptCount val="6"/>
                <c:pt idx="1">
                  <c:v>8982140</c:v>
                </c:pt>
                <c:pt idx="2">
                  <c:v>7591044</c:v>
                </c:pt>
                <c:pt idx="3">
                  <c:v>6395007</c:v>
                </c:pt>
                <c:pt idx="4">
                  <c:v>14592679</c:v>
                </c:pt>
                <c:pt idx="5">
                  <c:v>37560870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B8-4EC9-A08A-C8913305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Problema!$F$22</c:f>
              <c:strCache>
                <c:ptCount val="1"/>
                <c:pt idx="0">
                  <c:v>Leche Calcio</c:v>
                </c:pt>
              </c:strCache>
            </c:strRef>
          </c:tx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1C-5C0A-478B-A7AF-FB94537A9123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D-5C0A-478B-A7AF-FB94537A9123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E-5C0A-478B-A7AF-FB94537A9123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1F-5C0A-478B-A7AF-FB94537A9123}"/>
              </c:ext>
            </c:extLst>
          </c:dPt>
          <c:dPt>
            <c:idx val="4"/>
            <c:bubble3D val="0"/>
            <c:spPr/>
            <c:extLst>
              <c:ext xmlns:c16="http://schemas.microsoft.com/office/drawing/2014/chart" uri="{C3380CC4-5D6E-409C-BE32-E72D297353CC}">
                <c16:uniqueId val="{00000020-5C0A-478B-A7AF-FB94537A9123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21-5C0A-478B-A7AF-FB94537A9123}"/>
              </c:ext>
            </c:extLst>
          </c:dPt>
          <c:cat>
            <c:strRef>
              <c:f>Problema!$C$23:$C$28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TOTAL</c:v>
                </c:pt>
              </c:strCache>
            </c:strRef>
          </c:cat>
          <c:val>
            <c:numRef>
              <c:f>Problema!$F$23:$F$28</c:f>
              <c:numCache>
                <c:formatCode>#,##0</c:formatCode>
                <c:ptCount val="6"/>
                <c:pt idx="0">
                  <c:v>91913730</c:v>
                </c:pt>
                <c:pt idx="1">
                  <c:v>81188905</c:v>
                </c:pt>
                <c:pt idx="2">
                  <c:v>70420584</c:v>
                </c:pt>
                <c:pt idx="3">
                  <c:v>62144425</c:v>
                </c:pt>
                <c:pt idx="4">
                  <c:v>58877512</c:v>
                </c:pt>
                <c:pt idx="5">
                  <c:v>364545156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0A-478B-A7AF-FB94537A9123}"/>
            </c:ext>
          </c:extLst>
        </c:ser>
        <c:ser>
          <c:idx val="0"/>
          <c:order val="1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0A-478B-A7AF-FB94537A91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0A-478B-A7AF-FB94537A91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0A-478B-A7AF-FB94537A91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0A-478B-A7AF-FB94537A91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0A-478B-A7AF-FB94537A91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0A-478B-A7AF-FB94537A9123}"/>
              </c:ext>
            </c:extLst>
          </c:dPt>
          <c:cat>
            <c:strRef>
              <c:f>Problema!$C$23:$C$28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TOTAL</c:v>
                </c:pt>
              </c:strCache>
            </c:strRef>
          </c:cat>
          <c:val>
            <c:numRef>
              <c:f>Problema!$D$23:$D$28</c:f>
              <c:numCache>
                <c:formatCode>#,##0</c:formatCode>
                <c:ptCount val="6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  <c:pt idx="5">
                  <c:v>871012428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C0A-478B-A7AF-FB94537A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Problema!$G$22</c:f>
              <c:strCache>
                <c:ptCount val="1"/>
                <c:pt idx="0">
                  <c:v>Leche sin Lactosa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C-484C-8848-1F743904AC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C-484C-8848-1F743904AC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C-484C-8848-1F743904AC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9C-484C-8848-1F743904AC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9C-484C-8848-1F743904AC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9C-484C-8848-1F743904AC08}"/>
              </c:ext>
            </c:extLst>
          </c:dPt>
          <c:cat>
            <c:strRef>
              <c:f>Problema!$C$23:$C$28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TOTAL</c:v>
                </c:pt>
              </c:strCache>
            </c:strRef>
          </c:cat>
          <c:val>
            <c:numRef>
              <c:f>Problema!$G$23:$G$28</c:f>
              <c:numCache>
                <c:formatCode>#,##0</c:formatCode>
                <c:ptCount val="6"/>
                <c:pt idx="3">
                  <c:v>3925703</c:v>
                </c:pt>
                <c:pt idx="4">
                  <c:v>10705329</c:v>
                </c:pt>
                <c:pt idx="5">
                  <c:v>14631032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9C-484C-8848-1F743904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Problema!$D$23:$D$27</c:f>
              <c:numCache>
                <c:formatCode>#,##0</c:formatCode>
                <c:ptCount val="5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3-4B31-A140-708F46E6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30736528"/>
        <c:axId val="1730732368"/>
      </c:barChart>
      <c:catAx>
        <c:axId val="17307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2368"/>
        <c:crosses val="autoZero"/>
        <c:auto val="1"/>
        <c:lblAlgn val="ctr"/>
        <c:lblOffset val="100"/>
        <c:noMultiLvlLbl val="0"/>
      </c:catAx>
      <c:valAx>
        <c:axId val="17307323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Problema!$E$22</c:f>
              <c:strCache>
                <c:ptCount val="1"/>
                <c:pt idx="0">
                  <c:v>LC Botella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Problema!$E$23:$E$27</c:f>
              <c:numCache>
                <c:formatCode>#,##0</c:formatCode>
                <c:ptCount val="5"/>
                <c:pt idx="1">
                  <c:v>8982140</c:v>
                </c:pt>
                <c:pt idx="2">
                  <c:v>7591044</c:v>
                </c:pt>
                <c:pt idx="3">
                  <c:v>6395007</c:v>
                </c:pt>
                <c:pt idx="4">
                  <c:v>14592679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288-AB9A-5503E074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30736528"/>
        <c:axId val="1730732368"/>
      </c:barChart>
      <c:catAx>
        <c:axId val="17307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2368"/>
        <c:crosses val="autoZero"/>
        <c:auto val="1"/>
        <c:lblAlgn val="ctr"/>
        <c:lblOffset val="100"/>
        <c:noMultiLvlLbl val="0"/>
      </c:catAx>
      <c:valAx>
        <c:axId val="17307323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Problema!$F$22</c:f>
              <c:strCache>
                <c:ptCount val="1"/>
                <c:pt idx="0">
                  <c:v>Leche Calcio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Problema!$F$23:$F$27</c:f>
              <c:numCache>
                <c:formatCode>#,##0</c:formatCode>
                <c:ptCount val="5"/>
                <c:pt idx="0">
                  <c:v>91913730</c:v>
                </c:pt>
                <c:pt idx="1">
                  <c:v>81188905</c:v>
                </c:pt>
                <c:pt idx="2">
                  <c:v>70420584</c:v>
                </c:pt>
                <c:pt idx="3">
                  <c:v>62144425</c:v>
                </c:pt>
                <c:pt idx="4">
                  <c:v>58877512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D-4250-90C3-29DE047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30736528"/>
        <c:axId val="1730732368"/>
      </c:barChart>
      <c:catAx>
        <c:axId val="17307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2368"/>
        <c:crosses val="autoZero"/>
        <c:auto val="1"/>
        <c:lblAlgn val="ctr"/>
        <c:lblOffset val="100"/>
        <c:noMultiLvlLbl val="0"/>
      </c:catAx>
      <c:valAx>
        <c:axId val="17307323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Problema!$G$22</c:f>
              <c:strCache>
                <c:ptCount val="1"/>
                <c:pt idx="0">
                  <c:v>Leche sin Lactosa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Problema!$G$23:$G$27</c:f>
              <c:numCache>
                <c:formatCode>#,##0</c:formatCode>
                <c:ptCount val="5"/>
                <c:pt idx="3">
                  <c:v>3925703</c:v>
                </c:pt>
                <c:pt idx="4">
                  <c:v>10705329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1-4FC6-84B2-2E76AE57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30736528"/>
        <c:axId val="1730732368"/>
      </c:barChart>
      <c:catAx>
        <c:axId val="17307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2368"/>
        <c:crosses val="autoZero"/>
        <c:auto val="1"/>
        <c:lblAlgn val="ctr"/>
        <c:lblOffset val="100"/>
        <c:noMultiLvlLbl val="0"/>
      </c:catAx>
      <c:valAx>
        <c:axId val="17307323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en Volumen Anuales Brick Botellas </a:t>
            </a:r>
            <a:r>
              <a:rPr lang="es-ES"/>
              <a:t>2D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Problema!$D$23:$D$27</c:f>
              <c:numCache>
                <c:formatCode>#,##0</c:formatCode>
                <c:ptCount val="5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7-49E5-A40A-613359E6311B}"/>
            </c:ext>
          </c:extLst>
        </c:ser>
        <c:ser>
          <c:idx val="1"/>
          <c:order val="1"/>
          <c:tx>
            <c:strRef>
              <c:f>Problema!$E$22</c:f>
              <c:strCache>
                <c:ptCount val="1"/>
                <c:pt idx="0">
                  <c:v>LC Botella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Problema!$E$23:$E$27</c:f>
              <c:numCache>
                <c:formatCode>#,##0</c:formatCode>
                <c:ptCount val="5"/>
                <c:pt idx="1">
                  <c:v>8982140</c:v>
                </c:pt>
                <c:pt idx="2">
                  <c:v>7591044</c:v>
                </c:pt>
                <c:pt idx="3">
                  <c:v>6395007</c:v>
                </c:pt>
                <c:pt idx="4">
                  <c:v>14592679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7-49E5-A40A-613359E6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655264"/>
        <c:axId val="1554657344"/>
      </c:barChart>
      <c:catAx>
        <c:axId val="1554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657344"/>
        <c:crosses val="autoZero"/>
        <c:auto val="1"/>
        <c:lblAlgn val="ctr"/>
        <c:lblOffset val="100"/>
        <c:noMultiLvlLbl val="0"/>
      </c:catAx>
      <c:valAx>
        <c:axId val="15546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6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</a:t>
            </a:r>
            <a:r>
              <a:rPr lang="es-ES" baseline="0"/>
              <a:t> en Volumen Anuales G. Lineas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Problema!$D$23:$D$27</c:f>
              <c:numCache>
                <c:formatCode>#,##0</c:formatCode>
                <c:ptCount val="5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7-426D-9740-B62AFE1875B8}"/>
            </c:ext>
          </c:extLst>
        </c:ser>
        <c:ser>
          <c:idx val="1"/>
          <c:order val="1"/>
          <c:tx>
            <c:strRef>
              <c:f>Problema!$E$22</c:f>
              <c:strCache>
                <c:ptCount val="1"/>
                <c:pt idx="0">
                  <c:v>LC Botella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Problema!$E$23:$E$27</c:f>
              <c:numCache>
                <c:formatCode>#,##0</c:formatCode>
                <c:ptCount val="5"/>
                <c:pt idx="1">
                  <c:v>8982140</c:v>
                </c:pt>
                <c:pt idx="2">
                  <c:v>7591044</c:v>
                </c:pt>
                <c:pt idx="3">
                  <c:v>6395007</c:v>
                </c:pt>
                <c:pt idx="4">
                  <c:v>14592679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7-426D-9740-B62AFE1875B8}"/>
            </c:ext>
          </c:extLst>
        </c:ser>
        <c:ser>
          <c:idx val="2"/>
          <c:order val="2"/>
          <c:tx>
            <c:strRef>
              <c:f>Problema!$F$22</c:f>
              <c:strCache>
                <c:ptCount val="1"/>
                <c:pt idx="0">
                  <c:v>Leche Calcio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Problema!$F$23:$F$27</c:f>
              <c:numCache>
                <c:formatCode>#,##0</c:formatCode>
                <c:ptCount val="5"/>
                <c:pt idx="0">
                  <c:v>91913730</c:v>
                </c:pt>
                <c:pt idx="1">
                  <c:v>81188905</c:v>
                </c:pt>
                <c:pt idx="2">
                  <c:v>70420584</c:v>
                </c:pt>
                <c:pt idx="3">
                  <c:v>62144425</c:v>
                </c:pt>
                <c:pt idx="4">
                  <c:v>58877512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7-426D-9740-B62AFE1875B8}"/>
            </c:ext>
          </c:extLst>
        </c:ser>
        <c:ser>
          <c:idx val="3"/>
          <c:order val="3"/>
          <c:tx>
            <c:strRef>
              <c:f>Problema!$G$22</c:f>
              <c:strCache>
                <c:ptCount val="1"/>
                <c:pt idx="0">
                  <c:v>Leche sin Lactosa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Problema!$G$23:$G$27</c:f>
              <c:numCache>
                <c:formatCode>#,##0</c:formatCode>
                <c:ptCount val="5"/>
                <c:pt idx="3">
                  <c:v>3925703</c:v>
                </c:pt>
                <c:pt idx="4">
                  <c:v>10705329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7-426D-9740-B62AFE18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738608"/>
        <c:axId val="1730740272"/>
      </c:lineChart>
      <c:catAx>
        <c:axId val="17307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40272"/>
        <c:crosses val="autoZero"/>
        <c:auto val="1"/>
        <c:lblAlgn val="ctr"/>
        <c:lblOffset val="100"/>
        <c:noMultiLvlLbl val="0"/>
      </c:catAx>
      <c:valAx>
        <c:axId val="1730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Problema!$D$22</c:f>
              <c:strCache>
                <c:ptCount val="1"/>
                <c:pt idx="0">
                  <c:v>LC Brik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Problema!$D$23:$D$27</c:f>
              <c:numCache>
                <c:formatCode>#,##0</c:formatCode>
                <c:ptCount val="5"/>
                <c:pt idx="0">
                  <c:v>188365720</c:v>
                </c:pt>
                <c:pt idx="1">
                  <c:v>175839300</c:v>
                </c:pt>
                <c:pt idx="2">
                  <c:v>193847805</c:v>
                </c:pt>
                <c:pt idx="3">
                  <c:v>159698876</c:v>
                </c:pt>
                <c:pt idx="4">
                  <c:v>153260727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F-41CF-9FCA-D0B1A7DE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34448"/>
        <c:axId val="1730736112"/>
      </c:areaChart>
      <c:catAx>
        <c:axId val="17307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6112"/>
        <c:crosses val="autoZero"/>
        <c:auto val="1"/>
        <c:lblAlgn val="ctr"/>
        <c:lblOffset val="100"/>
        <c:noMultiLvlLbl val="0"/>
      </c:catAx>
      <c:valAx>
        <c:axId val="1730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Problema!$E$22</c:f>
              <c:strCache>
                <c:ptCount val="1"/>
                <c:pt idx="0">
                  <c:v>LC Botella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Problema!$C$23:$C$27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Problema!$E$23:$E$27</c:f>
              <c:numCache>
                <c:formatCode>#,##0</c:formatCode>
                <c:ptCount val="5"/>
                <c:pt idx="1">
                  <c:v>8982140</c:v>
                </c:pt>
                <c:pt idx="2">
                  <c:v>7591044</c:v>
                </c:pt>
                <c:pt idx="3">
                  <c:v>6395007</c:v>
                </c:pt>
                <c:pt idx="4">
                  <c:v>14592679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82F-B9A2-A5F2DF1F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34448"/>
        <c:axId val="1730736112"/>
      </c:areaChart>
      <c:catAx>
        <c:axId val="17307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6112"/>
        <c:crosses val="autoZero"/>
        <c:auto val="1"/>
        <c:lblAlgn val="ctr"/>
        <c:lblOffset val="100"/>
        <c:noMultiLvlLbl val="0"/>
      </c:catAx>
      <c:valAx>
        <c:axId val="1730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7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936974</xdr:colOff>
      <xdr:row>19</xdr:row>
      <xdr:rowOff>145422</xdr:rowOff>
    </xdr:from>
    <xdr:to>
      <xdr:col>13</xdr:col>
      <xdr:colOff>26807</xdr:colOff>
      <xdr:row>33</xdr:row>
      <xdr:rowOff>166961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19</xdr:row>
      <xdr:rowOff>88900</xdr:rowOff>
    </xdr:from>
    <xdr:to>
      <xdr:col>19</xdr:col>
      <xdr:colOff>216958</xdr:colOff>
      <xdr:row>33</xdr:row>
      <xdr:rowOff>143933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574523</xdr:colOff>
      <xdr:row>19</xdr:row>
      <xdr:rowOff>60476</xdr:rowOff>
    </xdr:from>
    <xdr:to>
      <xdr:col>27</xdr:col>
      <xdr:colOff>54428</xdr:colOff>
      <xdr:row>33</xdr:row>
      <xdr:rowOff>115509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287262</xdr:colOff>
      <xdr:row>19</xdr:row>
      <xdr:rowOff>30238</xdr:rowOff>
    </xdr:from>
    <xdr:to>
      <xdr:col>34</xdr:col>
      <xdr:colOff>402167</xdr:colOff>
      <xdr:row>33</xdr:row>
      <xdr:rowOff>85271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619881</xdr:colOff>
      <xdr:row>19</xdr:row>
      <xdr:rowOff>60476</xdr:rowOff>
    </xdr:from>
    <xdr:to>
      <xdr:col>42</xdr:col>
      <xdr:colOff>99786</xdr:colOff>
      <xdr:row>33</xdr:row>
      <xdr:rowOff>115509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</xdr:colOff>
      <xdr:row>35</xdr:row>
      <xdr:rowOff>125185</xdr:rowOff>
    </xdr:from>
    <xdr:to>
      <xdr:col>13</xdr:col>
      <xdr:colOff>55940</xdr:colOff>
      <xdr:row>50</xdr:row>
      <xdr:rowOff>146957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329338</xdr:colOff>
      <xdr:row>35</xdr:row>
      <xdr:rowOff>156705</xdr:rowOff>
    </xdr:from>
    <xdr:to>
      <xdr:col>19</xdr:col>
      <xdr:colOff>305660</xdr:colOff>
      <xdr:row>50</xdr:row>
      <xdr:rowOff>155414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571499</xdr:colOff>
      <xdr:row>36</xdr:row>
      <xdr:rowOff>11289</xdr:rowOff>
    </xdr:from>
    <xdr:to>
      <xdr:col>27</xdr:col>
      <xdr:colOff>63499</xdr:colOff>
      <xdr:row>51</xdr:row>
      <xdr:rowOff>2823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324555</xdr:colOff>
      <xdr:row>36</xdr:row>
      <xdr:rowOff>-1</xdr:rowOff>
    </xdr:from>
    <xdr:to>
      <xdr:col>34</xdr:col>
      <xdr:colOff>451555</xdr:colOff>
      <xdr:row>50</xdr:row>
      <xdr:rowOff>174977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7055</xdr:colOff>
      <xdr:row>36</xdr:row>
      <xdr:rowOff>25400</xdr:rowOff>
    </xdr:from>
    <xdr:to>
      <xdr:col>42</xdr:col>
      <xdr:colOff>134055</xdr:colOff>
      <xdr:row>51</xdr:row>
      <xdr:rowOff>16934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21167</xdr:colOff>
      <xdr:row>52</xdr:row>
      <xdr:rowOff>53622</xdr:rowOff>
    </xdr:from>
    <xdr:to>
      <xdr:col>13</xdr:col>
      <xdr:colOff>77611</xdr:colOff>
      <xdr:row>67</xdr:row>
      <xdr:rowOff>45156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289277</xdr:colOff>
      <xdr:row>52</xdr:row>
      <xdr:rowOff>110067</xdr:rowOff>
    </xdr:from>
    <xdr:to>
      <xdr:col>19</xdr:col>
      <xdr:colOff>303388</xdr:colOff>
      <xdr:row>67</xdr:row>
      <xdr:rowOff>101601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493889</xdr:colOff>
      <xdr:row>52</xdr:row>
      <xdr:rowOff>56444</xdr:rowOff>
    </xdr:from>
    <xdr:to>
      <xdr:col>26</xdr:col>
      <xdr:colOff>620889</xdr:colOff>
      <xdr:row>67</xdr:row>
      <xdr:rowOff>47978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296333</xdr:colOff>
      <xdr:row>52</xdr:row>
      <xdr:rowOff>70555</xdr:rowOff>
    </xdr:from>
    <xdr:to>
      <xdr:col>34</xdr:col>
      <xdr:colOff>423333</xdr:colOff>
      <xdr:row>67</xdr:row>
      <xdr:rowOff>62089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112889</xdr:colOff>
      <xdr:row>52</xdr:row>
      <xdr:rowOff>42334</xdr:rowOff>
    </xdr:from>
    <xdr:to>
      <xdr:col>42</xdr:col>
      <xdr:colOff>239889</xdr:colOff>
      <xdr:row>67</xdr:row>
      <xdr:rowOff>33868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61"/>
  <sheetViews>
    <sheetView tabSelected="1" topLeftCell="A10" zoomScale="42" zoomScaleNormal="55" workbookViewId="0">
      <selection activeCell="H38" sqref="H38"/>
    </sheetView>
  </sheetViews>
  <sheetFormatPr baseColWidth="10" defaultColWidth="9.1796875" defaultRowHeight="14.5" x14ac:dyDescent="0.35"/>
  <cols>
    <col min="1" max="1" width="2.54296875" customWidth="1"/>
    <col min="2" max="2" width="4" customWidth="1"/>
    <col min="3" max="3" width="12.54296875" customWidth="1"/>
    <col min="4" max="4" width="13.6328125" customWidth="1"/>
    <col min="5" max="5" width="15.36328125" customWidth="1"/>
    <col min="6" max="6" width="13.81640625" customWidth="1"/>
    <col min="7" max="7" width="17.7265625" customWidth="1"/>
    <col min="8" max="9" width="13.7265625" customWidth="1"/>
    <col min="10" max="15" width="12.7265625" customWidth="1"/>
    <col min="16" max="16" width="10.7265625" customWidth="1"/>
    <col min="17" max="17" width="11" customWidth="1"/>
  </cols>
  <sheetData>
    <row r="2" spans="3:18" ht="21" x14ac:dyDescent="0.5">
      <c r="D2" s="6" t="s">
        <v>0</v>
      </c>
    </row>
    <row r="4" spans="3:18" s="13" customFormat="1" ht="93.75" customHeight="1" x14ac:dyDescent="0.35">
      <c r="D4" s="16" t="s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3:18" s="13" customFormat="1" ht="93.75" customHeight="1" x14ac:dyDescent="0.35"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7" spans="3:18" ht="18.5" x14ac:dyDescent="0.45">
      <c r="D7" s="5" t="s">
        <v>2</v>
      </c>
    </row>
    <row r="10" spans="3:18" ht="23.25" customHeight="1" x14ac:dyDescent="0.35">
      <c r="D10" s="20" t="s">
        <v>3</v>
      </c>
      <c r="E10" s="20"/>
      <c r="F10" s="20"/>
      <c r="G10" s="19" t="s">
        <v>4</v>
      </c>
      <c r="H10" s="19"/>
      <c r="I10" s="19"/>
      <c r="J10" s="15" t="s">
        <v>5</v>
      </c>
      <c r="K10" s="15"/>
      <c r="L10" s="15"/>
      <c r="M10" s="18" t="s">
        <v>6</v>
      </c>
      <c r="N10" s="18"/>
      <c r="O10" s="18"/>
    </row>
    <row r="11" spans="3:18" ht="29" x14ac:dyDescent="0.35">
      <c r="D11" s="7" t="s">
        <v>7</v>
      </c>
      <c r="E11" s="7" t="s">
        <v>8</v>
      </c>
      <c r="F11" s="7" t="s">
        <v>9</v>
      </c>
      <c r="G11" s="7" t="s">
        <v>7</v>
      </c>
      <c r="H11" s="7" t="s">
        <v>8</v>
      </c>
      <c r="I11" s="7" t="s">
        <v>9</v>
      </c>
      <c r="J11" s="7" t="s">
        <v>7</v>
      </c>
      <c r="K11" s="7" t="s">
        <v>8</v>
      </c>
      <c r="L11" s="7" t="s">
        <v>9</v>
      </c>
      <c r="M11" s="7" t="s">
        <v>7</v>
      </c>
      <c r="N11" s="7" t="s">
        <v>8</v>
      </c>
      <c r="O11" s="7" t="s">
        <v>9</v>
      </c>
    </row>
    <row r="12" spans="3:18" x14ac:dyDescent="0.35">
      <c r="C12" s="1">
        <v>2017</v>
      </c>
      <c r="D12" s="2">
        <v>188365720</v>
      </c>
      <c r="E12" s="2">
        <v>150071322</v>
      </c>
      <c r="F12" s="4">
        <v>0.79670187335572529</v>
      </c>
      <c r="G12" s="2"/>
      <c r="H12" s="2"/>
      <c r="I12" s="2"/>
      <c r="J12" s="2">
        <v>91913730</v>
      </c>
      <c r="K12" s="2">
        <v>98823008</v>
      </c>
      <c r="L12" s="4">
        <v>1.0751713372963974</v>
      </c>
      <c r="M12" s="2"/>
      <c r="N12" s="2"/>
      <c r="O12" s="2"/>
    </row>
    <row r="13" spans="3:18" x14ac:dyDescent="0.35">
      <c r="C13" s="1">
        <v>2018</v>
      </c>
      <c r="D13" s="2">
        <v>175839300</v>
      </c>
      <c r="E13" s="2">
        <v>154360706</v>
      </c>
      <c r="F13" s="4">
        <v>0.87785100372897296</v>
      </c>
      <c r="G13" s="2">
        <v>8982140</v>
      </c>
      <c r="H13" s="2">
        <v>6354560</v>
      </c>
      <c r="I13" s="4">
        <v>0.70746614949221454</v>
      </c>
      <c r="J13" s="2">
        <v>81188905</v>
      </c>
      <c r="K13" s="2">
        <v>101637862</v>
      </c>
      <c r="L13" s="4">
        <v>1.2518688606528194</v>
      </c>
      <c r="M13" s="2"/>
      <c r="N13" s="2"/>
      <c r="O13" s="2"/>
    </row>
    <row r="14" spans="3:18" x14ac:dyDescent="0.35">
      <c r="C14" s="1">
        <v>2019</v>
      </c>
      <c r="D14" s="2">
        <v>193847805</v>
      </c>
      <c r="E14" s="2">
        <v>189748116</v>
      </c>
      <c r="F14" s="4">
        <v>0.97885099085852434</v>
      </c>
      <c r="G14" s="2">
        <v>7591044</v>
      </c>
      <c r="H14" s="2">
        <v>6341102</v>
      </c>
      <c r="I14" s="4">
        <v>0.83533990845001027</v>
      </c>
      <c r="J14" s="2">
        <v>70420584</v>
      </c>
      <c r="K14" s="2">
        <v>88994831</v>
      </c>
      <c r="L14" s="4">
        <v>1.2637616154958329</v>
      </c>
      <c r="M14" s="2"/>
      <c r="N14" s="2"/>
      <c r="O14" s="2"/>
    </row>
    <row r="15" spans="3:18" x14ac:dyDescent="0.35">
      <c r="C15" s="1">
        <v>2020</v>
      </c>
      <c r="D15" s="2">
        <v>159698876</v>
      </c>
      <c r="E15" s="2">
        <v>149844642</v>
      </c>
      <c r="F15" s="4">
        <v>0.93829490697229456</v>
      </c>
      <c r="G15" s="2">
        <v>6395007</v>
      </c>
      <c r="H15" s="2">
        <v>6110945</v>
      </c>
      <c r="I15" s="4">
        <v>0.95558065847308693</v>
      </c>
      <c r="J15" s="2">
        <v>62144425</v>
      </c>
      <c r="K15" s="2">
        <v>77823214</v>
      </c>
      <c r="L15" s="4">
        <v>1.2522959863254024</v>
      </c>
      <c r="M15" s="2">
        <v>3925703</v>
      </c>
      <c r="N15" s="2">
        <v>5141308</v>
      </c>
      <c r="O15" s="4">
        <v>1.3096528188709131</v>
      </c>
    </row>
    <row r="16" spans="3:18" x14ac:dyDescent="0.35">
      <c r="C16" s="1">
        <v>2021</v>
      </c>
      <c r="D16" s="2">
        <v>153260727</v>
      </c>
      <c r="E16" s="2">
        <v>131812209</v>
      </c>
      <c r="F16" s="4">
        <v>0.86005209279739359</v>
      </c>
      <c r="G16" s="2">
        <v>14592679</v>
      </c>
      <c r="H16" s="2">
        <v>12655700</v>
      </c>
      <c r="I16" s="4">
        <v>0.86726364638048981</v>
      </c>
      <c r="J16" s="2">
        <v>58877512</v>
      </c>
      <c r="K16" s="2">
        <v>74256526</v>
      </c>
      <c r="L16" s="4">
        <v>1.2612035304752687</v>
      </c>
      <c r="M16" s="2">
        <v>10705329</v>
      </c>
      <c r="N16" s="2">
        <v>14052351</v>
      </c>
      <c r="O16" s="4">
        <v>1.3126500829633541</v>
      </c>
    </row>
    <row r="17" spans="3:21" x14ac:dyDescent="0.35">
      <c r="C17" s="1" t="s">
        <v>10</v>
      </c>
      <c r="D17" s="3">
        <f>SUM(D12:D16)</f>
        <v>871012428</v>
      </c>
      <c r="E17" s="3">
        <f>SUM(E12:E16)</f>
        <v>775836995</v>
      </c>
      <c r="F17" s="8">
        <f>E17/D17</f>
        <v>0.89073010907715777</v>
      </c>
      <c r="G17" s="3">
        <f t="shared" ref="G17:H17" si="0">SUM(G12:G16)</f>
        <v>37560870</v>
      </c>
      <c r="H17" s="3">
        <f t="shared" si="0"/>
        <v>31462307</v>
      </c>
      <c r="I17" s="8">
        <f>H17/G17</f>
        <v>0.8376352038704109</v>
      </c>
      <c r="J17" s="3">
        <f t="shared" ref="J17" si="1">SUM(J12:J16)</f>
        <v>364545156</v>
      </c>
      <c r="K17" s="3">
        <f t="shared" ref="K17" si="2">SUM(K12:K16)</f>
        <v>441535441</v>
      </c>
      <c r="L17" s="8">
        <f t="shared" ref="L17" si="3">K17/J17</f>
        <v>1.2111954684703039</v>
      </c>
      <c r="M17" s="3">
        <f t="shared" ref="M17" si="4">SUM(M12:M16)</f>
        <v>14631032</v>
      </c>
      <c r="N17" s="3">
        <f t="shared" ref="N17" si="5">SUM(N12:N16)</f>
        <v>19193659</v>
      </c>
      <c r="O17" s="8">
        <f t="shared" ref="O17" si="6">N17/M17</f>
        <v>1.3118458766271579</v>
      </c>
    </row>
    <row r="21" spans="3:21" ht="21.75" customHeight="1" x14ac:dyDescent="0.35">
      <c r="D21" s="14" t="s">
        <v>11</v>
      </c>
      <c r="E21" s="14"/>
      <c r="F21" s="14"/>
      <c r="G21" s="14"/>
    </row>
    <row r="22" spans="3:21" ht="20.25" customHeight="1" x14ac:dyDescent="0.35">
      <c r="D22" s="9" t="s">
        <v>12</v>
      </c>
      <c r="E22" s="10" t="s">
        <v>13</v>
      </c>
      <c r="F22" s="11" t="s">
        <v>5</v>
      </c>
      <c r="G22" s="12" t="s">
        <v>6</v>
      </c>
      <c r="U22" s="21" t="s">
        <v>14</v>
      </c>
    </row>
    <row r="23" spans="3:21" x14ac:dyDescent="0.35">
      <c r="C23" s="1">
        <v>2017</v>
      </c>
      <c r="D23" s="2">
        <f>D12</f>
        <v>188365720</v>
      </c>
      <c r="E23" s="2"/>
      <c r="F23" s="2">
        <f>J12</f>
        <v>91913730</v>
      </c>
      <c r="G23" s="2"/>
      <c r="U23" s="22"/>
    </row>
    <row r="24" spans="3:21" ht="30" x14ac:dyDescent="0.35">
      <c r="C24" s="1">
        <v>2018</v>
      </c>
      <c r="D24" s="2">
        <f t="shared" ref="D24:D27" si="7">D13</f>
        <v>175839300</v>
      </c>
      <c r="E24" s="2">
        <f t="shared" ref="E24:E27" si="8">G13</f>
        <v>8982140</v>
      </c>
      <c r="F24" s="2">
        <f>J13</f>
        <v>81188905</v>
      </c>
      <c r="G24" s="2"/>
      <c r="U24" s="23" t="s">
        <v>15</v>
      </c>
    </row>
    <row r="25" spans="3:21" ht="20" x14ac:dyDescent="0.35">
      <c r="C25" s="1">
        <v>2019</v>
      </c>
      <c r="D25" s="2">
        <f t="shared" si="7"/>
        <v>193847805</v>
      </c>
      <c r="E25" s="2">
        <f t="shared" si="8"/>
        <v>7591044</v>
      </c>
      <c r="F25" s="2">
        <f>J14</f>
        <v>70420584</v>
      </c>
      <c r="G25" s="2"/>
      <c r="U25" s="23" t="s">
        <v>16</v>
      </c>
    </row>
    <row r="26" spans="3:21" ht="20" x14ac:dyDescent="0.35">
      <c r="C26" s="1">
        <v>2020</v>
      </c>
      <c r="D26" s="2">
        <f t="shared" si="7"/>
        <v>159698876</v>
      </c>
      <c r="E26" s="2">
        <f t="shared" si="8"/>
        <v>6395007</v>
      </c>
      <c r="F26" s="2">
        <f>J15</f>
        <v>62144425</v>
      </c>
      <c r="G26" s="2">
        <f>M15</f>
        <v>3925703</v>
      </c>
      <c r="U26" s="23" t="s">
        <v>17</v>
      </c>
    </row>
    <row r="27" spans="3:21" ht="20" x14ac:dyDescent="0.35">
      <c r="C27" s="1">
        <v>2021</v>
      </c>
      <c r="D27" s="2">
        <f t="shared" si="7"/>
        <v>153260727</v>
      </c>
      <c r="E27" s="2">
        <f t="shared" si="8"/>
        <v>14592679</v>
      </c>
      <c r="F27" s="2">
        <f>J16</f>
        <v>58877512</v>
      </c>
      <c r="G27" s="2">
        <f>M16</f>
        <v>10705329</v>
      </c>
      <c r="U27" s="23" t="s">
        <v>18</v>
      </c>
    </row>
    <row r="28" spans="3:21" x14ac:dyDescent="0.35">
      <c r="C28" s="1" t="s">
        <v>10</v>
      </c>
      <c r="D28" s="3">
        <f>SUM(D23:D27)</f>
        <v>871012428</v>
      </c>
      <c r="E28" s="3">
        <f t="shared" ref="E28:G28" si="9">SUM(E23:E27)</f>
        <v>37560870</v>
      </c>
      <c r="F28" s="3">
        <f t="shared" si="9"/>
        <v>364545156</v>
      </c>
      <c r="G28" s="3">
        <f t="shared" si="9"/>
        <v>14631032</v>
      </c>
    </row>
    <row r="61" spans="27:27" x14ac:dyDescent="0.35">
      <c r="AA61" t="s">
        <v>19</v>
      </c>
    </row>
  </sheetData>
  <mergeCells count="6">
    <mergeCell ref="D21:G21"/>
    <mergeCell ref="J10:L10"/>
    <mergeCell ref="D4:R5"/>
    <mergeCell ref="M10:O10"/>
    <mergeCell ref="G10:I10"/>
    <mergeCell ref="D10:F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Problema!D23:G23</xm:f>
              <xm:sqref>H23</xm:sqref>
            </x14:sparkline>
            <x14:sparkline>
              <xm:f>Problema!D24:G24</xm:f>
              <xm:sqref>H24</xm:sqref>
            </x14:sparkline>
            <x14:sparkline>
              <xm:f>Problema!D25:G25</xm:f>
              <xm:sqref>H25</xm:sqref>
            </x14:sparkline>
            <x14:sparkline>
              <xm:f>Problema!D26:G26</xm:f>
              <xm:sqref>H26</xm:sqref>
            </x14:sparkline>
            <x14:sparkline>
              <xm:f>Problema!D27:G27</xm:f>
              <xm:sqref>H27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Problema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Jimenez Ramirez, Ivette (ES - Madrid)</dc:creator>
  <cp:keywords/>
  <dc:description/>
  <cp:lastModifiedBy>Hugo Cordoba Leal</cp:lastModifiedBy>
  <cp:revision/>
  <dcterms:created xsi:type="dcterms:W3CDTF">2022-11-06T17:40:39Z</dcterms:created>
  <dcterms:modified xsi:type="dcterms:W3CDTF">2025-01-07T19:11:57Z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2022-11-06T17:40:40Z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988b75e4-9aaa-4572-bd28-c5d826350a0e</vt:lpwstr>
  </property>
  <property fmtid="{D5CDD505-2E9C-101B-9397-08002B2CF9AE}" pid="8" name="MSIP_Label_ea60d57e-af5b-4752-ac57-3e4f28ca11dc_ContentBits">
    <vt:lpwstr>0</vt:lpwstr>
  </property>
</Properties>
</file>