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8DC6534-0303-47CC-8AF0-DD2226775B10}" xr6:coauthVersionLast="47" xr6:coauthVersionMax="47" xr10:uidLastSave="{00000000-0000-0000-0000-000000000000}"/>
  <bookViews>
    <workbookView xWindow="-108" yWindow="-108" windowWidth="23256" windowHeight="12576" xr2:uid="{D1106D07-6795-453E-AD55-4BAD3752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3" i="1"/>
  <c r="M9" i="1"/>
  <c r="F9" i="1"/>
  <c r="E10" i="1" a="1"/>
  <c r="E10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N69" i="1" s="1"/>
  <c r="N42" i="1" l="1"/>
  <c r="N34" i="1"/>
  <c r="N26" i="1"/>
  <c r="N18" i="1"/>
  <c r="N65" i="1"/>
  <c r="N57" i="1"/>
  <c r="N49" i="1"/>
  <c r="N41" i="1"/>
  <c r="N33" i="1"/>
  <c r="N25" i="1"/>
  <c r="N17" i="1"/>
  <c r="N64" i="1"/>
  <c r="N56" i="1"/>
  <c r="N48" i="1"/>
  <c r="N40" i="1"/>
  <c r="N32" i="1"/>
  <c r="N24" i="1"/>
  <c r="N16" i="1"/>
  <c r="N58" i="1"/>
  <c r="N47" i="1"/>
  <c r="N15" i="1"/>
  <c r="N62" i="1"/>
  <c r="N54" i="1"/>
  <c r="N46" i="1"/>
  <c r="N38" i="1"/>
  <c r="N30" i="1"/>
  <c r="N22" i="1"/>
  <c r="N14" i="1"/>
  <c r="N66" i="1"/>
  <c r="N55" i="1"/>
  <c r="N23" i="1"/>
  <c r="N61" i="1"/>
  <c r="N53" i="1"/>
  <c r="N45" i="1"/>
  <c r="N37" i="1"/>
  <c r="N29" i="1"/>
  <c r="N21" i="1"/>
  <c r="N13" i="1"/>
  <c r="N50" i="1"/>
  <c r="N63" i="1"/>
  <c r="N39" i="1"/>
  <c r="N31" i="1"/>
  <c r="N68" i="1"/>
  <c r="N60" i="1"/>
  <c r="N52" i="1"/>
  <c r="N44" i="1"/>
  <c r="N36" i="1"/>
  <c r="N28" i="1"/>
  <c r="N20" i="1"/>
  <c r="N12" i="1"/>
  <c r="N67" i="1"/>
  <c r="N59" i="1"/>
  <c r="N51" i="1"/>
  <c r="N43" i="1"/>
  <c r="N35" i="1"/>
  <c r="N27" i="1"/>
  <c r="N19" i="1"/>
  <c r="N11" i="1"/>
  <c r="N10" i="1"/>
  <c r="G42" i="1"/>
  <c r="G12" i="1"/>
  <c r="G67" i="1"/>
  <c r="G35" i="1"/>
  <c r="G66" i="1"/>
  <c r="G34" i="1"/>
  <c r="G59" i="1"/>
  <c r="G27" i="1"/>
  <c r="G58" i="1"/>
  <c r="G26" i="1"/>
  <c r="G51" i="1"/>
  <c r="G19" i="1"/>
  <c r="G50" i="1"/>
  <c r="G18" i="1"/>
  <c r="G43" i="1"/>
  <c r="G65" i="1"/>
  <c r="G57" i="1"/>
  <c r="G49" i="1"/>
  <c r="G41" i="1"/>
  <c r="G33" i="1"/>
  <c r="G25" i="1"/>
  <c r="G17" i="1"/>
  <c r="G64" i="1"/>
  <c r="G56" i="1"/>
  <c r="G48" i="1"/>
  <c r="G40" i="1"/>
  <c r="G32" i="1"/>
  <c r="G24" i="1"/>
  <c r="G16" i="1"/>
  <c r="G46" i="1"/>
  <c r="G22" i="1"/>
  <c r="G69" i="1"/>
  <c r="G61" i="1"/>
  <c r="G53" i="1"/>
  <c r="G45" i="1"/>
  <c r="G37" i="1"/>
  <c r="G29" i="1"/>
  <c r="G21" i="1"/>
  <c r="G11" i="1"/>
  <c r="G63" i="1"/>
  <c r="G55" i="1"/>
  <c r="G47" i="1"/>
  <c r="G39" i="1"/>
  <c r="G31" i="1"/>
  <c r="G23" i="1"/>
  <c r="G15" i="1"/>
  <c r="G62" i="1"/>
  <c r="G54" i="1"/>
  <c r="G38" i="1"/>
  <c r="G30" i="1"/>
  <c r="G14" i="1"/>
  <c r="G68" i="1"/>
  <c r="G60" i="1"/>
  <c r="G52" i="1"/>
  <c r="G44" i="1"/>
  <c r="G36" i="1"/>
  <c r="G28" i="1"/>
  <c r="G20" i="1"/>
  <c r="G13" i="1"/>
  <c r="H10" i="1" l="1"/>
  <c r="I10" i="1" l="1"/>
  <c r="K10" i="1" s="1"/>
  <c r="F10" i="1" l="1"/>
  <c r="H11" i="1" l="1"/>
  <c r="I11" i="1" l="1"/>
  <c r="K11" i="1" s="1"/>
  <c r="F11" i="1" l="1"/>
  <c r="H12" i="1" l="1"/>
  <c r="I12" i="1" s="1"/>
  <c r="K12" i="1" s="1"/>
  <c r="F12" i="1" s="1"/>
  <c r="H13" i="1" l="1"/>
  <c r="I13" i="1" s="1"/>
  <c r="K13" i="1" s="1"/>
  <c r="F13" i="1" s="1"/>
  <c r="H14" i="1" l="1"/>
  <c r="I14" i="1" s="1"/>
  <c r="K14" i="1" s="1"/>
  <c r="F14" i="1" s="1"/>
  <c r="H15" i="1" l="1"/>
  <c r="I15" i="1" s="1"/>
  <c r="K15" i="1" s="1"/>
  <c r="F15" i="1" s="1"/>
  <c r="H16" i="1" l="1"/>
  <c r="I16" i="1" s="1"/>
  <c r="K16" i="1" s="1"/>
  <c r="F16" i="1" s="1"/>
  <c r="H17" i="1" l="1"/>
  <c r="I17" i="1" s="1"/>
  <c r="K17" i="1" s="1"/>
  <c r="F17" i="1" s="1"/>
  <c r="H18" i="1" l="1"/>
  <c r="I18" i="1" s="1"/>
  <c r="K18" i="1" s="1"/>
  <c r="F18" i="1" s="1"/>
  <c r="H19" i="1" l="1"/>
  <c r="I19" i="1" s="1"/>
  <c r="K19" i="1" s="1"/>
  <c r="F19" i="1" s="1"/>
  <c r="H20" i="1" l="1"/>
  <c r="I20" i="1" s="1"/>
  <c r="K20" i="1" s="1"/>
  <c r="F20" i="1" s="1"/>
  <c r="H21" i="1" l="1"/>
  <c r="I21" i="1" s="1"/>
  <c r="K21" i="1" s="1"/>
  <c r="F21" i="1" s="1"/>
  <c r="H22" i="1" l="1"/>
  <c r="I22" i="1" s="1"/>
  <c r="K22" i="1" s="1"/>
  <c r="F22" i="1" s="1"/>
  <c r="H23" i="1" l="1"/>
  <c r="I23" i="1" s="1"/>
  <c r="K23" i="1" s="1"/>
  <c r="F23" i="1" s="1"/>
  <c r="H24" i="1" l="1"/>
  <c r="I24" i="1" s="1"/>
  <c r="K24" i="1" s="1"/>
  <c r="F24" i="1" s="1"/>
  <c r="H25" i="1" l="1"/>
  <c r="I25" i="1" s="1"/>
  <c r="K25" i="1" s="1"/>
  <c r="F25" i="1" s="1"/>
  <c r="H26" i="1" l="1"/>
  <c r="I26" i="1" s="1"/>
  <c r="K26" i="1" s="1"/>
  <c r="F26" i="1" s="1"/>
  <c r="H27" i="1" l="1"/>
  <c r="I27" i="1" s="1"/>
  <c r="K27" i="1" s="1"/>
  <c r="F27" i="1" s="1"/>
  <c r="H28" i="1" l="1"/>
  <c r="I28" i="1" s="1"/>
  <c r="K28" i="1" s="1"/>
  <c r="F28" i="1" s="1"/>
  <c r="H29" i="1" l="1"/>
  <c r="I29" i="1" s="1"/>
  <c r="K29" i="1" s="1"/>
  <c r="F29" i="1" s="1"/>
  <c r="H30" i="1" l="1"/>
  <c r="I30" i="1" s="1"/>
  <c r="K30" i="1" s="1"/>
  <c r="F30" i="1" s="1"/>
  <c r="H31" i="1" l="1"/>
  <c r="I31" i="1" s="1"/>
  <c r="K31" i="1" s="1"/>
  <c r="F31" i="1" s="1"/>
  <c r="H32" i="1" l="1"/>
  <c r="I32" i="1" s="1"/>
  <c r="K32" i="1" s="1"/>
  <c r="F32" i="1" s="1"/>
  <c r="H33" i="1" l="1"/>
  <c r="I33" i="1" s="1"/>
  <c r="K33" i="1" s="1"/>
  <c r="F33" i="1" s="1"/>
  <c r="H34" i="1" l="1"/>
  <c r="I34" i="1" s="1"/>
  <c r="K34" i="1" s="1"/>
  <c r="F34" i="1" s="1"/>
  <c r="H35" i="1" l="1"/>
  <c r="I35" i="1" s="1"/>
  <c r="K35" i="1" s="1"/>
  <c r="F35" i="1" s="1"/>
  <c r="H36" i="1" l="1"/>
  <c r="I36" i="1" s="1"/>
  <c r="K36" i="1" s="1"/>
  <c r="F36" i="1" s="1"/>
  <c r="H37" i="1" l="1"/>
  <c r="I37" i="1" s="1"/>
  <c r="K37" i="1" s="1"/>
  <c r="F37" i="1" s="1"/>
  <c r="H38" i="1" l="1"/>
  <c r="I38" i="1" s="1"/>
  <c r="K38" i="1" s="1"/>
  <c r="F38" i="1" s="1"/>
  <c r="H39" i="1" l="1"/>
  <c r="I39" i="1" s="1"/>
  <c r="K39" i="1" s="1"/>
  <c r="F39" i="1" s="1"/>
  <c r="H40" i="1" l="1"/>
  <c r="I40" i="1" s="1"/>
  <c r="K40" i="1" s="1"/>
  <c r="F40" i="1" s="1"/>
  <c r="H41" i="1" l="1"/>
  <c r="I41" i="1" s="1"/>
  <c r="K41" i="1" s="1"/>
  <c r="F41" i="1" s="1"/>
  <c r="H42" i="1" l="1"/>
  <c r="I42" i="1" s="1"/>
  <c r="K42" i="1" s="1"/>
  <c r="F42" i="1" s="1"/>
  <c r="H43" i="1" l="1"/>
  <c r="I43" i="1" s="1"/>
  <c r="K43" i="1" s="1"/>
  <c r="F43" i="1" s="1"/>
  <c r="H44" i="1" l="1"/>
  <c r="I44" i="1" s="1"/>
  <c r="K44" i="1" s="1"/>
  <c r="F44" i="1" s="1"/>
  <c r="H45" i="1" l="1"/>
  <c r="I45" i="1" s="1"/>
  <c r="K45" i="1" s="1"/>
  <c r="F45" i="1" s="1"/>
  <c r="H46" i="1" l="1"/>
  <c r="I46" i="1" s="1"/>
  <c r="K46" i="1" s="1"/>
  <c r="F46" i="1" s="1"/>
  <c r="H47" i="1" l="1"/>
  <c r="I47" i="1" s="1"/>
  <c r="K47" i="1" s="1"/>
  <c r="F47" i="1" s="1"/>
  <c r="H48" i="1" l="1"/>
  <c r="I48" i="1" s="1"/>
  <c r="K48" i="1" s="1"/>
  <c r="F48" i="1" s="1"/>
  <c r="H49" i="1" l="1"/>
  <c r="I49" i="1" s="1"/>
  <c r="K49" i="1" s="1"/>
  <c r="F49" i="1" s="1"/>
  <c r="H50" i="1" l="1"/>
  <c r="I50" i="1" s="1"/>
  <c r="K50" i="1" s="1"/>
  <c r="F50" i="1" s="1"/>
  <c r="H51" i="1" l="1"/>
  <c r="I51" i="1" s="1"/>
  <c r="K51" i="1" s="1"/>
  <c r="F51" i="1" s="1"/>
  <c r="H52" i="1" l="1"/>
  <c r="I52" i="1" s="1"/>
  <c r="K52" i="1" s="1"/>
  <c r="F52" i="1" s="1"/>
  <c r="H53" i="1" l="1"/>
  <c r="I53" i="1" s="1"/>
  <c r="K53" i="1" s="1"/>
  <c r="F53" i="1" s="1"/>
  <c r="H54" i="1" l="1"/>
  <c r="I54" i="1" s="1"/>
  <c r="K54" i="1" s="1"/>
  <c r="F54" i="1" s="1"/>
  <c r="H55" i="1" l="1"/>
  <c r="I55" i="1" s="1"/>
  <c r="K55" i="1" s="1"/>
  <c r="F55" i="1" s="1"/>
  <c r="H56" i="1" l="1"/>
  <c r="I56" i="1" s="1"/>
  <c r="K56" i="1" s="1"/>
  <c r="F56" i="1" s="1"/>
  <c r="H57" i="1" l="1"/>
  <c r="I57" i="1" s="1"/>
  <c r="K57" i="1" s="1"/>
  <c r="F57" i="1" s="1"/>
  <c r="H58" i="1" l="1"/>
  <c r="I58" i="1" s="1"/>
  <c r="K58" i="1" s="1"/>
  <c r="F58" i="1" s="1"/>
  <c r="H59" i="1" l="1"/>
  <c r="I59" i="1" s="1"/>
  <c r="K59" i="1" s="1"/>
  <c r="F59" i="1" s="1"/>
  <c r="H60" i="1" l="1"/>
  <c r="I60" i="1" s="1"/>
  <c r="K60" i="1" s="1"/>
  <c r="F60" i="1" s="1"/>
  <c r="H61" i="1" l="1"/>
  <c r="I61" i="1" s="1"/>
  <c r="K61" i="1" s="1"/>
  <c r="F61" i="1" s="1"/>
  <c r="H62" i="1" l="1"/>
  <c r="I62" i="1" s="1"/>
  <c r="K62" i="1" s="1"/>
  <c r="F62" i="1" s="1"/>
  <c r="H63" i="1" l="1"/>
  <c r="I63" i="1" s="1"/>
  <c r="K63" i="1" s="1"/>
  <c r="F63" i="1" s="1"/>
  <c r="H64" i="1" l="1"/>
  <c r="I64" i="1" s="1"/>
  <c r="K64" i="1" s="1"/>
  <c r="F64" i="1" s="1"/>
  <c r="H65" i="1" l="1"/>
  <c r="I65" i="1" s="1"/>
  <c r="K65" i="1" s="1"/>
  <c r="F65" i="1" s="1"/>
  <c r="H66" i="1" l="1"/>
  <c r="I66" i="1" s="1"/>
  <c r="K66" i="1" s="1"/>
  <c r="F66" i="1" s="1"/>
  <c r="H67" i="1" l="1"/>
  <c r="I67" i="1" s="1"/>
  <c r="K67" i="1" s="1"/>
  <c r="F67" i="1" s="1"/>
  <c r="H68" i="1" l="1"/>
  <c r="I68" i="1" s="1"/>
  <c r="K68" i="1" s="1"/>
  <c r="F68" i="1" s="1"/>
  <c r="H69" i="1" l="1"/>
  <c r="I69" i="1" s="1"/>
  <c r="K69" i="1" s="1"/>
  <c r="F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<sst xmlns="http://schemas.openxmlformats.org/spreadsheetml/2006/main" count="15" uniqueCount="13">
  <si>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Period</t>
  </si>
  <si>
    <t>Balance</t>
  </si>
  <si>
    <t>Installment</t>
  </si>
  <si>
    <t>Interest</t>
  </si>
  <si>
    <t>Principal</t>
  </si>
  <si>
    <t>ExtraPayment</t>
  </si>
  <si>
    <t>Loan Amount</t>
  </si>
  <si>
    <t>Rate</t>
  </si>
  <si>
    <t>Installments</t>
  </si>
  <si>
    <t>Date</t>
  </si>
  <si>
    <t>Days</t>
  </si>
  <si>
    <t>Tax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</si>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</sst>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8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016F-22D4-4890-96F5-88879822861C}">
  <dimension ref="B2:N70"/>
  <sheetViews>
    <sheetView tabSelected="1" zoomScale="64" workbookViewId="0">
      <selection activeCell="J16" sqref="J16"/>
    </sheetView>
  </sheetViews>
  <sheetFormatPr defaultRowHeight="14.4" x14ac:dyDescent="0.3"/>
  <cols>
    <col min="2" max="2" width="11.44140625" bestFit="1" customWidth="1"/>
    <col min="3" max="3" width="15.88671875" bestFit="1" customWidth="1"/>
    <col min="5" max="5" width="7.77734375" customWidth="1"/>
    <col min="6" max="6" width="20" customWidth="1"/>
    <col min="7" max="7" width="13.44140625" customWidth="1"/>
    <col min="8" max="10" width="12.77734375" customWidth="1"/>
    <col min="11" max="11" width="14.109375" customWidth="1"/>
    <col min="12" max="12" width="19.21875" customWidth="1"/>
    <col min="13" max="13" width="18.33203125" customWidth="1"/>
  </cols>
  <sheetData>
    <row r="2" spans="2:14" x14ac:dyDescent="0.3">
      <c r="B2" t="s">
        <v>6</v>
      </c>
      <c r="C2" s="1">
        <v>10000000</v>
      </c>
      <c r="F2" t="s">
        <v>8</v>
      </c>
      <c r="G2" s="3">
        <v>245531.53436731588</v>
      </c>
    </row>
    <row r="3" spans="2:14" x14ac:dyDescent="0.3">
      <c r="B3" t="s">
        <v>7</v>
      </c>
      <c r="C3" s="2">
        <v>0.15</v>
      </c>
      <c r="F3" t="s">
        <v>8</v>
      </c>
      <c r="G3" s="3">
        <f>PMT(C3/12, C4*12, -C2)</f>
        <v>237899.30086358733</v>
      </c>
    </row>
    <row r="4" spans="2:14" x14ac:dyDescent="0.3">
      <c r="B4" t="s">
        <v>0</v>
      </c>
      <c r="C4">
        <v>5</v>
      </c>
    </row>
    <row r="8" spans="2:14" x14ac:dyDescent="0.3">
      <c r="E8" s="8" t="s">
        <v>0</v>
      </c>
      <c r="F8" s="8" t="s">
        <v>1</v>
      </c>
      <c r="G8" s="8" t="s">
        <v>2</v>
      </c>
      <c r="H8" s="8" t="s">
        <v>3</v>
      </c>
      <c r="I8" s="8" t="s">
        <v>11</v>
      </c>
      <c r="J8" s="8" t="s">
        <v>12</v>
      </c>
      <c r="K8" s="8" t="s">
        <v>4</v>
      </c>
      <c r="L8" s="8" t="s">
        <v>5</v>
      </c>
      <c r="M8" s="8" t="s">
        <v>9</v>
      </c>
      <c r="N8" s="8" t="s">
        <v>10</v>
      </c>
    </row>
    <row r="9" spans="2:14" x14ac:dyDescent="0.3">
      <c r="E9" s="4">
        <v>0</v>
      </c>
      <c r="F9" s="5">
        <f>C2</f>
        <v>10000000</v>
      </c>
      <c r="G9" s="5"/>
      <c r="H9" s="5"/>
      <c r="I9" s="5"/>
      <c r="J9" s="5"/>
      <c r="K9" s="5"/>
      <c r="L9" s="5"/>
      <c r="M9" s="6">
        <f ca="1">TODAY()</f>
        <v>45810</v>
      </c>
      <c r="N9" s="4"/>
    </row>
    <row r="10" spans="2:14" x14ac:dyDescent="0.3">
      <c r="E10" s="4" cm="1">
        <f t="array" ref="E10:E69">_xlfn.SEQUENCE(5*12, 1, 1)</f>
        <v>1</v>
      </c>
      <c r="F10" s="5">
        <f t="shared" ref="F10:F41" ca="1" si="0">F9-K10-L10</f>
        <v>9890084.9039888494</v>
      </c>
      <c r="G10" s="5">
        <f>$G$2</f>
        <v>245531.53436731588</v>
      </c>
      <c r="H10" s="5">
        <f t="shared" ref="H10:H41" ca="1" si="1">F9*$C$3*N10/365</f>
        <v>123287.67123287672</v>
      </c>
      <c r="I10" s="5">
        <f ca="1">H10*10/100</f>
        <v>12328.767123287671</v>
      </c>
      <c r="J10" s="5"/>
      <c r="K10" s="7">
        <f ca="1">$G$2-H10-I10</f>
        <v>109915.09601115149</v>
      </c>
      <c r="L10" s="5"/>
      <c r="M10" s="6">
        <f ca="1">EDATE(TODAY(), E10)</f>
        <v>45840</v>
      </c>
      <c r="N10" s="4">
        <f ca="1">M10-M9</f>
        <v>30</v>
      </c>
    </row>
    <row r="11" spans="2:14" x14ac:dyDescent="0.3">
      <c r="E11" s="4">
        <v>2</v>
      </c>
      <c r="F11" s="5">
        <f t="shared" ca="1" si="0"/>
        <v>9783150.0388925001</v>
      </c>
      <c r="G11" s="5">
        <f t="shared" ref="G11:G69" si="2">$G$2</f>
        <v>245531.53436731588</v>
      </c>
      <c r="H11" s="5">
        <f t="shared" ca="1" si="1"/>
        <v>125996.97206451547</v>
      </c>
      <c r="I11" s="5">
        <f t="shared" ref="I11:I69" ca="1" si="3">H11*10/100</f>
        <v>12599.697206451548</v>
      </c>
      <c r="J11" s="5"/>
      <c r="K11" s="7">
        <f ca="1">$G$2-H11-I11</f>
        <v>106934.86509634886</v>
      </c>
      <c r="L11" s="5"/>
      <c r="M11" s="6">
        <f ca="1">EDATE(M10, 1)</f>
        <v>45871</v>
      </c>
      <c r="N11" s="4">
        <f t="shared" ref="N11:N69" ca="1" si="4">M11-M10</f>
        <v>31</v>
      </c>
    </row>
    <row r="12" spans="2:14" x14ac:dyDescent="0.3">
      <c r="E12" s="4">
        <v>3</v>
      </c>
      <c r="F12" s="5">
        <f t="shared" ca="1" si="0"/>
        <v>9674716.6208236367</v>
      </c>
      <c r="G12" s="5">
        <f t="shared" si="2"/>
        <v>245531.53436731588</v>
      </c>
      <c r="H12" s="5">
        <f t="shared" ca="1" si="1"/>
        <v>124634.65118041131</v>
      </c>
      <c r="I12" s="5">
        <f t="shared" ca="1" si="3"/>
        <v>12463.465118041131</v>
      </c>
      <c r="J12" s="5"/>
      <c r="K12" s="7">
        <f t="shared" ref="K12:K69" ca="1" si="5">$G$2-H12-I12</f>
        <v>108433.41806886344</v>
      </c>
      <c r="L12" s="5"/>
      <c r="M12" s="6">
        <f t="shared" ref="M12:M69" ca="1" si="6">EDATE(M11, 1)</f>
        <v>45902</v>
      </c>
      <c r="N12" s="4">
        <f t="shared" ca="1" si="4"/>
        <v>31</v>
      </c>
    </row>
    <row r="13" spans="2:14" x14ac:dyDescent="0.3">
      <c r="E13" s="4">
        <v>4</v>
      </c>
      <c r="F13" s="5">
        <f t="shared" ca="1" si="0"/>
        <v>9560390.1474784501</v>
      </c>
      <c r="G13" s="5">
        <f t="shared" si="2"/>
        <v>245531.53436731588</v>
      </c>
      <c r="H13" s="5">
        <f t="shared" ca="1" si="1"/>
        <v>119277.32820193525</v>
      </c>
      <c r="I13" s="5">
        <f t="shared" ca="1" si="3"/>
        <v>11927.732820193525</v>
      </c>
      <c r="J13" s="5"/>
      <c r="K13" s="7">
        <f t="shared" ca="1" si="5"/>
        <v>114326.4733451871</v>
      </c>
      <c r="L13" s="5"/>
      <c r="M13" s="6">
        <f t="shared" ca="1" si="6"/>
        <v>45932</v>
      </c>
      <c r="N13" s="4">
        <f t="shared" ca="1" si="4"/>
        <v>30</v>
      </c>
    </row>
    <row r="14" spans="2:14" x14ac:dyDescent="0.3">
      <c r="E14" s="4">
        <v>5</v>
      </c>
      <c r="F14" s="5">
        <f t="shared" ca="1" si="0"/>
        <v>9448835.0394244287</v>
      </c>
      <c r="G14" s="5">
        <f t="shared" si="2"/>
        <v>245531.53436731588</v>
      </c>
      <c r="H14" s="5">
        <f t="shared" ca="1" si="1"/>
        <v>121796.75119390355</v>
      </c>
      <c r="I14" s="5">
        <f t="shared" ca="1" si="3"/>
        <v>12179.675119390355</v>
      </c>
      <c r="J14" s="5"/>
      <c r="K14" s="7">
        <f t="shared" ca="1" si="5"/>
        <v>111555.10805402198</v>
      </c>
      <c r="L14" s="5"/>
      <c r="M14" s="6">
        <f t="shared" ca="1" si="6"/>
        <v>45963</v>
      </c>
      <c r="N14" s="4">
        <f t="shared" ca="1" si="4"/>
        <v>31</v>
      </c>
    </row>
    <row r="15" spans="2:14" x14ac:dyDescent="0.3">
      <c r="E15" s="4">
        <v>6</v>
      </c>
      <c r="F15" s="5">
        <f t="shared" ca="1" si="0"/>
        <v>9331445.2405232806</v>
      </c>
      <c r="G15" s="5">
        <f t="shared" si="2"/>
        <v>245531.53436731588</v>
      </c>
      <c r="H15" s="5">
        <f t="shared" ca="1" si="1"/>
        <v>116492.48678742447</v>
      </c>
      <c r="I15" s="5">
        <f t="shared" ca="1" si="3"/>
        <v>11649.248678742448</v>
      </c>
      <c r="J15" s="5"/>
      <c r="K15" s="7">
        <f t="shared" ca="1" si="5"/>
        <v>117389.79890114897</v>
      </c>
      <c r="L15" s="5"/>
      <c r="M15" s="6">
        <f t="shared" ca="1" si="6"/>
        <v>45993</v>
      </c>
      <c r="N15" s="4">
        <f t="shared" ca="1" si="4"/>
        <v>30</v>
      </c>
    </row>
    <row r="16" spans="2:14" x14ac:dyDescent="0.3">
      <c r="E16" s="4">
        <v>7</v>
      </c>
      <c r="F16" s="5">
        <f t="shared" ca="1" si="0"/>
        <v>9216681.7675402835</v>
      </c>
      <c r="G16" s="5">
        <f t="shared" si="2"/>
        <v>245531.53436731588</v>
      </c>
      <c r="H16" s="5">
        <f t="shared" ca="1" si="1"/>
        <v>118880.05580392672</v>
      </c>
      <c r="I16" s="5">
        <f t="shared" ca="1" si="3"/>
        <v>11888.005580392672</v>
      </c>
      <c r="J16" s="5"/>
      <c r="K16" s="7">
        <f t="shared" ca="1" si="5"/>
        <v>114763.47298299649</v>
      </c>
      <c r="L16" s="5"/>
      <c r="M16" s="6">
        <f t="shared" ca="1" si="6"/>
        <v>46024</v>
      </c>
      <c r="N16" s="4">
        <f t="shared" ca="1" si="4"/>
        <v>31</v>
      </c>
    </row>
    <row r="17" spans="5:14" x14ac:dyDescent="0.3">
      <c r="E17" s="4">
        <v>8</v>
      </c>
      <c r="F17" s="5">
        <f t="shared" ca="1" si="0"/>
        <v>9100310.0338331554</v>
      </c>
      <c r="G17" s="5">
        <f t="shared" si="2"/>
        <v>245531.53436731588</v>
      </c>
      <c r="H17" s="5">
        <f t="shared" ca="1" si="1"/>
        <v>117418.00060017074</v>
      </c>
      <c r="I17" s="5">
        <f t="shared" ca="1" si="3"/>
        <v>11741.800060017074</v>
      </c>
      <c r="J17" s="5"/>
      <c r="K17" s="7">
        <f t="shared" ca="1" si="5"/>
        <v>116371.73370712806</v>
      </c>
      <c r="L17" s="5"/>
      <c r="M17" s="6">
        <f t="shared" ca="1" si="6"/>
        <v>46055</v>
      </c>
      <c r="N17" s="4">
        <f t="shared" ca="1" si="4"/>
        <v>31</v>
      </c>
    </row>
    <row r="18" spans="5:14" x14ac:dyDescent="0.3">
      <c r="E18" s="4">
        <v>9</v>
      </c>
      <c r="F18" s="5">
        <f t="shared" ca="1" si="0"/>
        <v>8969965.9853735361</v>
      </c>
      <c r="G18" s="5">
        <f t="shared" si="2"/>
        <v>245531.53436731588</v>
      </c>
      <c r="H18" s="5">
        <f t="shared" ca="1" si="1"/>
        <v>104715.89627972397</v>
      </c>
      <c r="I18" s="5">
        <f t="shared" ca="1" si="3"/>
        <v>10471.589627972397</v>
      </c>
      <c r="J18" s="5"/>
      <c r="K18" s="7">
        <f t="shared" ca="1" si="5"/>
        <v>130344.04845961952</v>
      </c>
      <c r="L18" s="5"/>
      <c r="M18" s="6">
        <f t="shared" ca="1" si="6"/>
        <v>46083</v>
      </c>
      <c r="N18" s="4">
        <f t="shared" ca="1" si="4"/>
        <v>28</v>
      </c>
    </row>
    <row r="19" spans="5:14" x14ac:dyDescent="0.3">
      <c r="E19" s="4">
        <v>10</v>
      </c>
      <c r="F19" s="5">
        <f t="shared" ca="1" si="0"/>
        <v>8850136.8510478251</v>
      </c>
      <c r="G19" s="5">
        <f t="shared" si="2"/>
        <v>245531.53436731588</v>
      </c>
      <c r="H19" s="5">
        <f t="shared" ca="1" si="1"/>
        <v>114274.90912873135</v>
      </c>
      <c r="I19" s="5">
        <f t="shared" ca="1" si="3"/>
        <v>11427.490912873134</v>
      </c>
      <c r="J19" s="5"/>
      <c r="K19" s="7">
        <f t="shared" ca="1" si="5"/>
        <v>119829.13432571139</v>
      </c>
      <c r="L19" s="5"/>
      <c r="M19" s="6">
        <f t="shared" ca="1" si="6"/>
        <v>46114</v>
      </c>
      <c r="N19" s="4">
        <f t="shared" ca="1" si="4"/>
        <v>31</v>
      </c>
    </row>
    <row r="20" spans="5:14" x14ac:dyDescent="0.3">
      <c r="E20" s="4">
        <v>11</v>
      </c>
      <c r="F20" s="5">
        <f t="shared" ca="1" si="0"/>
        <v>8724627.7205508836</v>
      </c>
      <c r="G20" s="5">
        <f t="shared" si="2"/>
        <v>245531.53436731588</v>
      </c>
      <c r="H20" s="5">
        <f t="shared" ca="1" si="1"/>
        <v>109111.2762457951</v>
      </c>
      <c r="I20" s="5">
        <f t="shared" ca="1" si="3"/>
        <v>10911.127624579509</v>
      </c>
      <c r="J20" s="5"/>
      <c r="K20" s="7">
        <f t="shared" ca="1" si="5"/>
        <v>125509.13049694127</v>
      </c>
      <c r="L20" s="5"/>
      <c r="M20" s="6">
        <f t="shared" ca="1" si="6"/>
        <v>46144</v>
      </c>
      <c r="N20" s="4">
        <f t="shared" ca="1" si="4"/>
        <v>30</v>
      </c>
    </row>
    <row r="21" spans="5:14" x14ac:dyDescent="0.3">
      <c r="E21" s="4">
        <v>12</v>
      </c>
      <c r="F21" s="5">
        <f t="shared" ca="1" si="0"/>
        <v>8596360.4897195064</v>
      </c>
      <c r="G21" s="5">
        <f t="shared" si="2"/>
        <v>245531.53436731588</v>
      </c>
      <c r="H21" s="5">
        <f t="shared" ca="1" si="1"/>
        <v>111149.36685085372</v>
      </c>
      <c r="I21" s="5">
        <f t="shared" ca="1" si="3"/>
        <v>11114.936685085371</v>
      </c>
      <c r="J21" s="5"/>
      <c r="K21" s="7">
        <f t="shared" ca="1" si="5"/>
        <v>123267.23083137679</v>
      </c>
      <c r="L21" s="5">
        <v>5000</v>
      </c>
      <c r="M21" s="6">
        <f t="shared" ca="1" si="6"/>
        <v>46175</v>
      </c>
      <c r="N21" s="4">
        <f t="shared" ca="1" si="4"/>
        <v>31</v>
      </c>
    </row>
    <row r="22" spans="5:14" x14ac:dyDescent="0.3">
      <c r="E22" s="4">
        <v>13</v>
      </c>
      <c r="F22" s="5">
        <f t="shared" ca="1" si="0"/>
        <v>8467409.7345963325</v>
      </c>
      <c r="G22" s="5">
        <f t="shared" si="2"/>
        <v>245531.53436731588</v>
      </c>
      <c r="H22" s="5">
        <f t="shared" ca="1" si="1"/>
        <v>105982.52658558293</v>
      </c>
      <c r="I22" s="5">
        <f t="shared" ca="1" si="3"/>
        <v>10598.252658558293</v>
      </c>
      <c r="J22" s="5"/>
      <c r="K22" s="7">
        <f t="shared" ca="1" si="5"/>
        <v>128950.75512317465</v>
      </c>
      <c r="L22" s="5"/>
      <c r="M22" s="6">
        <f t="shared" ca="1" si="6"/>
        <v>46205</v>
      </c>
      <c r="N22" s="4">
        <f t="shared" ca="1" si="4"/>
        <v>30</v>
      </c>
    </row>
    <row r="23" spans="5:14" x14ac:dyDescent="0.3">
      <c r="E23" s="4">
        <v>14</v>
      </c>
      <c r="F23" s="5">
        <f t="shared" ca="1" si="0"/>
        <v>8340537.9284275379</v>
      </c>
      <c r="G23" s="5">
        <f t="shared" si="2"/>
        <v>245531.53436731588</v>
      </c>
      <c r="H23" s="5">
        <f t="shared" ca="1" si="1"/>
        <v>107872.48018047382</v>
      </c>
      <c r="I23" s="5">
        <f t="shared" ca="1" si="3"/>
        <v>10787.248018047381</v>
      </c>
      <c r="J23" s="5"/>
      <c r="K23" s="7">
        <f t="shared" ca="1" si="5"/>
        <v>126871.80616879468</v>
      </c>
      <c r="L23" s="5"/>
      <c r="M23" s="6">
        <f t="shared" ca="1" si="6"/>
        <v>46236</v>
      </c>
      <c r="N23" s="4">
        <f t="shared" ca="1" si="4"/>
        <v>31</v>
      </c>
    </row>
    <row r="24" spans="5:14" x14ac:dyDescent="0.3">
      <c r="E24" s="4">
        <v>15</v>
      </c>
      <c r="F24" s="5">
        <f t="shared" ca="1" si="0"/>
        <v>8211888.1790024322</v>
      </c>
      <c r="G24" s="5">
        <f t="shared" si="2"/>
        <v>245531.53436731588</v>
      </c>
      <c r="H24" s="5">
        <f t="shared" ca="1" si="1"/>
        <v>106256.16812928231</v>
      </c>
      <c r="I24" s="5">
        <f t="shared" ca="1" si="3"/>
        <v>10625.616812928231</v>
      </c>
      <c r="J24" s="5"/>
      <c r="K24" s="7">
        <f t="shared" ca="1" si="5"/>
        <v>128649.74942510534</v>
      </c>
      <c r="L24" s="5"/>
      <c r="M24" s="6">
        <f t="shared" ca="1" si="6"/>
        <v>46267</v>
      </c>
      <c r="N24" s="4">
        <f t="shared" ca="1" si="4"/>
        <v>31</v>
      </c>
    </row>
    <row r="25" spans="5:14" x14ac:dyDescent="0.3">
      <c r="E25" s="4">
        <v>16</v>
      </c>
      <c r="F25" s="5">
        <f t="shared" ca="1" si="0"/>
        <v>8077723.3473366564</v>
      </c>
      <c r="G25" s="5">
        <f t="shared" si="2"/>
        <v>245531.53436731588</v>
      </c>
      <c r="H25" s="5">
        <f t="shared" ca="1" si="1"/>
        <v>101242.45700139985</v>
      </c>
      <c r="I25" s="5">
        <f t="shared" ca="1" si="3"/>
        <v>10124.245700139983</v>
      </c>
      <c r="J25" s="5"/>
      <c r="K25" s="7">
        <f t="shared" ca="1" si="5"/>
        <v>134164.83166577606</v>
      </c>
      <c r="L25" s="5"/>
      <c r="M25" s="6">
        <f t="shared" ca="1" si="6"/>
        <v>46297</v>
      </c>
      <c r="N25" s="4">
        <f t="shared" ca="1" si="4"/>
        <v>30</v>
      </c>
    </row>
    <row r="26" spans="5:14" x14ac:dyDescent="0.3">
      <c r="E26" s="4">
        <v>17</v>
      </c>
      <c r="F26" s="5">
        <f t="shared" ca="1" si="0"/>
        <v>7945390.5935765374</v>
      </c>
      <c r="G26" s="5">
        <f t="shared" si="2"/>
        <v>245531.53436731588</v>
      </c>
      <c r="H26" s="5">
        <f t="shared" ca="1" si="1"/>
        <v>102907.98237017932</v>
      </c>
      <c r="I26" s="5">
        <f t="shared" ca="1" si="3"/>
        <v>10290.798237017932</v>
      </c>
      <c r="J26" s="5"/>
      <c r="K26" s="7">
        <f t="shared" ca="1" si="5"/>
        <v>132332.75376011862</v>
      </c>
      <c r="L26" s="5"/>
      <c r="M26" s="6">
        <f t="shared" ca="1" si="6"/>
        <v>46328</v>
      </c>
      <c r="N26" s="4">
        <f t="shared" ca="1" si="4"/>
        <v>31</v>
      </c>
    </row>
    <row r="27" spans="5:14" x14ac:dyDescent="0.3">
      <c r="E27" s="4">
        <v>18</v>
      </c>
      <c r="F27" s="5">
        <f t="shared" ca="1" si="0"/>
        <v>7807611.6165741635</v>
      </c>
      <c r="G27" s="5">
        <f t="shared" si="2"/>
        <v>245531.53436731588</v>
      </c>
      <c r="H27" s="5">
        <f t="shared" ca="1" si="1"/>
        <v>97956.870331765531</v>
      </c>
      <c r="I27" s="5">
        <f t="shared" ca="1" si="3"/>
        <v>9795.6870331765531</v>
      </c>
      <c r="J27" s="5"/>
      <c r="K27" s="7">
        <f t="shared" ca="1" si="5"/>
        <v>137778.97700237378</v>
      </c>
      <c r="L27" s="5"/>
      <c r="M27" s="6">
        <f t="shared" ca="1" si="6"/>
        <v>46358</v>
      </c>
      <c r="N27" s="4">
        <f t="shared" ca="1" si="4"/>
        <v>30</v>
      </c>
    </row>
    <row r="28" spans="5:14" x14ac:dyDescent="0.3">
      <c r="E28" s="4">
        <v>19</v>
      </c>
      <c r="F28" s="5">
        <f t="shared" ca="1" si="0"/>
        <v>7671493.5984226745</v>
      </c>
      <c r="G28" s="5">
        <f t="shared" si="2"/>
        <v>245531.53436731588</v>
      </c>
      <c r="H28" s="5">
        <f t="shared" ca="1" si="1"/>
        <v>99466.832923479058</v>
      </c>
      <c r="I28" s="5">
        <f t="shared" ca="1" si="3"/>
        <v>9946.6832923479051</v>
      </c>
      <c r="J28" s="5"/>
      <c r="K28" s="7">
        <f t="shared" ca="1" si="5"/>
        <v>136118.01815148891</v>
      </c>
      <c r="L28" s="5"/>
      <c r="M28" s="6">
        <f t="shared" ca="1" si="6"/>
        <v>46389</v>
      </c>
      <c r="N28" s="4">
        <f t="shared" ca="1" si="4"/>
        <v>31</v>
      </c>
    </row>
    <row r="29" spans="5:14" x14ac:dyDescent="0.3">
      <c r="E29" s="4">
        <v>20</v>
      </c>
      <c r="F29" s="5">
        <f t="shared" ca="1" si="0"/>
        <v>7533468.0633866787</v>
      </c>
      <c r="G29" s="5">
        <f t="shared" si="2"/>
        <v>245531.53436731588</v>
      </c>
      <c r="H29" s="5">
        <f t="shared" ca="1" si="1"/>
        <v>97732.72666483681</v>
      </c>
      <c r="I29" s="5">
        <f t="shared" ca="1" si="3"/>
        <v>9773.272666483681</v>
      </c>
      <c r="J29" s="5"/>
      <c r="K29" s="7">
        <f t="shared" ca="1" si="5"/>
        <v>138025.53503599539</v>
      </c>
      <c r="L29" s="5"/>
      <c r="M29" s="6">
        <f t="shared" ca="1" si="6"/>
        <v>46420</v>
      </c>
      <c r="N29" s="4">
        <f t="shared" ca="1" si="4"/>
        <v>31</v>
      </c>
    </row>
    <row r="30" spans="5:14" x14ac:dyDescent="0.3">
      <c r="E30" s="4">
        <v>21</v>
      </c>
      <c r="F30" s="5">
        <f t="shared" ca="1" si="0"/>
        <v>7383291.6590271611</v>
      </c>
      <c r="G30" s="5">
        <f t="shared" si="2"/>
        <v>245531.53436731588</v>
      </c>
      <c r="H30" s="5">
        <f t="shared" ca="1" si="1"/>
        <v>86686.481825271374</v>
      </c>
      <c r="I30" s="5">
        <f t="shared" ca="1" si="3"/>
        <v>8668.6481825271385</v>
      </c>
      <c r="J30" s="5"/>
      <c r="K30" s="7">
        <f t="shared" ca="1" si="5"/>
        <v>150176.40435951736</v>
      </c>
      <c r="L30" s="5"/>
      <c r="M30" s="6">
        <f t="shared" ca="1" si="6"/>
        <v>46448</v>
      </c>
      <c r="N30" s="4">
        <f t="shared" ca="1" si="4"/>
        <v>28</v>
      </c>
    </row>
    <row r="31" spans="5:14" x14ac:dyDescent="0.3">
      <c r="E31" s="4">
        <v>22</v>
      </c>
      <c r="F31" s="5">
        <f t="shared" ca="1" si="0"/>
        <v>7241227.348867856</v>
      </c>
      <c r="G31" s="5">
        <f t="shared" si="2"/>
        <v>245531.53436731588</v>
      </c>
      <c r="H31" s="5">
        <f t="shared" ca="1" si="1"/>
        <v>94061.112916373429</v>
      </c>
      <c r="I31" s="5">
        <f t="shared" ca="1" si="3"/>
        <v>9406.1112916373422</v>
      </c>
      <c r="J31" s="5"/>
      <c r="K31" s="7">
        <f t="shared" ca="1" si="5"/>
        <v>142064.31015930511</v>
      </c>
      <c r="L31" s="5"/>
      <c r="M31" s="6">
        <f t="shared" ca="1" si="6"/>
        <v>46479</v>
      </c>
      <c r="N31" s="4">
        <f t="shared" ca="1" si="4"/>
        <v>31</v>
      </c>
    </row>
    <row r="32" spans="5:14" x14ac:dyDescent="0.3">
      <c r="E32" s="4">
        <v>23</v>
      </c>
      <c r="F32" s="5">
        <f t="shared" ca="1" si="0"/>
        <v>7093898.7607386112</v>
      </c>
      <c r="G32" s="5">
        <f t="shared" si="2"/>
        <v>245531.53436731588</v>
      </c>
      <c r="H32" s="5">
        <f t="shared" ca="1" si="1"/>
        <v>89275.40567097356</v>
      </c>
      <c r="I32" s="5">
        <f t="shared" ca="1" si="3"/>
        <v>8927.540567097356</v>
      </c>
      <c r="J32" s="5"/>
      <c r="K32" s="7">
        <f t="shared" ca="1" si="5"/>
        <v>147328.58812924498</v>
      </c>
      <c r="L32" s="5"/>
      <c r="M32" s="6">
        <f t="shared" ca="1" si="6"/>
        <v>46509</v>
      </c>
      <c r="N32" s="4">
        <f t="shared" ca="1" si="4"/>
        <v>30</v>
      </c>
    </row>
    <row r="33" spans="5:14" x14ac:dyDescent="0.3">
      <c r="E33" s="4">
        <v>24</v>
      </c>
      <c r="F33" s="5">
        <f t="shared" ca="1" si="0"/>
        <v>6942778.9857169883</v>
      </c>
      <c r="G33" s="5">
        <f t="shared" si="2"/>
        <v>245531.53436731588</v>
      </c>
      <c r="H33" s="5">
        <f t="shared" ca="1" si="1"/>
        <v>90374.326677902834</v>
      </c>
      <c r="I33" s="5">
        <f t="shared" ca="1" si="3"/>
        <v>9037.4326677902827</v>
      </c>
      <c r="J33" s="5"/>
      <c r="K33" s="7">
        <f t="shared" ca="1" si="5"/>
        <v>146119.77502162277</v>
      </c>
      <c r="L33" s="5">
        <v>5000</v>
      </c>
      <c r="M33" s="6">
        <f t="shared" ca="1" si="6"/>
        <v>46540</v>
      </c>
      <c r="N33" s="4">
        <f t="shared" ca="1" si="4"/>
        <v>31</v>
      </c>
    </row>
    <row r="34" spans="5:14" x14ac:dyDescent="0.3">
      <c r="E34" s="4">
        <v>25</v>
      </c>
      <c r="F34" s="5">
        <f t="shared" ca="1" si="0"/>
        <v>6791402.9471833687</v>
      </c>
      <c r="G34" s="5">
        <f t="shared" si="2"/>
        <v>245531.53436731588</v>
      </c>
      <c r="H34" s="5">
        <f t="shared" ca="1" si="1"/>
        <v>85595.905303360123</v>
      </c>
      <c r="I34" s="5">
        <f t="shared" ca="1" si="3"/>
        <v>8559.5905303360123</v>
      </c>
      <c r="J34" s="5"/>
      <c r="K34" s="7">
        <f t="shared" ca="1" si="5"/>
        <v>151376.03853361972</v>
      </c>
      <c r="L34" s="5"/>
      <c r="M34" s="6">
        <f t="shared" ca="1" si="6"/>
        <v>46570</v>
      </c>
      <c r="N34" s="4">
        <f t="shared" ca="1" si="4"/>
        <v>30</v>
      </c>
    </row>
    <row r="35" spans="5:14" x14ac:dyDescent="0.3">
      <c r="E35" s="4">
        <v>26</v>
      </c>
      <c r="F35" s="5">
        <f t="shared" ca="1" si="0"/>
        <v>6641044.0869937045</v>
      </c>
      <c r="G35" s="5">
        <f t="shared" si="2"/>
        <v>245531.53436731588</v>
      </c>
      <c r="H35" s="5">
        <f t="shared" ca="1" si="1"/>
        <v>86520.612888774413</v>
      </c>
      <c r="I35" s="5">
        <f t="shared" ca="1" si="3"/>
        <v>8652.0612888774413</v>
      </c>
      <c r="J35" s="5"/>
      <c r="K35" s="7">
        <f t="shared" ca="1" si="5"/>
        <v>150358.860189664</v>
      </c>
      <c r="L35" s="5"/>
      <c r="M35" s="6">
        <f t="shared" ca="1" si="6"/>
        <v>46601</v>
      </c>
      <c r="N35" s="4">
        <f t="shared" ca="1" si="4"/>
        <v>31</v>
      </c>
    </row>
    <row r="36" spans="5:14" x14ac:dyDescent="0.3">
      <c r="E36" s="4">
        <v>27</v>
      </c>
      <c r="F36" s="5">
        <f t="shared" ca="1" si="0"/>
        <v>6488578.1430509714</v>
      </c>
      <c r="G36" s="5">
        <f t="shared" si="2"/>
        <v>245531.53436731588</v>
      </c>
      <c r="H36" s="5">
        <f t="shared" ca="1" si="1"/>
        <v>84605.082204166378</v>
      </c>
      <c r="I36" s="5">
        <f t="shared" ca="1" si="3"/>
        <v>8460.5082204166374</v>
      </c>
      <c r="J36" s="5"/>
      <c r="K36" s="7">
        <f t="shared" ca="1" si="5"/>
        <v>152465.94394273285</v>
      </c>
      <c r="L36" s="5"/>
      <c r="M36" s="6">
        <f t="shared" ca="1" si="6"/>
        <v>46632</v>
      </c>
      <c r="N36" s="4">
        <f t="shared" ca="1" si="4"/>
        <v>31</v>
      </c>
    </row>
    <row r="37" spans="5:14" x14ac:dyDescent="0.3">
      <c r="E37" s="4">
        <v>28</v>
      </c>
      <c r="F37" s="5">
        <f t="shared" ca="1" si="0"/>
        <v>6331042.3944592783</v>
      </c>
      <c r="G37" s="5">
        <f t="shared" si="2"/>
        <v>245531.53436731588</v>
      </c>
      <c r="H37" s="5">
        <f t="shared" ca="1" si="1"/>
        <v>79996.16888692978</v>
      </c>
      <c r="I37" s="5">
        <f t="shared" ca="1" si="3"/>
        <v>7999.6168886929772</v>
      </c>
      <c r="J37" s="5"/>
      <c r="K37" s="7">
        <f t="shared" ca="1" si="5"/>
        <v>157535.74859169312</v>
      </c>
      <c r="L37" s="5"/>
      <c r="M37" s="6">
        <f t="shared" ca="1" si="6"/>
        <v>46662</v>
      </c>
      <c r="N37" s="4">
        <f t="shared" ca="1" si="4"/>
        <v>30</v>
      </c>
    </row>
    <row r="38" spans="5:14" x14ac:dyDescent="0.3">
      <c r="E38" s="4">
        <v>29</v>
      </c>
      <c r="F38" s="5">
        <f t="shared" ca="1" si="0"/>
        <v>6174232.1802225355</v>
      </c>
      <c r="G38" s="5">
        <f t="shared" si="2"/>
        <v>245531.53436731588</v>
      </c>
      <c r="H38" s="5">
        <f t="shared" ca="1" si="1"/>
        <v>80655.745573248336</v>
      </c>
      <c r="I38" s="5">
        <f t="shared" ca="1" si="3"/>
        <v>8065.5745573248341</v>
      </c>
      <c r="J38" s="5"/>
      <c r="K38" s="7">
        <f t="shared" ca="1" si="5"/>
        <v>156810.2142367427</v>
      </c>
      <c r="L38" s="5"/>
      <c r="M38" s="6">
        <f t="shared" ca="1" si="6"/>
        <v>46693</v>
      </c>
      <c r="N38" s="4">
        <f t="shared" ca="1" si="4"/>
        <v>31</v>
      </c>
    </row>
    <row r="39" spans="5:14" x14ac:dyDescent="0.3">
      <c r="E39" s="4">
        <v>30</v>
      </c>
      <c r="F39" s="5">
        <f t="shared" ca="1" si="0"/>
        <v>6012433.383641799</v>
      </c>
      <c r="G39" s="5">
        <f t="shared" si="2"/>
        <v>245531.53436731588</v>
      </c>
      <c r="H39" s="5">
        <f t="shared" ca="1" si="1"/>
        <v>76120.670715072352</v>
      </c>
      <c r="I39" s="5">
        <f t="shared" ca="1" si="3"/>
        <v>7612.0670715072356</v>
      </c>
      <c r="J39" s="5"/>
      <c r="K39" s="7">
        <f t="shared" ca="1" si="5"/>
        <v>161798.79658073626</v>
      </c>
      <c r="L39" s="5"/>
      <c r="M39" s="6">
        <f t="shared" ca="1" si="6"/>
        <v>46723</v>
      </c>
      <c r="N39" s="4">
        <f t="shared" ca="1" si="4"/>
        <v>30</v>
      </c>
    </row>
    <row r="40" spans="5:14" x14ac:dyDescent="0.3">
      <c r="E40" s="4">
        <v>31</v>
      </c>
      <c r="F40" s="5">
        <f t="shared" ca="1" si="0"/>
        <v>5851158.2787466142</v>
      </c>
      <c r="G40" s="5">
        <f t="shared" si="2"/>
        <v>245531.53436731588</v>
      </c>
      <c r="H40" s="5">
        <f t="shared" ca="1" si="1"/>
        <v>76596.754065573608</v>
      </c>
      <c r="I40" s="5">
        <f t="shared" ca="1" si="3"/>
        <v>7659.6754065573614</v>
      </c>
      <c r="J40" s="5"/>
      <c r="K40" s="7">
        <f t="shared" ca="1" si="5"/>
        <v>161275.10489518489</v>
      </c>
      <c r="L40" s="5"/>
      <c r="M40" s="6">
        <f t="shared" ca="1" si="6"/>
        <v>46754</v>
      </c>
      <c r="N40" s="4">
        <f t="shared" ca="1" si="4"/>
        <v>31</v>
      </c>
    </row>
    <row r="41" spans="5:14" x14ac:dyDescent="0.3">
      <c r="E41" s="4">
        <v>32</v>
      </c>
      <c r="F41" s="5">
        <f t="shared" ca="1" si="0"/>
        <v>5687623.1131348843</v>
      </c>
      <c r="G41" s="5">
        <f t="shared" si="2"/>
        <v>245531.53436731588</v>
      </c>
      <c r="H41" s="5">
        <f t="shared" ca="1" si="1"/>
        <v>74542.153414169195</v>
      </c>
      <c r="I41" s="5">
        <f t="shared" ca="1" si="3"/>
        <v>7454.2153414169197</v>
      </c>
      <c r="J41" s="5"/>
      <c r="K41" s="7">
        <f t="shared" ca="1" si="5"/>
        <v>163535.16561172975</v>
      </c>
      <c r="L41" s="5"/>
      <c r="M41" s="6">
        <f t="shared" ca="1" si="6"/>
        <v>46785</v>
      </c>
      <c r="N41" s="4">
        <f t="shared" ca="1" si="4"/>
        <v>31</v>
      </c>
    </row>
    <row r="42" spans="5:14" x14ac:dyDescent="0.3">
      <c r="E42" s="4">
        <v>33</v>
      </c>
      <c r="F42" s="5">
        <f t="shared" ref="F42:F69" ca="1" si="7">F41-K42-L42</f>
        <v>5516653.9804014051</v>
      </c>
      <c r="G42" s="5">
        <f t="shared" si="2"/>
        <v>245531.53436731588</v>
      </c>
      <c r="H42" s="5">
        <f t="shared" ref="H42:H69" ca="1" si="8">F41*$C$3*N42/365</f>
        <v>67784.001485306158</v>
      </c>
      <c r="I42" s="5">
        <f t="shared" ca="1" si="3"/>
        <v>6778.4001485306162</v>
      </c>
      <c r="J42" s="5"/>
      <c r="K42" s="7">
        <f t="shared" ca="1" si="5"/>
        <v>170969.13273347911</v>
      </c>
      <c r="L42" s="5"/>
      <c r="M42" s="6">
        <f t="shared" ca="1" si="6"/>
        <v>46814</v>
      </c>
      <c r="N42" s="4">
        <f t="shared" ca="1" si="4"/>
        <v>29</v>
      </c>
    </row>
    <row r="43" spans="5:14" x14ac:dyDescent="0.3">
      <c r="E43" s="4">
        <v>34</v>
      </c>
      <c r="F43" s="5">
        <f t="shared" ca="1" si="7"/>
        <v>5348431.1723621804</v>
      </c>
      <c r="G43" s="5">
        <f t="shared" si="2"/>
        <v>245531.53436731588</v>
      </c>
      <c r="H43" s="5">
        <f t="shared" ca="1" si="8"/>
        <v>70280.660298264469</v>
      </c>
      <c r="I43" s="5">
        <f t="shared" ca="1" si="3"/>
        <v>7028.0660298264465</v>
      </c>
      <c r="J43" s="5"/>
      <c r="K43" s="7">
        <f t="shared" ca="1" si="5"/>
        <v>168222.80803922497</v>
      </c>
      <c r="L43" s="5"/>
      <c r="M43" s="6">
        <f t="shared" ca="1" si="6"/>
        <v>46845</v>
      </c>
      <c r="N43" s="4">
        <f t="shared" ca="1" si="4"/>
        <v>31</v>
      </c>
    </row>
    <row r="44" spans="5:14" x14ac:dyDescent="0.3">
      <c r="E44" s="4">
        <v>35</v>
      </c>
      <c r="F44" s="5">
        <f t="shared" ca="1" si="7"/>
        <v>5175433.1566337487</v>
      </c>
      <c r="G44" s="5">
        <f t="shared" si="2"/>
        <v>245531.53436731588</v>
      </c>
      <c r="H44" s="5">
        <f t="shared" ca="1" si="8"/>
        <v>65939.562398985785</v>
      </c>
      <c r="I44" s="5">
        <f t="shared" ca="1" si="3"/>
        <v>6593.9562398985781</v>
      </c>
      <c r="J44" s="5"/>
      <c r="K44" s="7">
        <f t="shared" ca="1" si="5"/>
        <v>172998.01572843152</v>
      </c>
      <c r="L44" s="5"/>
      <c r="M44" s="6">
        <f t="shared" ca="1" si="6"/>
        <v>46875</v>
      </c>
      <c r="N44" s="4">
        <f t="shared" ca="1" si="4"/>
        <v>30</v>
      </c>
    </row>
    <row r="45" spans="5:14" x14ac:dyDescent="0.3">
      <c r="E45" s="4">
        <v>36</v>
      </c>
      <c r="F45" s="5">
        <f t="shared" ca="1" si="7"/>
        <v>4997428.5828039171</v>
      </c>
      <c r="G45" s="5">
        <f t="shared" si="2"/>
        <v>245531.53436731588</v>
      </c>
      <c r="H45" s="5">
        <f t="shared" ca="1" si="8"/>
        <v>65933.600488621727</v>
      </c>
      <c r="I45" s="5">
        <f t="shared" ca="1" si="3"/>
        <v>6593.3600488621732</v>
      </c>
      <c r="J45" s="5"/>
      <c r="K45" s="7">
        <f t="shared" ca="1" si="5"/>
        <v>173004.57382983196</v>
      </c>
      <c r="L45" s="5">
        <v>5000</v>
      </c>
      <c r="M45" s="6">
        <f t="shared" ca="1" si="6"/>
        <v>46906</v>
      </c>
      <c r="N45" s="4">
        <f t="shared" ca="1" si="4"/>
        <v>31</v>
      </c>
    </row>
    <row r="46" spans="5:14" x14ac:dyDescent="0.3">
      <c r="E46" s="4">
        <v>37</v>
      </c>
      <c r="F46" s="5">
        <f t="shared" ca="1" si="7"/>
        <v>4819670.3949705176</v>
      </c>
      <c r="G46" s="5">
        <f t="shared" si="2"/>
        <v>245531.53436731588</v>
      </c>
      <c r="H46" s="5">
        <f t="shared" ca="1" si="8"/>
        <v>61612.133212651024</v>
      </c>
      <c r="I46" s="5">
        <f t="shared" ca="1" si="3"/>
        <v>6161.2133212651024</v>
      </c>
      <c r="J46" s="5"/>
      <c r="K46" s="7">
        <f t="shared" ca="1" si="5"/>
        <v>177758.18783339977</v>
      </c>
      <c r="L46" s="5"/>
      <c r="M46" s="6">
        <f t="shared" ca="1" si="6"/>
        <v>46936</v>
      </c>
      <c r="N46" s="4">
        <f t="shared" ca="1" si="4"/>
        <v>30</v>
      </c>
    </row>
    <row r="47" spans="5:14" x14ac:dyDescent="0.3">
      <c r="E47" s="4">
        <v>38</v>
      </c>
      <c r="F47" s="5">
        <f t="shared" ca="1" si="7"/>
        <v>4641680.2690149117</v>
      </c>
      <c r="G47" s="5">
        <f t="shared" si="2"/>
        <v>245531.53436731588</v>
      </c>
      <c r="H47" s="5">
        <f t="shared" ca="1" si="8"/>
        <v>61401.280374281938</v>
      </c>
      <c r="I47" s="5">
        <f t="shared" ca="1" si="3"/>
        <v>6140.1280374281932</v>
      </c>
      <c r="J47" s="5"/>
      <c r="K47" s="7">
        <f t="shared" ca="1" si="5"/>
        <v>177990.12595560576</v>
      </c>
      <c r="L47" s="5"/>
      <c r="M47" s="6">
        <f t="shared" ca="1" si="6"/>
        <v>46967</v>
      </c>
      <c r="N47" s="4">
        <f t="shared" ca="1" si="4"/>
        <v>31</v>
      </c>
    </row>
    <row r="48" spans="5:14" x14ac:dyDescent="0.3">
      <c r="E48" s="4">
        <v>39</v>
      </c>
      <c r="F48" s="5">
        <f t="shared" ca="1" si="7"/>
        <v>4461195.843075024</v>
      </c>
      <c r="G48" s="5">
        <f t="shared" si="2"/>
        <v>245531.53436731588</v>
      </c>
      <c r="H48" s="5">
        <f t="shared" ca="1" si="8"/>
        <v>59133.734934025582</v>
      </c>
      <c r="I48" s="5">
        <f t="shared" ca="1" si="3"/>
        <v>5913.3734934025588</v>
      </c>
      <c r="J48" s="5"/>
      <c r="K48" s="7">
        <f t="shared" ca="1" si="5"/>
        <v>180484.42593988773</v>
      </c>
      <c r="L48" s="5"/>
      <c r="M48" s="6">
        <f t="shared" ca="1" si="6"/>
        <v>46998</v>
      </c>
      <c r="N48" s="4">
        <f t="shared" ca="1" si="4"/>
        <v>31</v>
      </c>
    </row>
    <row r="49" spans="5:14" x14ac:dyDescent="0.3">
      <c r="E49" s="4">
        <v>40</v>
      </c>
      <c r="F49" s="5">
        <f t="shared" ca="1" si="7"/>
        <v>4276165.4578124238</v>
      </c>
      <c r="G49" s="5">
        <f t="shared" si="2"/>
        <v>245531.53436731588</v>
      </c>
      <c r="H49" s="5">
        <f t="shared" ca="1" si="8"/>
        <v>55001.04464065098</v>
      </c>
      <c r="I49" s="5">
        <f t="shared" ca="1" si="3"/>
        <v>5500.104464065098</v>
      </c>
      <c r="J49" s="5"/>
      <c r="K49" s="7">
        <f t="shared" ca="1" si="5"/>
        <v>185030.3852625998</v>
      </c>
      <c r="L49" s="5"/>
      <c r="M49" s="6">
        <f t="shared" ca="1" si="6"/>
        <v>47028</v>
      </c>
      <c r="N49" s="4">
        <f t="shared" ca="1" si="4"/>
        <v>30</v>
      </c>
    </row>
    <row r="50" spans="5:14" x14ac:dyDescent="0.3">
      <c r="E50" s="4">
        <v>41</v>
      </c>
      <c r="F50" s="5">
        <f t="shared" ca="1" si="7"/>
        <v>4090558.817463493</v>
      </c>
      <c r="G50" s="5">
        <f t="shared" si="2"/>
        <v>245531.53436731588</v>
      </c>
      <c r="H50" s="5">
        <f t="shared" ca="1" si="8"/>
        <v>54477.176380350051</v>
      </c>
      <c r="I50" s="5">
        <f t="shared" ca="1" si="3"/>
        <v>5447.7176380350047</v>
      </c>
      <c r="J50" s="5"/>
      <c r="K50" s="7">
        <f t="shared" ca="1" si="5"/>
        <v>185606.64034893081</v>
      </c>
      <c r="L50" s="5"/>
      <c r="M50" s="6">
        <f t="shared" ca="1" si="6"/>
        <v>47059</v>
      </c>
      <c r="N50" s="4">
        <f t="shared" ca="1" si="4"/>
        <v>31</v>
      </c>
    </row>
    <row r="51" spans="5:14" x14ac:dyDescent="0.3">
      <c r="E51" s="4">
        <v>42</v>
      </c>
      <c r="F51" s="5">
        <f t="shared" ca="1" si="7"/>
        <v>3900501.9848672575</v>
      </c>
      <c r="G51" s="5">
        <f t="shared" si="2"/>
        <v>245531.53436731588</v>
      </c>
      <c r="H51" s="5">
        <f t="shared" ca="1" si="8"/>
        <v>50431.547064618411</v>
      </c>
      <c r="I51" s="5">
        <f t="shared" ca="1" si="3"/>
        <v>5043.1547064618408</v>
      </c>
      <c r="J51" s="5"/>
      <c r="K51" s="7">
        <f t="shared" ca="1" si="5"/>
        <v>190056.83259623562</v>
      </c>
      <c r="L51" s="5"/>
      <c r="M51" s="6">
        <f t="shared" ca="1" si="6"/>
        <v>47089</v>
      </c>
      <c r="N51" s="4">
        <f t="shared" ca="1" si="4"/>
        <v>30</v>
      </c>
    </row>
    <row r="52" spans="5:14" x14ac:dyDescent="0.3">
      <c r="E52" s="4">
        <v>43</v>
      </c>
      <c r="F52" s="5">
        <f t="shared" ca="1" si="7"/>
        <v>3709630.9098221227</v>
      </c>
      <c r="G52" s="5">
        <f t="shared" si="2"/>
        <v>245531.53436731588</v>
      </c>
      <c r="H52" s="5">
        <f t="shared" ca="1" si="8"/>
        <v>49691.326656528072</v>
      </c>
      <c r="I52" s="5">
        <f t="shared" ca="1" si="3"/>
        <v>4969.1326656528072</v>
      </c>
      <c r="J52" s="5"/>
      <c r="K52" s="7">
        <f t="shared" ca="1" si="5"/>
        <v>190871.07504513499</v>
      </c>
      <c r="L52" s="5"/>
      <c r="M52" s="6">
        <f t="shared" ca="1" si="6"/>
        <v>47120</v>
      </c>
      <c r="N52" s="4">
        <f t="shared" ca="1" si="4"/>
        <v>31</v>
      </c>
    </row>
    <row r="53" spans="5:14" x14ac:dyDescent="0.3">
      <c r="E53" s="4">
        <v>44</v>
      </c>
      <c r="F53" s="5">
        <f t="shared" ca="1" si="7"/>
        <v>3516085.0250540948</v>
      </c>
      <c r="G53" s="5">
        <f t="shared" si="2"/>
        <v>245531.53436731588</v>
      </c>
      <c r="H53" s="5">
        <f t="shared" ca="1" si="8"/>
        <v>47259.681453898273</v>
      </c>
      <c r="I53" s="5">
        <f t="shared" ca="1" si="3"/>
        <v>4725.9681453898265</v>
      </c>
      <c r="J53" s="5"/>
      <c r="K53" s="7">
        <f t="shared" ca="1" si="5"/>
        <v>193545.88476802778</v>
      </c>
      <c r="L53" s="5"/>
      <c r="M53" s="6">
        <f t="shared" ca="1" si="6"/>
        <v>47151</v>
      </c>
      <c r="N53" s="4">
        <f t="shared" ca="1" si="4"/>
        <v>31</v>
      </c>
    </row>
    <row r="54" spans="5:14" x14ac:dyDescent="0.3">
      <c r="E54" s="4">
        <v>45</v>
      </c>
      <c r="F54" s="5">
        <f t="shared" ca="1" si="7"/>
        <v>3315058.4573052721</v>
      </c>
      <c r="G54" s="5">
        <f t="shared" si="2"/>
        <v>245531.53436731588</v>
      </c>
      <c r="H54" s="5">
        <f t="shared" ca="1" si="8"/>
        <v>40459.060562266292</v>
      </c>
      <c r="I54" s="5">
        <f t="shared" ca="1" si="3"/>
        <v>4045.9060562266295</v>
      </c>
      <c r="J54" s="5"/>
      <c r="K54" s="7">
        <f t="shared" ca="1" si="5"/>
        <v>201026.56774882294</v>
      </c>
      <c r="L54" s="5"/>
      <c r="M54" s="6">
        <f t="shared" ca="1" si="6"/>
        <v>47179</v>
      </c>
      <c r="N54" s="4">
        <f t="shared" ca="1" si="4"/>
        <v>28</v>
      </c>
    </row>
    <row r="55" spans="5:14" x14ac:dyDescent="0.3">
      <c r="E55" s="4">
        <v>46</v>
      </c>
      <c r="F55" s="5">
        <f t="shared" ca="1" si="7"/>
        <v>3115983.1530999192</v>
      </c>
      <c r="G55" s="5">
        <f t="shared" si="2"/>
        <v>245531.53436731588</v>
      </c>
      <c r="H55" s="5">
        <f t="shared" ca="1" si="8"/>
        <v>42232.936510875385</v>
      </c>
      <c r="I55" s="5">
        <f t="shared" ca="1" si="3"/>
        <v>4223.2936510875388</v>
      </c>
      <c r="J55" s="5"/>
      <c r="K55" s="7">
        <f t="shared" ca="1" si="5"/>
        <v>199075.30420535296</v>
      </c>
      <c r="L55" s="5"/>
      <c r="M55" s="6">
        <f t="shared" ca="1" si="6"/>
        <v>47210</v>
      </c>
      <c r="N55" s="4">
        <f t="shared" ca="1" si="4"/>
        <v>31</v>
      </c>
    </row>
    <row r="56" spans="5:14" x14ac:dyDescent="0.3">
      <c r="E56" s="4">
        <v>47</v>
      </c>
      <c r="F56" s="5">
        <f t="shared" ca="1" si="7"/>
        <v>2912709.4724527253</v>
      </c>
      <c r="G56" s="5">
        <f t="shared" si="2"/>
        <v>245531.53436731588</v>
      </c>
      <c r="H56" s="5">
        <f t="shared" ca="1" si="8"/>
        <v>38416.230654656538</v>
      </c>
      <c r="I56" s="5">
        <f t="shared" ca="1" si="3"/>
        <v>3841.6230654656538</v>
      </c>
      <c r="J56" s="5"/>
      <c r="K56" s="7">
        <f t="shared" ca="1" si="5"/>
        <v>203273.68064719369</v>
      </c>
      <c r="L56" s="5"/>
      <c r="M56" s="6">
        <f t="shared" ca="1" si="6"/>
        <v>47240</v>
      </c>
      <c r="N56" s="4">
        <f t="shared" ca="1" si="4"/>
        <v>30</v>
      </c>
    </row>
    <row r="57" spans="5:14" x14ac:dyDescent="0.3">
      <c r="E57" s="4">
        <v>48</v>
      </c>
      <c r="F57" s="5">
        <f t="shared" ca="1" si="7"/>
        <v>2702995.7708295071</v>
      </c>
      <c r="G57" s="5">
        <f t="shared" si="2"/>
        <v>245531.53436731588</v>
      </c>
      <c r="H57" s="5">
        <f t="shared" ca="1" si="8"/>
        <v>37107.120676452527</v>
      </c>
      <c r="I57" s="5">
        <f t="shared" ca="1" si="3"/>
        <v>3710.7120676452528</v>
      </c>
      <c r="J57" s="5"/>
      <c r="K57" s="7">
        <f t="shared" ca="1" si="5"/>
        <v>204713.7016232181</v>
      </c>
      <c r="L57" s="5">
        <v>5000</v>
      </c>
      <c r="M57" s="6">
        <f t="shared" ca="1" si="6"/>
        <v>47271</v>
      </c>
      <c r="N57" s="4">
        <f t="shared" ca="1" si="4"/>
        <v>31</v>
      </c>
    </row>
    <row r="58" spans="5:14" x14ac:dyDescent="0.3">
      <c r="E58" s="4">
        <v>49</v>
      </c>
      <c r="F58" s="5">
        <f t="shared" ca="1" si="7"/>
        <v>2494121.3023953587</v>
      </c>
      <c r="G58" s="5">
        <f t="shared" si="2"/>
        <v>245531.53436731588</v>
      </c>
      <c r="H58" s="5">
        <f t="shared" ca="1" si="8"/>
        <v>33324.605393788443</v>
      </c>
      <c r="I58" s="5">
        <f t="shared" ca="1" si="3"/>
        <v>3332.4605393788438</v>
      </c>
      <c r="J58" s="5"/>
      <c r="K58" s="7">
        <f t="shared" ca="1" si="5"/>
        <v>208874.46843414861</v>
      </c>
      <c r="L58" s="5"/>
      <c r="M58" s="6">
        <f t="shared" ca="1" si="6"/>
        <v>47301</v>
      </c>
      <c r="N58" s="4">
        <f t="shared" ca="1" si="4"/>
        <v>30</v>
      </c>
    </row>
    <row r="59" spans="5:14" x14ac:dyDescent="0.3">
      <c r="E59" s="4">
        <v>50</v>
      </c>
      <c r="F59" s="5">
        <f t="shared" ca="1" si="7"/>
        <v>2283541.6323068161</v>
      </c>
      <c r="G59" s="5">
        <f t="shared" si="2"/>
        <v>245531.53436731588</v>
      </c>
      <c r="H59" s="5">
        <f t="shared" ca="1" si="8"/>
        <v>31774.422071612102</v>
      </c>
      <c r="I59" s="5">
        <f t="shared" ca="1" si="3"/>
        <v>3177.4422071612103</v>
      </c>
      <c r="J59" s="5"/>
      <c r="K59" s="7">
        <f t="shared" ca="1" si="5"/>
        <v>210579.67008854257</v>
      </c>
      <c r="L59" s="5"/>
      <c r="M59" s="6">
        <f t="shared" ca="1" si="6"/>
        <v>47332</v>
      </c>
      <c r="N59" s="4">
        <f t="shared" ca="1" si="4"/>
        <v>31</v>
      </c>
    </row>
    <row r="60" spans="5:14" x14ac:dyDescent="0.3">
      <c r="E60" s="4">
        <v>51</v>
      </c>
      <c r="F60" s="5">
        <f t="shared" ca="1" si="7"/>
        <v>2070010.9621840189</v>
      </c>
      <c r="G60" s="5">
        <f t="shared" si="2"/>
        <v>245531.53436731588</v>
      </c>
      <c r="H60" s="5">
        <f t="shared" ca="1" si="8"/>
        <v>29091.694767744371</v>
      </c>
      <c r="I60" s="5">
        <f t="shared" ca="1" si="3"/>
        <v>2909.1694767744375</v>
      </c>
      <c r="J60" s="5"/>
      <c r="K60" s="7">
        <f t="shared" ca="1" si="5"/>
        <v>213530.67012279708</v>
      </c>
      <c r="L60" s="5"/>
      <c r="M60" s="6">
        <f t="shared" ca="1" si="6"/>
        <v>47363</v>
      </c>
      <c r="N60" s="4">
        <f t="shared" ca="1" si="4"/>
        <v>31</v>
      </c>
    </row>
    <row r="61" spans="5:14" x14ac:dyDescent="0.3">
      <c r="E61" s="4">
        <v>52</v>
      </c>
      <c r="F61" s="5">
        <f t="shared" ca="1" si="7"/>
        <v>1852552.1792216643</v>
      </c>
      <c r="G61" s="5">
        <f t="shared" si="2"/>
        <v>245531.53436731588</v>
      </c>
      <c r="H61" s="5">
        <f t="shared" ca="1" si="8"/>
        <v>25520.683095419408</v>
      </c>
      <c r="I61" s="5">
        <f t="shared" ca="1" si="3"/>
        <v>2552.0683095419408</v>
      </c>
      <c r="J61" s="5"/>
      <c r="K61" s="7">
        <f t="shared" ca="1" si="5"/>
        <v>217458.78296235454</v>
      </c>
      <c r="L61" s="5"/>
      <c r="M61" s="6">
        <f t="shared" ca="1" si="6"/>
        <v>47393</v>
      </c>
      <c r="N61" s="4">
        <f t="shared" ca="1" si="4"/>
        <v>30</v>
      </c>
    </row>
    <row r="62" spans="5:14" x14ac:dyDescent="0.3">
      <c r="E62" s="4">
        <v>53</v>
      </c>
      <c r="F62" s="5">
        <f t="shared" ca="1" si="7"/>
        <v>1632981.7527905644</v>
      </c>
      <c r="G62" s="5">
        <f t="shared" si="2"/>
        <v>245531.53436731588</v>
      </c>
      <c r="H62" s="5">
        <f t="shared" ca="1" si="8"/>
        <v>23601.007214741752</v>
      </c>
      <c r="I62" s="5">
        <f t="shared" ca="1" si="3"/>
        <v>2360.1007214741753</v>
      </c>
      <c r="J62" s="5"/>
      <c r="K62" s="7">
        <f t="shared" ca="1" si="5"/>
        <v>219570.42643109994</v>
      </c>
      <c r="L62" s="5"/>
      <c r="M62" s="6">
        <f t="shared" ca="1" si="6"/>
        <v>47424</v>
      </c>
      <c r="N62" s="4">
        <f t="shared" ca="1" si="4"/>
        <v>31</v>
      </c>
    </row>
    <row r="63" spans="5:14" x14ac:dyDescent="0.3">
      <c r="E63" s="4">
        <v>54</v>
      </c>
      <c r="F63" s="5">
        <f t="shared" ca="1" si="7"/>
        <v>1409596.1353446548</v>
      </c>
      <c r="G63" s="5">
        <f t="shared" si="2"/>
        <v>245531.53436731588</v>
      </c>
      <c r="H63" s="5">
        <f t="shared" ca="1" si="8"/>
        <v>20132.651746732987</v>
      </c>
      <c r="I63" s="5">
        <f t="shared" ca="1" si="3"/>
        <v>2013.2651746732986</v>
      </c>
      <c r="J63" s="5"/>
      <c r="K63" s="7">
        <f t="shared" ca="1" si="5"/>
        <v>223385.61744590959</v>
      </c>
      <c r="L63" s="5"/>
      <c r="M63" s="6">
        <f t="shared" ca="1" si="6"/>
        <v>47454</v>
      </c>
      <c r="N63" s="4">
        <f t="shared" ca="1" si="4"/>
        <v>30</v>
      </c>
    </row>
    <row r="64" spans="5:14" x14ac:dyDescent="0.3">
      <c r="E64" s="4">
        <v>55</v>
      </c>
      <c r="F64" s="5">
        <f t="shared" ca="1" si="7"/>
        <v>1183818.2564082646</v>
      </c>
      <c r="G64" s="5">
        <f t="shared" si="2"/>
        <v>245531.53436731588</v>
      </c>
      <c r="H64" s="5">
        <f t="shared" ca="1" si="8"/>
        <v>17957.868573568889</v>
      </c>
      <c r="I64" s="5">
        <f t="shared" ca="1" si="3"/>
        <v>1795.786857356889</v>
      </c>
      <c r="J64" s="5"/>
      <c r="K64" s="7">
        <f t="shared" ca="1" si="5"/>
        <v>225777.8789363901</v>
      </c>
      <c r="L64" s="5"/>
      <c r="M64" s="6">
        <f t="shared" ca="1" si="6"/>
        <v>47485</v>
      </c>
      <c r="N64" s="4">
        <f t="shared" ca="1" si="4"/>
        <v>31</v>
      </c>
    </row>
    <row r="65" spans="5:14" x14ac:dyDescent="0.3">
      <c r="E65" s="4">
        <v>56</v>
      </c>
      <c r="F65" s="5">
        <f t="shared" ca="1" si="7"/>
        <v>954876.39431910845</v>
      </c>
      <c r="G65" s="5">
        <f t="shared" si="2"/>
        <v>245531.53436731588</v>
      </c>
      <c r="H65" s="5">
        <f t="shared" ca="1" si="8"/>
        <v>15081.520252872415</v>
      </c>
      <c r="I65" s="5">
        <f t="shared" ca="1" si="3"/>
        <v>1508.1520252872415</v>
      </c>
      <c r="J65" s="5"/>
      <c r="K65" s="7">
        <f t="shared" ca="1" si="5"/>
        <v>228941.86208915623</v>
      </c>
      <c r="L65" s="5"/>
      <c r="M65" s="6">
        <f t="shared" ca="1" si="6"/>
        <v>47516</v>
      </c>
      <c r="N65" s="4">
        <f t="shared" ca="1" si="4"/>
        <v>31</v>
      </c>
    </row>
    <row r="66" spans="5:14" x14ac:dyDescent="0.3">
      <c r="E66" s="4">
        <v>57</v>
      </c>
      <c r="F66" s="5">
        <f t="shared" ca="1" si="7"/>
        <v>721431.24061413307</v>
      </c>
      <c r="G66" s="5">
        <f t="shared" si="2"/>
        <v>245531.53436731588</v>
      </c>
      <c r="H66" s="5">
        <f t="shared" ca="1" si="8"/>
        <v>10987.618783945905</v>
      </c>
      <c r="I66" s="5">
        <f t="shared" ca="1" si="3"/>
        <v>1098.7618783945904</v>
      </c>
      <c r="J66" s="5"/>
      <c r="K66" s="7">
        <f t="shared" ca="1" si="5"/>
        <v>233445.15370497538</v>
      </c>
      <c r="L66" s="5"/>
      <c r="M66" s="6">
        <f t="shared" ca="1" si="6"/>
        <v>47544</v>
      </c>
      <c r="N66" s="4">
        <f t="shared" ca="1" si="4"/>
        <v>28</v>
      </c>
    </row>
    <row r="67" spans="5:14" x14ac:dyDescent="0.3">
      <c r="E67" s="4">
        <v>58</v>
      </c>
      <c r="F67" s="5">
        <f t="shared" ca="1" si="7"/>
        <v>486009.62623514945</v>
      </c>
      <c r="G67" s="5">
        <f t="shared" si="2"/>
        <v>245531.53436731588</v>
      </c>
      <c r="H67" s="5">
        <f t="shared" ca="1" si="8"/>
        <v>9190.8363530293664</v>
      </c>
      <c r="I67" s="5">
        <f t="shared" ca="1" si="3"/>
        <v>919.08363530293661</v>
      </c>
      <c r="J67" s="5"/>
      <c r="K67" s="7">
        <f t="shared" ca="1" si="5"/>
        <v>235421.61437898359</v>
      </c>
      <c r="L67" s="5"/>
      <c r="M67" s="6">
        <f t="shared" ca="1" si="6"/>
        <v>47575</v>
      </c>
      <c r="N67" s="4">
        <f t="shared" ca="1" si="4"/>
        <v>31</v>
      </c>
    </row>
    <row r="68" spans="5:14" x14ac:dyDescent="0.3">
      <c r="E68" s="4">
        <v>59</v>
      </c>
      <c r="F68" s="5">
        <f t="shared" ca="1" si="7"/>
        <v>247069.18131951572</v>
      </c>
      <c r="G68" s="5">
        <f t="shared" si="2"/>
        <v>245531.53436731588</v>
      </c>
      <c r="H68" s="5">
        <f t="shared" ca="1" si="8"/>
        <v>5991.8995015292394</v>
      </c>
      <c r="I68" s="5">
        <f t="shared" ca="1" si="3"/>
        <v>599.18995015292387</v>
      </c>
      <c r="J68" s="5"/>
      <c r="K68" s="7">
        <f t="shared" ca="1" si="5"/>
        <v>238940.44491563374</v>
      </c>
      <c r="L68" s="5"/>
      <c r="M68" s="6">
        <f t="shared" ca="1" si="6"/>
        <v>47605</v>
      </c>
      <c r="N68" s="4">
        <f t="shared" ca="1" si="4"/>
        <v>30</v>
      </c>
    </row>
    <row r="69" spans="5:14" x14ac:dyDescent="0.3">
      <c r="E69" s="4">
        <v>60</v>
      </c>
      <c r="F69" s="5">
        <f t="shared" ca="1" si="7"/>
        <v>6.1991158872842789E-9</v>
      </c>
      <c r="G69" s="5">
        <f t="shared" si="2"/>
        <v>245531.53436731588</v>
      </c>
      <c r="H69" s="5">
        <f t="shared" ca="1" si="8"/>
        <v>3147.5936798239677</v>
      </c>
      <c r="I69" s="5">
        <f t="shared" ca="1" si="3"/>
        <v>314.75936798239678</v>
      </c>
      <c r="J69" s="5"/>
      <c r="K69" s="7">
        <f t="shared" ca="1" si="5"/>
        <v>242069.18131950952</v>
      </c>
      <c r="L69" s="5">
        <v>5000</v>
      </c>
      <c r="M69" s="6">
        <f t="shared" ca="1" si="6"/>
        <v>47636</v>
      </c>
      <c r="N69" s="4">
        <f t="shared" ca="1" si="4"/>
        <v>31</v>
      </c>
    </row>
    <row r="70" spans="5:14" x14ac:dyDescent="0.3">
      <c r="F70" s="1"/>
      <c r="G70" s="1"/>
      <c r="H70" s="1"/>
      <c r="I70" s="1"/>
      <c r="J70" s="1"/>
      <c r="K70" s="1"/>
      <c r="L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Rodriguez</dc:creator>
  <cp:lastModifiedBy>Hugo Rodriguez</cp:lastModifiedBy>
  <dcterms:created xsi:type="dcterms:W3CDTF">2025-05-26T14:08:04Z</dcterms:created>
  <dcterms:modified xsi:type="dcterms:W3CDTF">2025-06-03T00:53:35Z</dcterms:modified>
</cp:coreProperties>
</file>