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hugogarcia/Desktop/"/>
    </mc:Choice>
  </mc:AlternateContent>
  <xr:revisionPtr revIDLastSave="0" documentId="13_ncr:1_{8E9786A2-E858-584E-BECE-C18360AC95A9}" xr6:coauthVersionLast="36" xr6:coauthVersionMax="36" xr10:uidLastSave="{00000000-0000-0000-0000-000000000000}"/>
  <bookViews>
    <workbookView xWindow="1040" yWindow="500" windowWidth="27880" windowHeight="1756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Bonus" sheetId="5" r:id="rId5"/>
  </sheets>
  <definedNames>
    <definedName name="_xlnm._FilterDatabase" localSheetId="0" hidden="1">Sheet1!$A$1:$N$4115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C8" i="5"/>
  <c r="D8" i="5"/>
  <c r="D7" i="5"/>
  <c r="D6" i="5"/>
  <c r="D5" i="5"/>
  <c r="D4" i="5"/>
  <c r="D3" i="5"/>
  <c r="D2" i="5"/>
  <c r="C2" i="5"/>
  <c r="B2" i="5"/>
  <c r="C13" i="5"/>
  <c r="C12" i="5"/>
  <c r="C11" i="5"/>
  <c r="C10" i="5"/>
  <c r="C9" i="5"/>
  <c r="C7" i="5"/>
  <c r="C6" i="5"/>
  <c r="C5" i="5"/>
  <c r="B12" i="5"/>
  <c r="E12" i="5" s="1"/>
  <c r="B11" i="5"/>
  <c r="E11" i="5" s="1"/>
  <c r="B10" i="5"/>
  <c r="E10" i="5" s="1"/>
  <c r="B9" i="5"/>
  <c r="B8" i="5"/>
  <c r="E8" i="5" s="1"/>
  <c r="B7" i="5"/>
  <c r="E7" i="5" s="1"/>
  <c r="B6" i="5"/>
  <c r="E6" i="5" s="1"/>
  <c r="C4" i="5"/>
  <c r="B5" i="5"/>
  <c r="B13" i="5"/>
  <c r="B4" i="5"/>
  <c r="E4" i="5" s="1"/>
  <c r="C3" i="5"/>
  <c r="B3" i="5"/>
  <c r="E3" i="5" s="1"/>
  <c r="H7" i="5" l="1"/>
  <c r="H10" i="5"/>
  <c r="G4" i="5"/>
  <c r="G10" i="5"/>
  <c r="H4" i="5"/>
  <c r="H11" i="5"/>
  <c r="F5" i="5"/>
  <c r="G3" i="5"/>
  <c r="H8" i="5"/>
  <c r="G6" i="5"/>
  <c r="G11" i="5"/>
  <c r="G8" i="5"/>
  <c r="H12" i="5"/>
  <c r="H3" i="5"/>
  <c r="G7" i="5"/>
  <c r="G12" i="5"/>
  <c r="H6" i="5"/>
  <c r="E13" i="5"/>
  <c r="G13" i="5" s="1"/>
  <c r="E9" i="5"/>
  <c r="F9" i="5" s="1"/>
  <c r="E5" i="5"/>
  <c r="G5" i="5" s="1"/>
  <c r="F12" i="5"/>
  <c r="F8" i="5"/>
  <c r="F4" i="5"/>
  <c r="F11" i="5"/>
  <c r="F7" i="5"/>
  <c r="F3" i="5"/>
  <c r="F10" i="5"/>
  <c r="F6" i="5"/>
  <c r="E2" i="5"/>
  <c r="H5" i="5" l="1"/>
  <c r="H13" i="5"/>
  <c r="G9" i="5"/>
  <c r="H9" i="5"/>
  <c r="F13" i="5"/>
  <c r="H2" i="5"/>
  <c r="G2" i="5"/>
  <c r="F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<sst xmlns="http://schemas.openxmlformats.org/spreadsheetml/2006/main" count="24820" uniqueCount="8400">
  <si>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</si>
  <si>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</si>
  <si>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</si>
  <si>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</si>
  <si>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</si>
  <si>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</si>
  <si>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</si>
  <si>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</si>
  <si>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</si>
  <si>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</si>
  <si>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</si>
  <si>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</si>
  <si>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</si>
  <si>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</si>
  <si>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</si>
  <si>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</si>
  <si>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</si>
  <si>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</si>
  <si>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</si>
  <si>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</si>
  <si>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</si>
  <si>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</si>
  <si>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</si>
  <si>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</si>
  <si>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</si>
  <si>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</si>
  <si>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</si>
  <si>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</si>
  <si>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</si>
  <si>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</si>
  <si>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</si>
  <si>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</si>
  <si>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</si>
  <si>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</si>
  <si>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</si>
  <si>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</si>
  <si>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</si>
  <si>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</si>
  <si>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</si>
  <si>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</si>
  <si>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</si>
  <si>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</si>
  <si>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</si>
  <si>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</si>
  <si>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</si>
  <si>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</si>
  <si>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</si>
  <si>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</si>
  <si>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</si>
  <si>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</si>
  <si>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</si>
  <si>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</si>
  <si>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</si>
  <si>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</si>
  <si>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</si>
  <si>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</si>
  <si>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</si>
  <si>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</si>
  <si>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</si>
  <si>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</si>
  <si>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</si>
  <si>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</si>
  <si>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</si>
  <si>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</si>
  <si>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</si>
  <si>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</si>
  <si>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</si>
  <si>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</si>
  <si>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</si>
  <si>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</si>
  <si>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</si>
  <si>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</si>
  <si>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</si>
  <si>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</si>
  <si>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</si>
  <si>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</si>
  <si>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</si>
  <si>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</si>
  <si>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</si>
  <si>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</si>
  <si>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</si>
  <si>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</si>
  <si>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</si>
  <si>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</si>
  <si>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</si>
  <si>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</si>
  <si>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</si>
  <si>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</si>
  <si>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</si>
  <si>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</si>
  <si>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</si>
  <si>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</si>
  <si>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</si>
  <si>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</si>
  <si>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</si>
  <si>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</si>
  <si>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</si>
  <si>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</si>
  <si>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</si>
  <si>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</si>
  <si>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</si>
  <si>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</si>
  <si>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</si>
  <si>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</si>
  <si>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</si>
  <si>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</si>
  <si>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</si>
  <si>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</si>
  <si>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</si>
  <si>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</si>
  <si>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</si>
  <si>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</si>
  <si>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</si>
  <si>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</si>
  <si>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</si>
  <si>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</si>
  <si>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</si>
  <si>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</si>
  <si>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</si>
  <si>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</si>
  <si>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</si>
  <si>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</si>
  <si>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</si>
  <si>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</si>
  <si>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</si>
  <si>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</si>
  <si>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</si>
  <si>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</si>
  <si>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</si>
  <si>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</si>
  <si>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</si>
  <si>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</si>
  <si>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</si>
  <si>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</si>
  <si>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</si>
  <si>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</si>
  <si>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</si>
  <si>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</si>
  <si>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</si>
  <si>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</si>
  <si>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</si>
  <si>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</si>
  <si>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</si>
  <si>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</si>
  <si>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</si>
  <si>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</si>
  <si>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</si>
  <si>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</si>
  <si>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</si>
  <si>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</si>
  <si>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</si>
  <si>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</si>
  <si>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</si>
  <si>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</si>
  <si>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</si>
  <si>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</si>
  <si>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</si>
  <si>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</si>
  <si>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</si>
  <si>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</si>
  <si>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</si>
  <si>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</si>
  <si>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</si>
  <si>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</si>
  <si>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</si>
  <si>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</si>
  <si>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</si>
  <si>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</si>
  <si>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</si>
  <si>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</si>
  <si>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</si>
  <si>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</si>
  <si>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</si>
  <si>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</si>
  <si>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</si>
  <si>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</si>
  <si>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</si>
  <si>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</si>
  <si>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</si>
  <si>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</si>
  <si>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</si>
  <si>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</si>
  <si>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</si>
  <si>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</si>
  <si>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</si>
  <si>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</si>
  <si>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</si>
  <si>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</si>
  <si>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</si>
  <si>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</si>
  <si>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</si>
  <si>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</si>
  <si>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</si>
  <si>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</si>
  <si>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</si>
  <si>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</si>
  <si>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</si>
  <si>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</si>
  <si>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</si>
  <si>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</si>
  <si>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</si>
  <si>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</si>
  <si>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</si>
  <si>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</si>
  <si>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</si>
  <si>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</si>
  <si>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</si>
  <si>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</si>
  <si>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</si>
  <si>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</si>
  <si>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</si>
  <si>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</si>
  <si>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</si>
  <si>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</si>
  <si>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</si>
  <si>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</si>
  <si>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</si>
  <si>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</si>
  <si>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</si>
  <si>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</si>
  <si>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</si>
  <si>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</si>
  <si>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</si>
  <si>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</si>
  <si>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</si>
  <si>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</si>
  <si>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</si>
  <si>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</si>
  <si>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</si>
  <si>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</si>
  <si>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</si>
  <si>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</si>
  <si>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</si>
  <si>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</si>
  <si>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</si>
  <si>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</si>
  <si>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</si>
  <si>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</si>
  <si>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</si>
  <si>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</si>
  <si>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</si>
  <si>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</si>
  <si>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</si>
  <si>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</si>
  <si>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</si>
  <si>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</si>
  <si>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</si>
  <si>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</si>
  <si>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</si>
  <si>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</si>
  <si>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</si>
  <si>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</si>
  <si>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</si>
  <si>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</si>
  <si>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</si>
  <si>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</si>
  <si>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</si>
  <si>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</si>
  <si>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</si>
  <si>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</si>
  <si>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</si>
  <si>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</si>
  <si>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</si>
  <si>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</si>
  <si>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</si>
  <si>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</si>
  <si>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</si>
  <si>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</si>
  <si>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</si>
  <si>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</si>
  <si>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</si>
  <si>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</si>
  <si>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</si>
  <si>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</si>
  <si>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</si>
  <si>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</si>
  <si>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</si>
  <si>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</si>
  <si>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</si>
  <si>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</si>
  <si>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</si>
  <si>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</si>
  <si>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</si>
  <si>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</si>
  <si>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</si>
  <si>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</si>
  <si>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</si>
  <si>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</si>
  <si>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</si>
  <si>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</si>
  <si>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</si>
  <si>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</si>
  <si>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</si>
  <si>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</si>
  <si>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</si>
  <si>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</si>
  <si>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</si>
  <si>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</si>
  <si>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</si>
  <si>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</si>
  <si>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</si>
  <si>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</si>
  <si>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</si>
  <si>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</si>
  <si>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</si>
  <si>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</si>
  <si>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</si>
  <si>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</si>
  <si>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</si>
  <si>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</si>
  <si>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</si>
  <si>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</si>
  <si>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</si>
  <si>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</si>
  <si>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</si>
  <si>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</si>
  <si>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</si>
  <si>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</si>
  <si>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</si>
  <si>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</si>
  <si>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</si>
  <si>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</si>
  <si>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</si>
  <si>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</si>
  <si>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</si>
  <si>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</si>
  <si>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</si>
  <si>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</si>
  <si>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</si>
  <si>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</si>
  <si>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</si>
  <si>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</si>
  <si>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</si>
  <si>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</si>
  <si>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</si>
  <si>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</si>
  <si>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</si>
  <si>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</si>
  <si>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</si>
  <si>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</si>
  <si>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</si>
  <si>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</si>
  <si>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</si>
  <si>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</si>
  <si>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</si>
  <si>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</si>
  <si>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</si>
  <si>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</si>
  <si>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</si>
  <si>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</si>
  <si>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</si>
  <si>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</si>
  <si>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</si>
  <si>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</si>
  <si>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</si>
  <si>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</si>
  <si>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</si>
  <si>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</si>
  <si>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</si>
  <si>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</si>
  <si>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</si>
  <si>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</si>
  <si>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</si>
  <si>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</si>
  <si>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</si>
  <si>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</si>
  <si>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</si>
  <si>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</si>
  <si>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</si>
  <si>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</si>
  <si>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</si>
  <si>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</si>
  <si>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</si>
  <si>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</si>
  <si>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</si>
  <si>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</si>
  <si>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</si>
  <si>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</si>
  <si>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</si>
  <si>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</si>
  <si>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</si>
  <si>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</si>
  <si>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</si>
  <si>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</si>
  <si>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</si>
  <si>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</si>
  <si>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</si>
  <si>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</si>
  <si>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</si>
  <si>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</si>
  <si>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</si>
  <si>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</si>
  <si>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</si>
  <si>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</si>
  <si>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</si>
  <si>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</si>
  <si>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</si>
  <si>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</si>
  <si>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</si>
  <si>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</si>
  <si>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</si>
  <si>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</si>
  <si>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</si>
  <si>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</si>
  <si>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</si>
  <si>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</si>
  <si>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</si>
  <si>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</si>
  <si>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</si>
  <si>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</si>
  <si>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</si>
  <si>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</si>
  <si>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</si>
  <si>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</si>
  <si>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</si>
  <si>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</si>
  <si>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</si>
  <si>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</si>
  <si>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</si>
  <si>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</si>
  <si>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</si>
  <si>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</si>
  <si>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</si>
  <si>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</si>
  <si>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</si>
  <si>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</si>
  <si>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</si>
  <si>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</si>
  <si>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</si>
  <si>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</si>
  <si>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</si>
  <si>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</si>
  <si>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</si>
  <si>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</si>
  <si>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</si>
  <si>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</si>
  <si>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</si>
  <si>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</si>
  <si>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</si>
  <si>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</si>
  <si>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</si>
  <si>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</si>
  <si>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</si>
  <si>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</si>
  <si>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</si>
  <si>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</si>
  <si>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</si>
  <si>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</si>
  <si>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</si>
  <si>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</si>
  <si>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</si>
  <si>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</si>
  <si>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</si>
  <si>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</si>
  <si>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</si>
  <si>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</si>
  <si>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</si>
  <si>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</si>
  <si>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</si>
  <si>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</si>
  <si>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</si>
  <si>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</si>
  <si>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</si>
  <si>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</si>
  <si>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</si>
  <si>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</si>
  <si>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</si>
  <si>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</si>
  <si>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</si>
  <si>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</si>
  <si>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</si>
  <si>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</si>
  <si>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</si>
  <si>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</si>
  <si>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</si>
  <si>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</si>
  <si>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</si>
  <si>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</si>
  <si>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</si>
  <si>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</si>
  <si>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</si>
  <si>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</si>
  <si>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</si>
  <si>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</si>
  <si>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</si>
  <si>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</si>
  <si>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</si>
  <si>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</si>
  <si>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</si>
  <si>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</si>
  <si>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</si>
  <si>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</si>
  <si>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</si>
  <si>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</si>
  <si>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</si>
  <si>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</si>
  <si>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</si>
  <si>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</si>
  <si>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</si>
  <si>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</si>
  <si>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</si>
  <si>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</si>
  <si>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</si>
  <si>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</si>
  <si>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</si>
  <si>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</si>
  <si>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</si>
  <si>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</si>
  <si>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</si>
  <si>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</si>
  <si>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</si>
  <si>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</si>
  <si>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</si>
  <si>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</si>
  <si>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</si>
  <si>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</si>
  <si>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</si>
  <si>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</si>
  <si>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</si>
  <si>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</si>
  <si>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</si>
  <si>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</si>
  <si>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</si>
  <si>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</si>
  <si>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</si>
  <si>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</si>
  <si>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</si>
  <si>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</si>
  <si>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</si>
  <si>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</si>
  <si>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</si>
  <si>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</si>
  <si>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</si>
  <si>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</si>
  <si>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</si>
  <si>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</si>
  <si>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</si>
  <si>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</si>
  <si>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</si>
  <si>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</si>
  <si>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</si>
  <si>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</si>
  <si>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</si>
  <si>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</si>
  <si>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</si>
  <si>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</si>
  <si>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</si>
  <si>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</si>
  <si>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</si>
  <si>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</si>
  <si>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</si>
  <si>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</si>
  <si>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</si>
  <si>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</si>
  <si>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</si>
  <si>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</si>
  <si>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</si>
  <si>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</si>
  <si>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</si>
  <si>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</si>
  <si>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</si>
  <si>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</si>
  <si>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</si>
  <si>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</si>
  <si>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</si>
  <si>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</si>
  <si>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</si>
  <si>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</si>
  <si>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</si>
  <si>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</si>
  <si>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</si>
  <si>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</si>
  <si>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</si>
  <si>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</si>
  <si>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</si>
  <si>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</si>
  <si>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</si>
  <si>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</si>
  <si>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</si>
  <si>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</si>
  <si>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</si>
  <si>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</si>
  <si>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</si>
  <si>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</si>
  <si>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</si>
  <si>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</si>
  <si>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</si>
  <si>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</si>
  <si>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</si>
  <si>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</si>
  <si>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</si>
  <si>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</si>
  <si>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</si>
  <si>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</si>
  <si>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</si>
  <si>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</si>
  <si>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</si>
  <si>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</si>
  <si>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</si>
  <si>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</si>
  <si>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</si>
  <si>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</si>
  <si>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</si>
  <si>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</si>
  <si>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</si>
  <si>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</si>
  <si>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</si>
  <si>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</si>
  <si>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</si>
  <si>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</si>
  <si>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</si>
  <si>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</si>
  <si>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</si>
  <si>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</si>
  <si>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</si>
  <si>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</si>
  <si>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</si>
  <si>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</si>
  <si>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</si>
  <si>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</si>
  <si>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</si>
  <si>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</si>
  <si>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</si>
  <si>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</si>
  <si>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</si>
  <si>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</si>
  <si>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</si>
  <si>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</si>
  <si>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</si>
  <si>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</si>
  <si>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</si>
  <si>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</si>
  <si>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</si>
  <si>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</si>
  <si>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</si>
  <si>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</si>
  <si>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</si>
  <si>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</si>
  <si>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</si>
  <si>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</si>
  <si>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</si>
  <si>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</si>
  <si>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</si>
  <si>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</si>
  <si>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</si>
  <si>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</si>
  <si>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</si>
  <si>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</si>
  <si>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</si>
  <si>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</si>
  <si>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</si>
  <si>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</si>
  <si>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</si>
  <si>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</si>
  <si>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</si>
  <si>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</si>
  <si>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</si>
  <si>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</si>
  <si>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</si>
  <si>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</si>
  <si>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</si>
  <si>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</si>
  <si>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</si>
  <si>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</si>
  <si>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</si>
  <si>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</si>
  <si>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</si>
  <si>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</si>
  <si>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</si>
  <si>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</si>
  <si>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</si>
  <si>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</si>
  <si>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</si>
  <si>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</si>
  <si>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</si>
  <si>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</si>
  <si>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</si>
  <si>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</si>
  <si>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</si>
  <si>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</si>
  <si>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</si>
  <si>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</si>
  <si>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</si>
  <si>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</si>
  <si>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</si>
  <si>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</si>
  <si>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</si>
  <si>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</si>
  <si>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</si>
  <si>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</si>
  <si>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</si>
  <si>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</si>
  <si>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</si>
  <si>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</si>
  <si>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</si>
  <si>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</si>
  <si>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</si>
  <si>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</si>
  <si>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</si>
  <si>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</si>
  <si>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</si>
  <si>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</si>
  <si>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</si>
  <si>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</si>
  <si>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</si>
  <si>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</si>
  <si>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</si>
  <si>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</si>
  <si>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</si>
  <si>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</si>
  <si>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</si>
  <si>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</si>
  <si>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</si>
  <si>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</si>
  <si>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</si>
  <si>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</si>
  <si>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</si>
  <si>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</si>
  <si>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</si>
  <si>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</si>
  <si>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</si>
  <si>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</si>
  <si>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</si>
  <si>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</si>
  <si>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</si>
  <si>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</si>
  <si>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</si>
  <si>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</si>
  <si>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</si>
  <si>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</si>
  <si>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</si>
  <si>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</si>
  <si>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</si>
  <si>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</si>
  <si>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</si>
  <si>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</si>
  <si>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</si>
  <si>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</si>
  <si>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</si>
  <si>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</si>
  <si>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</si>
  <si>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</si>
  <si>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</si>
  <si>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</si>
  <si>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</si>
  <si>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</si>
  <si>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</si>
  <si>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</si>
  <si>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</si>
  <si>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</si>
  <si>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</si>
  <si>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</si>
  <si>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</si>
  <si>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</si>
  <si>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</si>
  <si>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</si>
  <si>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</si>
  <si>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</si>
  <si>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</si>
  <si>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</si>
  <si>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</si>
  <si>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</si>
  <si>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</si>
  <si>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</si>
  <si>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</si>
  <si>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</si>
  <si>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</si>
  <si>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</si>
  <si>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</si>
  <si>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</si>
  <si>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</si>
  <si>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</si>
  <si>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</si>
  <si>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</si>
  <si>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</si>
  <si>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</si>
  <si>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</si>
  <si>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</si>
  <si>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</si>
  <si>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</si>
  <si>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</si>
  <si>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</si>
  <si>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</si>
  <si>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</si>
  <si>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</si>
  <si>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</si>
  <si>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</si>
  <si>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</si>
  <si>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</si>
  <si>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</si>
  <si>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</si>
  <si>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</si>
  <si>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</si>
  <si>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</si>
  <si>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</si>
  <si>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</si>
  <si>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</si>
  <si>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</si>
  <si>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</si>
  <si>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</si>
  <si>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</si>
  <si>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</si>
  <si>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</si>
  <si>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</si>
  <si>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</si>
  <si>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</si>
  <si>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</si>
  <si>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</si>
  <si>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</si>
  <si>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</si>
  <si>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</si>
  <si>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</si>
  <si>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</si>
  <si>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</si>
  <si>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</si>
  <si>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</si>
  <si>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</si>
  <si>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</si>
  <si>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</si>
  <si>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</si>
  <si>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</si>
  <si>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</si>
  <si>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</si>
  <si>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</si>
  <si>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</si>
  <si>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</si>
  <si>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</si>
  <si>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</si>
  <si>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</si>
  <si>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</si>
  <si>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</si>
  <si>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</si>
  <si>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</si>
  <si>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</si>
  <si>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</si>
  <si>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</si>
  <si>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</si>
  <si>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</si>
  <si>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</si>
  <si>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</si>
  <si>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</si>
  <si>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</si>
  <si>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</si>
  <si>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</si>
  <si>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</si>
  <si>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</si>
  <si>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</si>
  <si>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</si>
  <si>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</si>
  <si>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</si>
  <si>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</si>
  <si>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</si>
  <si>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</si>
  <si>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</si>
  <si>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</si>
  <si>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</si>
  <si>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</si>
  <si>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</si>
  <si>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</si>
  <si>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</si>
  <si>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</si>
  <si>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</si>
  <si>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</si>
  <si>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</si>
  <si>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</si>
  <si>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</si>
  <si>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</si>
  <si>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</si>
  <si>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</si>
  <si>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</si>
  <si>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</si>
  <si>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</si>
  <si>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</si>
  <si>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</si>
  <si>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</si>
  <si>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</si>
  <si>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</si>
  <si>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</si>
  <si>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</si>
  <si>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</si>
  <si>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</si>
  <si>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</si>
  <si>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</si>
  <si>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</si>
  <si>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</si>
  <si>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</si>
  <si>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</si>
  <si>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</si>
  <si>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</si>
  <si>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</si>
  <si>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</si>
  <si>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</si>
  <si>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</si>
  <si>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</si>
  <si>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</si>
  <si>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</si>
  <si>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</si>
  <si>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</si>
  <si>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</si>
  <si>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</si>
  <si>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</si>
  <si>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</si>
  <si>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</si>
  <si>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</si>
  <si>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</si>
  <si>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</si>
  <si>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</si>
  <si>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</si>
  <si>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</si>
  <si>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</si>
  <si>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</si>
  <si>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</si>
  <si>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</si>
  <si>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</si>
  <si>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</si>
  <si>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</si>
  <si>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</si>
  <si>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</si>
  <si>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</si>
  <si>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</si>
  <si>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</si>
  <si>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</si>
  <si>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</si>
  <si>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</si>
  <si>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</si>
  <si>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</si>
  <si>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</si>
  <si>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</si>
  <si>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</si>
  <si>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</si>
  <si>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</si>
  <si>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</si>
  <si>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</si>
  <si>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</si>
  <si>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</si>
  <si>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</si>
  <si>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</si>
  <si>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</si>
  <si>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</si>
  <si>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</si>
  <si>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</si>
  <si>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</si>
  <si>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</si>
  <si>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</si>
  <si>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</si>
  <si>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</si>
  <si>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</si>
  <si>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</si>
  <si>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</si>
  <si>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</si>
  <si>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</si>
  <si>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</si>
  <si>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</si>
  <si>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</si>
  <si>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</si>
  <si>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</si>
  <si>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</si>
  <si>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</si>
  <si>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</si>
  <si>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</si>
  <si>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</si>
  <si>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</si>
  <si>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</si>
  <si>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</si>
  <si>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</si>
  <si>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</si>
  <si>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</si>
  <si>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</si>
  <si>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</si>
  <si>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</si>
  <si>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</si>
  <si>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</si>
  <si>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</si>
  <si>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</si>
  <si>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</si>
  <si>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</si>
  <si>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</si>
  <si>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</si>
  <si>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</si>
  <si>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</si>
  <si>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</si>
  <si>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</si>
  <si>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</si>
  <si>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</si>
  <si>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</si>
  <si>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</si>
  <si>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</si>
  <si>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</si>
  <si>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</si>
  <si>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</si>
  <si>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</si>
  <si>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</si>
  <si>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</si>
  <si>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</si>
  <si>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</si>
  <si>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</si>
  <si>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</si>
  <si>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</si>
  <si>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</si>
  <si>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</si>
  <si>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</si>
  <si>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</si>
  <si>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</si>
  <si>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</si>
  <si>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</si>
  <si>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</si>
  <si>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</si>
  <si>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</si>
  <si>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</si>
  <si>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</si>
  <si>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</si>
  <si>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</si>
  <si>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</si>
  <si>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</si>
  <si>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</si>
  <si>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</si>
  <si>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</si>
  <si>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</si>
  <si>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</si>
  <si>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</si>
  <si>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</si>
  <si>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</si>
  <si>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</si>
  <si>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</si>
  <si>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</si>
  <si>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</si>
  <si>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</si>
  <si>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</si>
  <si>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</si>
  <si>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</si>
  <si>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</si>
  <si>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</si>
  <si>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</si>
  <si>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</si>
  <si>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</si>
  <si>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</si>
  <si>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</si>
  <si>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</si>
  <si>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</si>
  <si>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</si>
  <si>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</si>
  <si>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</si>
  <si>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</si>
  <si>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</si>
  <si>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</si>
  <si>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</si>
  <si>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</si>
  <si>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</si>
  <si>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</si>
  <si>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</si>
  <si>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</si>
  <si>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</si>
  <si>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</si>
  <si>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</si>
  <si>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</si>
  <si>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</si>
  <si>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</si>
  <si>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</si>
  <si>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</si>
  <si>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</si>
  <si>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</si>
  <si>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</si>
  <si>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</si>
  <si>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</si>
  <si>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</si>
  <si>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</si>
  <si>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</si>
  <si>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</si>
  <si>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</si>
  <si>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</si>
  <si>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</si>
  <si>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</si>
  <si>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</si>
  <si>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</si>
  <si>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</si>
  <si>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</si>
  <si>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</si>
  <si>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</si>
  <si>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</si>
  <si>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</si>
  <si>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</si>
  <si>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</si>
  <si>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</si>
  <si>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</si>
  <si>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</si>
  <si>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</si>
  <si>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</si>
  <si>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</si>
  <si>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</si>
  <si>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</si>
  <si>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</si>
  <si>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</si>
  <si>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</si>
  <si>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</si>
  <si>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</si>
  <si>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</si>
  <si>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</si>
  <si>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</si>
  <si>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</si>
  <si>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</si>
  <si>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</si>
  <si>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</si>
  <si>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</si>
  <si>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</si>
  <si>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</si>
  <si>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</si>
  <si>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</si>
  <si>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</si>
  <si>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</si>
  <si>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</si>
  <si>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</si>
  <si>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</si>
  <si>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</si>
  <si>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</si>
  <si>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</si>
  <si>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</si>
  <si>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</si>
  <si>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</si>
  <si>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</si>
  <si>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</si>
  <si>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</si>
  <si>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</si>
  <si>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</si>
  <si>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</si>
  <si>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</si>
  <si>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</si>
  <si>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</si>
  <si>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</si>
  <si>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</si>
  <si>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</si>
  <si>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</si>
  <si>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</si>
  <si>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</si>
  <si>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</si>
  <si>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</si>
  <si>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</si>
  <si>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</si>
  <si>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</si>
  <si>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</si>
  <si>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</si>
  <si>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</si>
  <si>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</si>
  <si>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</si>
  <si>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</si>
  <si>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</si>
  <si>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</si>
  <si>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</si>
  <si>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</si>
  <si>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</si>
  <si>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</si>
  <si>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</si>
  <si>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</si>
  <si>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</si>
  <si>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</si>
  <si>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</si>
  <si>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</si>
  <si>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</si>
  <si>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</si>
  <si>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</si>
  <si>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</si>
  <si>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</si>
  <si>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</si>
  <si>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</si>
  <si>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</si>
  <si>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</si>
  <si>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</si>
  <si>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</si>
  <si>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</si>
  <si>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</si>
  <si>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</si>
  <si>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</si>
  <si>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</si>
  <si>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</si>
  <si>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</si>
  <si>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</si>
  <si>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</si>
  <si>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</si>
  <si>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</si>
  <si>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</si>
  <si>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</si>
  <si>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</si>
  <si>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</si>
  <si>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</si>
  <si>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</si>
  <si>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</si>
  <si>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</si>
  <si>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</si>
  <si>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</si>
  <si>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</si>
  <si>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</si>
  <si>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</si>
  <si>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</si>
  <si>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</si>
  <si>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</si>
  <si>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</si>
  <si>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</si>
  <si>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</si>
  <si>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</si>
  <si>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</si>
  <si>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</si>
  <si>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</si>
  <si>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</si>
  <si>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</si>
  <si>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</si>
  <si>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</si>
  <si>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</si>
  <si>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</si>
  <si>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</si>
  <si>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</si>
  <si>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</si>
  <si>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</si>
  <si>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</si>
  <si>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</si>
  <si>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</si>
  <si>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</si>
  <si>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</si>
  <si>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</si>
  <si>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</si>
  <si>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</si>
  <si>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</si>
  <si>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</si>
  <si>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</si>
  <si>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</si>
  <si>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</si>
  <si>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</si>
  <si>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</si>
  <si>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</si>
  <si>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</si>
  <si>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</si>
  <si>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</si>
  <si>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</si>
  <si>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</si>
  <si>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</si>
  <si>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</si>
  <si>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</si>
  <si>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</si>
  <si>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</si>
  <si>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</si>
  <si>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</si>
  <si>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</si>
  <si>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</si>
  <si>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</si>
  <si>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</si>
  <si>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</si>
  <si>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</si>
  <si>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</si>
  <si>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</si>
  <si>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</si>
  <si>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</si>
  <si>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</si>
  <si>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</si>
  <si>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</si>
  <si>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</si>
  <si>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</si>
  <si>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</si>
  <si>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</si>
  <si>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</si>
  <si>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</si>
  <si>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</si>
  <si>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</si>
  <si>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</si>
  <si>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</si>
  <si>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</si>
  <si>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</si>
  <si>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</si>
  <si>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</si>
  <si>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</si>
  <si>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</si>
  <si>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</si>
  <si>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</si>
  <si>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</si>
  <si>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</si>
  <si>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</si>
  <si>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</si>
  <si>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</si>
  <si>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</si>
  <si>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</si>
  <si>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</si>
  <si>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</si>
  <si>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</si>
  <si>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</si>
  <si>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</si>
  <si>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</si>
  <si>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</si>
  <si>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</si>
  <si>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</si>
  <si>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</si>
  <si>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</si>
  <si>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</si>
  <si>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</si>
  <si>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</si>
  <si>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</si>
  <si>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</si>
  <si>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</si>
  <si>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</si>
  <si>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</si>
  <si>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</si>
  <si>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</si>
  <si>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</si>
  <si>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</si>
  <si>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</si>
  <si>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</si>
  <si>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</si>
  <si>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</si>
  <si>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</si>
  <si>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</si>
  <si>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</si>
  <si>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</si>
  <si>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</si>
  <si>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</si>
  <si>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</si>
  <si>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</si>
  <si>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</si>
  <si>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</si>
  <si>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</si>
  <si>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</si>
  <si>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</si>
  <si>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</si>
  <si>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</si>
  <si>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</si>
  <si>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</si>
  <si>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</si>
  <si>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</si>
  <si>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</si>
  <si>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</si>
  <si>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</si>
  <si>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</si>
  <si>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</si>
  <si>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</si>
  <si>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</si>
  <si>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</si>
  <si>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</si>
  <si>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</si>
  <si>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</si>
  <si>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</si>
  <si>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</si>
  <si>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</si>
  <si>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</si>
  <si>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</si>
  <si>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</si>
  <si>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</si>
  <si>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</si>
  <si>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</si>
  <si>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</si>
  <si>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</si>
  <si>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</si>
  <si>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</si>
  <si>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</si>
  <si>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</si>
  <si>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</si>
  <si>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</si>
  <si>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</si>
  <si>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</si>
  <si>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</si>
  <si>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</si>
  <si>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</si>
  <si>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</si>
  <si>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</si>
  <si>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</si>
  <si>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</si>
  <si>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</si>
  <si>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</si>
  <si>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</si>
  <si>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</si>
  <si>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</si>
  <si>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</si>
  <si>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</si>
  <si>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</si>
  <si>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</si>
  <si>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</si>
  <si>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</si>
  <si>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</si>
  <si>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</si>
  <si>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</si>
  <si>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</si>
  <si>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</si>
  <si>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</si>
  <si>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</si>
  <si>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</si>
  <si>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</si>
  <si>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</si>
  <si>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</si>
  <si>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</si>
  <si>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</si>
  <si>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</si>
  <si>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</si>
  <si>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</si>
  <si>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</si>
  <si>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</si>
  <si>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</si>
  <si>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</si>
  <si>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</si>
  <si>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</si>
  <si>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</si>
  <si>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</si>
  <si>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</si>
  <si>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</si>
  <si>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</si>
  <si>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</si>
  <si>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</si>
  <si>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</si>
  <si>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</si>
  <si>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</si>
  <si>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</si>
  <si>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</si>
  <si>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</si>
  <si>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</si>
  <si>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</si>
  <si>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</si>
  <si>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</si>
  <si>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</si>
  <si>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</si>
  <si>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</si>
  <si>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</si>
  <si>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</si>
  <si>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</si>
  <si>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</si>
  <si>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</si>
  <si>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</si>
  <si>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</si>
  <si>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</si>
  <si>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</si>
  <si>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</si>
  <si>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</si>
  <si>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</si>
  <si>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</si>
  <si>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</si>
  <si>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</si>
  <si>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</si>
  <si>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</si>
  <si>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</si>
  <si>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</si>
  <si>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</si>
  <si>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</si>
  <si>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</si>
  <si>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</si>
  <si>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</si>
  <si>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</si>
  <si>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</si>
  <si>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</si>
  <si>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</si>
  <si>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</si>
  <si>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</si>
  <si>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</si>
  <si>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</si>
  <si>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</si>
  <si>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</si>
  <si>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</si>
  <si>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</si>
  <si>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</si>
  <si>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</si>
  <si>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</si>
  <si>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</si>
  <si>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</si>
  <si>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</si>
  <si>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</si>
  <si>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</si>
  <si>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</si>
  <si>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</si>
  <si>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</si>
  <si>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</si>
  <si>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</si>
  <si>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</si>
  <si>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</si>
  <si>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</si>
  <si>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</si>
  <si>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</si>
  <si>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</si>
  <si>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</si>
  <si>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</si>
  <si>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</si>
  <si>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</si>
  <si>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</si>
  <si>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</si>
  <si>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</si>
  <si>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</si>
  <si>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</si>
  <si>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</si>
  <si>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</si>
  <si>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</si>
  <si>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</si>
  <si>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</si>
  <si>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</si>
  <si>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</si>
  <si>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</si>
  <si>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</si>
  <si>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</si>
  <si>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</si>
  <si>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</si>
  <si>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</si>
  <si>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</si>
  <si>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</si>
  <si>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</si>
  <si>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</si>
  <si>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</si>
  <si>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</si>
  <si>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</si>
  <si>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</si>
  <si>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</si>
  <si>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</si>
  <si>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</si>
  <si>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</si>
  <si>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</si>
  <si>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</si>
  <si>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</si>
  <si>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</si>
  <si>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</si>
  <si>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</si>
  <si>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</si>
  <si>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</si>
  <si>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</si>
  <si>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</si>
  <si>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</si>
  <si>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</si>
  <si>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</si>
  <si>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</si>
  <si>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</si>
  <si>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</si>
  <si>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</si>
  <si>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</si>
  <si>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</si>
  <si>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</si>
  <si>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</si>
  <si>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</si>
  <si>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</si>
  <si>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</si>
  <si>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</si>
  <si>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</si>
  <si>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</si>
  <si>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</si>
  <si>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</si>
  <si>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</si>
  <si>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</si>
  <si>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</si>
  <si>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</si>
  <si>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</si>
  <si>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</si>
  <si>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</si>
  <si>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</si>
  <si>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</si>
  <si>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</si>
  <si>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</si>
  <si>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</si>
  <si>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</si>
  <si>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</si>
  <si>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</si>
  <si>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</si>
  <si>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</si>
  <si>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</si>
  <si>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</si>
  <si>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</si>
  <si>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</si>
  <si>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</si>
  <si>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</si>
  <si>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</si>
  <si>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</si>
  <si>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</si>
  <si>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</si>
  <si>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</si>
  <si>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</si>
  <si>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</si>
  <si>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</si>
  <si>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</si>
  <si>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</si>
  <si>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</si>
  <si>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</si>
  <si>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</si>
  <si>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</si>
  <si>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</si>
  <si>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</si>
  <si>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</si>
  <si>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</si>
  <si>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</si>
  <si>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</si>
  <si>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</si>
  <si>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</si>
  <si>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</si>
  <si>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</si>
  <si>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</si>
  <si>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</si>
  <si>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</si>
  <si>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</si>
  <si>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</si>
  <si>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</si>
  <si>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</si>
  <si>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</si>
  <si>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</si>
  <si>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</si>
  <si>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</si>
  <si>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</si>
  <si>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</si>
  <si>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</si>
  <si>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</si>
  <si>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</si>
  <si>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</si>
  <si>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</si>
  <si>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</si>
  <si>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</si>
  <si>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</si>
  <si>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</si>
  <si>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</si>
  <si>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</si>
  <si>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</si>
  <si>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</si>
  <si>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</si>
  <si>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</si>
  <si>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</si>
  <si>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</si>
  <si>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</si>
  <si>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</si>
  <si>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</si>
  <si>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</si>
  <si>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</si>
  <si>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</si>
  <si>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</si>
  <si>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</si>
  <si>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</si>
  <si>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</si>
  <si>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</si>
  <si>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</si>
  <si>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</si>
  <si>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</si>
  <si>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</si>
  <si>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</si>
  <si>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</si>
  <si>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</si>
  <si>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</si>
  <si>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</si>
  <si>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</si>
  <si>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</si>
  <si>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</si>
  <si>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</si>
  <si>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</si>
  <si>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</si>
  <si>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</si>
  <si>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</si>
  <si>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</si>
  <si>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</si>
  <si>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</si>
  <si>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</si>
  <si>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</si>
  <si>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</si>
  <si>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</si>
  <si>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</si>
  <si>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</si>
  <si>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</si>
  <si>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</si>
  <si>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</si>
  <si>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</si>
  <si>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</si>
  <si>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</si>
  <si>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</si>
  <si>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</si>
  <si>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</si>
  <si>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</si>
  <si>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</si>
  <si>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</si>
  <si>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</si>
  <si>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</si>
  <si>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</si>
  <si>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</si>
  <si>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</si>
  <si>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</si>
  <si>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</si>
  <si>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</si>
  <si>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</si>
  <si>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</si>
  <si>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</si>
  <si>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</si>
  <si>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</si>
  <si>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</si>
  <si>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</si>
  <si>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</si>
  <si>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</si>
  <si>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</si>
  <si>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</si>
  <si>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</si>
  <si>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</si>
  <si>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</si>
  <si>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</si>
  <si>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</si>
  <si>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</si>
  <si>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</si>
  <si>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</si>
  <si>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</si>
  <si>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</si>
  <si>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</si>
  <si>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</si>
  <si>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</si>
  <si>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</si>
  <si>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</si>
  <si>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</si>
  <si>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</si>
  <si>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</si>
  <si>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</si>
  <si>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</si>
  <si>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</si>
  <si>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</si>
  <si>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</si>
  <si>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</si>
  <si>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</si>
  <si>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</si>
  <si>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</si>
  <si>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</si>
  <si>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</si>
  <si>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</si>
  <si>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</si>
  <si>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</si>
  <si>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</si>
  <si>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</si>
  <si>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</si>
  <si>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</si>
  <si>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</si>
  <si>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</si>
  <si>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</si>
  <si>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</si>
  <si>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</si>
  <si>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</si>
  <si>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</si>
  <si>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</si>
  <si>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</si>
  <si>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</si>
  <si>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</si>
  <si>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</si>
  <si>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</si>
  <si>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</si>
  <si>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</si>
  <si>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</si>
  <si>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</si>
  <si>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</si>
  <si>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</si>
  <si>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</si>
  <si>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</si>
  <si>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</si>
  <si>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</si>
  <si>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</si>
  <si>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</si>
  <si>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</si>
  <si>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</si>
  <si>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</si>
  <si>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</si>
  <si>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</si>
  <si>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</si>
  <si>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</si>
  <si>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</si>
  <si>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</si>
  <si>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</si>
  <si>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</si>
  <si>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</si>
  <si>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</si>
  <si>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</si>
  <si>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</si>
  <si>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</si>
  <si>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</si>
  <si>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</si>
  <si>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</si>
  <si>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</si>
  <si>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</si>
  <si>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</si>
  <si>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</si>
  <si>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</si>
  <si>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</si>
  <si>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</si>
  <si>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</si>
  <si>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</si>
  <si>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</si>
  <si>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</si>
  <si>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</si>
  <si>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</si>
  <si>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</si>
  <si>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</si>
  <si>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</si>
  <si>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</si>
  <si>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</si>
  <si>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</si>
  <si>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</si>
  <si>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</si>
  <si>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</si>
  <si>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</si>
  <si>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</si>
  <si>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</si>
  <si>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</si>
  <si>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</si>
  <si>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</si>
  <si>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</si>
  <si>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</si>
  <si>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</si>
  <si>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</si>
  <si>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</si>
  <si>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</si>
  <si>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</si>
  <si>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</si>
  <si>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</si>
  <si>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</si>
  <si>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</si>
  <si>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</si>
  <si>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</si>
  <si>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</si>
  <si>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</si>
  <si>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</si>
  <si>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</si>
  <si>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</si>
  <si>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</si>
  <si>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</si>
  <si>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</si>
  <si>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</si>
  <si>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</si>
  <si>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</si>
  <si>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</si>
  <si>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</si>
  <si>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</si>
  <si>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</si>
  <si>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</si>
  <si>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</si>
  <si>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</si>
  <si>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</si>
  <si>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</si>
  <si>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</si>
  <si>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</si>
  <si>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</si>
  <si>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</si>
  <si>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</si>
  <si>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</si>
  <si>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</si>
  <si>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</si>
  <si>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</si>
  <si>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</si>
  <si>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</si>
  <si>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</si>
  <si>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</si>
  <si>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</si>
  <si>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</si>
  <si>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</si>
  <si>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</si>
  <si>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</si>
  <si>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</si>
  <si>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</si>
  <si>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</si>
  <si>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</si>
  <si>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</si>
  <si>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</si>
  <si>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</si>
  <si>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</si>
  <si>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</si>
  <si>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</si>
  <si>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</si>
  <si>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</si>
  <si>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</si>
  <si>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</si>
  <si>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</si>
  <si>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</si>
  <si>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</si>
  <si>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</si>
  <si>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</si>
  <si>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</si>
  <si>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</si>
  <si>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</si>
  <si>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</si>
  <si>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</si>
  <si>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</si>
  <si>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</si>
  <si>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</si>
  <si>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</si>
  <si>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</si>
  <si>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</si>
  <si>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</si>
  <si>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</si>
  <si>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</si>
  <si>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</si>
  <si>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</si>
  <si>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</si>
  <si>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</si>
  <si>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</si>
  <si>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</si>
  <si>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</si>
  <si>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</si>
  <si>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</si>
  <si>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</si>
  <si>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</si>
  <si>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</si>
  <si>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</si>
  <si>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</si>
  <si>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</si>
  <si>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</si>
  <si>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</si>
  <si>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</si>
  <si>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</si>
  <si>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</si>
  <si>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</si>
  <si>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</si>
  <si>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</si>
  <si>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</si>
  <si>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</si>
  <si>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</si>
  <si>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</si>
  <si>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</si>
  <si>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</si>
  <si>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</si>
  <si>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</si>
  <si>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</si>
  <si>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</si>
  <si>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</si>
  <si>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</si>
  <si>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</si>
  <si>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</si>
  <si>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</si>
  <si>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</si>
  <si>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</si>
  <si>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</si>
  <si>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</si>
  <si>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</si>
  <si>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</si>
  <si>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</si>
  <si>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</si>
  <si>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</si>
  <si>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</si>
  <si>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</si>
  <si>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</si>
  <si>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</si>
  <si>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</si>
  <si>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</si>
  <si>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</si>
  <si>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</si>
  <si>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</si>
  <si>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</si>
  <si>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</si>
  <si>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</si>
  <si>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</si>
  <si>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</si>
  <si>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</si>
  <si>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</si>
  <si>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</si>
  <si>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</si>
  <si>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</si>
  <si>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</si>
  <si>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</si>
  <si>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</si>
  <si>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</si>
  <si>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</si>
  <si>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</si>
  <si>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</si>
  <si>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</si>
  <si>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</si>
  <si>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</si>
  <si>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</si>
  <si>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</si>
  <si>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</si>
  <si>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</si>
  <si>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</si>
  <si>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</si>
  <si>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</si>
  <si>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</si>
  <si>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</si>
  <si>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</si>
  <si>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</si>
  <si>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</si>
  <si>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</si>
  <si>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</si>
  <si>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</si>
  <si>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</si>
  <si>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</si>
  <si>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</si>
  <si>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</si>
  <si>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</si>
  <si>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</si>
  <si>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</si>
  <si>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</si>
  <si>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</si>
  <si>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</si>
  <si>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</si>
  <si>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</si>
  <si>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</si>
  <si>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</si>
  <si>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</si>
  <si>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</si>
  <si>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</si>
  <si>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</si>
  <si>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</si>
  <si>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</si>
  <si>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</si>
  <si>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</si>
  <si>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</si>
  <si>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</si>
  <si>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</si>
  <si>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</si>
  <si>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</si>
  <si>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</si>
  <si>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</si>
  <si>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</si>
  <si>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</si>
  <si>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</si>
  <si>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</si>
  <si>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</si>
  <si>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</si>
  <si>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</si>
  <si>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</si>
  <si>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</si>
  <si>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</si>
  <si>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</si>
  <si>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</si>
  <si>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</si>
  <si>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</si>
  <si>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</si>
  <si>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</si>
  <si>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</si>
  <si>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</si>
  <si>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</si>
  <si>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</si>
  <si>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</si>
  <si>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</si>
  <si>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</si>
  <si>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</si>
  <si>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</si>
  <si>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</si>
  <si>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</si>
  <si>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</si>
  <si>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</si>
  <si>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</si>
  <si>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</si>
  <si>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</si>
  <si>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</si>
  <si>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</si>
  <si>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</si>
  <si>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</si>
  <si>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</si>
  <si>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</si>
  <si>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</si>
  <si>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</si>
  <si>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</si>
  <si>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</si>
  <si>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</si>
  <si>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</si>
  <si>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</si>
  <si>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</si>
  <si>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</si>
  <si>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</si>
  <si>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</si>
  <si>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</si>
  <si>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</si>
  <si>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</si>
  <si>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</si>
  <si>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</si>
  <si>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</si>
  <si>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</si>
  <si>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</si>
  <si>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</si>
  <si>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</si>
  <si>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</si>
  <si>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</si>
  <si>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</si>
  <si>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</si>
  <si>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</si>
  <si>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</si>
  <si>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</si>
  <si>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</si>
  <si>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</si>
  <si>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</si>
  <si>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</si>
  <si>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</si>
  <si>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</si>
  <si>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</si>
  <si>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</si>
  <si>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</si>
  <si>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</si>
  <si>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</si>
  <si>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</si>
  <si>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</si>
  <si>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</si>
  <si>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</si>
  <si>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</si>
  <si>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</si>
  <si>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</si>
  <si>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</si>
  <si>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</si>
  <si>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</si>
  <si>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</si>
  <si>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</si>
  <si>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</si>
  <si>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</si>
  <si>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</si>
  <si>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</si>
  <si>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</si>
  <si>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</si>
  <si>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</si>
  <si>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</si>
  <si>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</si>
  <si>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</si>
  <si>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</si>
  <si>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</si>
  <si>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</si>
  <si>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</si>
  <si>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</si>
  <si>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</si>
  <si>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</si>
  <si>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</si>
  <si>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</si>
  <si>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</si>
  <si>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</si>
  <si>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</si>
  <si>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</si>
  <si>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</si>
  <si>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</si>
  <si>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</si>
  <si>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</si>
  <si>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</si>
  <si>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</si>
  <si>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</si>
  <si>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</si>
  <si>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</si>
  <si>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</si>
  <si>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</si>
  <si>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</si>
  <si>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</si>
  <si>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</si>
  <si>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</si>
  <si>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</si>
  <si>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</si>
  <si>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</si>
  <si>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</si>
  <si>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</si>
  <si>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</si>
  <si>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</si>
  <si>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</si>
  <si>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</si>
  <si>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</si>
  <si>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</si>
  <si>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</si>
  <si>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</si>
  <si>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</si>
  <si>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</si>
  <si>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</si>
  <si>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</si>
  <si>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</si>
  <si>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</si>
  <si>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</si>
  <si>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</si>
  <si>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</si>
  <si>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</si>
  <si>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</si>
  <si>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</si>
  <si>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</si>
  <si>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</si>
  <si>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</si>
  <si>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</si>
  <si>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</si>
  <si>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</si>
  <si>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</si>
  <si>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</si>
  <si>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</si>
  <si>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</si>
  <si>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</si>
  <si>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</si>
  <si>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</si>
  <si>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</si>
  <si>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</si>
  <si>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</si>
  <si>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</si>
  <si>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</si>
  <si>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</si>
  <si>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</si>
  <si>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</si>
  <si>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</si>
  <si>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</si>
  <si>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</si>
  <si>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</si>
  <si>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</si>
  <si>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</si>
  <si>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</si>
  <si>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</si>
  <si>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</si>
  <si>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</si>
  <si>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</si>
  <si>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</si>
  <si>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</si>
  <si>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</si>
  <si>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</si>
  <si>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</si>
  <si>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</si>
  <si>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</si>
  <si>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</si>
  <si>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</si>
  <si>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</si>
  <si>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</si>
  <si>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</si>
  <si>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</si>
  <si>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</si>
  <si>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</si>
  <si>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</si>
  <si>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</si>
  <si>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</si>
  <si>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</si>
  <si>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</si>
  <si>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</si>
  <si>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</si>
  <si>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</si>
  <si>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</si>
  <si>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</si>
  <si>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</si>
  <si>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</si>
  <si>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</si>
  <si>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</si>
  <si>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</si>
  <si>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</si>
  <si>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</si>
  <si>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</si>
  <si>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</si>
  <si>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</si>
  <si>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</si>
  <si>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</si>
  <si>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</si>
  <si>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</si>
  <si>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</si>
  <si>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</si>
  <si>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</si>
  <si>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</si>
  <si>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</si>
  <si>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</si>
  <si>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</si>
  <si>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</si>
  <si>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</si>
  <si>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</si>
  <si>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</si>
  <si>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</si>
  <si>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</si>
  <si>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</si>
  <si>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</si>
  <si>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</si>
  <si>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</si>
  <si>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</si>
  <si>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</si>
  <si>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</si>
  <si>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</si>
  <si>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</si>
  <si>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</si>
  <si>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</si>
  <si>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</si>
  <si>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</si>
  <si>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</si>
  <si>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</si>
  <si>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</si>
  <si>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</si>
  <si>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</si>
  <si>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</si>
  <si>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</si>
  <si>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</si>
  <si>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</si>
  <si>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</si>
  <si>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</si>
  <si>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</si>
  <si>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</si>
  <si>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</si>
  <si>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</si>
  <si>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</si>
  <si>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</si>
  <si>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</si>
  <si>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</si>
  <si>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</si>
  <si>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</si>
  <si>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</si>
  <si>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</si>
  <si>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</si>
  <si>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</si>
  <si>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</si>
  <si>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</si>
  <si>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</si>
  <si>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</si>
  <si>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</si>
  <si>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</si>
  <si>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</si>
  <si>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</si>
  <si>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</si>
  <si>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</si>
  <si>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</si>
  <si>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</si>
  <si>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</si>
  <si>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</si>
  <si>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</si>
  <si>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</si>
  <si>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</si>
  <si>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</si>
  <si>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</si>
  <si>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</si>
  <si>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</si>
  <si>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</si>
  <si>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</si>
  <si>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</si>
  <si>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</si>
  <si>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</si>
  <si>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</si>
  <si>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</si>
  <si>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</si>
  <si>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</si>
  <si>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</si>
  <si>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</si>
  <si>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</si>
  <si>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</si>
  <si>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</si>
  <si>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</si>
  <si>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</si>
  <si>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</si>
  <si>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</si>
  <si>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</si>
  <si>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</si>
  <si>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</si>
  <si>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</si>
  <si>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</si>
  <si>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</si>
  <si>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</si>
  <si>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</si>
  <si>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</si>
  <si>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</si>
  <si>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</si>
  <si>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</si>
  <si>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</si>
  <si>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</si>
  <si>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</si>
  <si>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</si>
  <si>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</si>
  <si>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</si>
  <si>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</si>
  <si>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</si>
  <si>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</si>
  <si>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</si>
  <si>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</si>
  <si>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</si>
  <si>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</si>
  <si>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</si>
  <si>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</si>
  <si>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</si>
  <si>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</si>
  <si>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</si>
  <si>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</si>
  <si>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</si>
  <si>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</si>
  <si>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</si>
  <si>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</si>
  <si>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</si>
  <si>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</si>
  <si>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</si>
  <si>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</si>
  <si>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</si>
  <si>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</si>
  <si>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</si>
  <si>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</si>
  <si>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</si>
  <si>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</si>
  <si>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</si>
  <si>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</si>
  <si>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</si>
  <si>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</si>
  <si>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</si>
  <si>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</si>
  <si>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</si>
  <si>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</si>
  <si>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</si>
  <si>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</si>
  <si>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</si>
  <si>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</si>
  <si>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</si>
  <si>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</si>
  <si>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</si>
  <si>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</si>
  <si>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</si>
  <si>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</si>
  <si>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</si>
  <si>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</si>
  <si>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</si>
  <si>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</si>
  <si>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</si>
  <si>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</si>
  <si>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</si>
  <si>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</si>
  <si>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</si>
  <si>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</si>
  <si>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</si>
  <si>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</si>
  <si>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</si>
  <si>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</si>
  <si>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</si>
  <si>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</si>
  <si>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</si>
  <si>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</si>
  <si>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</si>
  <si>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</si>
  <si>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</si>
  <si>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</si>
  <si>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</si>
  <si>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</si>
  <si>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</si>
  <si>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</si>
  <si>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</si>
  <si>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</si>
  <si>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</si>
  <si>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</si>
  <si>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</si>
  <si>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</si>
  <si>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</si>
  <si>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</si>
  <si>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</si>
  <si>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</si>
  <si>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</si>
  <si>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</si>
  <si>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</si>
  <si>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</si>
  <si>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</si>
  <si>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</si>
  <si>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</si>
  <si>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</si>
  <si>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</si>
  <si>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</si>
  <si>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</si>
  <si>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</si>
  <si>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</si>
  <si>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</si>
  <si>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</si>
  <si>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</si>
  <si>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</si>
  <si>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</si>
  <si>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</si>
  <si>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</si>
  <si>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</si>
  <si>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</si>
  <si>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</si>
  <si>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</si>
  <si>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</si>
  <si>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</si>
  <si>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</si>
  <si>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</si>
  <si>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</si>
  <si>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</si>
  <si>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</si>
  <si>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</si>
  <si>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</si>
  <si>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</si>
  <si>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</si>
  <si>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</si>
  <si>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</si>
  <si>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</si>
  <si>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</si>
  <si>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</si>
  <si>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</si>
  <si>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</si>
  <si>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</si>
  <si>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</si>
  <si>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</si>
  <si>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</si>
  <si>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</si>
  <si>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</si>
  <si>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</si>
  <si>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</si>
  <si>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</si>
  <si>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</si>
  <si>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</si>
  <si>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</si>
  <si>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</si>
  <si>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</si>
  <si>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</si>
  <si>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</si>
  <si>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</si>
  <si>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</si>
  <si>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</si>
  <si>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</si>
  <si>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</si>
  <si>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</si>
  <si>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</si>
  <si>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</si>
  <si>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</si>
  <si>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</si>
  <si>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</si>
  <si>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</si>
  <si>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</si>
  <si>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</si>
  <si>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</si>
  <si>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</si>
  <si>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</si>
  <si>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</si>
  <si>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</si>
  <si>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</si>
  <si>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</si>
  <si>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</si>
  <si>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</si>
  <si>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</si>
  <si>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</si>
  <si>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</si>
  <si>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</si>
  <si>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</si>
  <si>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</si>
  <si>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</si>
  <si>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</si>
  <si>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</si>
  <si>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</si>
  <si>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</si>
  <si>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</si>
  <si>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</si>
  <si>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</si>
  <si>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</si>
  <si>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</si>
  <si>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</si>
  <si>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</si>
  <si>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</si>
  <si>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</si>
  <si>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</si>
  <si>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</si>
  <si>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</si>
  <si>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</si>
  <si>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</si>
  <si>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</si>
  <si>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</si>
  <si>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</si>
  <si>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</si>
  <si>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</si>
  <si>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</si>
  <si>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</si>
  <si>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</si>
  <si>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</si>
  <si>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</si>
  <si>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</si>
  <si>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</si>
  <si>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</si>
  <si>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</si>
  <si>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</si>
  <si>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</si>
  <si>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</si>
  <si>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</si>
  <si>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</si>
  <si>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</si>
  <si>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</si>
  <si>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</si>
  <si>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</si>
  <si>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</si>
  <si>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</si>
  <si>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</si>
  <si>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</si>
  <si>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</si>
  <si>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</si>
  <si>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</si>
  <si>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</si>
  <si>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</si>
  <si>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</si>
  <si>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</si>
  <si>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</si>
  <si>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</si>
  <si>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</si>
  <si>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</si>
  <si>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</si>
  <si>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</si>
  <si>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</si>
  <si>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</si>
  <si>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</si>
  <si>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</si>
  <si>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</si>
  <si>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</si>
  <si>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</si>
  <si>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</si>
  <si>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</si>
  <si>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</si>
  <si>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</si>
  <si>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</si>
  <si>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</si>
  <si>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</si>
  <si>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</si>
  <si>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</si>
  <si>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</si>
  <si>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</si>
  <si>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</si>
  <si>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</si>
  <si>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</si>
  <si>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</si>
  <si>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</si>
  <si>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</si>
  <si>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</si>
  <si>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</si>
  <si>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</si>
  <si>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</si>
  <si>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</si>
  <si>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</si>
  <si>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</si>
  <si>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</si>
  <si>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</si>
  <si>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</si>
  <si>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</si>
  <si>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</si>
  <si>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</si>
  <si>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</si>
  <si>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</si>
  <si>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</si>
  <si>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</si>
  <si>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</si>
  <si>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</si>
  <si>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</si>
  <si>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</si>
  <si>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</si>
  <si>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</si>
  <si>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</si>
  <si>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</si>
  <si>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</si>
  <si>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</si>
  <si>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</si>
  <si>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</si>
  <si>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</si>
  <si>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</si>
  <si>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</si>
  <si>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</si>
  <si>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</si>
  <si>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</si>
  <si>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</si>
  <si>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</si>
  <si>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</si>
  <si>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</si>
  <si>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</si>
  <si>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</si>
  <si>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</si>
  <si>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</si>
  <si>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</si>
  <si>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</si>
  <si>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</si>
  <si>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</si>
  <si>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</si>
  <si>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</si>
  <si>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</si>
  <si>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</si>
  <si>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</si>
  <si>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</si>
  <si>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</si>
  <si>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</si>
  <si>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</si>
  <si>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</si>
  <si>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</si>
  <si>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</si>
  <si>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</si>
  <si>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</si>
  <si>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</si>
  <si>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</si>
  <si>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</si>
  <si>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</si>
  <si>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</si>
  <si>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</si>
  <si>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</si>
  <si>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</si>
  <si>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</si>
  <si>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</si>
  <si>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</si>
  <si>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</si>
  <si>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</si>
  <si>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</si>
  <si>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</si>
  <si>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</si>
  <si>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</si>
  <si>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</si>
  <si>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</si>
  <si>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</si>
  <si>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</si>
  <si>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</si>
  <si>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</si>
  <si>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</si>
  <si>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</si>
  <si>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</si>
  <si>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</si>
  <si>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</si>
  <si>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</si>
  <si>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</si>
  <si>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</si>
  <si>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</si>
  <si>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</si>
  <si>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</si>
  <si>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</si>
  <si>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</si>
  <si>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</si>
  <si>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</si>
  <si>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</si>
  <si>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</si>
  <si>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</si>
  <si>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</si>
  <si>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</si>
  <si>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</si>
  <si>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</si>
  <si>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</si>
  <si>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</si>
  <si>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</si>
  <si>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</si>
  <si>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</si>
  <si>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</si>
  <si>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</si>
  <si>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</si>
  <si>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</si>
  <si>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</si>
  <si>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</si>
  <si>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</si>
  <si>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</si>
  <si>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</si>
  <si>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</si>
  <si>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</si>
  <si>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</si>
  <si>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</si>
  <si>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</si>
  <si>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</si>
  <si>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</si>
  <si>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</si>
  <si>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</si>
  <si>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</si>
  <si>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</si>
  <si>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</si>
  <si>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</si>
  <si>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</si>
  <si>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</si>
  <si>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</si>
  <si>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</si>
  <si>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</si>
  <si>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</si>
  <si>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</si>
  <si>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</si>
  <si>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</si>
  <si>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</si>
  <si>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</si>
  <si>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</si>
  <si>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</si>
  <si>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</si>
  <si>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</si>
  <si>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</si>
  <si>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</si>
  <si>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</si>
  <si>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</si>
  <si>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</si>
  <si>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</si>
  <si>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</si>
  <si>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</si>
  <si>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</si>
  <si>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</si>
  <si>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</si>
  <si>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</si>
  <si>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</si>
  <si>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</si>
  <si>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</si>
  <si>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</si>
  <si>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</si>
  <si>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</si>
  <si>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</si>
  <si>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</si>
  <si>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</si>
  <si>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</si>
  <si>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</si>
  <si>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</si>
  <si>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</si>
  <si>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</si>
  <si>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</si>
  <si>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</si>
  <si>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</si>
  <si>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</si>
  <si>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</si>
  <si>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</si>
  <si>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</si>
  <si>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</si>
  <si>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</si>
  <si>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</si>
  <si>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</si>
  <si>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</si>
  <si>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</si>
  <si>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</si>
  <si>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</si>
  <si>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</si>
  <si>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</si>
  <si>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</si>
  <si>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</si>
  <si>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</si>
  <si>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</si>
  <si>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</si>
  <si>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</si>
  <si>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</si>
  <si>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</si>
  <si>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</si>
  <si>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</si>
  <si>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</si>
  <si>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</si>
  <si>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</si>
  <si>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</si>
  <si>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</si>
  <si>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</si>
  <si>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</si>
  <si>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</si>
  <si>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</si>
  <si>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</si>
  <si>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</si>
  <si>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</si>
  <si>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</si>
  <si>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</si>
  <si>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</si>
  <si>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</si>
  <si>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</si>
  <si>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</si>
  <si>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</si>
  <si>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</si>
  <si>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</si>
  <si>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</si>
  <si>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</si>
  <si>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</si>
  <si>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</si>
  <si>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</si>
  <si>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</si>
  <si>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</si>
  <si>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</si>
  <si>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</si>
  <si>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</si>
  <si>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</si>
  <si>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</si>
  <si>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</si>
  <si>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</si>
  <si>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</si>
  <si>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</si>
  <si>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</si>
  <si>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</si>
  <si>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</si>
  <si>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</si>
  <si>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</si>
  <si>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</si>
  <si>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</si>
  <si>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</si>
  <si>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</si>
  <si>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</si>
  <si>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</si>
  <si>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</si>
  <si>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</si>
  <si>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</si>
  <si>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</si>
  <si>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</si>
  <si>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</si>
  <si>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</si>
  <si>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</si>
  <si>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</si>
  <si>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</si>
  <si>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</si>
  <si>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</si>
  <si>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</si>
  <si>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</si>
  <si>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</si>
  <si>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</si>
  <si>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</si>
  <si>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</si>
  <si>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</si>
  <si>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</si>
  <si>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</si>
  <si>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</si>
  <si>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</si>
  <si>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</si>
  <si>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</si>
  <si>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</si>
  <si>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</si>
  <si>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</si>
  <si>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</si>
  <si>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</si>
  <si>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</si>
  <si>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</si>
  <si>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</si>
  <si>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</si>
  <si>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</si>
  <si>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</si>
  <si>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</si>
  <si>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</si>
  <si>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</si>
  <si>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</si>
  <si>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</si>
  <si>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</si>
  <si>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</si>
  <si>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</si>
  <si>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</si>
  <si>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</si>
  <si>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</si>
  <si>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</si>
  <si>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</si>
  <si>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</si>
  <si>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</si>
  <si>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</si>
  <si>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</si>
  <si>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</si>
  <si>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</si>
  <si>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</si>
  <si>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</si>
  <si>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</si>
  <si>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</si>
  <si>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</si>
  <si>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</si>
  <si>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</si>
  <si>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</si>
  <si>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</si>
  <si>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</si>
  <si>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</si>
  <si>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</si>
  <si>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</si>
  <si>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</si>
  <si>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</si>
  <si>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</si>
  <si>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</si>
  <si>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</si>
  <si>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</si>
  <si>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</si>
  <si>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</si>
  <si>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</si>
  <si>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</si>
  <si>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</si>
  <si>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</si>
  <si>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</si>
  <si>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</si>
  <si>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</si>
  <si>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</si>
  <si>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</si>
  <si>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</si>
  <si>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</si>
  <si>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</si>
  <si>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</si>
  <si>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</si>
  <si>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</si>
  <si>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</si>
  <si>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</si>
  <si>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</si>
  <si>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</si>
  <si>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</si>
  <si>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</si>
  <si>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</si>
  <si>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</si>
  <si>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</si>
  <si>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</si>
  <si>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</si>
  <si>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</si>
  <si>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</si>
  <si>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</si>
  <si>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</si>
  <si>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</si>
  <si>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</si>
  <si>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</si>
  <si>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</si>
  <si>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</si>
  <si>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</si>
  <si>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</si>
  <si>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</si>
  <si>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</si>
  <si>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</si>
  <si>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</si>
  <si>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</si>
  <si>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</si>
  <si>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</si>
  <si>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</si>
  <si>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</si>
  <si>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</si>
  <si>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</si>
  <si>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</si>
  <si>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</si>
  <si>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</si>
  <si>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</si>
  <si>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</si>
  <si>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</si>
  <si>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</si>
  <si>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</si>
  <si>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</si>
  <si>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</si>
  <si>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</si>
  <si>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</si>
  <si>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</si>
  <si>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</si>
  <si>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</si>
  <si>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</si>
  <si>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</si>
  <si>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</si>
  <si>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</si>
  <si>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</si>
  <si>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</si>
  <si>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</si>
  <si>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</si>
  <si>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</si>
  <si>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</si>
  <si>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</si>
  <si>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</si>
  <si>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</si>
  <si>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</si>
  <si>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</si>
  <si>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</si>
  <si>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</si>
  <si>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</si>
  <si>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</si>
  <si>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</si>
  <si>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</si>
  <si>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</si>
  <si>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</si>
  <si>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</si>
  <si>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</si>
  <si>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</si>
  <si>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</si>
  <si>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</si>
  <si>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</si>
  <si>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</si>
  <si>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</si>
  <si>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</si>
  <si>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</si>
  <si>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</si>
  <si>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</si>
  <si>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</si>
  <si>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</si>
  <si>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</si>
  <si>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</si>
  <si>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</si>
  <si>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</si>
  <si>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</si>
  <si>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</si>
  <si>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</si>
  <si>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</si>
  <si>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</si>
  <si>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</si>
  <si>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</si>
  <si>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</si>
  <si>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</si>
  <si>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</si>
  <si>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</si>
  <si>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</si>
  <si>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</si>
  <si>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</si>
  <si>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</si>
  <si>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</si>
  <si>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</si>
  <si>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</si>
  <si>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</si>
  <si>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</si>
  <si>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</si>
  <si>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</si>
  <si>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</si>
  <si>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</si>
  <si>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</si>
  <si>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</si>
  <si>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</si>
  <si>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</si>
  <si>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</si>
  <si>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</si>
  <si>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</si>
  <si>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</si>
  <si>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</si>
  <si>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</si>
  <si>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</si>
  <si>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</si>
  <si>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</si>
  <si>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</si>
  <si>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</si>
  <si>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</si>
  <si>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</si>
  <si>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</si>
  <si>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</si>
  <si>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</si>
  <si>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</si>
  <si>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</si>
  <si>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</si>
  <si>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</si>
  <si>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</si>
  <si>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</si>
  <si>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</si>
  <si>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</si>
  <si>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</si>
  <si>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</si>
  <si>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</si>
  <si>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</si>
  <si>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</si>
  <si>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</si>
  <si>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</si>
  <si>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</si>
  <si>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</si>
  <si>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</si>
  <si>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</si>
  <si>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</si>
  <si>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</si>
  <si>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</si>
  <si>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</si>
  <si>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</si>
  <si>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</si>
  <si>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</si>
  <si>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</si>
  <si>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</si>
  <si>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</si>
  <si>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</si>
  <si>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</si>
  <si>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</si>
  <si>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</si>
  <si>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</si>
  <si>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</si>
  <si>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</si>
  <si>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</si>
  <si>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</si>
  <si>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</si>
  <si>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</si>
  <si>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</si>
  <si>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</si>
  <si>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</si>
  <si>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</si>
  <si>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</si>
  <si>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</si>
  <si>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</si>
  <si>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</si>
  <si>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</si>
  <si>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</si>
  <si>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</si>
  <si>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</si>
  <si>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</si>
  <si>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</si>
  <si>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</si>
  <si>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</si>
  <si>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</si>
  <si>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</si>
  <si>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</si>
  <si>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</si>
  <si>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</si>
  <si>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</si>
  <si>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</si>
  <si>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</si>
  <si>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</si>
  <si>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</si>
  <si>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</si>
  <si>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</si>
  <si>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</si>
  <si>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</si>
  <si>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</si>
  <si>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</si>
  <si>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</si>
  <si>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</si>
  <si>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</si>
  <si>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</si>
  <si>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</si>
  <si>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</si>
  <si>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</si>
  <si>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</si>
  <si>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</si>
  <si>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</si>
  <si>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</si>
  <si>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</si>
  <si>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</si>
  <si>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</si>
  <si>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</si>
  <si>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</si>
  <si>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</si>
  <si>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</si>
  <si>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</si>
  <si>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</si>
  <si>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</si>
  <si>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</si>
  <si>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</si>
  <si>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</si>
  <si>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</si>
  <si>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</si>
  <si>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</si>
  <si>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</si>
  <si>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</si>
  <si>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</si>
  <si>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</si>
  <si>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</si>
  <si>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</si>
  <si>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</si>
  <si>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</si>
  <si>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</si>
  <si>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</si>
  <si>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</si>
  <si>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</si>
  <si>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</si>
  <si>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</si>
  <si>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</si>
  <si>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</si>
  <si>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</si>
  <si>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</si>
  <si>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</si>
  <si>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</si>
  <si>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</si>
  <si>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</si>
  <si>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</si>
  <si>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</si>
  <si>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</si>
  <si>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</si>
  <si>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</si>
  <si>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</si>
  <si>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</si>
  <si>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</si>
  <si>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</si>
  <si>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</si>
  <si>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</si>
  <si>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</si>
  <si>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</si>
  <si>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</si>
  <si>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</si>
  <si>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</si>
  <si>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</si>
  <si>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</si>
  <si>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</si>
  <si>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</si>
  <si>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</si>
  <si>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</si>
  <si>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</si>
  <si>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</si>
  <si>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</si>
  <si>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</si>
  <si>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</si>
  <si>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</si>
  <si>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</si>
  <si>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</si>
  <si>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</si>
  <si>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</si>
  <si>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</si>
  <si>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</si>
  <si>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</si>
  <si>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</si>
  <si>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</si>
  <si>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</si>
  <si>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</si>
  <si>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</si>
  <si>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</si>
  <si>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</si>
  <si>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</si>
  <si>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</si>
  <si>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</si>
  <si>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</si>
  <si>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</si>
  <si>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</si>
  <si>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</si>
  <si>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</si>
  <si>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</si>
  <si>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</si>
  <si>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</si>
  <si>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</si>
  <si>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</si>
  <si>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</si>
  <si>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</si>
  <si>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</si>
  <si>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</si>
  <si>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</si>
  <si>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</si>
  <si>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</si>
  <si>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</si>
  <si>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</si>
  <si>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</si>
  <si>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</si>
  <si>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</si>
  <si>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</si>
  <si>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</si>
  <si>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</si>
  <si>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</si>
  <si>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</si>
  <si>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</si>
  <si>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</si>
  <si>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</si>
  <si>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</si>
  <si>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</si>
  <si>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</si>
  <si>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</si>
  <si>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</si>
  <si>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</si>
  <si>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</si>
  <si>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</si>
  <si>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</si>
  <si>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</si>
  <si>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</si>
  <si>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</si>
  <si>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</si>
  <si>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</si>
  <si>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</si>
  <si>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</si>
  <si>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</si>
  <si>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</si>
  <si>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</si>
  <si>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</si>
  <si>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</si>
  <si>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</si>
  <si>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</si>
  <si>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</si>
  <si>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</si>
  <si>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</si>
  <si>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</si>
  <si>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</si>
  <si>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</si>
  <si>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</si>
  <si>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</si>
  <si>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</si>
  <si>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</si>
  <si>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</si>
  <si>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</si>
  <si>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</si>
  <si>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</si>
  <si>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</si>
  <si>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</si>
  <si>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</si>
  <si>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</si>
  <si>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</si>
  <si>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</si>
  <si>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</si>
  <si>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</si>
  <si>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</si>
  <si>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</si>
  <si>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</si>
  <si>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</si>
  <si>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</si>
  <si>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</si>
  <si>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</si>
  <si>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</si>
  <si>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</si>
  <si>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</si>
  <si>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</si>
  <si>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</si>
  <si>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</si>
  <si>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</si>
  <si>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</si>
  <si>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</si>
  <si>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</si>
  <si>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</si>
  <si>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</si>
  <si>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</si>
  <si>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</si>
  <si>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</si>
  <si>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</si>
  <si>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</si>
  <si>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</si>
  <si>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</si>
  <si>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</si>
  <si>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</si>
  <si>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</si>
  <si>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</si>
  <si>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</si>
  <si>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</si>
  <si>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</si>
  <si>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</si>
  <si>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</si>
  <si>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</si>
  <si>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</si>
  <si>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</si>
  <si>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</si>
  <si>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</si>
  <si>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</si>
  <si>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</si>
  <si>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</si>
  <si>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</si>
  <si>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</si>
  <si>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</si>
  <si>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</si>
  <si>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</si>
  <si>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</si>
  <si>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</si>
  <si>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</si>
  <si>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</si>
  <si>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</si>
  <si>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</si>
  <si>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</si>
  <si>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</si>
  <si>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</si>
  <si>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</si>
  <si>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</si>
  <si>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</si>
  <si>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</si>
  <si>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</si>
  <si>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</si>
  <si>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</si>
  <si>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</si>
  <si>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</si>
  <si>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</si>
  <si>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</si>
  <si>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</si>
  <si>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</si>
  <si>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</si>
  <si>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</si>
  <si>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</si>
  <si>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</si>
  <si>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</si>
  <si>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</si>
  <si>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</si>
  <si>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</si>
  <si>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</si>
  <si>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</si>
  <si>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</si>
  <si>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</si>
  <si>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</si>
  <si>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</si>
  <si>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</si>
  <si>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</si>
  <si>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</si>
  <si>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</si>
  <si>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</si>
  <si>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</si>
  <si>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</si>
  <si>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</si>
  <si>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</si>
  <si>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</si>
  <si>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</si>
  <si>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</si>
  <si>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</si>
  <si>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</si>
  <si>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</si>
  <si>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</si>
  <si>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</si>
  <si>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</si>
  <si>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</si>
  <si>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</si>
  <si>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</si>
  <si>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</si>
  <si>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</si>
  <si>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</si>
  <si>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</si>
  <si>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</si>
  <si>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</si>
  <si>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</si>
  <si>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</si>
  <si>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</si>
  <si>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</si>
  <si>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</si>
  <si>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</si>
  <si>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</si>
  <si>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</si>
  <si>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</si>
  <si>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</si>
  <si>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</si>
  <si>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</si>
  <si>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</si>
  <si>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</si>
  <si>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</si>
  <si>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</si>
  <si>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</si>
  <si>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</si>
  <si>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</si>
  <si>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</si>
  <si>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</si>
  <si>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</si>
  <si>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</si>
  <si>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</si>
  <si>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</si>
  <si>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</si>
  <si>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</si>
  <si>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</si>
  <si>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</si>
  <si>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</si>
  <si>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</si>
  <si>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</si>
  <si>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</si>
  <si>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</si>
  <si>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</si>
  <si>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</si>
  <si>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</si>
  <si>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</si>
  <si>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</si>
  <si>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</si>
  <si>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</si>
  <si>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</si>
  <si>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</si>
  <si>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</si>
  <si>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</si>
  <si>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</si>
  <si>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</si>
  <si>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</si>
  <si>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</si>
  <si>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</si>
  <si>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</si>
  <si>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</si>
  <si>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</si>
  <si>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</si>
  <si>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</si>
  <si>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</si>
  <si>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</si>
  <si>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</si>
  <si>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</si>
  <si>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</si>
  <si>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</si>
  <si>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</si>
  <si>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</si>
  <si>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</si>
  <si>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</si>
  <si>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</si>
  <si>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</si>
  <si>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</si>
  <si>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</si>
  <si>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</si>
  <si>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</si>
  <si>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</si>
  <si>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</si>
  <si>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</si>
  <si>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</si>
  <si>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</si>
  <si>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</si>
  <si>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</si>
  <si>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</si>
  <si>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</si>
  <si>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</si>
  <si>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</si>
  <si>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</si>
  <si>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</si>
  <si>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</si>
  <si>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</si>
  <si>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</si>
  <si>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</si>
  <si>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</si>
  <si>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</si>
  <si>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</si>
  <si>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</si>
  <si>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</si>
  <si>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</si>
  <si>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</si>
  <si>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</si>
  <si>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</si>
  <si>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</si>
  <si>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</si>
  <si>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</si>
  <si>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</si>
  <si>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</si>
  <si>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</si>
  <si>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</si>
  <si>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</si>
  <si>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</si>
  <si>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</si>
  <si>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</si>
  <si>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</si>
  <si>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</si>
  <si>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</si>
  <si>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</si>
  <si>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</si>
  <si>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</si>
  <si>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</si>
  <si>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</si>
  <si>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</si>
  <si>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</si>
  <si>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</si>
  <si>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</si>
  <si>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</si>
  <si>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</si>
  <si>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</si>
  <si>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</si>
  <si>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</si>
  <si>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</si>
  <si>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</si>
  <si>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</si>
  <si>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</si>
  <si>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</si>
  <si>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</si>
  <si>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</si>
  <si>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</si>
  <si>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</si>
  <si>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</si>
  <si>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</si>
  <si>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</si>
  <si>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</si>
  <si>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</si>
  <si>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</si>
  <si>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</si>
  <si>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</si>
  <si>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</si>
  <si>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</si>
  <si>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</si>
  <si>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</si>
  <si>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</si>
  <si>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</si>
  <si>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</si>
  <si>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</si>
  <si>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</si>
  <si>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</si>
  <si>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</si>
  <si>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</si>
  <si>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</si>
  <si>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</si>
  <si>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</si>
  <si>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</si>
  <si>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</si>
  <si>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</si>
  <si>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</si>
  <si>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</si>
  <si>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</si>
  <si>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</si>
  <si>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</si>
  <si>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</si>
  <si>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</si>
  <si>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</si>
  <si>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</si>
  <si>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</si>
  <si>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</si>
  <si>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</si>
  <si>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</si>
  <si>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</si>
  <si>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</si>
  <si>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</si>
  <si>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</si>
  <si>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</si>
  <si>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</si>
  <si>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</si>
  <si>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</si>
  <si>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</si>
  <si>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</si>
  <si>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</si>
  <si>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</si>
  <si>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</si>
  <si>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</si>
  <si>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</si>
  <si>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</si>
  <si>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</si>
  <si>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</si>
  <si>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</si>
  <si>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</si>
  <si>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</si>
  <si>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</si>
  <si>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</si>
  <si>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</si>
  <si>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</si>
  <si>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</si>
  <si>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</si>
  <si>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</si>
  <si>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</si>
  <si>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</si>
  <si>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</si>
  <si>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</si>
  <si>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</si>
  <si>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</si>
  <si>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</si>
  <si>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</si>
  <si>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</si>
  <si>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</si>
  <si>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</si>
  <si>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</si>
  <si>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</si>
  <si>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</si>
  <si>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</si>
  <si>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</si>
  <si>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</si>
  <si>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</si>
  <si>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</si>
  <si>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</si>
  <si>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</si>
  <si>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</si>
  <si>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</si>
  <si>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</si>
  <si>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</si>
  <si>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</si>
  <si>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</si>
  <si>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</si>
  <si>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</si>
  <si>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</si>
  <si>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</si>
  <si>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</si>
  <si>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</si>
  <si>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</si>
  <si>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</si>
  <si>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</si>
  <si>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</si>
  <si>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</si>
  <si>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</si>
  <si>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</si>
  <si>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</si>
  <si>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</si>
  <si>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</si>
  <si>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</si>
  <si>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</si>
  <si>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</si>
  <si>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</si>
  <si>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</si>
  <si>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</si>
  <si>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</si>
  <si>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</si>
  <si>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</si>
  <si>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</si>
  <si>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</si>
  <si>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</si>
  <si>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</si>
  <si>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</si>
  <si>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</si>
  <si>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</si>
  <si>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</si>
  <si>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</si>
  <si>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</si>
  <si>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</si>
  <si>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</si>
  <si>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</si>
  <si>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</si>
  <si>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</si>
  <si>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</si>
  <si>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</si>
  <si>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</si>
  <si>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</si>
  <si>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</si>
  <si>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</si>
  <si>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</si>
  <si>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</si>
  <si>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</si>
  <si>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</si>
  <si>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</si>
  <si>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</si>
  <si>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</si>
  <si>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</si>
  <si>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</si>
  <si>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</si>
  <si>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</si>
  <si>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</si>
  <si>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</si>
  <si>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</si>
  <si>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</si>
  <si>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</si>
  <si>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</si>
  <si>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</si>
  <si>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</si>
  <si>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</si>
  <si>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</si>
  <si>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</si>
  <si>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</si>
  <si>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</si>
  <si>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</si>
  <si>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</si>
  <si>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</si>
  <si>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</si>
  <si>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</si>
  <si>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</si>
  <si>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</si>
  <si>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</si>
  <si>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</si>
  <si>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</si>
  <si>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</si>
  <si>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</si>
  <si>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</si>
  <si>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</si>
  <si>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</si>
  <si>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</si>
  <si>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</si>
  <si>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</si>
  <si>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</si>
  <si>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</si>
  <si>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</si>
  <si>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</si>
  <si>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</si>
  <si>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</si>
  <si>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</si>
  <si>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</si>
  <si>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</si>
  <si>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</si>
  <si>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</si>
  <si>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</si>
  <si>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</si>
  <si>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</si>
  <si>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</si>
  <si>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</si>
  <si>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</si>
  <si>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</si>
  <si>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</si>
  <si>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</si>
  <si>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</si>
  <si>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</si>
  <si>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</si>
  <si>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</si>
  <si>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</si>
  <si>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</si>
  <si>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</si>
  <si>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</si>
  <si>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</si>
  <si>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</si>
  <si>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</si>
  <si>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</si>
  <si>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</si>
  <si>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</si>
  <si>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</si>
  <si>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</si>
  <si>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</si>
  <si>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</si>
  <si>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</si>
  <si>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</si>
  <si>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</si>
  <si>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</si>
  <si>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</si>
  <si>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</si>
  <si>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</si>
  <si>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</si>
  <si>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</si>
  <si>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</si>
  <si>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</si>
  <si>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</si>
  <si>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</si>
  <si>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</si>
  <si>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</si>
  <si>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</si>
  <si>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</si>
  <si>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</si>
  <si>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</si>
  <si>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</si>
  <si>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</si>
  <si>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</si>
  <si>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</si>
  <si>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</si>
  <si>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</si>
  <si>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</si>
  <si>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</si>
  <si>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</si>
  <si>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</si>
  <si>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</si>
  <si>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</si>
  <si>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</si>
  <si>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</si>
  <si>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</si>
  <si>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</si>
  <si>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</si>
  <si>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</si>
  <si>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</si>
  <si>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</si>
  <si>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</si>
  <si>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</si>
  <si>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</si>
  <si>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</si>
  <si>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</si>
  <si>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</si>
  <si>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</si>
  <si>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</si>
  <si>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</si>
  <si>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</si>
  <si>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</si>
  <si>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</si>
  <si>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</si>
  <si>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</si>
  <si>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</si>
  <si>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</si>
  <si>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</si>
  <si>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</si>
  <si>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</si>
  <si>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</si>
  <si>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</si>
  <si>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</si>
  <si>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</si>
  <si>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</si>
  <si>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</si>
  <si>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</si>
  <si>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</si>
  <si>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</si>
  <si>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</si>
  <si>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</si>
  <si>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</si>
  <si>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</si>
  <si>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</si>
  <si>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</si>
  <si>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</si>
  <si>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</si>
  <si>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</si>
  <si>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</si>
  <si>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</si>
  <si>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</si>
  <si>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</si>
  <si>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</si>
  <si>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</si>
  <si>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</si>
  <si>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</si>
  <si>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</si>
  <si>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</si>
  <si>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</si>
  <si>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</si>
  <si>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</si>
  <si>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</si>
  <si>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</si>
  <si>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</si>
  <si>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</si>
  <si>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</si>
  <si>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</si>
  <si>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</si>
  <si>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</si>
  <si>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</si>
  <si>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</si>
  <si>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</si>
  <si>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</si>
  <si>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</si>
  <si>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</si>
  <si>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</si>
  <si>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</si>
  <si>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</si>
  <si>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</si>
  <si>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</si>
  <si>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</si>
  <si>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</si>
  <si>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</si>
  <si>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</si>
  <si>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</si>
  <si>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</si>
  <si>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</si>
  <si>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</si>
  <si>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</si>
  <si>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</si>
  <si>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</si>
  <si>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</si>
  <si>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</si>
  <si>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</si>
  <si>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</si>
  <si>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</si>
  <si>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</si>
  <si>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</si>
  <si>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</si>
  <si>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</si>
  <si>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</si>
  <si>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</si>
  <si>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</si>
  <si>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</si>
  <si>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</si>
  <si>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</si>
  <si>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</si>
  <si>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</si>
  <si>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</si>
  <si>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</si>
  <si>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</si>
  <si>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</si>
  <si>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</si>
  <si>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</si>
  <si>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</si>
  <si>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</si>
  <si>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</si>
  <si>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</si>
  <si>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</si>
  <si>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</si>
  <si>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</si>
  <si>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</si>
  <si>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</si>
  <si>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</si>
  <si>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</si>
  <si>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</si>
  <si>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</si>
  <si>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</si>
  <si>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</si>
  <si>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</si>
  <si>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</si>
  <si>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</si>
  <si>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</si>
  <si>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</si>
  <si>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</si>
  <si>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</si>
  <si>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</si>
  <si>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</si>
  <si>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</si>
  <si>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</si>
  <si>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</si>
  <si>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</si>
  <si>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</si>
  <si>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</si>
  <si>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</si>
  <si>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</si>
  <si>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</si>
  <si>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</si>
  <si>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</si>
  <si>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</si>
  <si>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</si>
  <si>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</si>
  <si>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</si>
  <si>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</si>
  <si>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</si>
  <si>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</si>
  <si>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</si>
  <si>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</si>
  <si>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</si>
  <si>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</si>
  <si>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</si>
  <si>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</si>
  <si>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</si>
  <si>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</si>
  <si>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</si>
  <si>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</si>
  <si>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</si>
  <si>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</si>
  <si>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</si>
  <si>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</si>
  <si>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</si>
  <si>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</si>
  <si>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</si>
  <si>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</si>
  <si>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</si>
  <si>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</si>
  <si>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</si>
  <si>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</si>
  <si>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</si>
  <si>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</si>
  <si>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</si>
  <si>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</si>
  <si>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</si>
  <si>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</si>
  <si>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</si>
  <si>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</si>
  <si>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</si>
  <si>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</si>
  <si>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</si>
  <si>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</si>
  <si>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</si>
  <si>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</si>
  <si>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</si>
  <si>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</si>
  <si>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</si>
  <si>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</si>
  <si>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</si>
  <si>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</si>
  <si>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</si>
  <si>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</si>
  <si>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</si>
  <si>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</si>
  <si>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</si>
  <si>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</si>
  <si>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</si>
  <si>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</si>
  <si>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</si>
  <si>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</si>
  <si>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</si>
  <si>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</si>
  <si>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</si>
  <si>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</si>
  <si>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</si>
  <si>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</si>
  <si>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</si>
  <si>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</si>
  <si>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</si>
  <si>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</si>
  <si>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</si>
  <si>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</si>
  <si>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</si>
  <si>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</si>
  <si>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</si>
  <si>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</si>
  <si>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</si>
  <si>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</si>
  <si>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</si>
  <si>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</si>
  <si>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</si>
  <si>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</si>
  <si>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</si>
  <si>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</si>
  <si>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</si>
  <si>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</si>
  <si>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</si>
  <si>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</si>
  <si>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</si>
  <si>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</si>
  <si>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</si>
  <si>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</si>
  <si>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</si>
  <si>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</si>
  <si>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</si>
  <si>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</si>
  <si>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</si>
  <si>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</si>
  <si>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</si>
  <si>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</si>
  <si>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</si>
  <si>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</si>
  <si>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</si>
  <si>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</si>
  <si>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</si>
  <si>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</si>
  <si>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</si>
  <si>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</si>
  <si>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</si>
  <si>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</si>
  <si>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</si>
  <si>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</si>
  <si>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</si>
  <si>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</si>
  <si>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</si>
  <si>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</si>
  <si>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</si>
  <si>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</si>
  <si>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</si>
  <si>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</si>
  <si>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</si>
  <si>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</si>
  <si>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</si>
  <si>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</si>
  <si>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</si>
  <si>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</si>
  <si>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</si>
  <si>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</si>
  <si>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</si>
  <si>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</si>
  <si>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</si>
  <si>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</si>
  <si>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</si>
  <si>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</si>
  <si>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</si>
  <si>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</si>
  <si>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</si>
  <si>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</si>
  <si>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</si>
  <si>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</si>
  <si>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</si>
  <si>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</si>
  <si>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</si>
  <si>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</si>
  <si>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</si>
  <si>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</si>
  <si>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</si>
  <si>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</si>
  <si>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</si>
  <si>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</si>
  <si>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</si>
  <si>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</si>
  <si>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</si>
  <si>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</si>
  <si>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</si>
  <si>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</si>
  <si>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</si>
  <si>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</si>
  <si>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</si>
  <si>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</si>
  <si>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</si>
  <si>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</si>
  <si>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</si>
  <si>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</si>
  <si>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</si>
  <si>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</si>
  <si>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</si>
  <si>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</si>
  <si>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</si>
  <si>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</si>
  <si>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</si>
  <si>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</si>
  <si>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</si>
  <si>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</si>
  <si>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</si>
  <si>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</si>
  <si>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</si>
  <si>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</si>
  <si>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</si>
  <si>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</si>
  <si>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</si>
  <si>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</si>
  <si>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</si>
  <si>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</si>
  <si>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</si>
  <si>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</si>
  <si>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</si>
  <si>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</si>
  <si>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</si>
  <si>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</si>
  <si>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</si>
  <si>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</si>
  <si>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</si>
  <si>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</si>
  <si>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</si>
  <si>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</si>
  <si>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</si>
  <si>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</si>
  <si>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</si>
  <si>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</si>
  <si>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</si>
  <si>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</si>
  <si>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</si>
  <si>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</si>
  <si>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</si>
  <si>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</si>
  <si>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</si>
  <si>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</si>
  <si>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</si>
  <si>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</si>
  <si>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</si>
  <si>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</si>
  <si>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</si>
  <si>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</si>
  <si>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</si>
  <si>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</si>
  <si>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</si>
  <si>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</si>
  <si>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</si>
  <si>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</si>
  <si>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</si>
  <si>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</si>
  <si>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</si>
  <si>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</si>
  <si>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</si>
  <si>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</si>
  <si>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</si>
  <si>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</si>
  <si>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</si>
  <si>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</si>
  <si>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</si>
  <si>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</si>
  <si>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</si>
  <si>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</si>
  <si>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</si>
  <si>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</si>
  <si>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</si>
  <si>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</si>
  <si>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</si>
  <si>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</si>
  <si>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</si>
  <si>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</si>
  <si>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</si>
  <si>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</si>
  <si>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</si>
  <si>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</si>
  <si>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</si>
  <si>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</si>
  <si>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</si>
  <si>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</si>
  <si>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</si>
  <si>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</si>
  <si>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</si>
  <si>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</si>
  <si>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</si>
  <si>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</si>
  <si>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</si>
  <si>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</si>
  <si>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</si>
  <si>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</si>
  <si>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</si>
  <si>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</si>
  <si>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</si>
  <si>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</si>
  <si>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</si>
  <si>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</si>
  <si>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</si>
  <si>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</si>
  <si>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</si>
  <si>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</si>
  <si>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</si>
  <si>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</si>
  <si>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</si>
  <si>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</si>
  <si>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</si>
  <si>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</si>
  <si>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</si>
  <si>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</si>
  <si>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</si>
  <si>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</si>
  <si>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</si>
  <si>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</si>
  <si>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</si>
  <si>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</si>
  <si>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</si>
  <si>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</si>
  <si>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</si>
  <si>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</si>
  <si>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</si>
  <si>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</si>
  <si>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</si>
  <si>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</si>
  <si>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</si>
  <si>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</si>
  <si>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</si>
  <si>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</si>
  <si>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</si>
  <si>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</si>
  <si>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</si>
  <si>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</si>
  <si>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</si>
  <si>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</si>
  <si>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</si>
  <si>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</si>
  <si>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</si>
  <si>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</si>
  <si>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</si>
  <si>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</si>
  <si>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</si>
  <si>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</si>
  <si>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</si>
  <si>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</si>
  <si>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</si>
  <si>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</si>
  <si>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</si>
  <si>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</si>
  <si>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</si>
  <si>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</si>
  <si>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</si>
  <si>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</si>
  <si>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</si>
  <si>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</si>
  <si>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</si>
  <si>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</si>
  <si>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</si>
  <si>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</si>
  <si>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</si>
  <si>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</si>
  <si>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</si>
  <si>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</si>
  <si>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</si>
  <si>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</si>
  <si>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</si>
  <si>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</si>
  <si>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</si>
  <si>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</si>
  <si>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</si>
  <si>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</si>
  <si>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</si>
  <si>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</si>
  <si>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</si>
  <si>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</si>
  <si>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</si>
  <si>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</si>
  <si>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</si>
  <si>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</si>
  <si>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</si>
  <si>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</si>
  <si>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</si>
  <si>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</si>
  <si>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</si>
  <si>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</si>
  <si>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</si>
  <si>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</si>
  <si>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</si>
  <si>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</si>
  <si>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</si>
  <si>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</si>
  <si>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</si>
  <si>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</si>
  <si>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</si>
  <si>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</si>
  <si>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</si>
  <si>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</si>
  <si>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</si>
  <si>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</si>
  <si>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</si>
  <si>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</si>
  <si>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</si>
  <si>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</si>
  <si>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</si>
  <si>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</si>
  <si>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</si>
  <si>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</si>
  <si>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</si>
  <si>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</si>
  <si>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</si>
  <si>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</si>
  <si>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</si>
  <si>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</si>
  <si>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</si>
  <si>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</si>
  <si>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</si>
  <si>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</si>
  <si>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</si>
  <si>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</si>
  <si>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</si>
  <si>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</si>
  <si>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</si>
  <si>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</si>
  <si>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</si>
  <si>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</si>
  <si>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</si>
  <si>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</si>
  <si>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</si>
  <si>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</si>
  <si>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</si>
  <si>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</si>
  <si>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</si>
  <si>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</si>
  <si>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</si>
  <si>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</si>
  <si>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</si>
  <si>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</si>
  <si>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</si>
  <si>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</si>
  <si>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</si>
  <si>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</si>
  <si>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</si>
  <si>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</si>
  <si>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</si>
  <si>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</si>
  <si>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</si>
  <si>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</si>
  <si>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</si>
  <si>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</si>
  <si>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</si>
  <si>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</si>
  <si>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</si>
  <si>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</si>
  <si>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</si>
  <si>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</si>
  <si>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</si>
  <si>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</si>
  <si>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</si>
  <si>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</si>
  <si>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</si>
  <si>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</si>
  <si>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</si>
  <si>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</si>
  <si>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</si>
  <si>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</si>
  <si>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</si>
  <si>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</si>
  <si>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</si>
  <si>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</si>
  <si>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</si>
  <si>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</si>
  <si>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</si>
  <si>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</si>
  <si>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</si>
  <si>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</si>
  <si>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</si>
  <si>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</si>
  <si>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</si>
  <si>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</si>
  <si>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</si>
  <si>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</si>
  <si>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</si>
  <si>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</si>
  <si>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</si>
  <si>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</si>
  <si>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</si>
  <si>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</si>
  <si>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</si>
  <si>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</si>
  <si>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</si>
  <si>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</si>
  <si>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</si>
  <si>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</si>
  <si>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</si>
  <si>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</si>
  <si>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</si>
  <si>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</si>
  <si>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</si>
  <si>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</si>
  <si>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</si>
  <si>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</si>
  <si>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</si>
  <si>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</si>
  <si>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</si>
  <si>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</si>
  <si>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</si>
  <si>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</si>
  <si>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</si>
  <si>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</si>
  <si>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</si>
  <si>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</si>
  <si>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</si>
  <si>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</si>
  <si>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</si>
  <si>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</si>
  <si>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</si>
  <si>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</si>
  <si>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</si>
  <si>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</si>
  <si>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</si>
  <si>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</si>
  <si>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</si>
  <si>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</si>
  <si>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</si>
  <si>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</si>
  <si>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</si>
  <si>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</si>
  <si>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</si>
  <si>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</si>
  <si>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</si>
  <si>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</si>
  <si>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</si>
  <si>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</si>
  <si>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</si>
  <si>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</si>
  <si>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</si>
  <si>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</si>
  <si>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</si>
  <si>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</si>
  <si>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</si>
  <si>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</si>
  <si>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</si>
  <si>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</si>
  <si>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</si>
  <si>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</si>
  <si>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</si>
  <si>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</si>
  <si>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</si>
  <si>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</si>
  <si>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</si>
  <si>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</si>
  <si>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</si>
  <si>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</si>
  <si>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</si>
  <si>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</si>
  <si>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</si>
  <si>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</si>
  <si>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</si>
  <si>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</si>
  <si>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</si>
  <si>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</si>
  <si>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</si>
  <si>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</si>
  <si>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</si>
  <si>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</si>
  <si>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</si>
  <si>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</si>
  <si>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</si>
  <si>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</si>
  <si>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</si>
  <si>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</si>
  <si>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</si>
  <si>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</si>
  <si>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</si>
  <si>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</si>
  <si>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</si>
  <si>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</si>
  <si>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</si>
  <si>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</si>
  <si>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</si>
  <si>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</si>
  <si>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</si>
  <si>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</si>
  <si>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</si>
  <si>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</si>
  <si>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</si>
  <si>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</si>
  <si>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</si>
  <si>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</si>
  <si>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</si>
  <si>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</si>
  <si>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</si>
  <si>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</si>
  <si>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</si>
  <si>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</si>
  <si>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</si>
  <si>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</si>
  <si>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</si>
  <si>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</si>
  <si>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</si>
  <si>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</si>
  <si>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</si>
  <si>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</si>
  <si>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</si>
  <si>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</si>
  <si>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</si>
  <si>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</si>
  <si>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</si>
  <si>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</si>
  <si>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</si>
  <si>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</si>
  <si>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</si>
  <si>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</si>
  <si>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</si>
  <si>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</si>
  <si>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</si>
  <si>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</si>
  <si>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</si>
  <si>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</si>
  <si>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</si>
  <si>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</si>
  <si>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</si>
  <si>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</si>
  <si>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</si>
  <si>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</si>
  <si>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</si>
  <si>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</si>
  <si>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</si>
  <si>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</si>
  <si>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</si>
  <si>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</si>
  <si>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</si>
  <si>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</si>
  <si>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</si>
  <si>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</si>
  <si>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</si>
  <si>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</si>
  <si>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</si>
  <si>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</si>
  <si>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</si>
  <si>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</si>
  <si>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</si>
  <si>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</si>
  <si>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</si>
  <si>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</si>
  <si>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</si>
  <si>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</si>
  <si>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</si>
  <si>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</si>
  <si>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</si>
  <si>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</si>
  <si>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</si>
  <si>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</si>
  <si>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</si>
  <si>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</si>
  <si>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</si>
  <si>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</si>
  <si>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</si>
  <si>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</si>
  <si>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</si>
  <si>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</si>
  <si>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</si>
  <si>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</si>
  <si>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</si>
  <si>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</si>
  <si>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</si>
  <si>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</si>
  <si>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</si>
  <si>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</si>
  <si>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</si>
  <si>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</si>
  <si>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</si>
  <si>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</si>
  <si>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</si>
  <si>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</si>
  <si>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</si>
  <si>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</si>
  <si>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</si>
  <si>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</si>
  <si>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</si>
  <si>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</si>
  <si>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</si>
  <si>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</si>
  <si>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</si>
  <si>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</si>
  <si>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</si>
  <si>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</si>
  <si>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</si>
  <si>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</si>
  <si>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</si>
  <si>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</si>
  <si>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</si>
  <si>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</si>
  <si>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</si>
  <si>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</si>
  <si>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</si>
  <si>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</si>
  <si>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</si>
  <si>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</si>
  <si>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</si>
  <si>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</si>
  <si>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</si>
  <si>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</si>
  <si>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</si>
  <si>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</si>
  <si>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</si>
  <si>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</si>
  <si>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</si>
  <si>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</si>
  <si>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</si>
  <si>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</si>
  <si>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</si>
  <si>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</si>
  <si>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</si>
  <si>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</si>
  <si>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</si>
  <si>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</si>
  <si>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</si>
  <si>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</si>
  <si>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</si>
  <si>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</si>
  <si>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</si>
  <si>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</si>
  <si>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</si>
  <si>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</si>
  <si>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</si>
  <si>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</si>
  <si>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</si>
  <si>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</si>
  <si>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</si>
  <si>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</si>
  <si>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</si>
  <si>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</si>
  <si>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</si>
  <si>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</si>
  <si>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</si>
  <si>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</si>
  <si>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</si>
  <si>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</si>
  <si>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</si>
  <si>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</si>
  <si>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</si>
  <si>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</si>
  <si>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</si>
  <si>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</si>
  <si>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</si>
  <si>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</si>
  <si>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</si>
  <si>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</si>
  <si>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</si>
  <si>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</si>
  <si>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</si>
  <si>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</si>
  <si>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</si>
  <si>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</si>
  <si>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</si>
  <si>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</si>
  <si>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</si>
  <si>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</si>
  <si>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</si>
  <si>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</si>
  <si>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</si>
  <si>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</si>
  <si>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</si>
  <si>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</si>
  <si>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</si>
  <si>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</si>
  <si>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</si>
  <si>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</si>
  <si>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</si>
  <si>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</si>
  <si>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</si>
  <si>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</si>
  <si>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</si>
  <si>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</si>
  <si>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</si>
  <si>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</si>
  <si>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</si>
  <si>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</si>
  <si>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</si>
  <si>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</si>
  <si>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</si>
  <si>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</si>
  <si>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</si>
  <si>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</si>
  <si>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</si>
  <si>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</si>
  <si>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</si>
  <si>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</si>
  <si>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</si>
  <si>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</si>
  <si>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</si>
  <si>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</si>
  <si>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</si>
  <si>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</si>
  <si>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</si>
  <si>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</si>
  <si>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</si>
  <si>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</si>
  <si>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</si>
  <si>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</si>
  <si>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</si>
  <si>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</si>
  <si>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</si>
  <si>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</si>
  <si>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</si>
  <si>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</si>
  <si>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</si>
  <si>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</si>
  <si>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</si>
  <si>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</si>
  <si>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</si>
  <si>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</si>
  <si>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</si>
  <si>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</si>
  <si>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</si>
  <si>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</si>
  <si>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</si>
  <si>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</si>
  <si>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</si>
  <si>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</si>
  <si>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</si>
  <si>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</si>
  <si>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</si>
  <si>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</si>
  <si>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</si>
  <si>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</si>
  <si>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</si>
  <si>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</si>
  <si>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</si>
  <si>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</si>
  <si>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</si>
  <si>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</si>
  <si>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</si>
  <si>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</si>
  <si>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</si>
  <si>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</si>
  <si>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</si>
  <si>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</si>
  <si>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</si>
  <si>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</si>
  <si>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</si>
  <si>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</si>
  <si>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</si>
  <si>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</si>
  <si>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</si>
  <si>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</si>
  <si>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</si>
  <si>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</si>
  <si>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</si>
  <si>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</si>
  <si>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</si>
  <si>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</si>
  <si>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</si>
  <si>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</si>
  <si>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</si>
  <si>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</si>
  <si>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</si>
  <si>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</si>
  <si>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</si>
  <si>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</si>
  <si>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</si>
  <si>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</si>
  <si>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</si>
  <si>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</si>
  <si>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</si>
  <si>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</si>
  <si>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</si>
  <si>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</si>
  <si>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</si>
  <si>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</si>
  <si>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</si>
  <si>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</si>
  <si>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</si>
  <si>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</si>
  <si>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</si>
  <si>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</si>
  <si>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</si>
  <si>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</si>
  <si>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</si>
  <si>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</si>
  <si>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</si>
  <si>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</si>
  <si>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</si>
  <si>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</si>
  <si>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</si>
  <si>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</si>
  <si>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</si>
  <si>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</si>
  <si>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</si>
  <si>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</si>
  <si>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</si>
  <si>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</si>
  <si>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</si>
  <si>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</si>
  <si>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</si>
  <si>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</si>
  <si>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</si>
  <si>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</si>
  <si>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</si>
  <si>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</si>
  <si>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</si>
  <si>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</si>
  <si>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</si>
  <si>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</si>
  <si>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</si>
  <si>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</si>
  <si>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</si>
  <si>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</si>
  <si>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</si>
  <si>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</si>
  <si>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</si>
  <si>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</si>
  <si>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</si>
  <si>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</si>
  <si>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</si>
  <si>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</si>
  <si>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</si>
  <si>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</si>
  <si>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</si>
  <si>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</si>
  <si>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</si>
  <si>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</si>
  <si>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</si>
  <si>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</si>
  <si>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</si>
  <si>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</si>
  <si>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</si>
  <si>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</si>
  <si>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</si>
  <si>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</si>
  <si>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</si>
  <si>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</si>
  <si>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</si>
  <si>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</si>
  <si>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</si>
  <si>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</si>
  <si>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</si>
  <si>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</si>
  <si>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</si>
  <si>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</si>
  <si>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</si>
  <si>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</si>
  <si>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</si>
  <si>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</si>
  <si>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</si>
  <si>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</si>
  <si>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</si>
  <si>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</si>
  <si>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</si>
  <si>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</si>
  <si>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</si>
  <si>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</si>
  <si>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</si>
  <si>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</si>
  <si>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</si>
  <si>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</si>
  <si>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</si>
  <si>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</si>
  <si>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</si>
  <si>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</si>
  <si>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</si>
  <si>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</si>
  <si>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</si>
  <si>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</si>
  <si>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</si>
  <si>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</si>
  <si>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</si>
  <si>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</si>
  <si>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</si>
  <si>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</si>
  <si>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</si>
  <si>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</si>
  <si>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</si>
  <si>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</si>
  <si>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</si>
  <si>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</si>
  <si>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</si>
  <si>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</si>
  <si>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</si>
  <si>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</si>
  <si>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</si>
  <si>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</si>
  <si>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</si>
  <si>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</si>
  <si>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</si>
  <si>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</si>
  <si>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</si>
  <si>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</si>
  <si>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</si>
  <si>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</si>
  <si>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</si>
  <si>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</si>
  <si>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</si>
  <si>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</si>
  <si>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</si>
  <si>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</si>
  <si>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</si>
  <si>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</si>
  <si>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</si>
  <si>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</si>
  <si>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</si>
  <si>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</si>
  <si>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</si>
  <si>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</si>
  <si>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</si>
  <si>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</si>
  <si>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</si>
  <si>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</si>
  <si>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</si>
  <si>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</si>
  <si>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</si>
  <si>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</si>
  <si>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</si>
  <si>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</si>
  <si>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</si>
  <si>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</si>
  <si>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</si>
  <si>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</si>
  <si>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</si>
  <si>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</si>
  <si>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</si>
  <si>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</si>
  <si>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</si>
  <si>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</si>
  <si>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</si>
  <si>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</si>
  <si>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</si>
  <si>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</si>
  <si>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</si>
  <si>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</si>
  <si>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</si>
  <si>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</si>
  <si>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</si>
  <si>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</si>
  <si>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</si>
  <si>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</si>
  <si>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</si>
  <si>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</si>
  <si>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</si>
  <si>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</si>
  <si>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</si>
  <si>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</si>
  <si>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</si>
  <si>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</si>
  <si>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</si>
  <si>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</si>
  <si>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</si>
  <si>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</si>
  <si>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</si>
  <si>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</si>
  <si>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</si>
  <si>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</si>
  <si>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</si>
  <si>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</si>
  <si>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</si>
  <si>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</si>
  <si>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</si>
  <si>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</si>
  <si>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</si>
  <si>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</si>
  <si>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</si>
  <si>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</si>
  <si>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</si>
  <si>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</si>
  <si>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</si>
  <si>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</si>
  <si>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</si>
  <si>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</si>
  <si>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</si>
  <si>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</si>
  <si>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</si>
  <si>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</si>
  <si>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</si>
  <si>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</si>
  <si>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</si>
  <si>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</si>
  <si>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</si>
  <si>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</si>
  <si>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</si>
  <si>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</si>
  <si>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</si>
  <si>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</si>
  <si>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</si>
  <si>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</si>
  <si>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</si>
  <si>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</si>
  <si>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</si>
  <si>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</si>
  <si>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</si>
  <si>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</si>
  <si>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</si>
  <si>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</si>
  <si>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</si>
  <si>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</si>
  <si>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</si>
  <si>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</si>
  <si>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</si>
  <si>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</si>
  <si>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</si>
  <si>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</si>
  <si>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</si>
  <si>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</si>
  <si>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</si>
  <si>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</si>
  <si>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</si>
  <si>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</si>
  <si>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</si>
  <si>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</si>
  <si>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</si>
  <si>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</si>
  <si>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</si>
  <si>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</si>
  <si>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</si>
  <si>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</si>
  <si>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</si>
  <si>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</si>
  <si>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</si>
  <si>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</si>
  <si>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</si>
  <si>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</si>
  <si>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</si>
  <si>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</si>
  <si>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</si>
  <si>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</si>
  <si>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</si>
  <si>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</si>
  <si>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</si>
  <si>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</si>
  <si>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</si>
  <si>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</si>
  <si>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</si>
  <si>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</si>
  <si>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</si>
  <si>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</si>
  <si>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</si>
  <si>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</si>
  <si>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</si>
  <si>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</si>
  <si>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</si>
  <si>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</si>
  <si>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</si>
  <si>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</si>
  <si>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</si>
  <si>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</si>
  <si>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</si>
  <si>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</si>
  <si>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</si>
  <si>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</si>
  <si>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</si>
  <si>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</si>
  <si>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</si>
  <si>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</si>
  <si>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</si>
  <si>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</si>
  <si>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</si>
  <si>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</si>
  <si>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</si>
  <si>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</si>
  <si>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</si>
  <si>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</si>
  <si>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</si>
  <si>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</si>
  <si>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</si>
  <si>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</si>
  <si>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</si>
  <si>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</si>
  <si>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</si>
  <si>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</si>
  <si>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</si>
  <si>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</si>
  <si>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</si>
  <si>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</si>
  <si>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</si>
  <si>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</si>
  <si>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</si>
  <si>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</si>
  <si>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</si>
  <si>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</si>
  <si>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</si>
  <si>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</si>
  <si>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</si>
  <si>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</si>
  <si>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</si>
  <si>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</si>
  <si>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</si>
  <si>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</si>
  <si>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</si>
  <si>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</si>
  <si>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</si>
  <si>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</si>
  <si>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</si>
  <si>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</si>
  <si>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</si>
  <si>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</si>
  <si>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</si>
  <si>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</si>
  <si>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</si>
  <si>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</si>
  <si>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</si>
  <si>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</si>
  <si>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</si>
  <si>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</si>
  <si>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</si>
  <si>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</si>
  <si>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</si>
  <si>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</si>
  <si>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</si>
  <si>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</si>
  <si>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</si>
  <si>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</si>
  <si>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</si>
  <si>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</si>
  <si>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</si>
  <si>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</si>
  <si>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</si>
  <si>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</si>
  <si>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</si>
  <si>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</si>
  <si>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</si>
  <si>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</si>
  <si>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</si>
  <si>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</si>
  <si>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</si>
  <si>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</si>
  <si>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</si>
  <si>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</si>
  <si>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</si>
  <si>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</si>
  <si>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</si>
  <si>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</si>
  <si>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</si>
  <si>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</si>
  <si>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</si>
  <si>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</si>
  <si>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</si>
  <si>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</si>
  <si>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</si>
  <si>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</si>
  <si>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</si>
  <si>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</si>
  <si>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</si>
  <si>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</si>
  <si>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</si>
  <si>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</si>
  <si>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</si>
  <si>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</si>
  <si>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</si>
  <si>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</si>
  <si>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</si>
  <si>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</si>
  <si>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</si>
  <si>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</si>
  <si>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</si>
  <si>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</si>
  <si>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</si>
  <si>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</si>
  <si>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</si>
  <si>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</si>
  <si>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</si>
  <si>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</si>
  <si>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</si>
  <si>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</si>
  <si>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</si>
  <si>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</si>
  <si>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</si>
  <si>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</si>
  <si>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</si>
  <si>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</si>
  <si>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</si>
  <si>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</si>
  <si>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</si>
  <si>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</si>
  <si>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</si>
  <si>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</si>
  <si>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</si>
  <si>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</si>
  <si>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</si>
  <si>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</si>
  <si>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</si>
  <si>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</si>
  <si>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</si>
  <si>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</si>
  <si>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</si>
  <si>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</si>
  <si>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</si>
  <si>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</si>
  <si>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</si>
  <si>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</si>
  <si>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</si>
  <si>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</si>
  <si>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</si>
  <si>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</si>
  <si>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</si>
  <si>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</si>
  <si>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</si>
  <si>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</si>
  <si>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</si>
  <si>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</si>
  <si>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</si>
  <si>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</si>
  <si>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</si>
  <si>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</si>
  <si>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</si>
  <si>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</si>
  <si>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</si>
  <si>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</si>
  <si>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</si>
  <si>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</si>
  <si>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</si>
  <si>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</si>
  <si>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</si>
  <si>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</si>
  <si>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</si>
  <si>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</si>
  <si>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</si>
  <si>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</si>
  <si>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</si>
  <si>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</si>
  <si>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</si>
  <si>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</si>
  <si>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</si>
  <si>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</si>
  <si>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</si>
  <si>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</si>
  <si>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</si>
  <si>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</si>
  <si>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</si>
  <si>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</si>
  <si>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</si>
  <si>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</si>
  <si>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</si>
  <si>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</si>
  <si>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</si>
  <si>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</si>
  <si>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</si>
  <si>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</si>
  <si>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</si>
  <si>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</si>
  <si>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</si>
  <si>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</si>
  <si>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</si>
  <si>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</si>
  <si>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</si>
  <si>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</si>
  <si>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</si>
  <si>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</si>
  <si>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</si>
  <si>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</si>
  <si>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</si>
  <si>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</si>
  <si>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</si>
  <si>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</si>
  <si>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</si>
  <si>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</si>
  <si>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</si>
  <si>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</si>
  <si>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</si>
  <si>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</si>
  <si>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</si>
  <si>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</si>
  <si>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</si>
  <si>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</si>
  <si>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</si>
  <si>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</si>
  <si>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</si>
  <si>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</si>
  <si>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</si>
  <si>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</si>
  <si>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</si>
  <si>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</si>
  <si>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</si>
  <si>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</si>
  <si>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</si>
  <si>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</si>
  <si>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</si>
  <si>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</si>
  <si>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</si>
  <si>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</si>
  <si>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</si>
  <si>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</si>
  <si>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</si>
  <si>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</si>
  <si>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</si>
  <si>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</si>
  <si>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</si>
  <si>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</si>
  <si>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</si>
  <si>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</si>
  <si>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</si>
  <si>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</si>
  <si>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</si>
  <si>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</si>
  <si>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</si>
  <si>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</si>
  <si>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</si>
  <si>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</si>
  <si>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</si>
  <si>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</si>
  <si>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</si>
  <si>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</si>
  <si>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</si>
  <si>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</si>
  <si>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</si>
  <si>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</si>
  <si>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</si>
  <si>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</si>
  <si>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</si>
  <si>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</si>
  <si>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</si>
  <si>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</si>
  <si>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</si>
  <si>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</si>
  <si>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</si>
  <si>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</si>
  <si>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</si>
  <si>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</si>
  <si>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</si>
  <si>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</si>
  <si>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</si>
  <si>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</si>
  <si>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</si>
  <si>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</si>
  <si>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</si>
  <si>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</si>
  <si>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</si>
  <si>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</si>
  <si>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</si>
  <si>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</si>
  <si>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</si>
  <si>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</si>
  <si>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</si>
  <si>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</si>
  <si>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</si>
  <si>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</si>
  <si>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</si>
  <si>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</si>
  <si>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</si>
  <si>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</si>
  <si>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</si>
  <si>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</si>
  <si>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</si>
  <si>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</si>
  <si>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</si>
  <si>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</si>
  <si>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</si>
  <si>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</si>
  <si>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</si>
  <si>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</si>
  <si>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</si>
  <si>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</si>
  <si>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</si>
  <si>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</si>
  <si>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</si>
  <si>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</si>
  <si>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</si>
  <si>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</si>
  <si>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</si>
  <si>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</si>
  <si>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</si>
  <si>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</si>
  <si>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</si>
  <si>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</si>
  <si>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</si>
  <si>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</si>
  <si>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</si>
  <si>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</si>
  <si>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</si>
  <si>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</si>
  <si>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</si>
  <si>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</si>
  <si>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</si>
  <si>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</si>
  <si>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</si>
  <si>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</si>
  <si>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</si>
  <si>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</si>
  <si>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</si>
  <si>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</si>
  <si>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</si>
  <si>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</si>
  <si>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</si>
  <si>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</si>
  <si>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</si>
  <si>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</si>
  <si>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</si>
  <si>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</si>
  <si>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</si>
  <si>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</si>
  <si>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</si>
  <si>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</si>
  <si>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</si>
  <si>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</si>
  <si>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</si>
  <si>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</si>
  <si>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</si>
  <si>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</si>
  <si>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</si>
  <si>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</si>
  <si>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</si>
  <si>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</si>
  <si>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</si>
  <si>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</si>
  <si>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</si>
  <si>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</si>
  <si>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</si>
  <si>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</si>
  <si>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</si>
  <si>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</si>
  <si>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</si>
  <si>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</si>
  <si>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</si>
  <si>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</si>
  <si>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</si>
  <si>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</si>
  <si>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</si>
  <si>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</si>
  <si>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</si>
  <si>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</si>
  <si>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</si>
  <si>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</si>
  <si>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</si>
  <si>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</si>
  <si>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</si>
  <si>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</si>
  <si>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</si>
  <si>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</si>
  <si>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</si>
  <si>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</si>
  <si>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</si>
  <si>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</si>
  <si>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</si>
  <si>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</si>
  <si>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</si>
  <si>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</si>
  <si>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</si>
  <si>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</si>
  <si>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</si>
  <si>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</si>
  <si>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</si>
  <si>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</si>
  <si>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</si>
  <si>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</si>
  <si>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</si>
  <si>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</si>
  <si>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</si>
  <si>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</si>
  <si>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</si>
  <si>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</si>
  <si>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</si>
  <si>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</si>
  <si>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</si>
  <si>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</si>
  <si>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</si>
  <si>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</si>
  <si>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</si>
  <si>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</si>
  <si>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</si>
  <si>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</si>
  <si>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</si>
  <si>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</si>
  <si>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</si>
  <si>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</si>
  <si>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</si>
  <si>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</si>
  <si>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</si>
  <si>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</si>
  <si>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</si>
  <si>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</si>
  <si>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</si>
  <si>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</si>
  <si>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</si>
  <si>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</si>
  <si>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</si>
  <si>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</si>
  <si>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</si>
  <si>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</si>
  <si>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</si>
  <si>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</si>
  <si>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</si>
  <si>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</si>
  <si>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</si>
  <si>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</si>
  <si>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</si>
  <si>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</si>
  <si>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</si>
  <si>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</si>
  <si>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</si>
  <si>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</si>
  <si>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</si>
  <si>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</si>
  <si>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</si>
  <si>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</si>
  <si>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</si>
  <si>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</si>
  <si>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</si>
  <si>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</si>
  <si>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</si>
  <si>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</si>
  <si>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</si>
  <si>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</si>
  <si>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</si>
  <si>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</si>
  <si>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</si>
  <si>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</si>
  <si>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</si>
  <si>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</si>
  <si>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</si>
  <si>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</si>
  <si>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</si>
  <si>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</si>
  <si>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</si>
  <si>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</si>
  <si>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</si>
  <si>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</si>
  <si>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</si>
  <si>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</si>
  <si>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</si>
  <si>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</si>
  <si>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</si>
  <si>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</si>
  <si>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</si>
  <si>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</si>
  <si>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</si>
  <si>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</si>
  <si>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</si>
  <si>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</si>
  <si>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</si>
  <si>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</si>
  <si>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</si>
  <si>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</si>
  <si>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</si>
  <si>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</si>
  <si>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</si>
  <si>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</si>
  <si>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</si>
  <si>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</si>
  <si>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</si>
  <si>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</si>
  <si>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</si>
  <si>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</si>
  <si>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</si>
  <si>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</si>
  <si>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</si>
  <si>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</si>
  <si>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</si>
  <si>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</si>
  <si>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</si>
  <si>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</si>
  <si>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</si>
  <si>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</si>
  <si>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</si>
  <si>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</si>
  <si>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</si>
  <si>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</si>
  <si>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</si>
  <si>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</si>
  <si>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</si>
  <si>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</si>
  <si>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</si>
  <si>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</si>
  <si>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</si>
  <si>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</si>
  <si>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</si>
  <si>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</si>
  <si>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</si>
  <si>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</si>
  <si>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</si>
  <si>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</si>
  <si>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</si>
  <si>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</si>
  <si>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</si>
  <si>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</si>
  <si>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</si>
  <si>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</si>
  <si>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</si>
  <si>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</si>
  <si>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</si>
  <si>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</si>
  <si>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</si>
  <si>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</si>
  <si>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</si>
  <si>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</si>
  <si>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</si>
  <si>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</si>
  <si>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</si>
  <si>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</si>
  <si>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</si>
  <si>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</si>
  <si>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</si>
  <si>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</si>
  <si>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</si>
  <si>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</si>
  <si>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</si>
  <si>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</si>
  <si>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</si>
  <si>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</si>
  <si>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</si>
  <si>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</si>
  <si>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</si>
  <si>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</si>
  <si>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</si>
  <si>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</si>
  <si>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</si>
  <si>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</si>
  <si>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</si>
  <si>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</si>
  <si>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</si>
  <si>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</si>
  <si>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</si>
  <si>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</si>
  <si>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</si>
  <si>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</si>
  <si>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</si>
  <si>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</si>
  <si>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</si>
  <si>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</si>
  <si>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</si>
  <si>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</si>
  <si>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</si>
  <si>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</si>
  <si>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</si>
  <si>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</si>
  <si>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</si>
  <si>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</si>
  <si>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</si>
  <si>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</si>
  <si>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</si>
  <si>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</si>
  <si>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</si>
  <si>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</si>
  <si>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</si>
  <si>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</si>
  <si>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</si>
  <si>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</si>
  <si>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</si>
  <si>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</si>
  <si>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</si>
  <si>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</si>
  <si>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</si>
  <si>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</si>
  <si>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</si>
  <si>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</si>
  <si>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</si>
  <si>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</si>
  <si>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</si>
  <si>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</si>
  <si>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</si>
  <si>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</si>
  <si>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</si>
  <si>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</si>
  <si>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</si>
  <si>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</si>
  <si>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</si>
  <si>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</si>
  <si>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</si>
  <si>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</si>
  <si>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</si>
  <si>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</si>
  <si>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</si>
  <si>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</si>
  <si>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</si>
  <si>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</si>
  <si>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</si>
  <si>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</si>
  <si>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</si>
  <si>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</si>
  <si>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</si>
  <si>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</si>
  <si>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</si>
  <si>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</si>
  <si>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</si>
  <si>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</si>
  <si>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</si>
  <si>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</si>
  <si>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</si>
  <si>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</si>
  <si>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</si>
  <si>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</si>
  <si>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</si>
  <si>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</si>
  <si>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</si>
  <si>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</si>
  <si>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</si>
  <si>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</si>
  <si>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</si>
  <si>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</si>
  <si>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</si>
  <si>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</si>
  <si>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</si>
  <si>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</si>
  <si>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</si>
  <si>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</si>
  <si>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</si>
  <si>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</si>
  <si>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</si>
  <si>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</si>
  <si>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</si>
  <si>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</si>
  <si>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</si>
  <si>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</si>
  <si>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</si>
  <si>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</si>
  <si>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</si>
  <si>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</si>
  <si>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</si>
  <si>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</si>
  <si>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</si>
  <si>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</si>
  <si>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</si>
  <si>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</si>
  <si>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</si>
  <si>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</si>
  <si>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</si>
  <si>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</si>
  <si>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</si>
  <si>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</si>
  <si>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</si>
  <si>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</si>
  <si>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</si>
  <si>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</si>
  <si>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</si>
  <si>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</si>
  <si>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</si>
  <si>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</si>
  <si>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</si>
  <si>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</si>
  <si>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</si>
  <si>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</si>
  <si>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</si>
  <si>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</si>
  <si>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</si>
  <si>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</si>
  <si>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</si>
  <si>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</si>
  <si>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</si>
  <si>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</si>
  <si>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</si>
  <si>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</si>
  <si>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</si>
  <si>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</si>
  <si>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</si>
  <si>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</si>
  <si>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</si>
  <si>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</si>
  <si>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</si>
  <si>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</si>
  <si>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</si>
  <si>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</si>
  <si>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</si>
  <si>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</si>
  <si>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</si>
  <si>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</si>
  <si>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</si>
  <si>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</si>
  <si>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</si>
  <si>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</si>
  <si>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</si>
  <si>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</si>
  <si>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</si>
  <si>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</si>
  <si>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</si>
  <si>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</si>
  <si>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</si>
  <si>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</si>
  <si>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</si>
  <si>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</si>
  <si>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</si>
  <si>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</si>
  <si>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</si>
  <si>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</si>
  <si>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</si>
  <si>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</si>
  <si>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</si>
  <si>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</si>
  <si>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</si>
  <si>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</si>
  <si>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</si>
  <si>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</si>
  <si>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</si>
  <si>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</si>
  <si>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</si>
  <si>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</si>
  <si>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</si>
  <si>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</si>
  <si>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</si>
  <si>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</si>
  <si>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</si>
  <si>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</si>
  <si>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</si>
  <si>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</si>
  <si>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</si>
  <si>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</si>
  <si>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</si>
  <si>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</si>
  <si>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</si>
  <si>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</si>
  <si>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</si>
  <si>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</si>
  <si>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</si>
  <si>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</si>
  <si>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</si>
  <si>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</si>
  <si>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</si>
  <si>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</si>
  <si>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</si>
  <si>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</si>
  <si>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</si>
  <si>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</si>
  <si>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</si>
  <si>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</si>
  <si>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</si>
  <si>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</si>
  <si>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</si>
  <si>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</si>
  <si>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</si>
  <si>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</si>
  <si>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</si>
  <si>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</si>
  <si>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</si>
  <si>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</si>
  <si>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</si>
  <si>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</si>
  <si>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</si>
  <si>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</si>
  <si>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</si>
  <si>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</si>
  <si>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</si>
  <si>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</si>
  <si>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</si>
  <si>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</si>
  <si>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</si>
  <si>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</si>
  <si>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</si>
  <si>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</si>
  <si>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</si>
  <si>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</si>
  <si>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</si>
  <si>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</si>
  <si>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</si>
  <si>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</si>
  <si>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</si>
  <si>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</si>
  <si>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</si>
  <si>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</si>
  <si>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</si>
  <si>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</si>
  <si>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</si>
  <si>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</si>
  <si>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</si>
  <si>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</si>
  <si>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</si>
  <si>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</si>
  <si>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</si>
  <si>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</si>
  <si>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</si>
  <si>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</si>
  <si>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</si>
  <si>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</si>
  <si>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</si>
  <si>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</si>
  <si>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</si>
  <si>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</si>
  <si>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</si>
  <si>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</si>
  <si>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</si>
  <si>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</si>
  <si>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</si>
  <si>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</si>
  <si>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</si>
  <si>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</si>
  <si>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</si>
  <si>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</si>
  <si>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</si>
  <si>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</si>
  <si>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</si>
  <si>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</si>
  <si>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</si>
  <si>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</si>
  <si>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</si>
  <si>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</si>
  <si>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</si>
  <si>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</si>
  <si>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</si>
  <si>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</si>
  <si>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</si>
  <si>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</si>
  <si>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</si>
  <si>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</si>
  <si>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</si>
  <si>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</si>
  <si>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</si>
  <si>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</si>
  <si>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</si>
  <si>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</si>
  <si>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</si>
  <si>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</si>
  <si>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</si>
  <si>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</si>
  <si>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</si>
  <si>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</si>
  <si>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</si>
  <si>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</si>
  <si>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</si>
  <si>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</si>
  <si>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</si>
  <si>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</si>
  <si>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</si>
  <si>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</si>
  <si>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</si>
  <si>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</si>
  <si>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</si>
  <si>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</si>
  <si>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</si>
  <si>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</si>
  <si>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</si>
  <si>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</si>
  <si>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</si>
  <si>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</si>
  <si>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</si>
  <si>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</si>
  <si>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</si>
  <si>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</si>
  <si>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</si>
  <si>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</si>
  <si>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</si>
  <si>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</si>
  <si>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</si>
  <si>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</si>
  <si>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</si>
  <si>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</si>
  <si>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</si>
  <si>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</si>
  <si>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</si>
  <si>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</si>
  <si>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</si>
  <si>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</si>
  <si>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</si>
  <si>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</si>
  <si>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</si>
  <si>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</si>
  <si>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</si>
  <si>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</si>
  <si>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</si>
  <si>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</si>
  <si>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</si>
  <si>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</si>
  <si>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</si>
  <si>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</si>
  <si>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</si>
  <si>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</si>
  <si>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</si>
  <si>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</si>
  <si>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</si>
  <si>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</si>
  <si>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</si>
  <si>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</si>
  <si>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</si>
  <si>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</si>
  <si>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</si>
  <si>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</si>
  <si>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</si>
  <si>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</si>
  <si>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</si>
  <si>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</si>
  <si>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</si>
  <si>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</si>
  <si>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</si>
  <si>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</si>
  <si>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</si>
  <si>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</si>
  <si>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</si>
  <si>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</si>
  <si>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</si>
  <si>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</si>
  <si>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</si>
  <si>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</si>
  <si>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</si>
  <si>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</si>
  <si>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</si>
  <si>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</si>
  <si>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</si>
  <si>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</si>
  <si>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</si>
  <si>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</si>
  <si>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</si>
  <si>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</si>
  <si>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</si>
  <si>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</si>
  <si>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</si>
  <si>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</si>
  <si>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</si>
  <si>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</si>
  <si>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</si>
  <si>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</si>
  <si>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</si>
  <si>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</si>
  <si>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</si>
  <si>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</si>
  <si>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</si>
  <si>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</si>
  <si>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</si>
  <si>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</si>
  <si>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</si>
  <si>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</si>
  <si>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</si>
  <si>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</si>
  <si>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</si>
  <si>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</si>
  <si>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</si>
  <si>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</si>
  <si>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</si>
  <si>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</si>
  <si>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</si>
  <si>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</si>
  <si>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</si>
  <si>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</si>
  <si>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</si>
  <si>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</si>
  <si>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</si>
  <si>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</si>
  <si>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</si>
  <si>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</si>
  <si>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</si>
  <si>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</si>
  <si>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</si>
  <si>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</si>
  <si>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</si>
  <si>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</si>
  <si>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</si>
  <si>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</si>
  <si>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</si>
  <si>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</si>
  <si>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</si>
  <si>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</si>
  <si>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</si>
  <si>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</si>
  <si>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</si>
  <si>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</si>
  <si>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</si>
  <si>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</si>
  <si>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</si>
  <si>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</si>
  <si>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</si>
  <si>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</si>
  <si>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</si>
  <si>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</si>
  <si>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</si>
  <si>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</si>
  <si>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</si>
  <si>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</si>
  <si>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</si>
  <si>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</si>
  <si>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</si>
  <si>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</si>
  <si>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</si>
  <si>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</si>
  <si>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</si>
  <si>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</si>
  <si>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</si>
  <si>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</si>
  <si>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</si>
  <si>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</si>
  <si>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</si>
  <si>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</si>
  <si>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</si>
  <si>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</si>
  <si>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</si>
  <si>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</si>
  <si>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</si>
  <si>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</si>
  <si>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</si>
  <si>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</si>
  <si>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</si>
  <si>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</si>
  <si>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</si>
  <si>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</si>
  <si>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</si>
  <si>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</si>
  <si>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</si>
  <si>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</si>
  <si>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</si>
  <si>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</si>
  <si>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</si>
  <si>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</si>
  <si>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</si>
  <si>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</si>
  <si>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</si>
  <si>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</si>
  <si>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</si>
  <si>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</si>
  <si>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</si>
  <si>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</si>
  <si>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</si>
  <si>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</si>
  <si>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</si>
  <si>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</si>
  <si>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</si>
  <si>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</si>
  <si>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</si>
  <si>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</si>
  <si>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</si>
  <si>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</si>
  <si>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</si>
  <si>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</si>
  <si>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</si>
  <si>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</si>
  <si>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</si>
  <si>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</si>
  <si>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</si>
  <si>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</si>
  <si>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</si>
  <si>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</si>
  <si>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</si>
  <si>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</si>
  <si>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</si>
  <si>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</si>
  <si>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</si>
  <si>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</si>
  <si>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</si>
  <si>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</si>
  <si>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</si>
  <si>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</si>
  <si>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</si>
  <si>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</si>
  <si>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</si>
  <si>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</si>
  <si>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</si>
  <si>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</si>
  <si>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</si>
  <si>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</si>
  <si>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</si>
  <si>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</si>
  <si>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</si>
  <si>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</si>
  <si>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</si>
  <si>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</si>
  <si>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</si>
  <si>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</si>
  <si>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</si>
  <si>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</si>
  <si>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</si>
  <si>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</si>
  <si>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</si>
  <si>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</si>
  <si>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</si>
  <si>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</si>
  <si>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</si>
  <si>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</si>
  <si>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</si>
  <si>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</si>
  <si>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</si>
  <si>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</si>
  <si>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</si>
  <si>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</si>
  <si>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</si>
  <si>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</si>
  <si>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</si>
  <si>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</si>
  <si>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</si>
  <si>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</si>
  <si>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</si>
  <si>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</si>
  <si>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</si>
  <si>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</si>
  <si>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</si>
  <si>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</si>
  <si>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</si>
  <si>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</si>
  <si>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</si>
  <si>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</si>
  <si>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</si>
  <si>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</si>
  <si>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</si>
  <si>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</si>
  <si>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</si>
  <si>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</si>
  <si>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</si>
  <si>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</si>
  <si>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</si>
  <si>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</si>
  <si>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</si>
  <si>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</si>
  <si>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</si>
  <si>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</si>
  <si>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</si>
  <si>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</si>
  <si>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</si>
  <si>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</si>
  <si>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</si>
  <si>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</si>
  <si>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</si>
  <si>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</si>
  <si>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</si>
  <si>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</si>
  <si>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</si>
  <si>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</si>
  <si>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</si>
  <si>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</si>
  <si>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</si>
  <si>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</si>
  <si>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</si>
  <si>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</si>
  <si>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</si>
  <si>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</si>
  <si>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</si>
  <si>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</si>
  <si>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</si>
  <si>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</si>
  <si>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</si>
  <si>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</si>
  <si>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</si>
  <si>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</si>
  <si>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</si>
  <si>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</si>
  <si>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</si>
  <si>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</si>
  <si>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</si>
  <si>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</si>
  <si>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</si>
  <si>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</si>
  <si>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</si>
  <si>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</si>
  <si>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</si>
  <si>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</si>
  <si>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</si>
  <si>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</si>
  <si>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</si>
  <si>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</si>
  <si>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</si>
  <si>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</si>
  <si>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</si>
  <si>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</si>
  <si>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</si>
  <si>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</si>
  <si>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</si>
  <si>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</si>
  <si>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</si>
  <si>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</si>
  <si>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</si>
  <si>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</si>
  <si>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</si>
  <si>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</si>
  <si>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</si>
  <si>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</si>
  <si>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</si>
  <si>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</si>
  <si>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</si>
  <si>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</si>
  <si>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</si>
  <si>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</si>
  <si>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</si>
  <si>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</si>
  <si>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</si>
  <si>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</si>
  <si>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</si>
  <si>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</si>
  <si>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</si>
  <si>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</si>
  <si>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</si>
  <si>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</si>
  <si>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</si>
  <si>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</si>
  <si>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</si>
  <si>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</si>
  <si>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</si>
  <si>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</si>
  <si>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</si>
  <si>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</si>
  <si>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</si>
  <si>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</si>
  <si>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</si>
  <si>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</si>
  <si>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</si>
  <si>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</si>
  <si>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</si>
  <si>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</si>
  <si>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</si>
  <si>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</si>
  <si>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</si>
  <si>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</si>
  <si>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</si>
  <si>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</si>
  <si>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</si>
  <si>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</si>
  <si>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</si>
  <si>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</si>
  <si>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</si>
  <si>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</si>
  <si>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</si>
  <si>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</si>
  <si>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</si>
  <si>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</si>
  <si>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</si>
  <si>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</si>
  <si>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</si>
  <si>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</si>
  <si>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</si>
  <si>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</si>
  <si>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</si>
  <si>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</si>
  <si>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</si>
  <si>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</si>
  <si>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</si>
  <si>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</si>
  <si>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</si>
  <si>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</si>
  <si>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</si>
  <si>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</si>
  <si>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</si>
  <si>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</si>
  <si>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</si>
  <si>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</si>
  <si>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</si>
  <si>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</si>
  <si>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</si>
  <si>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</si>
  <si>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</si>
  <si>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</si>
  <si>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</si>
  <si>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</si>
  <si>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</si>
  <si>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</si>
  <si>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</si>
  <si>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</si>
  <si>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</si>
  <si>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</si>
  <si>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</si>
  <si>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</si>
  <si>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</si>
  <si>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</si>
  <si>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</si>
  <si>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</si>
  <si>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</si>
  <si>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</si>
  <si>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</si>
  <si>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</si>
  <si>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</si>
  <si>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</si>
  <si>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</si>
  <si>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</si>
  <si>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</si>
  <si>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</si>
  <si>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</si>
  <si>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</si>
  <si>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</si>
  <si>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</si>
  <si>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</si>
  <si>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</si>
  <si>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</si>
  <si>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</si>
  <si>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</si>
  <si>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</si>
  <si>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</si>
  <si>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</si>
  <si>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</si>
  <si>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</si>
  <si>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</si>
  <si>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</si>
  <si>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</si>
  <si>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</si>
  <si>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</si>
  <si>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</si>
  <si>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</si>
  <si>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</si>
  <si>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</si>
  <si>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</si>
  <si>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</si>
  <si>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</si>
  <si>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</si>
  <si>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</si>
  <si>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</si>
  <si>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</si>
  <si>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</si>
  <si>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</si>
  <si>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</si>
  <si>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</si>
  <si>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</si>
  <si>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</si>
  <si>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</si>
  <si>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</si>
  <si>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</si>
  <si>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</si>
  <si>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</si>
  <si>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</si>
  <si>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</si>
  <si>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</si>
  <si>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</si>
  <si>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</si>
  <si>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</si>
  <si>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</si>
  <si>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</si>
  <si>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</si>
  <si>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</si>
  <si>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</si>
  <si>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</si>
  <si>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</si>
  <si>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</si>
  <si>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</si>
  <si>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</si>
  <si>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</si>
  <si>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</si>
  <si>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</si>
  <si>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</si>
  <si>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</si>
  <si>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</si>
  <si>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</si>
  <si>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</si>
  <si>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</si>
  <si>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</si>
  <si>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</si>
  <si>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</si>
  <si>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</si>
  <si>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</si>
  <si>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</si>
  <si>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</si>
  <si>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</si>
  <si>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</si>
  <si>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</si>
  <si>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</si>
  <si>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</si>
  <si>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</si>
  <si>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</si>
  <si>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</si>
  <si>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</si>
  <si>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</si>
  <si>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</si>
  <si>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</si>
  <si>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</si>
  <si>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</si>
  <si>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</si>
  <si>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</si>
  <si>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</si>
  <si>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</si>
  <si>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</si>
  <si>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</si>
  <si>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</si>
  <si>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</si>
  <si>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</si>
  <si>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</si>
  <si>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</si>
  <si>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</si>
  <si>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</si>
  <si>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</si>
  <si>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</si>
  <si>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</si>
  <si>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</si>
  <si>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</si>
  <si>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</si>
  <si>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</si>
  <si>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</si>
  <si>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</si>
  <si>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</si>
  <si>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</si>
  <si>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</si>
  <si>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</si>
  <si>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</si>
  <si>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</si>
  <si>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</si>
  <si>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</si>
  <si>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</si>
  <si>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</si>
  <si>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</si>
  <si>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</si>
  <si>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</si>
  <si>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</si>
  <si>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</si>
  <si>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</si>
  <si>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</si>
  <si>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</si>
  <si>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</si>
  <si>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</si>
  <si>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</si>
  <si>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</si>
  <si>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</si>
  <si>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</si>
  <si>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</si>
  <si>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</si>
  <si>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</si>
  <si>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</si>
  <si>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</si>
  <si>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</si>
  <si>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</si>
  <si>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</si>
  <si>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</si>
  <si>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</si>
  <si>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</si>
  <si>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</si>
  <si>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</si>
  <si>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</si>
  <si>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</si>
  <si>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</si>
  <si>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</si>
  <si>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</si>
  <si>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</si>
  <si>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</si>
  <si>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</si>
  <si>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</si>
  <si>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</si>
  <si>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</si>
  <si>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</si>
  <si>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</si>
  <si>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</si>
  <si>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</si>
  <si>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</si>
  <si>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</si>
  <si>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</si>
  <si>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</si>
  <si>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</si>
  <si>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</si>
  <si>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</si>
  <si>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</si>
  <si>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</si>
  <si>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</si>
  <si>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</si>
  <si>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</si>
  <si>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</si>
  <si>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</si>
  <si>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</si>
  <si>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</si>
  <si>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</si>
  <si>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</si>
  <si>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</si>
  <si>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</si>
  <si>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</si>
  <si>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</si>
  <si>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</si>
  <si>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</si>
  <si>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</si>
  <si>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</si>
  <si>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</si>
  <si>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</si>
  <si>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</si>
  <si>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</si>
  <si>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</si>
  <si>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</si>
  <si>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</si>
  <si>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</si>
  <si>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</si>
  <si>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</si>
  <si>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</si>
  <si>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</si>
  <si>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</si>
  <si>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</si>
  <si>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</si>
  <si>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</si>
  <si>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</si>
  <si>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</si>
  <si>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</si>
  <si>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</si>
  <si>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</si>
  <si>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</si>
  <si>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</si>
  <si>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</si>
  <si>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</si>
  <si>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</si>
  <si>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</si>
  <si>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</si>
  <si>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</si>
  <si>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</si>
  <si>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</si>
  <si>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</si>
  <si>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</si>
  <si>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</si>
  <si>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</si>
  <si>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</si>
  <si>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</si>
  <si>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</si>
  <si>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</si>
  <si>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</si>
  <si>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</si>
  <si>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</si>
  <si>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</si>
  <si>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</si>
  <si>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</si>
  <si>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</si>
  <si>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</si>
  <si>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</si>
  <si>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</si>
  <si>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</si>
  <si>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</si>
  <si>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</si>
  <si>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</si>
  <si>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</si>
  <si>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</si>
  <si>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</si>
  <si>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</si>
  <si>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</si>
  <si>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</si>
  <si>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</si>
  <si>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</si>
  <si>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</si>
  <si>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</si>
  <si>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</si>
  <si>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</si>
  <si>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</si>
  <si>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</si>
  <si>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</si>
  <si>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</si>
  <si>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</si>
  <si>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</si>
  <si>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</si>
  <si>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</si>
  <si>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</si>
  <si>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</si>
  <si>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</si>
  <si>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</si>
  <si>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</si>
  <si>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</si>
  <si>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</si>
  <si>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</si>
  <si>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</si>
  <si>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</si>
  <si>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</si>
  <si>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</si>
  <si>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</si>
  <si>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</si>
  <si>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</si>
  <si>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</si>
  <si>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</si>
  <si>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</si>
  <si>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</si>
  <si>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</si>
  <si>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</si>
  <si>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</si>
  <si>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</si>
  <si>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</si>
  <si>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</si>
  <si>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</si>
  <si>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</si>
  <si>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</si>
  <si>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</si>
  <si>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</si>
  <si>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</si>
  <si>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</si>
  <si>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</si>
  <si>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</si>
  <si>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</si>
  <si>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</si>
  <si>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</si>
  <si>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</si>
  <si>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</si>
  <si>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</si>
  <si>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</si>
  <si>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</si>
  <si>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</si>
  <si>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</si>
  <si>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</si>
  <si>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</si>
  <si>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</si>
  <si>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</si>
  <si>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</si>
  <si>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</si>
  <si>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</si>
  <si>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</si>
  <si>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</si>
  <si>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</si>
  <si>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</si>
  <si>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</si>
  <si>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</si>
  <si>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</si>
  <si>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</si>
  <si>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</si>
  <si>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</si>
  <si>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</si>
  <si>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</si>
  <si>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</si>
  <si>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</si>
  <si>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</si>
  <si>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</si>
  <si>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</si>
  <si>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</si>
  <si>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</si>
  <si>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</si>
  <si>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</si>
  <si>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</si>
  <si>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</si>
  <si>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</si>
  <si>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</si>
  <si>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</si>
  <si>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</si>
  <si>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</si>
  <si>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</si>
  <si>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</si>
  <si>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</si>
  <si>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</si>
  <si>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</si>
  <si>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</si>
  <si>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</si>
  <si>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</si>
  <si>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</si>
  <si>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</si>
  <si>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</si>
  <si>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</si>
  <si>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</si>
  <si>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</si>
  <si>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</si>
  <si>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</si>
  <si>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</si>
  <si>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</si>
  <si>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</si>
  <si>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</si>
  <si>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</si>
  <si>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</si>
  <si>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</si>
  <si>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</si>
  <si>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</si>
  <si>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</si>
  <si>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</si>
  <si>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</si>
  <si>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</si>
  <si>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</si>
  <si>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</si>
  <si>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</si>
  <si>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</si>
  <si>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</si>
  <si>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</si>
  <si>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</si>
  <si>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</si>
  <si>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</si>
  <si>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</si>
  <si>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</si>
  <si>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</si>
  <si>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</si>
  <si>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</si>
  <si>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</si>
  <si>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</si>
  <si>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</si>
  <si>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</si>
  <si>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</si>
  <si>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</si>
  <si>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</si>
  <si>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</si>
  <si>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</si>
  <si>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</si>
  <si>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</si>
  <si>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</si>
  <si>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</si>
  <si>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</si>
  <si>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</si>
  <si>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</si>
  <si>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</si>
  <si>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</si>
  <si>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</si>
  <si>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</si>
  <si>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</si>
  <si>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</si>
  <si>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</si>
  <si>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</si>
  <si>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</si>
  <si>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</si>
  <si>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</si>
  <si>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</si>
  <si>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</si>
  <si>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</si>
  <si>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</si>
  <si>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</si>
  <si>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</si>
  <si>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</si>
  <si>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</si>
  <si>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</si>
  <si>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</si>
  <si>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</si>
  <si>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</si>
  <si>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</si>
  <si>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</si>
  <si>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</si>
  <si>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</si>
  <si>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</si>
  <si>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</si>
  <si>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</si>
  <si>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</si>
  <si>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</si>
  <si>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</si>
  <si>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</si>
  <si>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</si>
  <si>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</si>
  <si>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</si>
  <si>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</si>
  <si>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</si>
  <si>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</si>
  <si>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</si>
  <si>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</si>
  <si>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</si>
  <si>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</si>
  <si>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</si>
  <si>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</si>
  <si>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</si>
  <si>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</si>
  <si>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</si>
  <si>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</si>
  <si>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</si>
  <si>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</si>
  <si>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</si>
  <si>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</si>
  <si>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</si>
  <si>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</si>
  <si>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</si>
  <si>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</si>
  <si>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</si>
  <si>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</si>
  <si>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</si>
  <si>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</si>
  <si>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</si>
  <si>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</si>
  <si>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</si>
  <si>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</si>
  <si>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</si>
  <si>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</si>
  <si>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</si>
  <si>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</si>
  <si>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</si>
  <si>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</si>
  <si>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</si>
  <si>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</si>
  <si>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</si>
  <si>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</si>
  <si>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</si>
  <si>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</si>
  <si>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</si>
  <si>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</si>
  <si>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</si>
  <si>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</si>
  <si>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</si>
  <si>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</si>
  <si>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</si>
  <si>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</si>
  <si>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</si>
  <si>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</si>
  <si>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</si>
  <si>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</si>
  <si>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</si>
  <si>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</si>
  <si>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</si>
  <si>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</si>
  <si>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</si>
  <si>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</si>
  <si>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</si>
  <si>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</si>
  <si>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</si>
  <si>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</si>
  <si>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</si>
  <si>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</si>
  <si>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</si>
  <si>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</si>
  <si>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</si>
  <si>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</si>
  <si>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</si>
  <si>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</si>
  <si>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</si>
  <si>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</si>
  <si>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</si>
  <si>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</si>
  <si>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</si>
  <si>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</si>
  <si>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</si>
  <si>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</si>
  <si>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</si>
  <si>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</si>
  <si>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</si>
  <si>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</si>
  <si>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</si>
  <si>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</si>
  <si>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</si>
  <si>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</si>
  <si>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</si>
  <si>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</si>
  <si>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</si>
  <si>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</si>
  <si>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</si>
  <si>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</si>
  <si>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</si>
  <si>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</si>
  <si>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</si>
  <si>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</si>
  <si>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</si>
  <si>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</si>
  <si>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</si>
  <si>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</si>
  <si>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</si>
  <si>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</si>
  <si>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</si>
  <si>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</si>
  <si>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</si>
  <si>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</si>
  <si>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</si>
  <si>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</si>
  <si>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</si>
  <si>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</si>
  <si>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</si>
  <si>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</si>
  <si>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</si>
  <si>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</si>
  <si>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</si>
  <si>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</si>
  <si>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</si>
  <si>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</si>
  <si>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</si>
  <si>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</si>
  <si>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</si>
  <si>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</si>
  <si>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</si>
  <si>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</si>
  <si>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</si>
  <si>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</si>
  <si>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</si>
  <si>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</si>
  <si>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</si>
  <si>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</si>
  <si>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</si>
  <si>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</si>
  <si>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</si>
  <si>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</si>
  <si>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</si>
  <si>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</si>
  <si>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</si>
  <si>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</si>
  <si>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</si>
  <si>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</si>
  <si>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</si>
  <si>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</si>
  <si>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</si>
  <si>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</si>
  <si>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</si>
  <si>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</si>
  <si>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</si>
  <si>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</si>
  <si>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</si>
  <si>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</si>
  <si>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</si>
  <si>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</si>
  <si>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</si>
  <si>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</si>
  <si>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</si>
  <si>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</si>
  <si>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</si>
  <si>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</si>
  <si>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</si>
  <si>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</si>
  <si>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</si>
  <si>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</si>
  <si>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</si>
  <si>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</si>
  <si>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</si>
  <si>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</si>
  <si>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</si>
  <si>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</si>
  <si>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</si>
  <si>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</si>
  <si>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</si>
  <si>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</si>
  <si>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</si>
  <si>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</si>
  <si>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</si>
  <si>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</si>
  <si>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</si>
  <si>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</si>
  <si>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</si>
  <si>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</si>
  <si>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</si>
  <si>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</si>
  <si>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</si>
  <si>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</si>
  <si>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</si>
  <si>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</si>
  <si>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</si>
  <si>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</si>
  <si>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</si>
  <si>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</si>
  <si>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</si>
  <si>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</si>
  <si>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</si>
  <si>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</si>
  <si>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</si>
  <si>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</si>
  <si>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</si>
  <si>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</si>
  <si>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</si>
  <si>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</si>
  <si>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</si>
  <si>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</si>
  <si>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</si>
  <si>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</si>
  <si>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</si>
  <si>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</si>
  <si>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</si>
  <si>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</si>
  <si>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</si>
  <si>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</si>
  <si>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</si>
  <si>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</si>
  <si>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</si>
  <si>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</si>
  <si>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</si>
  <si>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</si>
  <si>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</si>
  <si>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</si>
  <si>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</si>
  <si>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</si>
  <si>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</si>
  <si>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</si>
  <si>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</si>
  <si>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</si>
  <si>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</si>
  <si>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</si>
  <si>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</si>
  <si>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</si>
  <si>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</si>
  <si>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</si>
  <si>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</si>
  <si>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</si>
  <si>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</si>
  <si>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</si>
  <si>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</si>
  <si>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</si>
  <si>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</si>
  <si>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</si>
  <si>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</si>
  <si>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</si>
  <si>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</si>
  <si>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</si>
  <si>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</si>
  <si>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</si>
  <si>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</si>
  <si>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</si>
  <si>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</si>
  <si>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</si>
  <si>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</si>
  <si>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</si>
  <si>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</si>
  <si>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</si>
  <si>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</si>
  <si>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</si>
  <si>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</si>
  <si>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</si>
  <si>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</si>
  <si>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</si>
  <si>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</si>
  <si>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</si>
  <si>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</si>
  <si>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</si>
  <si>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</si>
  <si>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</si>
  <si>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</si>
  <si>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</si>
  <si>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</si>
  <si>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</si>
  <si>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</si>
  <si>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</si>
  <si>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</si>
  <si>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</si>
  <si>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</si>
  <si>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</si>
  <si>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</si>
  <si>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</si>
  <si>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</si>
  <si>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</si>
  <si>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</si>
  <si>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</si>
  <si>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</si>
  <si>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</si>
  <si>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</si>
  <si>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</si>
  <si>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</si>
  <si>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</si>
  <si>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</si>
  <si>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</si>
  <si>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</si>
  <si>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</si>
  <si>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</si>
  <si>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</si>
  <si>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</si>
  <si>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</si>
  <si>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</si>
  <si>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</si>
  <si>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</si>
  <si>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</si>
  <si>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</si>
  <si>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</si>
  <si>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</si>
  <si>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</si>
  <si>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</si>
  <si>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</si>
  <si>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</si>
  <si>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</si>
  <si>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</si>
  <si>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</si>
  <si>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</si>
  <si>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</si>
  <si>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</si>
  <si>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</si>
  <si>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</si>
  <si>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</si>
  <si>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</si>
  <si>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</si>
  <si>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</si>
  <si>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</si>
  <si>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</si>
  <si>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</si>
  <si>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</si>
  <si>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</si>
  <si>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</si>
  <si>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</si>
  <si>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</si>
  <si>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</si>
  <si>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</si>
  <si>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</si>
  <si>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</si>
  <si>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</si>
  <si>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</si>
  <si>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</si>
  <si>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</si>
  <si>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</si>
  <si>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</si>
  <si>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</si>
  <si>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</si>
  <si>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</si>
  <si>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</si>
  <si>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</si>
  <si>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</si>
  <si>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</si>
  <si>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</si>
  <si>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</si>
  <si>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</si>
  <si>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</si>
  <si>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</si>
  <si>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</si>
  <si>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</si>
  <si>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</si>
  <si>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</si>
  <si>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</si>
  <si>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</si>
  <si>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</si>
  <si>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</si>
  <si>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</si>
  <si>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</si>
  <si>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</si>
  <si>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</si>
  <si>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</si>
  <si>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</si>
  <si>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</si>
  <si>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</si>
  <si>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</si>
  <si>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</si>
  <si>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</si>
  <si>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</si>
  <si>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</si>
  <si>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</si>
  <si>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</si>
  <si>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</si>
  <si>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</si>
  <si>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</si>
  <si>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</si>
  <si>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</si>
  <si>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</si>
  <si>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</si>
  <si>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</si>
  <si>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</si>
  <si>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</si>
  <si>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</si>
  <si>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</si>
  <si>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</si>
  <si>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</si>
  <si>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</si>
  <si>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</si>
  <si>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</si>
  <si>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</si>
  <si>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</si>
  <si>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</si>
  <si>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</si>
  <si>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</si>
  <si>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</si>
  <si>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</si>
  <si>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</si>
  <si>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</si>
  <si>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</si>
  <si>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</si>
  <si>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</si>
  <si>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</si>
  <si>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</si>
  <si>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</si>
  <si>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</si>
  <si>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</si>
  <si>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</si>
  <si>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</si>
  <si>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</si>
  <si>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</si>
  <si>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</si>
  <si>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</si>
  <si>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</si>
  <si>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</si>
  <si>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</si>
  <si>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</si>
  <si>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</si>
  <si>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</si>
  <si>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</si>
  <si>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</si>
  <si>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</si>
  <si>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</si>
  <si>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</si>
  <si>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</si>
  <si>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</si>
  <si>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</si>
  <si>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</si>
  <si>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</si>
  <si>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</si>
  <si>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</si>
  <si>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</si>
  <si>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</si>
  <si>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</si>
  <si>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</si>
  <si>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</si>
  <si>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</si>
  <si>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</si>
  <si>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</si>
  <si>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</si>
  <si>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</si>
  <si>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</si>
  <si>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</si>
  <si>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</si>
  <si>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</si>
  <si>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</si>
  <si>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</si>
  <si>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</si>
  <si>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</si>
  <si>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</si>
  <si>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</si>
  <si>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</si>
  <si>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</si>
  <si>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</si>
  <si>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</si>
  <si>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</si>
  <si>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</si>
  <si>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</si>
  <si>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</si>
  <si>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</si>
  <si>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</si>
  <si>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</si>
  <si>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</si>
  <si>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</si>
  <si>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</si>
  <si>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</si>
  <si>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</si>
  <si>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</si>
  <si>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</si>
  <si>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</si>
  <si>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</si>
  <si>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</si>
  <si>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</si>
  <si>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</si>
  <si>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</si>
  <si>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</si>
  <si>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</si>
  <si>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</si>
  <si>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</si>
  <si>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</si>
  <si>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</si>
  <si>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</si>
  <si>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</si>
  <si>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</si>
  <si>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</si>
  <si>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</si>
  <si>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</si>
  <si>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</si>
  <si>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</si>
  <si>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</si>
  <si>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</si>
  <si>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</si>
  <si>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</si>
  <si>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</si>
  <si>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</si>
  <si>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</si>
  <si>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</si>
  <si>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</si>
  <si>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</si>
  <si>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</si>
  <si>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</si>
  <si>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</si>
  <si>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</si>
  <si>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</si>
  <si>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</si>
  <si>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</si>
  <si>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</si>
  <si>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</si>
  <si>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</si>
  <si>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</si>
  <si>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</si>
  <si>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</si>
  <si>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</si>
  <si>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</si>
  <si>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</si>
  <si>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</si>
  <si>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</si>
  <si>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</si>
  <si>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</si>
  <si>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</si>
  <si>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</si>
  <si>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</si>
  <si>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</si>
  <si>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</si>
  <si>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</si>
  <si>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</si>
  <si>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</si>
  <si>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</si>
  <si>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</si>
  <si>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</si>
  <si>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</si>
  <si>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</si>
  <si>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</si>
  <si>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</si>
  <si>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</si>
  <si>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</si>
  <si>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</si>
  <si>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</si>
  <si>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</si>
  <si>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</si>
  <si>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</si>
  <si>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</si>
  <si>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</si>
  <si>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</si>
  <si>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</si>
  <si>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</si>
  <si>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</si>
  <si>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</si>
  <si>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</si>
  <si>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</si>
  <si>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</si>
  <si>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</si>
  <si>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</si>
  <si>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</si>
  <si>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</si>
  <si>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</si>
  <si>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</si>
  <si>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</si>
  <si>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</si>
  <si>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</si>
  <si>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</si>
  <si>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</si>
  <si>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</si>
  <si>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</si>
  <si>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</si>
  <si>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</si>
  <si>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</si>
  <si>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</si>
  <si>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</si>
  <si>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</si>
  <si>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</si>
  <si>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</si>
  <si>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</si>
  <si>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</si>
  <si>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</si>
  <si>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</si>
  <si>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</si>
  <si>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</si>
  <si>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</si>
  <si>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</si>
  <si>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</si>
  <si>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</si>
  <si>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</si>
  <si>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</si>
  <si>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</si>
  <si>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</si>
  <si>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</si>
  <si>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</si>
  <si>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</si>
  <si>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</si>
  <si>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</si>
  <si>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</si>
  <si>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</si>
  <si>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</si>
  <si>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</si>
  <si>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</si>
  <si>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</si>
  <si>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</si>
  <si>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</si>
  <si>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</si>
  <si>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</si>
  <si>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</si>
  <si>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</si>
  <si>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</si>
  <si>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</si>
  <si>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</si>
  <si>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</si>
  <si>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</si>
  <si>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</si>
  <si>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</si>
  <si>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</si>
  <si>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</si>
  <si>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</si>
  <si>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</si>
  <si>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</si>
  <si>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</si>
  <si>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</si>
  <si>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</si>
  <si>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</si>
  <si>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</si>
  <si>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</si>
  <si>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</si>
  <si>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</si>
  <si>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</si>
  <si>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</si>
  <si>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</si>
  <si>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</si>
  <si>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</si>
  <si>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</si>
  <si>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</si>
  <si>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</si>
  <si>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</si>
  <si>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</si>
  <si>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</si>
  <si>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</si>
  <si>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</si>
  <si>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</si>
  <si>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</si>
  <si>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</si>
  <si>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</si>
  <si>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</si>
  <si>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</si>
  <si>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</si>
  <si>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</si>
  <si>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</si>
  <si>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</si>
  <si>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</si>
  <si>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</si>
  <si>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</si>
  <si>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</si>
  <si>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</si>
  <si>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</si>
  <si>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</si>
  <si>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</si>
  <si>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</si>
  <si>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</si>
  <si>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</si>
  <si>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</si>
  <si>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</si>
  <si>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</si>
  <si>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</si>
  <si>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</si>
  <si>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</si>
  <si>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</si>
  <si>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</si>
  <si>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</si>
  <si>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</si>
  <si>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</si>
  <si>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</si>
  <si>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</si>
  <si>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</si>
  <si>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</si>
  <si>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</si>
  <si>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</si>
  <si>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</si>
  <si>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</si>
  <si>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</si>
  <si>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</si>
  <si>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</si>
  <si>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</si>
  <si>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</si>
  <si>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</si>
  <si>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</si>
  <si>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</si>
  <si>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</si>
  <si>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</si>
  <si>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</si>
  <si>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</si>
  <si>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</si>
  <si>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</si>
  <si>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</si>
  <si>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</si>
  <si>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</si>
  <si>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</si>
  <si>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</si>
  <si>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</si>
  <si>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</si>
  <si>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</si>
  <si>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</si>
  <si>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</si>
  <si>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</si>
  <si>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</si>
  <si>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</si>
  <si>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</si>
  <si>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</si>
  <si>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</si>
  <si>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</si>
  <si>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</si>
  <si>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</si>
  <si>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</si>
  <si>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</si>
  <si>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</si>
  <si>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</si>
  <si>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</si>
  <si>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</si>
  <si>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</si>
  <si>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</si>
  <si>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</si>
  <si>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</si>
  <si>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</si>
  <si>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</si>
  <si>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</si>
  <si>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</si>
  <si>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</si>
  <si>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</si>
  <si>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</si>
  <si>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</si>
  <si>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</si>
  <si>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</si>
  <si>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</si>
  <si>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</si>
  <si>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</si>
  <si>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</si>
  <si>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</si>
  <si>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</si>
  <si>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</si>
  <si>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</si>
  <si>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</si>
  <si>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</si>
  <si>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</si>
  <si>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</si>
  <si>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</si>
  <si>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</si>
  <si>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</si>
  <si>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</si>
  <si>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</si>
  <si>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</si>
  <si>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</si>
  <si>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</si>
  <si>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</si>
  <si>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</si>
  <si>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</si>
  <si>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</si>
  <si>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</si>
  <si>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</si>
  <si>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</si>
  <si>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</si>
  <si>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</si>
  <si>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</si>
  <si>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</si>
  <si>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</si>
  <si>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</si>
  <si>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</si>
  <si>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</si>
  <si>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</si>
  <si>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</si>
  <si>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</si>
  <si>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</si>
  <si>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</si>
  <si>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</si>
  <si>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</si>
  <si>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</si>
  <si>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</si>
  <si>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</si>
  <si>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</si>
  <si>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</si>
  <si>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</si>
  <si>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</si>
  <si>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</si>
  <si>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</si>
  <si>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</si>
  <si>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</si>
  <si>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</si>
  <si>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</si>
  <si>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</si>
  <si>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</si>
  <si>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</si>
  <si>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</si>
  <si>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</si>
  <si>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</si>
  <si>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</si>
  <si>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</si>
  <si>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</si>
  <si>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</si>
  <si>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</si>
  <si>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</si>
  <si>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</si>
  <si>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</si>
  <si>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</si>
  <si>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</si>
  <si>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</si>
  <si>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</si>
  <si>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</si>
  <si>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</si>
  <si>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</si>
  <si>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</si>
  <si>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</si>
  <si>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</si>
  <si>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</si>
  <si>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</si>
  <si>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</si>
  <si>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</si>
  <si>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</si>
  <si>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</si>
  <si>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</si>
  <si>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</si>
  <si>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</si>
  <si>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</si>
  <si>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</si>
  <si>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</si>
  <si>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</si>
  <si>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</si>
  <si>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</si>
  <si>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</si>
  <si>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</si>
  <si>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</si>
  <si>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</si>
  <si>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</si>
  <si>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</si>
  <si>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</si>
  <si>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</si>
  <si>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</si>
  <si>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</si>
  <si>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</si>
  <si>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</si>
  <si>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</si>
  <si>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</si>
  <si>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</si>
  <si>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</si>
  <si>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</si>
  <si>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</si>
  <si>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</si>
  <si>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</si>
  <si>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</si>
  <si>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</si>
  <si>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</si>
  <si>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</si>
  <si>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</si>
  <si>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</si>
  <si>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</si>
  <si>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</si>
  <si>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</si>
  <si>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</si>
  <si>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</si>
  <si>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</si>
  <si>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</si>
  <si>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</si>
  <si>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</si>
  <si>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</si>
  <si>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</si>
  <si>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</si>
  <si>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</si>
  <si>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</si>
  <si>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</si>
  <si>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</si>
  <si>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</si>
  <si>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</si>
  <si>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</si>
  <si>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</si>
  <si>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</si>
  <si>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</si>
  <si>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</si>
  <si>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</si>
  <si>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</si>
  <si>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</si>
  <si>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</si>
  <si>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</si>
  <si>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</si>
  <si>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</si>
  <si>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</si>
  <si>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</si>
  <si>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</si>
  <si>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</si>
  <si>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</si>
  <si>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</si>
  <si>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</si>
  <si>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</si>
  <si>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</si>
  <si>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</si>
  <si>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</si>
  <si>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</si>
  <si>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</si>
  <si>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</si>
  <si>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</si>
  <si>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</si>
  <si>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</si>
  <si>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</si>
  <si>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</si>
  <si>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</si>
  <si>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</si>
  <si>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</si>
  <si>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</si>
  <si>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</si>
  <si>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</si>
  <si>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</si>
  <si>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</si>
  <si>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</si>
  <si>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</si>
  <si>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</si>
  <si>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</si>
  <si>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</si>
  <si>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</si>
  <si>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</si>
  <si>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</si>
  <si>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</si>
  <si>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</si>
  <si>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</si>
  <si>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</si>
  <si>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</si>
  <si>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</si>
  <si>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</si>
  <si>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</si>
  <si>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</si>
  <si>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</si>
  <si>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</si>
  <si>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</si>
  <si>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</si>
  <si>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</si>
  <si>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</si>
  <si>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</si>
  <si>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</si>
  <si>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</si>
  <si>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</si>
  <si>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</si>
  <si>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</si>
  <si>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</si>
  <si>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</si>
  <si>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</si>
  <si>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</si>
  <si>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</si>
  <si>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</si>
  <si>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</si>
  <si>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</si>
  <si>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</si>
  <si>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</si>
  <si>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</si>
  <si>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</si>
  <si>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</si>
  <si>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</si>
  <si>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</si>
  <si>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</si>
  <si>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</si>
  <si>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</si>
  <si>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</si>
  <si>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</si>
  <si>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</si>
  <si>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</si>
  <si>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</si>
  <si>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</si>
  <si>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</si>
  <si>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</si>
  <si>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</si>
  <si>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</si>
  <si>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</si>
  <si>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</si>
  <si>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</si>
  <si>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</si>
  <si>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</si>
  <si>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</si>
  <si>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</si>
  <si>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</si>
  <si>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</si>
  <si>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</si>
  <si>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</si>
  <si>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</si>
  <si>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</si>
  <si>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</si>
  <si>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</si>
  <si>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</si>
  <si>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</si>
  <si>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</si>
  <si>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</si>
  <si>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</si>
  <si>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</si>
  <si>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</si>
  <si>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</si>
  <si>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</si>
  <si>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</si>
  <si>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</si>
  <si>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</si>
  <si>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</si>
  <si>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</si>
  <si>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</si>
  <si>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</si>
  <si>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</si>
  <si>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</si>
  <si>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</si>
  <si>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</si>
  <si>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</si>
  <si>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</si>
  <si>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</si>
  <si>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</si>
  <si>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</si>
  <si>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</si>
  <si>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</si>
  <si>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</si>
  <si>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</si>
  <si>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</si>
  <si>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</si>
  <si>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</si>
  <si>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</si>
  <si>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</si>
  <si>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</si>
  <si>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</si>
  <si>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</si>
  <si>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</si>
  <si>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</si>
  <si>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</si>
  <si>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</si>
  <si>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</si>
  <si>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</si>
  <si>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</si>
  <si>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</si>
  <si>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</si>
  <si>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</si>
  <si>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</si>
  <si>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</si>
  <si>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</si>
  <si>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</si>
  <si>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</si>
  <si>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</si>
  <si>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</si>
  <si>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</si>
  <si>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</si>
  <si>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</si>
  <si>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</si>
  <si>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</si>
  <si>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</si>
  <si>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</si>
  <si>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</si>
  <si>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</si>
  <si>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</si>
  <si>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</si>
  <si>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</si>
  <si>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</si>
  <si>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</si>
  <si>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</si>
  <si>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</si>
  <si>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</si>
  <si>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</si>
  <si>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</si>
  <si>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</si>
  <si>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</si>
  <si>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</si>
  <si>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</si>
  <si>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</si>
  <si>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</si>
  <si>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</si>
  <si>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</si>
  <si>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</si>
  <si>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</si>
  <si>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</si>
  <si>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</si>
  <si>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</si>
  <si>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</si>
  <si>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</si>
  <si>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</si>
  <si>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</si>
  <si>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</si>
  <si>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</si>
  <si>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</si>
  <si>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</si>
  <si>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</si>
  <si>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</si>
  <si>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</si>
  <si>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</si>
  <si>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</si>
  <si>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</si>
  <si>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</si>
  <si>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</si>
  <si>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</si>
  <si>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</si>
  <si>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</si>
  <si>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</si>
  <si>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</si>
  <si>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</si>
  <si>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</si>
  <si>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</si>
  <si>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</si>
  <si>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</si>
  <si>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</si>
  <si>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</si>
  <si>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</si>
  <si>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</si>
  <si>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</si>
  <si>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</si>
  <si>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</si>
  <si>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</si>
  <si>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</si>
  <si>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</si>
  <si>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</si>
  <si>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</si>
  <si>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</si>
  <si>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</si>
  <si>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</si>
  <si>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</si>
  <si>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</si>
  <si>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</si>
  <si>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</si>
  <si>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</si>
  <si>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</si>
  <si>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</si>
  <si>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</si>
  <si>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</si>
  <si>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</si>
  <si>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</si>
  <si>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</si>
  <si>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</si>
  <si>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</si>
  <si>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</si>
  <si>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</si>
  <si>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</si>
  <si>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</si>
  <si>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</si>
  <si>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</si>
  <si>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</si>
  <si>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</si>
  <si>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</si>
  <si>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</si>
  <si>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</si>
  <si>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</si>
  <si>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</si>
  <si>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</si>
  <si>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</si>
  <si>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</si>
  <si>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</si>
  <si>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</si>
  <si>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</si>
  <si>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</si>
  <si>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</si>
  <si>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</si>
  <si>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</si>
  <si>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</si>
  <si>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</si>
  <si>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</si>
  <si>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</si>
  <si>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</si>
  <si>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</si>
  <si>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</si>
  <si>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</si>
  <si>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</si>
  <si>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</si>
  <si>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</si>
  <si>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</si>
  <si>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</si>
  <si>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</si>
  <si>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</si>
  <si>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</si>
  <si>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</si>
  <si>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</si>
  <si>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</si>
  <si>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</si>
  <si>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</si>
  <si>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</si>
  <si>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</si>
  <si>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</si>
  <si>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</si>
  <si>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</si>
  <si>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</si>
  <si>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</si>
  <si>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</si>
  <si>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</si>
  <si>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</si>
  <si>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</si>
  <si>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</si>
  <si>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</si>
  <si>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</si>
  <si>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</si>
  <si>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</si>
  <si>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</si>
  <si>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</si>
  <si>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</si>
  <si>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</si>
  <si>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</si>
  <si>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</si>
  <si>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</si>
  <si>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</si>
  <si>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</si>
  <si>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</si>
  <si>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</si>
  <si>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</si>
  <si>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</si>
  <si>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</si>
  <si>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</si>
  <si>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</si>
  <si>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</si>
  <si>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</si>
  <si>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</si>
  <si>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</si>
  <si>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</si>
  <si>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</si>
  <si>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</si>
  <si>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</si>
  <si>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</si>
  <si>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</si>
  <si>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</si>
  <si>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</si>
  <si>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</si>
  <si>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</si>
  <si>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</si>
  <si>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</si>
  <si>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</si>
  <si>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</si>
  <si>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</si>
  <si>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</si>
  <si>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</si>
  <si>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</si>
  <si>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</si>
  <si>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</si>
  <si>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</si>
  <si>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</si>
  <si>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</si>
  <si>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</si>
  <si>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</si>
  <si>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</si>
  <si>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</si>
  <si>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</si>
  <si>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</si>
  <si>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</si>
  <si>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</si>
  <si>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</si>
  <si>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</si>
  <si>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</si>
  <si>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</si>
  <si>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</si>
  <si>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</si>
  <si>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</si>
  <si>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</si>
  <si>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</si>
  <si>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</si>
  <si>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</si>
  <si>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</si>
  <si>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</si>
  <si>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</si>
  <si>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</si>
  <si>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</si>
  <si>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</si>
  <si>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</si>
  <si>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</si>
  <si>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</si>
  <si>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</si>
  <si>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</si>
  <si>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</si>
  <si>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</si>
  <si>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</si>
  <si>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</si>
  <si>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</si>
  <si>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</si>
  <si>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</si>
  <si>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</si>
  <si>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</si>
  <si>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</si>
  <si>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</si>
  <si>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</si>
  <si>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</si>
  <si>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</si>
  <si>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</si>
  <si>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</si>
  <si>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</si>
  <si>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</si>
  <si>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</si>
  <si>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</si>
  <si>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</si>
  <si>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</si>
  <si>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</si>
  <si>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</si>
  <si>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</si>
  <si>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</si>
  <si>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</si>
  <si>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</si>
  <si>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</si>
  <si>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</si>
  <si>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</si>
  <si>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</si>
  <si>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</si>
  <si>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</si>
  <si>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</si>
  <si>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</si>
  <si>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</si>
  <si>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</si>
  <si>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</si>
  <si>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</si>
  <si>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</si>
  <si>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</si>
  <si>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</si>
  <si>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</si>
  <si>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</si>
  <si>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</si>
  <si>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</si>
  <si>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</si>
  <si>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</si>
  <si>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</si>
  <si>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</si>
  <si>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</si>
  <si>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</si>
  <si>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</si>
  <si>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</si>
  <si>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</si>
  <si>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</si>
  <si>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</si>
  <si>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</si>
  <si>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</si>
  <si>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</si>
  <si>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</si>
  <si>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</si>
  <si>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</si>
  <si>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</si>
  <si>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</si>
  <si>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</si>
  <si>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</si>
  <si>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</si>
  <si>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</si>
  <si>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</si>
  <si>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</si>
  <si>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</si>
  <si>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</si>
  <si>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</si>
  <si>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</si>
  <si>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</si>
  <si>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</si>
  <si>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</si>
  <si>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</si>
  <si>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</si>
  <si>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</si>
  <si>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</si>
  <si>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</si>
  <si>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</si>
  <si>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</si>
  <si>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</si>
  <si>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</si>
  <si>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</si>
  <si>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</si>
  <si>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</si>
  <si>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</si>
  <si>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</si>
  <si>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</si>
  <si>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</si>
  <si>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</si>
  <si>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</si>
  <si>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</si>
  <si>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</si>
  <si>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</si>
  <si>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</si>
  <si>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</si>
  <si>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</si>
  <si>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</si>
  <si>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</si>
  <si>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</si>
  <si>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</si>
  <si>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</si>
  <si>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</si>
  <si>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</si>
  <si>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</si>
  <si>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</si>
  <si>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</si>
  <si>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</si>
  <si>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</si>
  <si>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</si>
  <si>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</si>
  <si>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</si>
  <si>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</si>
  <si>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</si>
  <si>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</si>
  <si>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</si>
  <si>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</si>
  <si>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</si>
  <si>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</si>
  <si>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</si>
  <si>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</si>
  <si>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</si>
  <si>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</si>
  <si>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</si>
  <si>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</si>
  <si>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</si>
  <si>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</si>
  <si>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</si>
  <si>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</si>
  <si>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</si>
  <si>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</si>
  <si>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</si>
  <si>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</si>
  <si>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</si>
  <si>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</si>
  <si>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</si>
  <si>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</si>
  <si>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</si>
  <si>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</si>
  <si>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</si>
  <si>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</si>
  <si>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</si>
  <si>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</si>
  <si>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</si>
  <si>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</si>
  <si>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</si>
  <si>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</si>
  <si>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</si>
  <si>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</si>
  <si>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</si>
  <si>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</si>
  <si>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</si>
  <si>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</si>
  <si>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</si>
  <si>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</si>
  <si>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</si>
  <si>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</si>
  <si>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</si>
  <si>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</si>
  <si>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</si>
  <si>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</si>
  <si>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</si>
  <si>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</si>
  <si>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</si>
  <si>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</si>
  <si>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</si>
  <si>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</si>
  <si>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</si>
  <si>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</si>
  <si>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</si>
  <si>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</si>
  <si>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</si>
  <si>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</si>
  <si>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</si>
  <si>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</si>
  <si>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</si>
  <si>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</si>
  <si>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</si>
  <si>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</si>
  <si>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</si>
  <si>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</si>
  <si>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</si>
  <si>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</si>
  <si>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</si>
  <si>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</si>
  <si>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</si>
  <si>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</si>
  <si>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</si>
  <si>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</si>
  <si>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</si>
  <si>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</si>
  <si>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</si>
  <si>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</si>
  <si>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</si>
  <si>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</si>
  <si>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</si>
  <si>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</si>
  <si>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</si>
  <si>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</si>
  <si>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</si>
  <si>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</si>
  <si>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</si>
  <si>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</si>
  <si>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</si>
  <si>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</si>
  <si>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</si>
  <si>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</si>
  <si>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</si>
  <si>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</si>
  <si>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</si>
  <si>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</si>
  <si>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</si>
  <si>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</si>
  <si>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</si>
  <si>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</si>
  <si>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</si>
  <si>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</si>
  <si>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</si>
  <si>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</si>
  <si>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</si>
  <si>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</si>
  <si>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</si>
  <si>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</si>
  <si>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</si>
  <si>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</si>
  <si>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</si>
  <si>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</si>
  <si>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</si>
  <si>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</si>
  <si>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</si>
  <si>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</si>
  <si>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</si>
  <si>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</si>
  <si>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</si>
  <si>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</si>
  <si>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</si>
  <si>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</si>
  <si>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</si>
  <si>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</si>
  <si>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</si>
  <si>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</si>
  <si>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</si>
  <si>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</si>
  <si>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</si>
  <si>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</si>
  <si>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</si>
  <si>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</si>
  <si>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</si>
  <si>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</si>
  <si>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</si>
  <si>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</si>
  <si>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</si>
  <si>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</si>
  <si>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</si>
  <si>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</si>
  <si>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</si>
  <si>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</si>
  <si>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</si>
  <si>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</si>
  <si>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</si>
  <si>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</si>
  <si>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</si>
  <si>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</si>
  <si>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</si>
  <si>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</si>
  <si>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</si>
  <si>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</si>
  <si>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</si>
  <si>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</si>
  <si>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</si>
  <si>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</si>
  <si>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</si>
  <si>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</si>
  <si>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</si>
  <si>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</si>
  <si>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</si>
  <si>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</si>
  <si>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</si>
  <si>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</si>
  <si>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</si>
  <si>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Sub-category</t>
  </si>
  <si>
    <t>Percent Funded</t>
  </si>
  <si>
    <t>Average Donation</t>
  </si>
  <si>
    <t>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</si>
  <si>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</si>
  <si>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</si>
  <si>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</si>
  <si>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</si>
  <si>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</si>
  <si>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</si>
  <si>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</si>
  <si>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</si>
  <si>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</si>
  <si>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</si>
  <si>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</si>
  <si>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</si>
  <si>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</si>
  <si>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</si>
  <si>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</si>
  <si>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</si>
  <si>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</si>
  <si>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</si>
  <si>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</si>
  <si>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</si>
  <si>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</si>
  <si>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</si>
  <si>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</si>
  <si>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</si>
  <si>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</si>
  <si>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</si>
  <si>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</si>
  <si>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</si>
  <si>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</si>
  <si>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</si>
  <si>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</si>
  <si>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</si>
  <si>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</si>
  <si>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</si>
  <si>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</si>
  <si>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</si>
  <si>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</si>
  <si>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</si>
  <si>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</si>
  <si>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</si>
  <si>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</si>
  <si>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</si>
  <si>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</si>
  <si>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</si>
  <si>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</si>
  <si>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</si>
  <si>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</si>
  <si>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</si>
  <si>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</si>
  <si>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</si>
  <si>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</si>
  <si>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</si>
  <si>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</si>
  <si>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</si>
  <si>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</si>
  <si>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Data Created Conversion</t>
  </si>
  <si>
    <t>Data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</si>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</sst>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A-DE44-BE5F-1629994E697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CA-DE44-BE5F-1629994E697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CA-DE44-BE5F-1629994E697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CA-DE44-BE5F-1629994E6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3941375"/>
        <c:axId val="1469483647"/>
      </c:barChart>
      <c:catAx>
        <c:axId val="1473941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483647"/>
        <c:crosses val="autoZero"/>
        <c:auto val="1"/>
        <c:lblAlgn val="ctr"/>
        <c:lblOffset val="100"/>
        <c:noMultiLvlLbl val="0"/>
      </c:catAx>
      <c:valAx>
        <c:axId val="146948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94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[excel-challenge.xlsx]Sheet3!PivotTable6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BA-0E47-B6CE-B79F4ACDD9B9}"/>
            </c:ext>
          </c:extLst>
        </c:ser>
        <c:ser>
          <c:idx val="1"/>
          <c:order val="1"/>
          <c:tx>
            <c:strRef>
              <c:f>Sheet3!$C$5:$C$6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BA-0E47-B6CE-B79F4ACDD9B9}"/>
            </c:ext>
          </c:extLst>
        </c:ser>
        <c:ser>
          <c:idx val="2"/>
          <c:order val="2"/>
          <c:tx>
            <c:strRef>
              <c:f>Sheet3!$D$5:$D$6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BA-0E47-B6CE-B79F4ACDD9B9}"/>
            </c:ext>
          </c:extLst>
        </c:ser>
        <c:ser>
          <c:idx val="3"/>
          <c:order val="3"/>
          <c:tx>
            <c:strRef>
              <c:f>Sheet3!$E$5:$E$6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BA-0E47-B6CE-B79F4ACDD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9603599"/>
        <c:axId val="1474221871"/>
      </c:barChart>
      <c:catAx>
        <c:axId val="146960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221871"/>
        <c:crosses val="autoZero"/>
        <c:auto val="1"/>
        <c:lblAlgn val="ctr"/>
        <c:lblOffset val="100"/>
        <c:noMultiLvlLbl val="0"/>
      </c:catAx>
      <c:valAx>
        <c:axId val="147422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60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[excel-challenge.xlsx]Sheet4!PivotTable7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AD-384B-9F45-7679409ED03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8ED-AD4E-8760-97E02AE7C15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8ED-AD4E-8760-97E02AE7C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8031407"/>
        <c:axId val="1500438271"/>
      </c:lineChart>
      <c:catAx>
        <c:axId val="149803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438271"/>
        <c:crosses val="autoZero"/>
        <c:auto val="1"/>
        <c:lblAlgn val="ctr"/>
        <c:lblOffset val="100"/>
        <c:noMultiLvlLbl val="0"/>
      </c:catAx>
      <c:valAx>
        <c:axId val="150043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03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E2-604D-90A7-10B213D1DC7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E2-604D-90A7-10B213D1DC7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E2-604D-90A7-10B213D1D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7505136"/>
        <c:axId val="1807095424"/>
      </c:lineChart>
      <c:catAx>
        <c:axId val="180750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095424"/>
        <c:crosses val="autoZero"/>
        <c:auto val="1"/>
        <c:lblAlgn val="ctr"/>
        <c:lblOffset val="100"/>
        <c:noMultiLvlLbl val="0"/>
      </c:catAx>
      <c:valAx>
        <c:axId val="180709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50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736600</xdr:colOff>
      <xdr:row>2</xdr:row>
      <xdr:rowOff>139700</xdr:rowOff>
    </xdr:from>
    <xdr:to>
      <xdr:col>14</xdr:col>
      <xdr:colOff>571500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F1916B-AD42-CA40-8AEB-CEC98F131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10</xdr:row>
      <xdr:rowOff>88900</xdr:rowOff>
    </xdr:from>
    <xdr:to>
      <xdr:col>16</xdr:col>
      <xdr:colOff>381000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50592B-5967-BD40-A116-C119A431D6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749300</xdr:colOff>
      <xdr:row>3</xdr:row>
      <xdr:rowOff>165100</xdr:rowOff>
    </xdr:from>
    <xdr:to>
      <xdr:col>13</xdr:col>
      <xdr:colOff>190500</xdr:colOff>
      <xdr:row>23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0A5D93-1F2F-5540-81BB-3A5C67E6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107950</xdr:colOff>
      <xdr:row>15</xdr:row>
      <xdr:rowOff>82550</xdr:rowOff>
    </xdr:from>
    <xdr:to>
      <xdr:col>11</xdr:col>
      <xdr:colOff>304800</xdr:colOff>
      <xdr:row>39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788B823-E0DA-CD4F-9B0D-32E19AA25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go Garcia" refreshedDate="43882.972517824077" createdVersion="6" refreshedVersion="6" minRefreshableVersion="3" recordCount="4115" xr:uid="{D7600443-D6DF-0A46-9751-CEBD5AE4FD57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go Garcia" refreshedDate="43882.991635532409" createdVersion="6" refreshedVersion="6" minRefreshableVersion="3" recordCount="4115" xr:uid="{249524F7-4D07-314A-B5F3-46C5A52EFE7B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a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6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x v="0"/>
    <b v="0"/>
    <n v="182"/>
    <b v="1"/>
    <x v="0"/>
    <x v="0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x v="1"/>
    <b v="0"/>
    <n v="79"/>
    <b v="1"/>
    <x v="0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x v="2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x v="3"/>
    <b v="0"/>
    <n v="150"/>
    <b v="1"/>
    <x v="0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x v="4"/>
    <b v="0"/>
    <n v="284"/>
    <b v="1"/>
    <x v="0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x v="5"/>
    <b v="0"/>
    <n v="47"/>
    <b v="1"/>
    <x v="0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x v="6"/>
    <b v="0"/>
    <n v="58"/>
    <b v="1"/>
    <x v="0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x v="7"/>
    <b v="0"/>
    <n v="57"/>
    <b v="1"/>
    <x v="0"/>
    <x v="7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x v="8"/>
    <b v="0"/>
    <n v="12"/>
    <b v="1"/>
    <x v="0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x v="9"/>
    <b v="0"/>
    <n v="20"/>
    <b v="1"/>
    <x v="0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x v="10"/>
    <b v="0"/>
    <n v="19"/>
    <b v="1"/>
    <x v="0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x v="11"/>
    <b v="0"/>
    <n v="75"/>
    <b v="1"/>
    <x v="0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x v="12"/>
    <b v="0"/>
    <n v="827"/>
    <b v="1"/>
    <x v="0"/>
    <x v="12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x v="13"/>
    <b v="0"/>
    <n v="51"/>
    <b v="1"/>
    <x v="0"/>
    <x v="13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x v="14"/>
    <b v="0"/>
    <n v="41"/>
    <b v="1"/>
    <x v="0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x v="15"/>
    <b v="0"/>
    <n v="98"/>
    <b v="1"/>
    <x v="0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x v="16"/>
    <b v="0"/>
    <n v="70"/>
    <b v="1"/>
    <x v="0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x v="17"/>
    <b v="0"/>
    <n v="36"/>
    <b v="1"/>
    <x v="0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x v="18"/>
    <b v="0"/>
    <n v="342"/>
    <b v="1"/>
    <x v="0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x v="19"/>
    <b v="0"/>
    <n v="22"/>
    <b v="1"/>
    <x v="0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x v="20"/>
    <b v="0"/>
    <n v="25"/>
    <b v="1"/>
    <x v="0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x v="21"/>
    <b v="0"/>
    <n v="101"/>
    <b v="1"/>
    <x v="0"/>
    <x v="21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x v="22"/>
    <b v="0"/>
    <n v="8"/>
    <b v="1"/>
    <x v="0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x v="23"/>
    <b v="0"/>
    <n v="23"/>
    <b v="1"/>
    <x v="0"/>
    <x v="23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x v="24"/>
    <b v="0"/>
    <n v="574"/>
    <b v="1"/>
    <x v="0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x v="25"/>
    <b v="0"/>
    <n v="14"/>
    <b v="1"/>
    <x v="0"/>
    <x v="25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x v="26"/>
    <b v="0"/>
    <n v="19"/>
    <b v="1"/>
    <x v="0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x v="27"/>
    <b v="0"/>
    <n v="150"/>
    <b v="1"/>
    <x v="0"/>
    <x v="27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x v="28"/>
    <b v="0"/>
    <n v="71"/>
    <b v="1"/>
    <x v="0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x v="29"/>
    <b v="0"/>
    <n v="117"/>
    <b v="1"/>
    <x v="0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x v="30"/>
    <b v="0"/>
    <n v="53"/>
    <b v="1"/>
    <x v="0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x v="31"/>
    <b v="0"/>
    <n v="1"/>
    <b v="1"/>
    <x v="0"/>
    <x v="3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x v="32"/>
    <b v="0"/>
    <n v="89"/>
    <b v="1"/>
    <x v="0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x v="33"/>
    <b v="0"/>
    <n v="64"/>
    <b v="1"/>
    <x v="0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x v="34"/>
    <b v="0"/>
    <n v="68"/>
    <b v="1"/>
    <x v="0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x v="35"/>
    <b v="0"/>
    <n v="28"/>
    <b v="1"/>
    <x v="0"/>
    <x v="3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x v="36"/>
    <b v="0"/>
    <n v="44"/>
    <b v="1"/>
    <x v="0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x v="37"/>
    <b v="0"/>
    <n v="253"/>
    <b v="1"/>
    <x v="0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x v="38"/>
    <b v="0"/>
    <n v="66"/>
    <b v="1"/>
    <x v="0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x v="39"/>
    <b v="0"/>
    <n v="217"/>
    <b v="1"/>
    <x v="0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x v="40"/>
    <b v="0"/>
    <n v="16"/>
    <b v="1"/>
    <x v="0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x v="41"/>
    <b v="0"/>
    <n v="19"/>
    <b v="1"/>
    <x v="0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x v="42"/>
    <b v="0"/>
    <n v="169"/>
    <b v="1"/>
    <x v="0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x v="43"/>
    <b v="0"/>
    <n v="263"/>
    <b v="1"/>
    <x v="0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x v="44"/>
    <b v="0"/>
    <n v="15"/>
    <b v="1"/>
    <x v="0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x v="45"/>
    <b v="0"/>
    <n v="61"/>
    <b v="1"/>
    <x v="0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x v="46"/>
    <b v="0"/>
    <n v="45"/>
    <b v="1"/>
    <x v="0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x v="47"/>
    <b v="0"/>
    <n v="70"/>
    <b v="1"/>
    <x v="0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x v="48"/>
    <b v="0"/>
    <n v="38"/>
    <b v="1"/>
    <x v="0"/>
    <x v="46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x v="49"/>
    <b v="0"/>
    <n v="87"/>
    <b v="1"/>
    <x v="0"/>
    <x v="31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x v="50"/>
    <b v="0"/>
    <n v="22"/>
    <b v="1"/>
    <x v="0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x v="51"/>
    <b v="0"/>
    <n v="119"/>
    <b v="1"/>
    <x v="0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x v="52"/>
    <b v="0"/>
    <n v="52"/>
    <b v="1"/>
    <x v="0"/>
    <x v="48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x v="53"/>
    <b v="0"/>
    <n v="117"/>
    <b v="1"/>
    <x v="0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x v="54"/>
    <b v="0"/>
    <n v="52"/>
    <b v="1"/>
    <x v="0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x v="55"/>
    <b v="0"/>
    <n v="86"/>
    <b v="1"/>
    <x v="0"/>
    <x v="51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x v="56"/>
    <b v="0"/>
    <n v="174"/>
    <b v="1"/>
    <x v="0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x v="57"/>
    <b v="0"/>
    <n v="69"/>
    <b v="1"/>
    <x v="0"/>
    <x v="53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x v="58"/>
    <b v="0"/>
    <n v="75"/>
    <b v="1"/>
    <x v="0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x v="59"/>
    <b v="0"/>
    <n v="33"/>
    <b v="1"/>
    <x v="0"/>
    <x v="55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x v="60"/>
    <b v="0"/>
    <n v="108"/>
    <b v="1"/>
    <x v="1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x v="61"/>
    <b v="0"/>
    <n v="23"/>
    <b v="1"/>
    <x v="1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x v="62"/>
    <b v="0"/>
    <n v="48"/>
    <b v="1"/>
    <x v="1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x v="63"/>
    <b v="0"/>
    <n v="64"/>
    <b v="1"/>
    <x v="1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x v="64"/>
    <b v="0"/>
    <n v="24"/>
    <b v="1"/>
    <x v="1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x v="65"/>
    <b v="0"/>
    <n v="57"/>
    <b v="1"/>
    <x v="1"/>
    <x v="61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x v="66"/>
    <b v="0"/>
    <n v="26"/>
    <b v="1"/>
    <x v="1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x v="67"/>
    <b v="0"/>
    <n v="20"/>
    <b v="1"/>
    <x v="1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x v="68"/>
    <b v="0"/>
    <n v="36"/>
    <b v="1"/>
    <x v="1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x v="69"/>
    <b v="0"/>
    <n v="178"/>
    <b v="1"/>
    <x v="1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x v="70"/>
    <b v="0"/>
    <n v="17"/>
    <b v="1"/>
    <x v="1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x v="71"/>
    <b v="0"/>
    <n v="32"/>
    <b v="1"/>
    <x v="1"/>
    <x v="67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x v="72"/>
    <b v="0"/>
    <n v="41"/>
    <b v="1"/>
    <x v="1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x v="73"/>
    <b v="0"/>
    <n v="18"/>
    <b v="1"/>
    <x v="1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x v="74"/>
    <b v="0"/>
    <n v="29"/>
    <b v="1"/>
    <x v="1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x v="75"/>
    <b v="0"/>
    <n v="47"/>
    <b v="1"/>
    <x v="1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x v="76"/>
    <b v="0"/>
    <n v="15"/>
    <b v="1"/>
    <x v="1"/>
    <x v="71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x v="77"/>
    <b v="0"/>
    <n v="26"/>
    <b v="1"/>
    <x v="1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x v="78"/>
    <b v="0"/>
    <n v="35"/>
    <b v="1"/>
    <x v="1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x v="79"/>
    <b v="0"/>
    <n v="41"/>
    <b v="1"/>
    <x v="1"/>
    <x v="74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x v="80"/>
    <b v="0"/>
    <n v="47"/>
    <b v="1"/>
    <x v="1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x v="81"/>
    <b v="0"/>
    <n v="28"/>
    <b v="1"/>
    <x v="1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x v="82"/>
    <b v="0"/>
    <n v="100"/>
    <b v="1"/>
    <x v="1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x v="83"/>
    <b v="0"/>
    <n v="13"/>
    <b v="1"/>
    <x v="1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x v="84"/>
    <b v="0"/>
    <n v="7"/>
    <b v="1"/>
    <x v="1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x v="85"/>
    <b v="0"/>
    <n v="21"/>
    <b v="1"/>
    <x v="1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x v="86"/>
    <b v="0"/>
    <n v="17"/>
    <b v="1"/>
    <x v="1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x v="87"/>
    <b v="0"/>
    <n v="25"/>
    <b v="1"/>
    <x v="1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x v="88"/>
    <b v="0"/>
    <n v="60"/>
    <b v="1"/>
    <x v="1"/>
    <x v="82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x v="89"/>
    <b v="0"/>
    <n v="56"/>
    <b v="1"/>
    <x v="1"/>
    <x v="83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x v="90"/>
    <b v="0"/>
    <n v="16"/>
    <b v="1"/>
    <x v="1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x v="91"/>
    <b v="0"/>
    <n v="46"/>
    <b v="1"/>
    <x v="1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x v="92"/>
    <b v="0"/>
    <n v="43"/>
    <b v="1"/>
    <x v="1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x v="93"/>
    <b v="0"/>
    <n v="15"/>
    <b v="1"/>
    <x v="1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x v="94"/>
    <b v="0"/>
    <n v="12"/>
    <b v="1"/>
    <x v="1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x v="95"/>
    <b v="0"/>
    <n v="21"/>
    <b v="1"/>
    <x v="1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x v="96"/>
    <b v="0"/>
    <n v="34"/>
    <b v="1"/>
    <x v="1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x v="97"/>
    <b v="0"/>
    <n v="8"/>
    <b v="1"/>
    <x v="1"/>
    <x v="90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x v="98"/>
    <b v="0"/>
    <n v="60"/>
    <b v="1"/>
    <x v="1"/>
    <x v="90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x v="99"/>
    <b v="0"/>
    <n v="39"/>
    <b v="1"/>
    <x v="1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x v="100"/>
    <b v="0"/>
    <n v="26"/>
    <b v="1"/>
    <x v="1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x v="101"/>
    <b v="0"/>
    <n v="35"/>
    <b v="1"/>
    <x v="1"/>
    <x v="3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x v="102"/>
    <b v="0"/>
    <n v="65"/>
    <b v="1"/>
    <x v="1"/>
    <x v="92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x v="103"/>
    <b v="0"/>
    <n v="49"/>
    <b v="1"/>
    <x v="1"/>
    <x v="93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x v="104"/>
    <b v="0"/>
    <n v="10"/>
    <b v="1"/>
    <x v="1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x v="105"/>
    <b v="0"/>
    <n v="60"/>
    <b v="1"/>
    <x v="1"/>
    <x v="94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x v="106"/>
    <b v="0"/>
    <n v="27"/>
    <b v="1"/>
    <x v="1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x v="107"/>
    <b v="0"/>
    <n v="69"/>
    <b v="1"/>
    <x v="1"/>
    <x v="95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x v="108"/>
    <b v="0"/>
    <n v="47"/>
    <b v="1"/>
    <x v="1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x v="109"/>
    <b v="0"/>
    <n v="47"/>
    <b v="1"/>
    <x v="1"/>
    <x v="97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x v="110"/>
    <b v="0"/>
    <n v="26"/>
    <b v="1"/>
    <x v="1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x v="111"/>
    <b v="0"/>
    <n v="53"/>
    <b v="1"/>
    <x v="1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x v="112"/>
    <b v="0"/>
    <n v="81"/>
    <b v="1"/>
    <x v="1"/>
    <x v="87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x v="113"/>
    <b v="0"/>
    <n v="78"/>
    <b v="1"/>
    <x v="1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x v="114"/>
    <b v="0"/>
    <n v="35"/>
    <b v="1"/>
    <x v="1"/>
    <x v="101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x v="115"/>
    <b v="0"/>
    <n v="22"/>
    <b v="1"/>
    <x v="1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x v="116"/>
    <b v="0"/>
    <n v="57"/>
    <b v="1"/>
    <x v="1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x v="117"/>
    <b v="0"/>
    <n v="27"/>
    <b v="1"/>
    <x v="1"/>
    <x v="104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x v="118"/>
    <b v="0"/>
    <n v="39"/>
    <b v="1"/>
    <x v="1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x v="119"/>
    <b v="0"/>
    <n v="37"/>
    <b v="1"/>
    <x v="1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x v="120"/>
    <b v="0"/>
    <n v="1"/>
    <b v="0"/>
    <x v="2"/>
    <x v="107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x v="121"/>
    <b v="0"/>
    <n v="1"/>
    <b v="0"/>
    <x v="2"/>
    <x v="108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x v="122"/>
    <b v="0"/>
    <n v="0"/>
    <b v="0"/>
    <x v="2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x v="123"/>
    <b v="0"/>
    <n v="6"/>
    <b v="0"/>
    <x v="2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x v="124"/>
    <b v="0"/>
    <n v="0"/>
    <b v="0"/>
    <x v="2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x v="125"/>
    <b v="0"/>
    <n v="6"/>
    <b v="0"/>
    <x v="2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x v="126"/>
    <b v="0"/>
    <n v="13"/>
    <b v="0"/>
    <x v="2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x v="127"/>
    <b v="0"/>
    <n v="4"/>
    <b v="0"/>
    <x v="2"/>
    <x v="113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x v="128"/>
    <b v="0"/>
    <n v="6"/>
    <b v="0"/>
    <x v="2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x v="129"/>
    <b v="0"/>
    <n v="0"/>
    <b v="0"/>
    <x v="2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x v="130"/>
    <b v="0"/>
    <n v="0"/>
    <b v="0"/>
    <x v="2"/>
    <x v="109"/>
    <e v="#DIV/0!"/>
    <x v="0"/>
    <x v="2"/>
  </r>
  <r>
    <n v="131"/>
    <s v="I (Canceled)"/>
    <s v="I"/>
    <x v="38"/>
    <n v="0"/>
    <x v="1"/>
    <x v="0"/>
    <s v="USD"/>
    <n v="1467763200"/>
    <x v="131"/>
    <b v="0"/>
    <n v="0"/>
    <b v="0"/>
    <x v="2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x v="132"/>
    <b v="0"/>
    <n v="81"/>
    <b v="0"/>
    <x v="2"/>
    <x v="115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x v="133"/>
    <b v="0"/>
    <n v="0"/>
    <b v="0"/>
    <x v="2"/>
    <x v="109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x v="134"/>
    <b v="0"/>
    <n v="0"/>
    <b v="0"/>
    <x v="2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x v="135"/>
    <b v="0"/>
    <n v="5"/>
    <b v="0"/>
    <x v="2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x v="136"/>
    <b v="0"/>
    <n v="0"/>
    <b v="0"/>
    <x v="2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x v="137"/>
    <b v="0"/>
    <n v="0"/>
    <b v="0"/>
    <x v="2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x v="138"/>
    <b v="0"/>
    <n v="58"/>
    <b v="0"/>
    <x v="2"/>
    <x v="117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x v="139"/>
    <b v="0"/>
    <n v="1"/>
    <b v="0"/>
    <x v="2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x v="140"/>
    <b v="0"/>
    <n v="0"/>
    <b v="0"/>
    <x v="2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x v="141"/>
    <b v="0"/>
    <n v="28"/>
    <b v="0"/>
    <x v="2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x v="142"/>
    <b v="0"/>
    <n v="1"/>
    <b v="0"/>
    <x v="2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x v="143"/>
    <b v="0"/>
    <n v="0"/>
    <b v="0"/>
    <x v="2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x v="144"/>
    <b v="0"/>
    <n v="37"/>
    <b v="0"/>
    <x v="2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x v="145"/>
    <b v="0"/>
    <n v="9"/>
    <b v="0"/>
    <x v="2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x v="146"/>
    <b v="0"/>
    <n v="3"/>
    <b v="0"/>
    <x v="2"/>
    <x v="122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x v="147"/>
    <b v="0"/>
    <n v="0"/>
    <b v="0"/>
    <x v="2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x v="148"/>
    <b v="0"/>
    <n v="2"/>
    <b v="0"/>
    <x v="2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x v="149"/>
    <b v="0"/>
    <n v="6"/>
    <b v="0"/>
    <x v="2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x v="150"/>
    <b v="0"/>
    <n v="67"/>
    <b v="0"/>
    <x v="2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x v="151"/>
    <b v="0"/>
    <n v="5"/>
    <b v="0"/>
    <x v="2"/>
    <x v="126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x v="152"/>
    <b v="0"/>
    <n v="2"/>
    <b v="0"/>
    <x v="2"/>
    <x v="127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x v="153"/>
    <b v="0"/>
    <n v="10"/>
    <b v="0"/>
    <x v="2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x v="154"/>
    <b v="0"/>
    <n v="3"/>
    <b v="0"/>
    <x v="2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x v="155"/>
    <b v="0"/>
    <n v="4"/>
    <b v="0"/>
    <x v="2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x v="156"/>
    <b v="0"/>
    <n v="15"/>
    <b v="0"/>
    <x v="2"/>
    <x v="131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x v="157"/>
    <b v="0"/>
    <n v="2"/>
    <b v="0"/>
    <x v="2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x v="158"/>
    <b v="0"/>
    <n v="0"/>
    <b v="0"/>
    <x v="2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x v="159"/>
    <b v="0"/>
    <n v="1"/>
    <b v="0"/>
    <x v="2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x v="160"/>
    <b v="0"/>
    <n v="0"/>
    <b v="0"/>
    <x v="3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x v="161"/>
    <b v="0"/>
    <n v="1"/>
    <b v="0"/>
    <x v="3"/>
    <x v="13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x v="162"/>
    <b v="0"/>
    <n v="10"/>
    <b v="0"/>
    <x v="3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x v="163"/>
    <b v="0"/>
    <n v="0"/>
    <b v="0"/>
    <x v="3"/>
    <x v="109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x v="164"/>
    <b v="0"/>
    <n v="7"/>
    <b v="0"/>
    <x v="3"/>
    <x v="136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x v="165"/>
    <b v="0"/>
    <n v="0"/>
    <b v="0"/>
    <x v="3"/>
    <x v="109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x v="166"/>
    <b v="0"/>
    <n v="1"/>
    <b v="0"/>
    <x v="3"/>
    <x v="137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x v="167"/>
    <b v="0"/>
    <n v="2"/>
    <b v="0"/>
    <x v="3"/>
    <x v="13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x v="168"/>
    <b v="0"/>
    <n v="3"/>
    <b v="0"/>
    <x v="3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x v="169"/>
    <b v="0"/>
    <n v="10"/>
    <b v="0"/>
    <x v="3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x v="170"/>
    <b v="0"/>
    <n v="10"/>
    <b v="0"/>
    <x v="3"/>
    <x v="140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x v="171"/>
    <b v="0"/>
    <n v="1"/>
    <b v="0"/>
    <x v="3"/>
    <x v="133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x v="172"/>
    <b v="0"/>
    <n v="0"/>
    <b v="0"/>
    <x v="3"/>
    <x v="109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x v="173"/>
    <b v="0"/>
    <n v="0"/>
    <b v="0"/>
    <x v="3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x v="174"/>
    <b v="0"/>
    <n v="0"/>
    <b v="0"/>
    <x v="3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x v="175"/>
    <b v="0"/>
    <n v="26"/>
    <b v="0"/>
    <x v="3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x v="176"/>
    <b v="0"/>
    <n v="0"/>
    <b v="0"/>
    <x v="3"/>
    <x v="109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x v="177"/>
    <b v="0"/>
    <n v="7"/>
    <b v="0"/>
    <x v="3"/>
    <x v="142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x v="178"/>
    <b v="0"/>
    <n v="0"/>
    <b v="0"/>
    <x v="3"/>
    <x v="109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x v="179"/>
    <b v="0"/>
    <n v="2"/>
    <b v="0"/>
    <x v="3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x v="180"/>
    <b v="0"/>
    <n v="13"/>
    <b v="0"/>
    <x v="3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x v="181"/>
    <b v="0"/>
    <n v="4"/>
    <b v="0"/>
    <x v="3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x v="182"/>
    <b v="0"/>
    <n v="0"/>
    <b v="0"/>
    <x v="3"/>
    <x v="109"/>
    <e v="#DIV/0!"/>
    <x v="0"/>
    <x v="3"/>
  </r>
  <r>
    <n v="183"/>
    <s v="Three Little Words"/>
    <s v="Don't kill me until I meet my Dad"/>
    <x v="78"/>
    <n v="4482"/>
    <x v="2"/>
    <x v="1"/>
    <s v="GBP"/>
    <n v="1417033610"/>
    <x v="183"/>
    <b v="0"/>
    <n v="12"/>
    <b v="0"/>
    <x v="3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x v="184"/>
    <b v="0"/>
    <n v="2"/>
    <b v="0"/>
    <x v="3"/>
    <x v="147"/>
    <n v="25.5"/>
    <x v="0"/>
    <x v="3"/>
  </r>
  <r>
    <n v="185"/>
    <s v="BLANK Short Movie"/>
    <s v="Love has no boundaries!"/>
    <x v="79"/>
    <n v="2200"/>
    <x v="2"/>
    <x v="10"/>
    <s v="NOK"/>
    <n v="1471557139"/>
    <x v="185"/>
    <b v="0"/>
    <n v="10"/>
    <b v="0"/>
    <x v="3"/>
    <x v="148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x v="186"/>
    <b v="0"/>
    <n v="0"/>
    <b v="0"/>
    <x v="3"/>
    <x v="109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x v="187"/>
    <b v="0"/>
    <n v="5"/>
    <b v="0"/>
    <x v="3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x v="188"/>
    <b v="0"/>
    <n v="0"/>
    <b v="0"/>
    <x v="3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x v="189"/>
    <b v="0"/>
    <n v="5"/>
    <b v="0"/>
    <x v="3"/>
    <x v="150"/>
    <n v="69"/>
    <x v="0"/>
    <x v="3"/>
  </r>
  <r>
    <n v="190"/>
    <s v="REGIONRAT, the movie"/>
    <s v="Because hope can be a 4 letter word"/>
    <x v="14"/>
    <n v="50"/>
    <x v="2"/>
    <x v="0"/>
    <s v="USD"/>
    <n v="1466091446"/>
    <x v="190"/>
    <b v="0"/>
    <n v="1"/>
    <b v="0"/>
    <x v="3"/>
    <x v="151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x v="191"/>
    <b v="0"/>
    <n v="3"/>
    <b v="0"/>
    <x v="3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x v="192"/>
    <b v="0"/>
    <n v="3"/>
    <b v="0"/>
    <x v="3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x v="193"/>
    <b v="0"/>
    <n v="0"/>
    <b v="0"/>
    <x v="3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x v="194"/>
    <b v="0"/>
    <n v="3"/>
    <b v="0"/>
    <x v="3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x v="195"/>
    <b v="0"/>
    <n v="0"/>
    <b v="0"/>
    <x v="3"/>
    <x v="109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x v="196"/>
    <b v="0"/>
    <n v="19"/>
    <b v="0"/>
    <x v="3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x v="197"/>
    <b v="0"/>
    <n v="8"/>
    <b v="0"/>
    <x v="3"/>
    <x v="156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x v="198"/>
    <b v="0"/>
    <n v="6"/>
    <b v="0"/>
    <x v="3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x v="199"/>
    <b v="0"/>
    <n v="0"/>
    <b v="0"/>
    <x v="3"/>
    <x v="109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x v="200"/>
    <b v="0"/>
    <n v="18"/>
    <b v="0"/>
    <x v="3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x v="201"/>
    <b v="0"/>
    <n v="7"/>
    <b v="0"/>
    <x v="3"/>
    <x v="159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x v="202"/>
    <b v="0"/>
    <n v="0"/>
    <b v="0"/>
    <x v="3"/>
    <x v="109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x v="203"/>
    <b v="0"/>
    <n v="8"/>
    <b v="0"/>
    <x v="3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x v="204"/>
    <b v="0"/>
    <n v="1293"/>
    <b v="0"/>
    <x v="3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x v="205"/>
    <b v="0"/>
    <n v="17"/>
    <b v="0"/>
    <x v="3"/>
    <x v="162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x v="206"/>
    <b v="0"/>
    <n v="0"/>
    <b v="0"/>
    <x v="3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x v="207"/>
    <b v="0"/>
    <n v="13"/>
    <b v="0"/>
    <x v="3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x v="208"/>
    <b v="0"/>
    <n v="0"/>
    <b v="0"/>
    <x v="3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x v="209"/>
    <b v="0"/>
    <n v="0"/>
    <b v="0"/>
    <x v="3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x v="210"/>
    <b v="0"/>
    <n v="33"/>
    <b v="0"/>
    <x v="3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x v="211"/>
    <b v="0"/>
    <n v="12"/>
    <b v="0"/>
    <x v="3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x v="212"/>
    <b v="0"/>
    <n v="1"/>
    <b v="0"/>
    <x v="3"/>
    <x v="166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x v="213"/>
    <b v="0"/>
    <n v="1"/>
    <b v="0"/>
    <x v="3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x v="214"/>
    <b v="0"/>
    <n v="1"/>
    <b v="0"/>
    <x v="3"/>
    <x v="168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x v="215"/>
    <b v="0"/>
    <n v="1"/>
    <b v="0"/>
    <x v="3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x v="216"/>
    <b v="0"/>
    <n v="84"/>
    <b v="0"/>
    <x v="3"/>
    <x v="170"/>
    <n v="331.53833333333336"/>
    <x v="0"/>
    <x v="3"/>
  </r>
  <r>
    <n v="217"/>
    <s v="Bitch"/>
    <s v="A roadmovie by paw"/>
    <x v="57"/>
    <n v="11943"/>
    <x v="2"/>
    <x v="11"/>
    <s v="SEK"/>
    <n v="1419780149"/>
    <x v="217"/>
    <b v="0"/>
    <n v="38"/>
    <b v="0"/>
    <x v="3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x v="218"/>
    <b v="0"/>
    <n v="1"/>
    <b v="0"/>
    <x v="3"/>
    <x v="17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x v="219"/>
    <b v="0"/>
    <n v="76"/>
    <b v="0"/>
    <x v="3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x v="220"/>
    <b v="0"/>
    <n v="3"/>
    <b v="0"/>
    <x v="3"/>
    <x v="174"/>
    <n v="120"/>
    <x v="0"/>
    <x v="3"/>
  </r>
  <r>
    <n v="221"/>
    <s v="Archetypes"/>
    <s v="Film about Schizophrenia with Surreal Twists!"/>
    <x v="63"/>
    <n v="0"/>
    <x v="2"/>
    <x v="0"/>
    <s v="USD"/>
    <n v="1427569564"/>
    <x v="221"/>
    <b v="0"/>
    <n v="0"/>
    <b v="0"/>
    <x v="3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x v="222"/>
    <b v="0"/>
    <n v="2"/>
    <b v="0"/>
    <x v="3"/>
    <x v="175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x v="223"/>
    <b v="0"/>
    <n v="0"/>
    <b v="0"/>
    <x v="3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x v="224"/>
    <b v="0"/>
    <n v="0"/>
    <b v="0"/>
    <x v="3"/>
    <x v="109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x v="225"/>
    <b v="0"/>
    <n v="0"/>
    <b v="0"/>
    <x v="3"/>
    <x v="109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x v="226"/>
    <b v="0"/>
    <n v="2"/>
    <b v="0"/>
    <x v="3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x v="227"/>
    <b v="0"/>
    <n v="0"/>
    <b v="0"/>
    <x v="3"/>
    <x v="109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x v="228"/>
    <b v="0"/>
    <n v="0"/>
    <b v="0"/>
    <x v="3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x v="229"/>
    <b v="0"/>
    <n v="0"/>
    <b v="0"/>
    <x v="3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x v="230"/>
    <b v="0"/>
    <n v="2"/>
    <b v="0"/>
    <x v="3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x v="231"/>
    <b v="0"/>
    <n v="0"/>
    <b v="0"/>
    <x v="3"/>
    <x v="109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x v="232"/>
    <b v="0"/>
    <n v="7"/>
    <b v="0"/>
    <x v="3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x v="233"/>
    <b v="0"/>
    <n v="0"/>
    <b v="0"/>
    <x v="3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x v="234"/>
    <b v="0"/>
    <n v="5"/>
    <b v="0"/>
    <x v="3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x v="235"/>
    <b v="0"/>
    <n v="0"/>
    <b v="0"/>
    <x v="3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x v="236"/>
    <b v="0"/>
    <n v="0"/>
    <b v="0"/>
    <x v="3"/>
    <x v="109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x v="237"/>
    <b v="0"/>
    <n v="1"/>
    <b v="0"/>
    <x v="3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x v="238"/>
    <b v="0"/>
    <n v="0"/>
    <b v="0"/>
    <x v="3"/>
    <x v="109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x v="239"/>
    <b v="0"/>
    <n v="5"/>
    <b v="0"/>
    <x v="3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x v="240"/>
    <b v="1"/>
    <n v="137"/>
    <b v="1"/>
    <x v="4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x v="241"/>
    <b v="1"/>
    <n v="376"/>
    <b v="1"/>
    <x v="4"/>
    <x v="182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x v="242"/>
    <b v="1"/>
    <n v="202"/>
    <b v="1"/>
    <x v="4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x v="243"/>
    <b v="1"/>
    <n v="328"/>
    <b v="1"/>
    <x v="4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x v="244"/>
    <b v="1"/>
    <n v="84"/>
    <b v="1"/>
    <x v="4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x v="245"/>
    <b v="1"/>
    <n v="96"/>
    <b v="1"/>
    <x v="4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x v="246"/>
    <b v="1"/>
    <n v="223"/>
    <b v="1"/>
    <x v="4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x v="247"/>
    <b v="1"/>
    <n v="62"/>
    <b v="1"/>
    <x v="4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x v="248"/>
    <b v="1"/>
    <n v="146"/>
    <b v="1"/>
    <x v="4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x v="249"/>
    <b v="1"/>
    <n v="235"/>
    <b v="1"/>
    <x v="4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x v="250"/>
    <b v="1"/>
    <n v="437"/>
    <b v="1"/>
    <x v="4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x v="251"/>
    <b v="1"/>
    <n v="77"/>
    <b v="1"/>
    <x v="4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x v="252"/>
    <b v="1"/>
    <n v="108"/>
    <b v="1"/>
    <x v="4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x v="253"/>
    <b v="1"/>
    <n v="7"/>
    <b v="1"/>
    <x v="4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x v="254"/>
    <b v="1"/>
    <n v="314"/>
    <b v="1"/>
    <x v="4"/>
    <x v="195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x v="255"/>
    <b v="1"/>
    <n v="188"/>
    <b v="1"/>
    <x v="4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x v="256"/>
    <b v="1"/>
    <n v="275"/>
    <b v="1"/>
    <x v="4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x v="257"/>
    <b v="1"/>
    <n v="560"/>
    <b v="1"/>
    <x v="4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x v="258"/>
    <b v="1"/>
    <n v="688"/>
    <b v="1"/>
    <x v="4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x v="259"/>
    <b v="1"/>
    <n v="942"/>
    <b v="1"/>
    <x v="4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x v="260"/>
    <b v="1"/>
    <n v="88"/>
    <b v="1"/>
    <x v="4"/>
    <x v="201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x v="261"/>
    <b v="1"/>
    <n v="220"/>
    <b v="1"/>
    <x v="4"/>
    <x v="202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x v="262"/>
    <b v="1"/>
    <n v="145"/>
    <b v="1"/>
    <x v="4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x v="263"/>
    <b v="1"/>
    <n v="963"/>
    <b v="1"/>
    <x v="4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x v="264"/>
    <b v="1"/>
    <n v="91"/>
    <b v="1"/>
    <x v="4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x v="265"/>
    <b v="1"/>
    <n v="58"/>
    <b v="1"/>
    <x v="4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x v="266"/>
    <b v="1"/>
    <n v="36"/>
    <b v="1"/>
    <x v="4"/>
    <x v="207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x v="267"/>
    <b v="1"/>
    <n v="165"/>
    <b v="1"/>
    <x v="4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x v="268"/>
    <b v="1"/>
    <n v="111"/>
    <b v="1"/>
    <x v="4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x v="269"/>
    <b v="1"/>
    <n v="1596"/>
    <b v="1"/>
    <x v="4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x v="270"/>
    <b v="1"/>
    <n v="61"/>
    <b v="1"/>
    <x v="4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x v="271"/>
    <b v="1"/>
    <n v="287"/>
    <b v="1"/>
    <x v="4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x v="272"/>
    <b v="1"/>
    <n v="65"/>
    <b v="1"/>
    <x v="4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x v="273"/>
    <b v="1"/>
    <n v="118"/>
    <b v="1"/>
    <x v="4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x v="274"/>
    <b v="1"/>
    <n v="113"/>
    <b v="1"/>
    <x v="4"/>
    <x v="215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x v="275"/>
    <b v="1"/>
    <n v="332"/>
    <b v="1"/>
    <x v="4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x v="276"/>
    <b v="1"/>
    <n v="62"/>
    <b v="1"/>
    <x v="4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x v="277"/>
    <b v="1"/>
    <n v="951"/>
    <b v="1"/>
    <x v="4"/>
    <x v="218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x v="278"/>
    <b v="1"/>
    <n v="415"/>
    <b v="1"/>
    <x v="4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x v="279"/>
    <b v="1"/>
    <n v="305"/>
    <b v="1"/>
    <x v="4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x v="280"/>
    <b v="1"/>
    <n v="2139"/>
    <b v="1"/>
    <x v="4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x v="281"/>
    <b v="1"/>
    <n v="79"/>
    <b v="1"/>
    <x v="4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x v="282"/>
    <b v="1"/>
    <n v="179"/>
    <b v="1"/>
    <x v="4"/>
    <x v="223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x v="283"/>
    <b v="1"/>
    <n v="202"/>
    <b v="1"/>
    <x v="4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x v="284"/>
    <b v="1"/>
    <n v="760"/>
    <b v="1"/>
    <x v="4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x v="285"/>
    <b v="1"/>
    <n v="563"/>
    <b v="1"/>
    <x v="4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x v="286"/>
    <b v="1"/>
    <n v="135"/>
    <b v="1"/>
    <x v="4"/>
    <x v="227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x v="287"/>
    <b v="1"/>
    <n v="290"/>
    <b v="1"/>
    <x v="4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x v="288"/>
    <b v="1"/>
    <n v="447"/>
    <b v="1"/>
    <x v="4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x v="289"/>
    <b v="1"/>
    <n v="232"/>
    <b v="1"/>
    <x v="4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x v="290"/>
    <b v="1"/>
    <n v="168"/>
    <b v="1"/>
    <x v="4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x v="291"/>
    <b v="1"/>
    <n v="128"/>
    <b v="1"/>
    <x v="4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x v="292"/>
    <b v="1"/>
    <n v="493"/>
    <b v="1"/>
    <x v="4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x v="293"/>
    <b v="1"/>
    <n v="131"/>
    <b v="1"/>
    <x v="4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x v="294"/>
    <b v="1"/>
    <n v="50"/>
    <b v="1"/>
    <x v="4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x v="295"/>
    <b v="1"/>
    <n v="665"/>
    <b v="1"/>
    <x v="4"/>
    <x v="235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x v="296"/>
    <b v="1"/>
    <n v="129"/>
    <b v="1"/>
    <x v="4"/>
    <x v="236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x v="297"/>
    <b v="1"/>
    <n v="142"/>
    <b v="1"/>
    <x v="4"/>
    <x v="237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x v="298"/>
    <b v="1"/>
    <n v="2436"/>
    <b v="1"/>
    <x v="4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x v="299"/>
    <b v="1"/>
    <n v="244"/>
    <b v="1"/>
    <x v="4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x v="300"/>
    <b v="1"/>
    <n v="298"/>
    <b v="1"/>
    <x v="4"/>
    <x v="240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x v="301"/>
    <b v="1"/>
    <n v="251"/>
    <b v="1"/>
    <x v="4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x v="302"/>
    <b v="1"/>
    <n v="108"/>
    <b v="1"/>
    <x v="4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x v="303"/>
    <b v="1"/>
    <n v="82"/>
    <b v="1"/>
    <x v="4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x v="304"/>
    <b v="1"/>
    <n v="74"/>
    <b v="1"/>
    <x v="4"/>
    <x v="244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x v="305"/>
    <b v="1"/>
    <n v="189"/>
    <b v="1"/>
    <x v="4"/>
    <x v="245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x v="306"/>
    <b v="1"/>
    <n v="80"/>
    <b v="1"/>
    <x v="4"/>
    <x v="246"/>
    <n v="36.612499999999997"/>
    <x v="0"/>
    <x v="4"/>
  </r>
  <r>
    <n v="307"/>
    <s v="Grammar Revolution"/>
    <s v="Why is grammar important?"/>
    <x v="29"/>
    <n v="24490"/>
    <x v="0"/>
    <x v="0"/>
    <s v="USD"/>
    <n v="1360276801"/>
    <x v="307"/>
    <b v="1"/>
    <n v="576"/>
    <b v="1"/>
    <x v="4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x v="308"/>
    <b v="1"/>
    <n v="202"/>
    <b v="1"/>
    <x v="4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x v="309"/>
    <b v="1"/>
    <n v="238"/>
    <b v="1"/>
    <x v="4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x v="310"/>
    <b v="1"/>
    <n v="36"/>
    <b v="1"/>
    <x v="4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x v="311"/>
    <b v="1"/>
    <n v="150"/>
    <b v="1"/>
    <x v="4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x v="312"/>
    <b v="1"/>
    <n v="146"/>
    <b v="1"/>
    <x v="4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x v="313"/>
    <b v="1"/>
    <n v="222"/>
    <b v="1"/>
    <x v="4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x v="314"/>
    <b v="1"/>
    <n v="120"/>
    <b v="1"/>
    <x v="4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x v="315"/>
    <b v="1"/>
    <n v="126"/>
    <b v="1"/>
    <x v="4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x v="316"/>
    <b v="1"/>
    <n v="158"/>
    <b v="1"/>
    <x v="4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x v="317"/>
    <b v="1"/>
    <n v="316"/>
    <b v="1"/>
    <x v="4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x v="318"/>
    <b v="1"/>
    <n v="284"/>
    <b v="1"/>
    <x v="4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x v="319"/>
    <b v="1"/>
    <n v="51"/>
    <b v="1"/>
    <x v="4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x v="320"/>
    <b v="1"/>
    <n v="158"/>
    <b v="1"/>
    <x v="4"/>
    <x v="260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x v="321"/>
    <b v="1"/>
    <n v="337"/>
    <b v="1"/>
    <x v="4"/>
    <x v="261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x v="322"/>
    <b v="1"/>
    <n v="186"/>
    <b v="1"/>
    <x v="4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x v="323"/>
    <b v="1"/>
    <n v="58"/>
    <b v="1"/>
    <x v="4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x v="324"/>
    <b v="1"/>
    <n v="82"/>
    <b v="1"/>
    <x v="4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x v="325"/>
    <b v="1"/>
    <n v="736"/>
    <b v="1"/>
    <x v="4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x v="326"/>
    <b v="1"/>
    <n v="1151"/>
    <b v="1"/>
    <x v="4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x v="327"/>
    <b v="1"/>
    <n v="34"/>
    <b v="1"/>
    <x v="4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x v="328"/>
    <b v="1"/>
    <n v="498"/>
    <b v="1"/>
    <x v="4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x v="329"/>
    <b v="1"/>
    <n v="167"/>
    <b v="1"/>
    <x v="4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x v="330"/>
    <b v="1"/>
    <n v="340"/>
    <b v="1"/>
    <x v="4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x v="331"/>
    <b v="1"/>
    <n v="438"/>
    <b v="1"/>
    <x v="4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x v="332"/>
    <b v="1"/>
    <n v="555"/>
    <b v="1"/>
    <x v="4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x v="333"/>
    <b v="1"/>
    <n v="266"/>
    <b v="1"/>
    <x v="4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x v="334"/>
    <b v="1"/>
    <n v="69"/>
    <b v="1"/>
    <x v="4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x v="335"/>
    <b v="1"/>
    <n v="80"/>
    <b v="1"/>
    <x v="4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x v="336"/>
    <b v="1"/>
    <n v="493"/>
    <b v="1"/>
    <x v="4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x v="337"/>
    <b v="1"/>
    <n v="31"/>
    <b v="1"/>
    <x v="4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x v="338"/>
    <b v="1"/>
    <n v="236"/>
    <b v="1"/>
    <x v="4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x v="339"/>
    <b v="1"/>
    <n v="89"/>
    <b v="1"/>
    <x v="4"/>
    <x v="279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x v="340"/>
    <b v="1"/>
    <n v="299"/>
    <b v="1"/>
    <x v="4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x v="341"/>
    <b v="1"/>
    <n v="55"/>
    <b v="1"/>
    <x v="4"/>
    <x v="281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x v="342"/>
    <b v="1"/>
    <n v="325"/>
    <b v="1"/>
    <x v="4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x v="343"/>
    <b v="1"/>
    <n v="524"/>
    <b v="1"/>
    <x v="4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x v="344"/>
    <b v="1"/>
    <n v="285"/>
    <b v="1"/>
    <x v="4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x v="345"/>
    <b v="1"/>
    <n v="179"/>
    <b v="1"/>
    <x v="4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x v="346"/>
    <b v="1"/>
    <n v="188"/>
    <b v="1"/>
    <x v="4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x v="347"/>
    <b v="1"/>
    <n v="379"/>
    <b v="1"/>
    <x v="4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x v="348"/>
    <b v="1"/>
    <n v="119"/>
    <b v="1"/>
    <x v="4"/>
    <x v="288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x v="349"/>
    <b v="1"/>
    <n v="167"/>
    <b v="1"/>
    <x v="4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x v="350"/>
    <b v="1"/>
    <n v="221"/>
    <b v="1"/>
    <x v="4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x v="351"/>
    <b v="1"/>
    <n v="964"/>
    <b v="1"/>
    <x v="4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x v="352"/>
    <b v="1"/>
    <n v="286"/>
    <b v="1"/>
    <x v="4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x v="353"/>
    <b v="1"/>
    <n v="613"/>
    <b v="1"/>
    <x v="4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x v="354"/>
    <b v="1"/>
    <n v="29"/>
    <b v="1"/>
    <x v="4"/>
    <x v="29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x v="355"/>
    <b v="1"/>
    <n v="165"/>
    <b v="1"/>
    <x v="4"/>
    <x v="295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x v="356"/>
    <b v="1"/>
    <n v="97"/>
    <b v="1"/>
    <x v="4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x v="357"/>
    <b v="1"/>
    <n v="303"/>
    <b v="1"/>
    <x v="4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x v="358"/>
    <b v="1"/>
    <n v="267"/>
    <b v="1"/>
    <x v="4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x v="359"/>
    <b v="1"/>
    <n v="302"/>
    <b v="1"/>
    <x v="4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x v="360"/>
    <b v="0"/>
    <n v="87"/>
    <b v="1"/>
    <x v="4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x v="361"/>
    <b v="0"/>
    <n v="354"/>
    <b v="1"/>
    <x v="4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x v="362"/>
    <b v="0"/>
    <n v="86"/>
    <b v="1"/>
    <x v="4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x v="363"/>
    <b v="0"/>
    <n v="26"/>
    <b v="1"/>
    <x v="4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x v="364"/>
    <b v="0"/>
    <n v="113"/>
    <b v="1"/>
    <x v="4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x v="365"/>
    <b v="0"/>
    <n v="65"/>
    <b v="1"/>
    <x v="4"/>
    <x v="305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x v="366"/>
    <b v="0"/>
    <n v="134"/>
    <b v="1"/>
    <x v="4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x v="367"/>
    <b v="0"/>
    <n v="119"/>
    <b v="1"/>
    <x v="4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x v="368"/>
    <b v="0"/>
    <n v="159"/>
    <b v="1"/>
    <x v="4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x v="369"/>
    <b v="0"/>
    <n v="167"/>
    <b v="1"/>
    <x v="4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x v="370"/>
    <b v="0"/>
    <n v="43"/>
    <b v="1"/>
    <x v="4"/>
    <x v="310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x v="371"/>
    <b v="0"/>
    <n v="1062"/>
    <b v="1"/>
    <x v="4"/>
    <x v="311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x v="372"/>
    <b v="0"/>
    <n v="9"/>
    <b v="1"/>
    <x v="4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x v="373"/>
    <b v="0"/>
    <n v="89"/>
    <b v="1"/>
    <x v="4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x v="374"/>
    <b v="0"/>
    <n v="174"/>
    <b v="1"/>
    <x v="4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x v="375"/>
    <b v="0"/>
    <n v="14"/>
    <b v="1"/>
    <x v="4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x v="376"/>
    <b v="0"/>
    <n v="48"/>
    <b v="1"/>
    <x v="4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x v="377"/>
    <b v="0"/>
    <n v="133"/>
    <b v="1"/>
    <x v="4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x v="378"/>
    <b v="0"/>
    <n v="83"/>
    <b v="1"/>
    <x v="4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x v="379"/>
    <b v="0"/>
    <n v="149"/>
    <b v="1"/>
    <x v="4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x v="380"/>
    <b v="0"/>
    <n v="49"/>
    <b v="1"/>
    <x v="4"/>
    <x v="319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x v="381"/>
    <b v="0"/>
    <n v="251"/>
    <b v="1"/>
    <x v="4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x v="382"/>
    <b v="0"/>
    <n v="22"/>
    <b v="1"/>
    <x v="4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x v="383"/>
    <b v="0"/>
    <n v="48"/>
    <b v="1"/>
    <x v="4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x v="384"/>
    <b v="0"/>
    <n v="383"/>
    <b v="1"/>
    <x v="4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x v="385"/>
    <b v="0"/>
    <n v="237"/>
    <b v="1"/>
    <x v="4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x v="386"/>
    <b v="0"/>
    <n v="13"/>
    <b v="1"/>
    <x v="4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x v="387"/>
    <b v="0"/>
    <n v="562"/>
    <b v="1"/>
    <x v="4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x v="388"/>
    <b v="0"/>
    <n v="71"/>
    <b v="1"/>
    <x v="4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x v="389"/>
    <b v="0"/>
    <n v="1510"/>
    <b v="1"/>
    <x v="4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x v="390"/>
    <b v="0"/>
    <n v="14"/>
    <b v="1"/>
    <x v="4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x v="391"/>
    <b v="0"/>
    <n v="193"/>
    <b v="1"/>
    <x v="4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x v="392"/>
    <b v="0"/>
    <n v="206"/>
    <b v="1"/>
    <x v="4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x v="393"/>
    <b v="0"/>
    <n v="351"/>
    <b v="1"/>
    <x v="4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x v="394"/>
    <b v="0"/>
    <n v="50"/>
    <b v="1"/>
    <x v="4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x v="395"/>
    <b v="0"/>
    <n v="184"/>
    <b v="1"/>
    <x v="4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x v="396"/>
    <b v="0"/>
    <n v="196"/>
    <b v="1"/>
    <x v="4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x v="397"/>
    <b v="0"/>
    <n v="229"/>
    <b v="1"/>
    <x v="4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x v="398"/>
    <b v="0"/>
    <n v="67"/>
    <b v="1"/>
    <x v="4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x v="399"/>
    <b v="0"/>
    <n v="95"/>
    <b v="1"/>
    <x v="4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x v="400"/>
    <b v="0"/>
    <n v="62"/>
    <b v="1"/>
    <x v="4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x v="401"/>
    <b v="0"/>
    <n v="73"/>
    <b v="1"/>
    <x v="4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x v="402"/>
    <b v="0"/>
    <n v="43"/>
    <b v="1"/>
    <x v="4"/>
    <x v="339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x v="403"/>
    <b v="0"/>
    <n v="70"/>
    <b v="1"/>
    <x v="4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x v="404"/>
    <b v="0"/>
    <n v="271"/>
    <b v="1"/>
    <x v="4"/>
    <x v="341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x v="405"/>
    <b v="0"/>
    <n v="55"/>
    <b v="1"/>
    <x v="4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x v="406"/>
    <b v="0"/>
    <n v="35"/>
    <b v="1"/>
    <x v="4"/>
    <x v="343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x v="407"/>
    <b v="0"/>
    <n v="22"/>
    <b v="1"/>
    <x v="4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x v="408"/>
    <b v="0"/>
    <n v="38"/>
    <b v="1"/>
    <x v="4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x v="409"/>
    <b v="0"/>
    <n v="15"/>
    <b v="1"/>
    <x v="4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x v="410"/>
    <b v="0"/>
    <n v="7"/>
    <b v="1"/>
    <x v="4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x v="411"/>
    <b v="0"/>
    <n v="241"/>
    <b v="1"/>
    <x v="4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x v="412"/>
    <b v="0"/>
    <n v="55"/>
    <b v="1"/>
    <x v="4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x v="413"/>
    <b v="0"/>
    <n v="171"/>
    <b v="1"/>
    <x v="4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x v="414"/>
    <b v="0"/>
    <n v="208"/>
    <b v="1"/>
    <x v="4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x v="415"/>
    <b v="0"/>
    <n v="21"/>
    <b v="1"/>
    <x v="4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x v="416"/>
    <b v="0"/>
    <n v="25"/>
    <b v="1"/>
    <x v="4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x v="417"/>
    <b v="0"/>
    <n v="52"/>
    <b v="1"/>
    <x v="4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x v="418"/>
    <b v="0"/>
    <n v="104"/>
    <b v="1"/>
    <x v="4"/>
    <x v="355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x v="419"/>
    <b v="0"/>
    <n v="73"/>
    <b v="1"/>
    <x v="4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x v="420"/>
    <b v="0"/>
    <n v="3"/>
    <b v="0"/>
    <x v="5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x v="421"/>
    <b v="0"/>
    <n v="6"/>
    <b v="0"/>
    <x v="5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x v="422"/>
    <b v="0"/>
    <n v="12"/>
    <b v="0"/>
    <x v="5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x v="423"/>
    <b v="0"/>
    <n v="13"/>
    <b v="0"/>
    <x v="5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x v="424"/>
    <b v="0"/>
    <n v="5"/>
    <b v="0"/>
    <x v="5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x v="425"/>
    <b v="0"/>
    <n v="2"/>
    <b v="0"/>
    <x v="5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x v="426"/>
    <b v="0"/>
    <n v="8"/>
    <b v="0"/>
    <x v="5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x v="427"/>
    <b v="0"/>
    <n v="0"/>
    <b v="0"/>
    <x v="5"/>
    <x v="109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x v="428"/>
    <b v="0"/>
    <n v="13"/>
    <b v="0"/>
    <x v="5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x v="429"/>
    <b v="0"/>
    <n v="0"/>
    <b v="0"/>
    <x v="5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x v="430"/>
    <b v="0"/>
    <n v="5"/>
    <b v="0"/>
    <x v="5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x v="431"/>
    <b v="0"/>
    <n v="8"/>
    <b v="0"/>
    <x v="5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x v="432"/>
    <b v="0"/>
    <n v="8"/>
    <b v="0"/>
    <x v="5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x v="433"/>
    <b v="0"/>
    <n v="0"/>
    <b v="0"/>
    <x v="5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x v="434"/>
    <b v="0"/>
    <n v="2"/>
    <b v="0"/>
    <x v="5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x v="435"/>
    <b v="0"/>
    <n v="3"/>
    <b v="0"/>
    <x v="5"/>
    <x v="368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x v="436"/>
    <b v="0"/>
    <n v="0"/>
    <b v="0"/>
    <x v="5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x v="437"/>
    <b v="0"/>
    <n v="0"/>
    <b v="0"/>
    <x v="5"/>
    <x v="109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x v="438"/>
    <b v="0"/>
    <n v="11"/>
    <b v="0"/>
    <x v="5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x v="439"/>
    <b v="0"/>
    <n v="0"/>
    <b v="0"/>
    <x v="5"/>
    <x v="109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x v="440"/>
    <b v="0"/>
    <n v="1"/>
    <b v="0"/>
    <x v="5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x v="441"/>
    <b v="0"/>
    <n v="0"/>
    <b v="0"/>
    <x v="5"/>
    <x v="109"/>
    <e v="#DIV/0!"/>
    <x v="0"/>
    <x v="5"/>
  </r>
  <r>
    <n v="442"/>
    <s v="The Paranormal Idiot"/>
    <s v="Doomsday is here"/>
    <x v="73"/>
    <n v="6691"/>
    <x v="2"/>
    <x v="0"/>
    <s v="USD"/>
    <n v="1424380783"/>
    <x v="442"/>
    <b v="0"/>
    <n v="17"/>
    <b v="0"/>
    <x v="5"/>
    <x v="371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x v="443"/>
    <b v="0"/>
    <n v="2"/>
    <b v="0"/>
    <x v="5"/>
    <x v="37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x v="444"/>
    <b v="0"/>
    <n v="1"/>
    <b v="0"/>
    <x v="5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x v="445"/>
    <b v="0"/>
    <n v="2"/>
    <b v="0"/>
    <x v="5"/>
    <x v="372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x v="446"/>
    <b v="0"/>
    <n v="16"/>
    <b v="0"/>
    <x v="5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x v="447"/>
    <b v="0"/>
    <n v="1"/>
    <b v="0"/>
    <x v="5"/>
    <x v="37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x v="448"/>
    <b v="0"/>
    <n v="4"/>
    <b v="0"/>
    <x v="5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x v="449"/>
    <b v="0"/>
    <n v="5"/>
    <b v="0"/>
    <x v="5"/>
    <x v="376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x v="450"/>
    <b v="0"/>
    <n v="7"/>
    <b v="0"/>
    <x v="5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x v="451"/>
    <b v="0"/>
    <n v="0"/>
    <b v="0"/>
    <x v="5"/>
    <x v="109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x v="452"/>
    <b v="0"/>
    <n v="12"/>
    <b v="0"/>
    <x v="5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x v="453"/>
    <b v="0"/>
    <n v="2"/>
    <b v="0"/>
    <x v="5"/>
    <x v="379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x v="454"/>
    <b v="0"/>
    <n v="5"/>
    <b v="0"/>
    <x v="5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x v="455"/>
    <b v="0"/>
    <n v="2"/>
    <b v="0"/>
    <x v="5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x v="456"/>
    <b v="0"/>
    <n v="3"/>
    <b v="0"/>
    <x v="5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x v="457"/>
    <b v="0"/>
    <n v="0"/>
    <b v="0"/>
    <x v="5"/>
    <x v="109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x v="458"/>
    <b v="0"/>
    <n v="49"/>
    <b v="0"/>
    <x v="5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x v="459"/>
    <b v="0"/>
    <n v="1"/>
    <b v="0"/>
    <x v="5"/>
    <x v="38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x v="460"/>
    <b v="0"/>
    <n v="2"/>
    <b v="0"/>
    <x v="5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x v="461"/>
    <b v="0"/>
    <n v="0"/>
    <b v="0"/>
    <x v="5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x v="462"/>
    <b v="0"/>
    <n v="0"/>
    <b v="0"/>
    <x v="5"/>
    <x v="109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x v="463"/>
    <b v="0"/>
    <n v="11"/>
    <b v="0"/>
    <x v="5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x v="464"/>
    <b v="0"/>
    <n v="1"/>
    <b v="0"/>
    <x v="5"/>
    <x v="387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x v="465"/>
    <b v="0"/>
    <n v="8"/>
    <b v="0"/>
    <x v="5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x v="466"/>
    <b v="0"/>
    <n v="5"/>
    <b v="0"/>
    <x v="5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x v="467"/>
    <b v="0"/>
    <n v="39"/>
    <b v="0"/>
    <x v="5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x v="468"/>
    <b v="0"/>
    <n v="0"/>
    <b v="0"/>
    <x v="5"/>
    <x v="109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x v="469"/>
    <b v="0"/>
    <n v="0"/>
    <b v="0"/>
    <x v="5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x v="470"/>
    <b v="0"/>
    <n v="2"/>
    <b v="0"/>
    <x v="5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x v="471"/>
    <b v="0"/>
    <n v="170"/>
    <b v="0"/>
    <x v="5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x v="472"/>
    <b v="0"/>
    <n v="5"/>
    <b v="0"/>
    <x v="5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x v="473"/>
    <b v="0"/>
    <n v="14"/>
    <b v="0"/>
    <x v="5"/>
    <x v="394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x v="474"/>
    <b v="0"/>
    <n v="1"/>
    <b v="0"/>
    <x v="5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x v="475"/>
    <b v="0"/>
    <n v="0"/>
    <b v="0"/>
    <x v="5"/>
    <x v="109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x v="476"/>
    <b v="0"/>
    <n v="124"/>
    <b v="0"/>
    <x v="5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x v="477"/>
    <b v="0"/>
    <n v="0"/>
    <b v="0"/>
    <x v="5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x v="478"/>
    <b v="0"/>
    <n v="0"/>
    <b v="0"/>
    <x v="5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x v="479"/>
    <b v="0"/>
    <n v="55"/>
    <b v="0"/>
    <x v="5"/>
    <x v="397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x v="480"/>
    <b v="0"/>
    <n v="140"/>
    <b v="0"/>
    <x v="5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x v="481"/>
    <b v="0"/>
    <n v="21"/>
    <b v="0"/>
    <x v="5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x v="482"/>
    <b v="0"/>
    <n v="1"/>
    <b v="0"/>
    <x v="5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x v="483"/>
    <b v="0"/>
    <n v="147"/>
    <b v="0"/>
    <x v="5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x v="484"/>
    <b v="0"/>
    <n v="11"/>
    <b v="0"/>
    <x v="5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x v="485"/>
    <b v="0"/>
    <n v="125"/>
    <b v="0"/>
    <x v="5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x v="486"/>
    <b v="0"/>
    <n v="1"/>
    <b v="0"/>
    <x v="5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x v="487"/>
    <b v="0"/>
    <n v="0"/>
    <b v="0"/>
    <x v="5"/>
    <x v="109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x v="488"/>
    <b v="0"/>
    <n v="0"/>
    <b v="0"/>
    <x v="5"/>
    <x v="109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x v="489"/>
    <b v="0"/>
    <n v="3"/>
    <b v="0"/>
    <x v="5"/>
    <x v="404"/>
    <n v="71.666666666666671"/>
    <x v="0"/>
    <x v="5"/>
  </r>
  <r>
    <n v="490"/>
    <s v="PROJECT IS CANCELLED"/>
    <s v="Cancelled"/>
    <x v="28"/>
    <n v="0"/>
    <x v="2"/>
    <x v="0"/>
    <s v="USD"/>
    <n v="1345677285"/>
    <x v="490"/>
    <b v="0"/>
    <n v="0"/>
    <b v="0"/>
    <x v="5"/>
    <x v="109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x v="491"/>
    <b v="0"/>
    <n v="0"/>
    <b v="0"/>
    <x v="5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x v="492"/>
    <b v="0"/>
    <n v="0"/>
    <b v="0"/>
    <x v="5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x v="493"/>
    <b v="0"/>
    <n v="0"/>
    <b v="0"/>
    <x v="5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x v="494"/>
    <b v="0"/>
    <n v="3"/>
    <b v="0"/>
    <x v="5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x v="495"/>
    <b v="0"/>
    <n v="0"/>
    <b v="0"/>
    <x v="5"/>
    <x v="109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x v="496"/>
    <b v="0"/>
    <n v="1"/>
    <b v="0"/>
    <x v="5"/>
    <x v="406"/>
    <n v="1"/>
    <x v="0"/>
    <x v="5"/>
  </r>
  <r>
    <n v="497"/>
    <s v="Galaxy Probe Kids"/>
    <s v="live-action/animated series pilot."/>
    <x v="140"/>
    <n v="30"/>
    <x v="2"/>
    <x v="0"/>
    <s v="USD"/>
    <n v="1419483600"/>
    <x v="497"/>
    <b v="0"/>
    <n v="3"/>
    <b v="0"/>
    <x v="5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x v="498"/>
    <b v="0"/>
    <n v="22"/>
    <b v="0"/>
    <x v="5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x v="499"/>
    <b v="0"/>
    <n v="26"/>
    <b v="0"/>
    <x v="5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x v="500"/>
    <b v="0"/>
    <n v="4"/>
    <b v="0"/>
    <x v="5"/>
    <x v="410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x v="501"/>
    <b v="0"/>
    <n v="0"/>
    <b v="0"/>
    <x v="5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x v="502"/>
    <b v="0"/>
    <n v="4"/>
    <b v="0"/>
    <x v="5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x v="503"/>
    <b v="0"/>
    <n v="9"/>
    <b v="0"/>
    <x v="5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x v="504"/>
    <b v="0"/>
    <n v="5"/>
    <b v="0"/>
    <x v="5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x v="505"/>
    <b v="0"/>
    <n v="14"/>
    <b v="0"/>
    <x v="5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x v="506"/>
    <b v="0"/>
    <n v="1"/>
    <b v="0"/>
    <x v="5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x v="507"/>
    <b v="0"/>
    <n v="10"/>
    <b v="0"/>
    <x v="5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x v="508"/>
    <b v="0"/>
    <n v="3"/>
    <b v="0"/>
    <x v="5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x v="509"/>
    <b v="0"/>
    <n v="1"/>
    <b v="0"/>
    <x v="5"/>
    <x v="418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x v="510"/>
    <b v="0"/>
    <n v="0"/>
    <b v="0"/>
    <x v="5"/>
    <x v="109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x v="511"/>
    <b v="0"/>
    <n v="5"/>
    <b v="0"/>
    <x v="5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x v="512"/>
    <b v="0"/>
    <n v="2"/>
    <b v="0"/>
    <x v="5"/>
    <x v="42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x v="513"/>
    <b v="0"/>
    <n v="68"/>
    <b v="0"/>
    <x v="5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x v="514"/>
    <b v="0"/>
    <n v="3"/>
    <b v="0"/>
    <x v="5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x v="515"/>
    <b v="0"/>
    <n v="34"/>
    <b v="0"/>
    <x v="5"/>
    <x v="423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x v="516"/>
    <b v="0"/>
    <n v="0"/>
    <b v="0"/>
    <x v="5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x v="517"/>
    <b v="0"/>
    <n v="3"/>
    <b v="0"/>
    <x v="5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x v="518"/>
    <b v="0"/>
    <n v="0"/>
    <b v="0"/>
    <x v="5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x v="519"/>
    <b v="0"/>
    <n v="70"/>
    <b v="0"/>
    <x v="5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x v="520"/>
    <b v="0"/>
    <n v="34"/>
    <b v="1"/>
    <x v="6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x v="521"/>
    <b v="0"/>
    <n v="56"/>
    <b v="1"/>
    <x v="6"/>
    <x v="427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x v="522"/>
    <b v="0"/>
    <n v="31"/>
    <b v="1"/>
    <x v="6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x v="523"/>
    <b v="0"/>
    <n v="84"/>
    <b v="1"/>
    <x v="6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x v="524"/>
    <b v="0"/>
    <n v="130"/>
    <b v="1"/>
    <x v="6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x v="525"/>
    <b v="0"/>
    <n v="12"/>
    <b v="1"/>
    <x v="6"/>
    <x v="3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x v="526"/>
    <b v="0"/>
    <n v="23"/>
    <b v="1"/>
    <x v="6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x v="527"/>
    <b v="0"/>
    <n v="158"/>
    <b v="1"/>
    <x v="6"/>
    <x v="431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x v="528"/>
    <b v="0"/>
    <n v="30"/>
    <b v="1"/>
    <x v="6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x v="529"/>
    <b v="0"/>
    <n v="18"/>
    <b v="1"/>
    <x v="6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x v="530"/>
    <b v="0"/>
    <n v="29"/>
    <b v="1"/>
    <x v="6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x v="531"/>
    <b v="0"/>
    <n v="31"/>
    <b v="1"/>
    <x v="6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x v="532"/>
    <b v="0"/>
    <n v="173"/>
    <b v="1"/>
    <x v="6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x v="533"/>
    <b v="0"/>
    <n v="17"/>
    <b v="1"/>
    <x v="6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x v="534"/>
    <b v="0"/>
    <n v="48"/>
    <b v="1"/>
    <x v="6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x v="535"/>
    <b v="0"/>
    <n v="59"/>
    <b v="1"/>
    <x v="6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x v="536"/>
    <b v="0"/>
    <n v="39"/>
    <b v="1"/>
    <x v="6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x v="537"/>
    <b v="0"/>
    <n v="59"/>
    <b v="1"/>
    <x v="6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x v="538"/>
    <b v="0"/>
    <n v="60"/>
    <b v="1"/>
    <x v="6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x v="539"/>
    <b v="0"/>
    <n v="20"/>
    <b v="1"/>
    <x v="6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x v="540"/>
    <b v="0"/>
    <n v="1"/>
    <b v="0"/>
    <x v="7"/>
    <x v="44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x v="541"/>
    <b v="0"/>
    <n v="1"/>
    <b v="0"/>
    <x v="7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x v="542"/>
    <b v="0"/>
    <n v="1"/>
    <b v="0"/>
    <x v="7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x v="543"/>
    <b v="0"/>
    <n v="2"/>
    <b v="0"/>
    <x v="7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x v="544"/>
    <b v="0"/>
    <n v="2"/>
    <b v="0"/>
    <x v="7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x v="545"/>
    <b v="0"/>
    <n v="34"/>
    <b v="0"/>
    <x v="7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x v="546"/>
    <b v="0"/>
    <n v="2"/>
    <b v="0"/>
    <x v="7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x v="547"/>
    <b v="0"/>
    <n v="0"/>
    <b v="0"/>
    <x v="7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x v="548"/>
    <b v="0"/>
    <n v="1"/>
    <b v="0"/>
    <x v="7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x v="549"/>
    <b v="0"/>
    <n v="8"/>
    <b v="0"/>
    <x v="7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x v="550"/>
    <b v="0"/>
    <n v="4"/>
    <b v="0"/>
    <x v="7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x v="551"/>
    <b v="0"/>
    <n v="28"/>
    <b v="0"/>
    <x v="7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x v="552"/>
    <b v="0"/>
    <n v="0"/>
    <b v="0"/>
    <x v="7"/>
    <x v="109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x v="553"/>
    <b v="0"/>
    <n v="6"/>
    <b v="0"/>
    <x v="7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x v="554"/>
    <b v="0"/>
    <n v="22"/>
    <b v="0"/>
    <x v="7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x v="555"/>
    <b v="0"/>
    <n v="0"/>
    <b v="0"/>
    <x v="7"/>
    <x v="109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x v="556"/>
    <b v="0"/>
    <n v="1"/>
    <b v="0"/>
    <x v="7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x v="557"/>
    <b v="0"/>
    <n v="20"/>
    <b v="0"/>
    <x v="7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x v="558"/>
    <b v="0"/>
    <n v="0"/>
    <b v="0"/>
    <x v="7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x v="559"/>
    <b v="0"/>
    <n v="1"/>
    <b v="0"/>
    <x v="7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x v="560"/>
    <b v="0"/>
    <n v="3"/>
    <b v="0"/>
    <x v="7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x v="561"/>
    <b v="0"/>
    <n v="2"/>
    <b v="0"/>
    <x v="7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x v="562"/>
    <b v="0"/>
    <n v="0"/>
    <b v="0"/>
    <x v="7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x v="563"/>
    <b v="0"/>
    <n v="2"/>
    <b v="0"/>
    <x v="7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x v="564"/>
    <b v="0"/>
    <n v="1"/>
    <b v="0"/>
    <x v="7"/>
    <x v="458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x v="565"/>
    <b v="0"/>
    <n v="0"/>
    <b v="0"/>
    <x v="7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x v="566"/>
    <b v="0"/>
    <n v="1"/>
    <b v="0"/>
    <x v="7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x v="567"/>
    <b v="0"/>
    <n v="0"/>
    <b v="0"/>
    <x v="7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x v="568"/>
    <b v="0"/>
    <n v="5"/>
    <b v="0"/>
    <x v="7"/>
    <x v="460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x v="569"/>
    <b v="0"/>
    <n v="1"/>
    <b v="0"/>
    <x v="7"/>
    <x v="417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x v="570"/>
    <b v="0"/>
    <n v="1"/>
    <b v="0"/>
    <x v="7"/>
    <x v="461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x v="571"/>
    <b v="0"/>
    <n v="2"/>
    <b v="0"/>
    <x v="7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x v="572"/>
    <b v="0"/>
    <n v="0"/>
    <b v="0"/>
    <x v="7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x v="573"/>
    <b v="0"/>
    <n v="9"/>
    <b v="0"/>
    <x v="7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x v="574"/>
    <b v="0"/>
    <n v="4"/>
    <b v="0"/>
    <x v="7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x v="575"/>
    <b v="0"/>
    <n v="4"/>
    <b v="0"/>
    <x v="7"/>
    <x v="465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x v="576"/>
    <b v="0"/>
    <n v="1"/>
    <b v="0"/>
    <x v="7"/>
    <x v="466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x v="577"/>
    <b v="0"/>
    <n v="1"/>
    <b v="0"/>
    <x v="7"/>
    <x v="418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x v="578"/>
    <b v="0"/>
    <n v="7"/>
    <b v="0"/>
    <x v="7"/>
    <x v="467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x v="579"/>
    <b v="0"/>
    <n v="5"/>
    <b v="0"/>
    <x v="7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x v="580"/>
    <b v="0"/>
    <n v="1"/>
    <b v="0"/>
    <x v="7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x v="581"/>
    <b v="0"/>
    <n v="0"/>
    <b v="0"/>
    <x v="7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x v="582"/>
    <b v="0"/>
    <n v="0"/>
    <b v="0"/>
    <x v="7"/>
    <x v="109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x v="583"/>
    <b v="0"/>
    <n v="1"/>
    <b v="0"/>
    <x v="7"/>
    <x v="469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x v="584"/>
    <b v="0"/>
    <n v="2"/>
    <b v="0"/>
    <x v="7"/>
    <x v="460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x v="585"/>
    <b v="0"/>
    <n v="0"/>
    <b v="0"/>
    <x v="7"/>
    <x v="109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x v="586"/>
    <b v="0"/>
    <n v="4"/>
    <b v="0"/>
    <x v="7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x v="587"/>
    <b v="0"/>
    <n v="7"/>
    <b v="0"/>
    <x v="7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x v="588"/>
    <b v="0"/>
    <n v="2"/>
    <b v="0"/>
    <x v="7"/>
    <x v="472"/>
    <n v="150.5"/>
    <x v="2"/>
    <x v="7"/>
  </r>
  <r>
    <n v="589"/>
    <s v="Get Neighborly"/>
    <s v="Services closer than you think..."/>
    <x v="51"/>
    <n v="1"/>
    <x v="2"/>
    <x v="0"/>
    <s v="USD"/>
    <n v="1436366699"/>
    <x v="589"/>
    <b v="0"/>
    <n v="1"/>
    <b v="0"/>
    <x v="7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x v="590"/>
    <b v="0"/>
    <n v="9"/>
    <b v="0"/>
    <x v="7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x v="591"/>
    <b v="0"/>
    <n v="2"/>
    <b v="0"/>
    <x v="7"/>
    <x v="475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x v="592"/>
    <b v="0"/>
    <n v="1"/>
    <b v="0"/>
    <x v="7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x v="593"/>
    <b v="0"/>
    <n v="7"/>
    <b v="0"/>
    <x v="7"/>
    <x v="476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x v="594"/>
    <b v="0"/>
    <n v="2"/>
    <b v="0"/>
    <x v="7"/>
    <x v="477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x v="595"/>
    <b v="0"/>
    <n v="8"/>
    <b v="0"/>
    <x v="7"/>
    <x v="478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x v="596"/>
    <b v="0"/>
    <n v="2"/>
    <b v="0"/>
    <x v="7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x v="597"/>
    <b v="0"/>
    <n v="2"/>
    <b v="0"/>
    <x v="7"/>
    <x v="48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x v="598"/>
    <b v="0"/>
    <n v="7"/>
    <b v="0"/>
    <x v="7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x v="599"/>
    <b v="0"/>
    <n v="2"/>
    <b v="0"/>
    <x v="7"/>
    <x v="482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x v="600"/>
    <b v="0"/>
    <n v="1"/>
    <b v="0"/>
    <x v="7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x v="601"/>
    <b v="0"/>
    <n v="6"/>
    <b v="0"/>
    <x v="7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x v="602"/>
    <b v="0"/>
    <n v="0"/>
    <b v="0"/>
    <x v="7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x v="603"/>
    <b v="0"/>
    <n v="13"/>
    <b v="0"/>
    <x v="7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x v="604"/>
    <b v="0"/>
    <n v="0"/>
    <b v="0"/>
    <x v="7"/>
    <x v="109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x v="605"/>
    <b v="0"/>
    <n v="8"/>
    <b v="0"/>
    <x v="7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x v="606"/>
    <b v="0"/>
    <n v="1"/>
    <b v="0"/>
    <x v="7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x v="607"/>
    <b v="0"/>
    <n v="0"/>
    <b v="0"/>
    <x v="7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x v="608"/>
    <b v="0"/>
    <n v="5"/>
    <b v="0"/>
    <x v="7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x v="609"/>
    <b v="0"/>
    <n v="1"/>
    <b v="0"/>
    <x v="7"/>
    <x v="487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x v="610"/>
    <b v="0"/>
    <n v="0"/>
    <b v="0"/>
    <x v="7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x v="611"/>
    <b v="0"/>
    <n v="0"/>
    <b v="0"/>
    <x v="7"/>
    <x v="109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x v="612"/>
    <b v="0"/>
    <n v="0"/>
    <b v="0"/>
    <x v="7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x v="613"/>
    <b v="0"/>
    <n v="121"/>
    <b v="0"/>
    <x v="7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x v="614"/>
    <b v="0"/>
    <n v="0"/>
    <b v="0"/>
    <x v="7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x v="615"/>
    <b v="0"/>
    <n v="0"/>
    <b v="0"/>
    <x v="7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x v="616"/>
    <b v="0"/>
    <n v="0"/>
    <b v="0"/>
    <x v="7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x v="617"/>
    <b v="0"/>
    <n v="3"/>
    <b v="0"/>
    <x v="7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x v="618"/>
    <b v="0"/>
    <n v="0"/>
    <b v="0"/>
    <x v="7"/>
    <x v="109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x v="619"/>
    <b v="0"/>
    <n v="1"/>
    <b v="0"/>
    <x v="7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x v="620"/>
    <b v="0"/>
    <n v="1"/>
    <b v="0"/>
    <x v="7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x v="621"/>
    <b v="0"/>
    <n v="3"/>
    <b v="0"/>
    <x v="7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x v="622"/>
    <b v="0"/>
    <n v="9"/>
    <b v="0"/>
    <x v="7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x v="623"/>
    <b v="0"/>
    <n v="0"/>
    <b v="0"/>
    <x v="7"/>
    <x v="109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x v="624"/>
    <b v="0"/>
    <n v="0"/>
    <b v="0"/>
    <x v="7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x v="625"/>
    <b v="0"/>
    <n v="0"/>
    <b v="0"/>
    <x v="7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x v="626"/>
    <b v="0"/>
    <n v="39"/>
    <b v="0"/>
    <x v="7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x v="627"/>
    <b v="0"/>
    <n v="1"/>
    <b v="0"/>
    <x v="7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x v="628"/>
    <b v="0"/>
    <n v="0"/>
    <b v="0"/>
    <x v="7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x v="629"/>
    <b v="0"/>
    <n v="3"/>
    <b v="0"/>
    <x v="7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x v="630"/>
    <b v="0"/>
    <n v="1"/>
    <b v="0"/>
    <x v="7"/>
    <x v="49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x v="631"/>
    <b v="0"/>
    <n v="9"/>
    <b v="0"/>
    <x v="7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x v="632"/>
    <b v="0"/>
    <n v="0"/>
    <b v="0"/>
    <x v="7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x v="633"/>
    <b v="0"/>
    <n v="25"/>
    <b v="0"/>
    <x v="7"/>
    <x v="496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x v="634"/>
    <b v="0"/>
    <n v="1"/>
    <b v="0"/>
    <x v="7"/>
    <x v="459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x v="635"/>
    <b v="0"/>
    <n v="1"/>
    <b v="0"/>
    <x v="7"/>
    <x v="168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x v="636"/>
    <b v="0"/>
    <n v="1"/>
    <b v="0"/>
    <x v="7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x v="637"/>
    <b v="0"/>
    <n v="0"/>
    <b v="0"/>
    <x v="7"/>
    <x v="109"/>
    <e v="#DIV/0!"/>
    <x v="2"/>
    <x v="7"/>
  </r>
  <r>
    <n v="638"/>
    <s v="W (Canceled)"/>
    <s v="O0"/>
    <x v="61"/>
    <n v="18"/>
    <x v="1"/>
    <x v="12"/>
    <s v="EUR"/>
    <n v="1490447662"/>
    <x v="638"/>
    <b v="0"/>
    <n v="6"/>
    <b v="0"/>
    <x v="7"/>
    <x v="497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x v="639"/>
    <b v="0"/>
    <n v="1"/>
    <b v="0"/>
    <x v="7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x v="640"/>
    <b v="0"/>
    <n v="2"/>
    <b v="1"/>
    <x v="8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x v="641"/>
    <b v="0"/>
    <n v="315"/>
    <b v="1"/>
    <x v="8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x v="642"/>
    <b v="0"/>
    <n v="2174"/>
    <b v="1"/>
    <x v="8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x v="643"/>
    <b v="0"/>
    <n v="152"/>
    <b v="1"/>
    <x v="8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x v="644"/>
    <b v="0"/>
    <n v="1021"/>
    <b v="1"/>
    <x v="8"/>
    <x v="503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x v="645"/>
    <b v="0"/>
    <n v="237"/>
    <b v="1"/>
    <x v="8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x v="646"/>
    <b v="0"/>
    <n v="27"/>
    <b v="1"/>
    <x v="8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x v="647"/>
    <b v="0"/>
    <n v="17"/>
    <b v="1"/>
    <x v="8"/>
    <x v="506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x v="648"/>
    <b v="0"/>
    <n v="27"/>
    <b v="1"/>
    <x v="8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x v="649"/>
    <b v="0"/>
    <n v="82"/>
    <b v="1"/>
    <x v="8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x v="650"/>
    <b v="0"/>
    <n v="48"/>
    <b v="1"/>
    <x v="8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x v="651"/>
    <b v="0"/>
    <n v="105"/>
    <b v="1"/>
    <x v="8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x v="652"/>
    <b v="0"/>
    <n v="28"/>
    <b v="1"/>
    <x v="8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x v="653"/>
    <b v="0"/>
    <n v="1107"/>
    <b v="1"/>
    <x v="8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x v="654"/>
    <b v="0"/>
    <n v="1013"/>
    <b v="1"/>
    <x v="8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x v="655"/>
    <b v="0"/>
    <n v="274"/>
    <b v="1"/>
    <x v="8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x v="656"/>
    <b v="0"/>
    <n v="87"/>
    <b v="1"/>
    <x v="8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x v="657"/>
    <b v="0"/>
    <n v="99"/>
    <b v="1"/>
    <x v="8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x v="658"/>
    <b v="0"/>
    <n v="276"/>
    <b v="1"/>
    <x v="8"/>
    <x v="517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x v="659"/>
    <b v="0"/>
    <n v="21"/>
    <b v="1"/>
    <x v="8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x v="660"/>
    <b v="0"/>
    <n v="18"/>
    <b v="0"/>
    <x v="8"/>
    <x v="519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x v="661"/>
    <b v="0"/>
    <n v="9"/>
    <b v="0"/>
    <x v="8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x v="662"/>
    <b v="0"/>
    <n v="4"/>
    <b v="0"/>
    <x v="8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x v="663"/>
    <b v="0"/>
    <n v="7"/>
    <b v="0"/>
    <x v="8"/>
    <x v="521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x v="664"/>
    <b v="0"/>
    <n v="29"/>
    <b v="0"/>
    <x v="8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x v="665"/>
    <b v="0"/>
    <n v="12"/>
    <b v="0"/>
    <x v="8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x v="666"/>
    <b v="0"/>
    <n v="4"/>
    <b v="0"/>
    <x v="8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x v="667"/>
    <b v="0"/>
    <n v="28"/>
    <b v="0"/>
    <x v="8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x v="668"/>
    <b v="0"/>
    <n v="25"/>
    <b v="0"/>
    <x v="8"/>
    <x v="526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x v="669"/>
    <b v="0"/>
    <n v="28"/>
    <b v="0"/>
    <x v="8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x v="670"/>
    <b v="0"/>
    <n v="310"/>
    <b v="0"/>
    <x v="8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x v="671"/>
    <b v="0"/>
    <n v="15"/>
    <b v="0"/>
    <x v="8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x v="672"/>
    <b v="0"/>
    <n v="215"/>
    <b v="0"/>
    <x v="8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x v="673"/>
    <b v="0"/>
    <n v="3"/>
    <b v="0"/>
    <x v="8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x v="674"/>
    <b v="0"/>
    <n v="2"/>
    <b v="0"/>
    <x v="8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x v="675"/>
    <b v="0"/>
    <n v="26"/>
    <b v="0"/>
    <x v="8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x v="676"/>
    <b v="0"/>
    <n v="24"/>
    <b v="0"/>
    <x v="8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x v="677"/>
    <b v="0"/>
    <n v="96"/>
    <b v="0"/>
    <x v="8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x v="678"/>
    <b v="0"/>
    <n v="17"/>
    <b v="0"/>
    <x v="8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x v="679"/>
    <b v="0"/>
    <n v="94"/>
    <b v="0"/>
    <x v="8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x v="680"/>
    <b v="0"/>
    <n v="129"/>
    <b v="0"/>
    <x v="8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x v="681"/>
    <b v="0"/>
    <n v="1"/>
    <b v="0"/>
    <x v="8"/>
    <x v="167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x v="682"/>
    <b v="0"/>
    <n v="4"/>
    <b v="0"/>
    <x v="8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x v="683"/>
    <b v="0"/>
    <n v="3"/>
    <b v="0"/>
    <x v="8"/>
    <x v="539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x v="684"/>
    <b v="0"/>
    <n v="135"/>
    <b v="0"/>
    <x v="8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x v="685"/>
    <b v="0"/>
    <n v="10"/>
    <b v="0"/>
    <x v="8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x v="686"/>
    <b v="0"/>
    <n v="0"/>
    <b v="0"/>
    <x v="8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x v="687"/>
    <b v="0"/>
    <n v="6"/>
    <b v="0"/>
    <x v="8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x v="688"/>
    <b v="0"/>
    <n v="36"/>
    <b v="0"/>
    <x v="8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x v="689"/>
    <b v="0"/>
    <n v="336"/>
    <b v="0"/>
    <x v="8"/>
    <x v="544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x v="690"/>
    <b v="0"/>
    <n v="34"/>
    <b v="0"/>
    <x v="8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x v="691"/>
    <b v="0"/>
    <n v="10"/>
    <b v="0"/>
    <x v="8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x v="692"/>
    <b v="0"/>
    <n v="201"/>
    <b v="0"/>
    <x v="8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x v="693"/>
    <b v="0"/>
    <n v="296"/>
    <b v="0"/>
    <x v="8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x v="694"/>
    <b v="0"/>
    <n v="7"/>
    <b v="0"/>
    <x v="8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x v="695"/>
    <b v="0"/>
    <n v="7"/>
    <b v="0"/>
    <x v="8"/>
    <x v="550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x v="696"/>
    <b v="0"/>
    <n v="1"/>
    <b v="0"/>
    <x v="8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x v="697"/>
    <b v="0"/>
    <n v="114"/>
    <b v="0"/>
    <x v="8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x v="698"/>
    <b v="0"/>
    <n v="29"/>
    <b v="0"/>
    <x v="8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x v="699"/>
    <b v="0"/>
    <n v="890"/>
    <b v="0"/>
    <x v="8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x v="700"/>
    <b v="0"/>
    <n v="31"/>
    <b v="0"/>
    <x v="8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x v="701"/>
    <b v="0"/>
    <n v="21"/>
    <b v="0"/>
    <x v="8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x v="702"/>
    <b v="0"/>
    <n v="37"/>
    <b v="0"/>
    <x v="8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x v="703"/>
    <b v="0"/>
    <n v="7"/>
    <b v="0"/>
    <x v="8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x v="704"/>
    <b v="0"/>
    <n v="4"/>
    <b v="0"/>
    <x v="8"/>
    <x v="559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x v="705"/>
    <b v="0"/>
    <n v="5"/>
    <b v="0"/>
    <x v="8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x v="706"/>
    <b v="0"/>
    <n v="0"/>
    <b v="0"/>
    <x v="8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x v="707"/>
    <b v="0"/>
    <n v="456"/>
    <b v="0"/>
    <x v="8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x v="708"/>
    <b v="0"/>
    <n v="369"/>
    <b v="0"/>
    <x v="8"/>
    <x v="562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x v="709"/>
    <b v="0"/>
    <n v="2"/>
    <b v="0"/>
    <x v="8"/>
    <x v="56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x v="710"/>
    <b v="0"/>
    <n v="0"/>
    <b v="0"/>
    <x v="8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x v="711"/>
    <b v="0"/>
    <n v="338"/>
    <b v="0"/>
    <x v="8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x v="712"/>
    <b v="0"/>
    <n v="4"/>
    <b v="0"/>
    <x v="8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x v="713"/>
    <b v="0"/>
    <n v="1"/>
    <b v="0"/>
    <x v="8"/>
    <x v="566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x v="714"/>
    <b v="0"/>
    <n v="28"/>
    <b v="0"/>
    <x v="8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x v="715"/>
    <b v="0"/>
    <n v="12"/>
    <b v="0"/>
    <x v="8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x v="716"/>
    <b v="0"/>
    <n v="16"/>
    <b v="0"/>
    <x v="8"/>
    <x v="569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x v="717"/>
    <b v="0"/>
    <n v="4"/>
    <b v="0"/>
    <x v="8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x v="718"/>
    <b v="0"/>
    <n v="4"/>
    <b v="0"/>
    <x v="8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x v="719"/>
    <b v="0"/>
    <n v="10"/>
    <b v="0"/>
    <x v="8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x v="720"/>
    <b v="0"/>
    <n v="41"/>
    <b v="1"/>
    <x v="9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x v="721"/>
    <b v="0"/>
    <n v="119"/>
    <b v="1"/>
    <x v="9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x v="722"/>
    <b v="0"/>
    <n v="153"/>
    <b v="1"/>
    <x v="9"/>
    <x v="575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x v="723"/>
    <b v="0"/>
    <n v="100"/>
    <b v="1"/>
    <x v="9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x v="724"/>
    <b v="0"/>
    <n v="143"/>
    <b v="1"/>
    <x v="9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x v="725"/>
    <b v="0"/>
    <n v="140"/>
    <b v="1"/>
    <x v="9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x v="726"/>
    <b v="0"/>
    <n v="35"/>
    <b v="1"/>
    <x v="9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x v="727"/>
    <b v="0"/>
    <n v="149"/>
    <b v="1"/>
    <x v="9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x v="728"/>
    <b v="0"/>
    <n v="130"/>
    <b v="1"/>
    <x v="9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x v="729"/>
    <b v="0"/>
    <n v="120"/>
    <b v="1"/>
    <x v="9"/>
    <x v="314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x v="730"/>
    <b v="0"/>
    <n v="265"/>
    <b v="1"/>
    <x v="9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x v="731"/>
    <b v="0"/>
    <n v="71"/>
    <b v="1"/>
    <x v="9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x v="732"/>
    <b v="0"/>
    <n v="13"/>
    <b v="1"/>
    <x v="9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x v="733"/>
    <b v="0"/>
    <n v="169"/>
    <b v="1"/>
    <x v="9"/>
    <x v="584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x v="734"/>
    <b v="0"/>
    <n v="57"/>
    <b v="1"/>
    <x v="9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x v="735"/>
    <b v="0"/>
    <n v="229"/>
    <b v="1"/>
    <x v="9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x v="736"/>
    <b v="0"/>
    <n v="108"/>
    <b v="1"/>
    <x v="9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x v="737"/>
    <b v="0"/>
    <n v="108"/>
    <b v="1"/>
    <x v="9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x v="738"/>
    <b v="0"/>
    <n v="41"/>
    <b v="1"/>
    <x v="9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x v="739"/>
    <b v="0"/>
    <n v="139"/>
    <b v="1"/>
    <x v="9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x v="740"/>
    <b v="0"/>
    <n v="19"/>
    <b v="1"/>
    <x v="9"/>
    <x v="202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x v="741"/>
    <b v="0"/>
    <n v="94"/>
    <b v="1"/>
    <x v="9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x v="742"/>
    <b v="0"/>
    <n v="23"/>
    <b v="1"/>
    <x v="9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x v="743"/>
    <b v="0"/>
    <n v="15"/>
    <b v="1"/>
    <x v="9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x v="744"/>
    <b v="0"/>
    <n v="62"/>
    <b v="1"/>
    <x v="9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x v="745"/>
    <b v="0"/>
    <n v="74"/>
    <b v="1"/>
    <x v="9"/>
    <x v="595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x v="746"/>
    <b v="0"/>
    <n v="97"/>
    <b v="1"/>
    <x v="9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x v="747"/>
    <b v="0"/>
    <n v="55"/>
    <b v="1"/>
    <x v="9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x v="748"/>
    <b v="0"/>
    <n v="44"/>
    <b v="1"/>
    <x v="9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x v="749"/>
    <b v="0"/>
    <n v="110"/>
    <b v="1"/>
    <x v="9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x v="750"/>
    <b v="0"/>
    <n v="59"/>
    <b v="1"/>
    <x v="9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x v="751"/>
    <b v="0"/>
    <n v="62"/>
    <b v="1"/>
    <x v="9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x v="752"/>
    <b v="0"/>
    <n v="105"/>
    <b v="1"/>
    <x v="9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x v="753"/>
    <b v="0"/>
    <n v="26"/>
    <b v="1"/>
    <x v="9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x v="754"/>
    <b v="0"/>
    <n v="49"/>
    <b v="1"/>
    <x v="9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x v="755"/>
    <b v="0"/>
    <n v="68"/>
    <b v="1"/>
    <x v="9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x v="756"/>
    <b v="0"/>
    <n v="22"/>
    <b v="1"/>
    <x v="9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x v="757"/>
    <b v="0"/>
    <n v="18"/>
    <b v="1"/>
    <x v="9"/>
    <x v="606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x v="758"/>
    <b v="0"/>
    <n v="19"/>
    <b v="1"/>
    <x v="9"/>
    <x v="607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x v="759"/>
    <b v="0"/>
    <n v="99"/>
    <b v="1"/>
    <x v="9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x v="760"/>
    <b v="0"/>
    <n v="0"/>
    <b v="0"/>
    <x v="10"/>
    <x v="109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x v="761"/>
    <b v="0"/>
    <n v="6"/>
    <b v="0"/>
    <x v="10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x v="762"/>
    <b v="0"/>
    <n v="0"/>
    <b v="0"/>
    <x v="10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x v="763"/>
    <b v="0"/>
    <n v="1"/>
    <b v="0"/>
    <x v="10"/>
    <x v="61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x v="764"/>
    <b v="0"/>
    <n v="0"/>
    <b v="0"/>
    <x v="10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x v="765"/>
    <b v="0"/>
    <n v="44"/>
    <b v="0"/>
    <x v="10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x v="766"/>
    <b v="0"/>
    <n v="0"/>
    <b v="0"/>
    <x v="10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x v="767"/>
    <b v="0"/>
    <n v="3"/>
    <b v="0"/>
    <x v="10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x v="768"/>
    <b v="0"/>
    <n v="0"/>
    <b v="0"/>
    <x v="10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x v="769"/>
    <b v="0"/>
    <n v="52"/>
    <b v="0"/>
    <x v="10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x v="770"/>
    <b v="0"/>
    <n v="0"/>
    <b v="0"/>
    <x v="10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x v="771"/>
    <b v="0"/>
    <n v="1"/>
    <b v="0"/>
    <x v="10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x v="772"/>
    <b v="0"/>
    <n v="1"/>
    <b v="0"/>
    <x v="10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x v="773"/>
    <b v="0"/>
    <n v="2"/>
    <b v="0"/>
    <x v="10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x v="774"/>
    <b v="0"/>
    <n v="9"/>
    <b v="0"/>
    <x v="10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x v="775"/>
    <b v="0"/>
    <n v="5"/>
    <b v="0"/>
    <x v="10"/>
    <x v="617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x v="776"/>
    <b v="0"/>
    <n v="57"/>
    <b v="0"/>
    <x v="10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x v="777"/>
    <b v="0"/>
    <n v="3"/>
    <b v="0"/>
    <x v="10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x v="778"/>
    <b v="0"/>
    <n v="1"/>
    <b v="0"/>
    <x v="10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x v="779"/>
    <b v="0"/>
    <n v="6"/>
    <b v="0"/>
    <x v="10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x v="780"/>
    <b v="0"/>
    <n v="27"/>
    <b v="1"/>
    <x v="11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x v="781"/>
    <b v="0"/>
    <n v="25"/>
    <b v="1"/>
    <x v="11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x v="782"/>
    <b v="0"/>
    <n v="14"/>
    <b v="1"/>
    <x v="11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x v="783"/>
    <b v="0"/>
    <n v="35"/>
    <b v="1"/>
    <x v="11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x v="784"/>
    <b v="0"/>
    <n v="10"/>
    <b v="1"/>
    <x v="11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x v="785"/>
    <b v="0"/>
    <n v="29"/>
    <b v="1"/>
    <x v="11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x v="786"/>
    <b v="0"/>
    <n v="44"/>
    <b v="1"/>
    <x v="11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x v="787"/>
    <b v="0"/>
    <n v="17"/>
    <b v="1"/>
    <x v="11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x v="788"/>
    <b v="0"/>
    <n v="34"/>
    <b v="1"/>
    <x v="11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x v="789"/>
    <b v="0"/>
    <n v="14"/>
    <b v="1"/>
    <x v="11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x v="790"/>
    <b v="0"/>
    <n v="156"/>
    <b v="1"/>
    <x v="11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x v="791"/>
    <b v="0"/>
    <n v="128"/>
    <b v="1"/>
    <x v="11"/>
    <x v="627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x v="792"/>
    <b v="0"/>
    <n v="60"/>
    <b v="1"/>
    <x v="11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x v="793"/>
    <b v="0"/>
    <n v="32"/>
    <b v="1"/>
    <x v="11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x v="794"/>
    <b v="0"/>
    <n v="53"/>
    <b v="1"/>
    <x v="11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x v="795"/>
    <b v="0"/>
    <n v="184"/>
    <b v="1"/>
    <x v="11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x v="796"/>
    <b v="0"/>
    <n v="90"/>
    <b v="1"/>
    <x v="11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x v="797"/>
    <b v="0"/>
    <n v="71"/>
    <b v="1"/>
    <x v="11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x v="798"/>
    <b v="0"/>
    <n v="87"/>
    <b v="1"/>
    <x v="11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x v="799"/>
    <b v="0"/>
    <n v="28"/>
    <b v="1"/>
    <x v="11"/>
    <x v="634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x v="800"/>
    <b v="0"/>
    <n v="56"/>
    <b v="1"/>
    <x v="11"/>
    <x v="635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x v="801"/>
    <b v="0"/>
    <n v="51"/>
    <b v="1"/>
    <x v="11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x v="802"/>
    <b v="0"/>
    <n v="75"/>
    <b v="1"/>
    <x v="11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x v="803"/>
    <b v="0"/>
    <n v="38"/>
    <b v="1"/>
    <x v="11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x v="804"/>
    <b v="0"/>
    <n v="18"/>
    <b v="1"/>
    <x v="11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x v="805"/>
    <b v="0"/>
    <n v="54"/>
    <b v="1"/>
    <x v="11"/>
    <x v="2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x v="806"/>
    <b v="0"/>
    <n v="71"/>
    <b v="1"/>
    <x v="11"/>
    <x v="638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x v="807"/>
    <b v="0"/>
    <n v="57"/>
    <b v="1"/>
    <x v="11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x v="808"/>
    <b v="0"/>
    <n v="43"/>
    <b v="1"/>
    <x v="11"/>
    <x v="31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x v="809"/>
    <b v="0"/>
    <n v="52"/>
    <b v="1"/>
    <x v="11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x v="810"/>
    <b v="0"/>
    <n v="27"/>
    <b v="1"/>
    <x v="11"/>
    <x v="2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x v="811"/>
    <b v="0"/>
    <n v="12"/>
    <b v="1"/>
    <x v="11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x v="812"/>
    <b v="0"/>
    <n v="33"/>
    <b v="1"/>
    <x v="11"/>
    <x v="641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x v="813"/>
    <b v="0"/>
    <n v="96"/>
    <b v="1"/>
    <x v="11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x v="814"/>
    <b v="0"/>
    <n v="28"/>
    <b v="1"/>
    <x v="11"/>
    <x v="643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x v="815"/>
    <b v="0"/>
    <n v="43"/>
    <b v="1"/>
    <x v="11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x v="816"/>
    <b v="0"/>
    <n v="205"/>
    <b v="1"/>
    <x v="11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x v="817"/>
    <b v="0"/>
    <n v="23"/>
    <b v="1"/>
    <x v="11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x v="818"/>
    <b v="0"/>
    <n v="19"/>
    <b v="1"/>
    <x v="11"/>
    <x v="647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x v="819"/>
    <b v="0"/>
    <n v="14"/>
    <b v="1"/>
    <x v="11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x v="820"/>
    <b v="0"/>
    <n v="38"/>
    <b v="1"/>
    <x v="11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x v="821"/>
    <b v="0"/>
    <n v="78"/>
    <b v="1"/>
    <x v="11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x v="822"/>
    <b v="0"/>
    <n v="69"/>
    <b v="1"/>
    <x v="11"/>
    <x v="650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x v="823"/>
    <b v="0"/>
    <n v="33"/>
    <b v="1"/>
    <x v="11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x v="824"/>
    <b v="0"/>
    <n v="54"/>
    <b v="1"/>
    <x v="11"/>
    <x v="652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x v="825"/>
    <b v="0"/>
    <n v="99"/>
    <b v="1"/>
    <x v="11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x v="826"/>
    <b v="0"/>
    <n v="49"/>
    <b v="1"/>
    <x v="11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x v="827"/>
    <b v="0"/>
    <n v="11"/>
    <b v="1"/>
    <x v="11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x v="828"/>
    <b v="0"/>
    <n v="38"/>
    <b v="1"/>
    <x v="11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x v="829"/>
    <b v="0"/>
    <n v="16"/>
    <b v="1"/>
    <x v="11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x v="830"/>
    <b v="0"/>
    <n v="32"/>
    <b v="1"/>
    <x v="11"/>
    <x v="655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x v="831"/>
    <b v="0"/>
    <n v="20"/>
    <b v="1"/>
    <x v="11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x v="832"/>
    <b v="0"/>
    <n v="154"/>
    <b v="1"/>
    <x v="11"/>
    <x v="657"/>
    <n v="97.993896103896105"/>
    <x v="4"/>
    <x v="11"/>
  </r>
  <r>
    <n v="833"/>
    <s v="Ragman Rolls"/>
    <s v="This is an American rock album."/>
    <x v="12"/>
    <n v="6100"/>
    <x v="0"/>
    <x v="0"/>
    <s v="USD"/>
    <n v="1397941475"/>
    <x v="833"/>
    <b v="0"/>
    <n v="41"/>
    <b v="1"/>
    <x v="11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x v="834"/>
    <b v="0"/>
    <n v="75"/>
    <b v="1"/>
    <x v="11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x v="835"/>
    <b v="0"/>
    <n v="40"/>
    <b v="1"/>
    <x v="11"/>
    <x v="660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x v="836"/>
    <b v="0"/>
    <n v="46"/>
    <b v="1"/>
    <x v="11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x v="837"/>
    <b v="0"/>
    <n v="62"/>
    <b v="1"/>
    <x v="11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x v="838"/>
    <b v="0"/>
    <n v="61"/>
    <b v="1"/>
    <x v="11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x v="839"/>
    <b v="0"/>
    <n v="96"/>
    <b v="1"/>
    <x v="11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x v="840"/>
    <b v="0"/>
    <n v="190"/>
    <b v="1"/>
    <x v="12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x v="841"/>
    <b v="1"/>
    <n v="94"/>
    <b v="1"/>
    <x v="12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x v="842"/>
    <b v="1"/>
    <n v="39"/>
    <b v="1"/>
    <x v="12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x v="843"/>
    <b v="0"/>
    <n v="127"/>
    <b v="1"/>
    <x v="12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x v="844"/>
    <b v="1"/>
    <n v="159"/>
    <b v="1"/>
    <x v="12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x v="845"/>
    <b v="0"/>
    <n v="177"/>
    <b v="1"/>
    <x v="12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x v="846"/>
    <b v="0"/>
    <n v="47"/>
    <b v="1"/>
    <x v="12"/>
    <x v="671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x v="847"/>
    <b v="0"/>
    <n v="1"/>
    <b v="1"/>
    <x v="12"/>
    <x v="3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x v="848"/>
    <b v="0"/>
    <n v="16"/>
    <b v="1"/>
    <x v="12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x v="849"/>
    <b v="0"/>
    <n v="115"/>
    <b v="1"/>
    <x v="12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x v="850"/>
    <b v="0"/>
    <n v="133"/>
    <b v="1"/>
    <x v="12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x v="851"/>
    <b v="0"/>
    <n v="70"/>
    <b v="1"/>
    <x v="12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x v="852"/>
    <b v="0"/>
    <n v="62"/>
    <b v="1"/>
    <x v="12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x v="853"/>
    <b v="0"/>
    <n v="10"/>
    <b v="1"/>
    <x v="12"/>
    <x v="3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x v="854"/>
    <b v="0"/>
    <n v="499"/>
    <b v="1"/>
    <x v="12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x v="855"/>
    <b v="0"/>
    <n v="47"/>
    <b v="1"/>
    <x v="12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x v="856"/>
    <b v="0"/>
    <n v="28"/>
    <b v="1"/>
    <x v="12"/>
    <x v="678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x v="857"/>
    <b v="0"/>
    <n v="24"/>
    <b v="1"/>
    <x v="12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x v="858"/>
    <b v="0"/>
    <n v="76"/>
    <b v="1"/>
    <x v="12"/>
    <x v="679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x v="859"/>
    <b v="0"/>
    <n v="98"/>
    <b v="1"/>
    <x v="12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x v="860"/>
    <b v="0"/>
    <n v="48"/>
    <b v="0"/>
    <x v="13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x v="861"/>
    <b v="0"/>
    <n v="2"/>
    <b v="0"/>
    <x v="13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x v="862"/>
    <b v="0"/>
    <n v="4"/>
    <b v="0"/>
    <x v="13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x v="863"/>
    <b v="0"/>
    <n v="5"/>
    <b v="0"/>
    <x v="13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x v="864"/>
    <b v="0"/>
    <n v="79"/>
    <b v="0"/>
    <x v="13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x v="865"/>
    <b v="0"/>
    <n v="2"/>
    <b v="0"/>
    <x v="13"/>
    <x v="686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x v="866"/>
    <b v="0"/>
    <n v="11"/>
    <b v="0"/>
    <x v="13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x v="867"/>
    <b v="0"/>
    <n v="11"/>
    <b v="0"/>
    <x v="13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x v="868"/>
    <b v="0"/>
    <n v="1"/>
    <b v="0"/>
    <x v="13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x v="869"/>
    <b v="0"/>
    <n v="3"/>
    <b v="0"/>
    <x v="13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x v="870"/>
    <b v="0"/>
    <n v="5"/>
    <b v="0"/>
    <x v="13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x v="871"/>
    <b v="0"/>
    <n v="12"/>
    <b v="0"/>
    <x v="13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x v="872"/>
    <b v="0"/>
    <n v="2"/>
    <b v="0"/>
    <x v="13"/>
    <x v="69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x v="873"/>
    <b v="0"/>
    <n v="5"/>
    <b v="0"/>
    <x v="13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x v="874"/>
    <b v="0"/>
    <n v="21"/>
    <b v="0"/>
    <x v="13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x v="875"/>
    <b v="0"/>
    <n v="0"/>
    <b v="0"/>
    <x v="13"/>
    <x v="109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x v="876"/>
    <b v="0"/>
    <n v="45"/>
    <b v="0"/>
    <x v="13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x v="877"/>
    <b v="0"/>
    <n v="29"/>
    <b v="0"/>
    <x v="13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x v="878"/>
    <b v="0"/>
    <n v="2"/>
    <b v="0"/>
    <x v="13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x v="879"/>
    <b v="0"/>
    <n v="30"/>
    <b v="0"/>
    <x v="13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x v="880"/>
    <b v="0"/>
    <n v="8"/>
    <b v="0"/>
    <x v="14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x v="881"/>
    <b v="0"/>
    <n v="1"/>
    <b v="0"/>
    <x v="14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x v="882"/>
    <b v="0"/>
    <n v="14"/>
    <b v="0"/>
    <x v="14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x v="883"/>
    <b v="0"/>
    <n v="24"/>
    <b v="0"/>
    <x v="14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x v="884"/>
    <b v="0"/>
    <n v="2"/>
    <b v="0"/>
    <x v="14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x v="885"/>
    <b v="0"/>
    <n v="21"/>
    <b v="0"/>
    <x v="14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x v="886"/>
    <b v="0"/>
    <n v="7"/>
    <b v="0"/>
    <x v="14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x v="887"/>
    <b v="0"/>
    <n v="0"/>
    <b v="0"/>
    <x v="14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x v="888"/>
    <b v="0"/>
    <n v="4"/>
    <b v="0"/>
    <x v="14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x v="889"/>
    <b v="0"/>
    <n v="32"/>
    <b v="0"/>
    <x v="14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x v="890"/>
    <b v="0"/>
    <n v="4"/>
    <b v="0"/>
    <x v="14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x v="891"/>
    <b v="0"/>
    <n v="9"/>
    <b v="0"/>
    <x v="14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x v="892"/>
    <b v="0"/>
    <n v="17"/>
    <b v="0"/>
    <x v="14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x v="893"/>
    <b v="0"/>
    <n v="5"/>
    <b v="0"/>
    <x v="14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x v="894"/>
    <b v="0"/>
    <n v="53"/>
    <b v="0"/>
    <x v="14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x v="895"/>
    <b v="0"/>
    <n v="7"/>
    <b v="0"/>
    <x v="14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x v="896"/>
    <b v="0"/>
    <n v="72"/>
    <b v="0"/>
    <x v="14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x v="897"/>
    <b v="0"/>
    <n v="0"/>
    <b v="0"/>
    <x v="14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x v="898"/>
    <b v="0"/>
    <n v="2"/>
    <b v="0"/>
    <x v="14"/>
    <x v="71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x v="899"/>
    <b v="0"/>
    <n v="8"/>
    <b v="0"/>
    <x v="14"/>
    <x v="713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x v="900"/>
    <b v="0"/>
    <n v="2"/>
    <b v="0"/>
    <x v="13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x v="901"/>
    <b v="0"/>
    <n v="0"/>
    <b v="0"/>
    <x v="13"/>
    <x v="109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x v="902"/>
    <b v="0"/>
    <n v="3"/>
    <b v="0"/>
    <x v="13"/>
    <x v="715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x v="903"/>
    <b v="0"/>
    <n v="4"/>
    <b v="0"/>
    <x v="13"/>
    <x v="416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x v="904"/>
    <b v="0"/>
    <n v="3"/>
    <b v="0"/>
    <x v="13"/>
    <x v="716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x v="905"/>
    <b v="0"/>
    <n v="6"/>
    <b v="0"/>
    <x v="13"/>
    <x v="717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x v="906"/>
    <b v="0"/>
    <n v="0"/>
    <b v="0"/>
    <x v="13"/>
    <x v="109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x v="907"/>
    <b v="0"/>
    <n v="0"/>
    <b v="0"/>
    <x v="13"/>
    <x v="109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x v="908"/>
    <b v="0"/>
    <n v="0"/>
    <b v="0"/>
    <x v="13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x v="909"/>
    <b v="0"/>
    <n v="8"/>
    <b v="0"/>
    <x v="13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x v="910"/>
    <b v="0"/>
    <n v="5"/>
    <b v="0"/>
    <x v="13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x v="911"/>
    <b v="0"/>
    <n v="0"/>
    <b v="0"/>
    <x v="13"/>
    <x v="109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x v="912"/>
    <b v="0"/>
    <n v="2"/>
    <b v="0"/>
    <x v="13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x v="913"/>
    <b v="0"/>
    <n v="24"/>
    <b v="0"/>
    <x v="13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x v="914"/>
    <b v="0"/>
    <n v="0"/>
    <b v="0"/>
    <x v="13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x v="915"/>
    <b v="0"/>
    <n v="9"/>
    <b v="0"/>
    <x v="13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x v="916"/>
    <b v="0"/>
    <n v="0"/>
    <b v="0"/>
    <x v="13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x v="917"/>
    <b v="0"/>
    <n v="1"/>
    <b v="0"/>
    <x v="13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x v="918"/>
    <b v="0"/>
    <n v="10"/>
    <b v="0"/>
    <x v="13"/>
    <x v="723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x v="919"/>
    <b v="0"/>
    <n v="1"/>
    <b v="0"/>
    <x v="13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x v="920"/>
    <b v="0"/>
    <n v="0"/>
    <b v="0"/>
    <x v="13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x v="921"/>
    <b v="0"/>
    <n v="20"/>
    <b v="0"/>
    <x v="13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x v="922"/>
    <b v="0"/>
    <n v="30"/>
    <b v="0"/>
    <x v="13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x v="923"/>
    <b v="0"/>
    <n v="6"/>
    <b v="0"/>
    <x v="13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x v="924"/>
    <b v="0"/>
    <n v="15"/>
    <b v="0"/>
    <x v="13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x v="925"/>
    <b v="0"/>
    <n v="5"/>
    <b v="0"/>
    <x v="13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x v="926"/>
    <b v="0"/>
    <n v="0"/>
    <b v="0"/>
    <x v="13"/>
    <x v="109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x v="927"/>
    <b v="0"/>
    <n v="0"/>
    <b v="0"/>
    <x v="13"/>
    <x v="109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x v="928"/>
    <b v="0"/>
    <n v="28"/>
    <b v="0"/>
    <x v="13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x v="929"/>
    <b v="0"/>
    <n v="0"/>
    <b v="0"/>
    <x v="13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x v="930"/>
    <b v="0"/>
    <n v="5"/>
    <b v="0"/>
    <x v="13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x v="931"/>
    <b v="0"/>
    <n v="7"/>
    <b v="0"/>
    <x v="13"/>
    <x v="731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x v="932"/>
    <b v="0"/>
    <n v="30"/>
    <b v="0"/>
    <x v="13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x v="933"/>
    <b v="0"/>
    <n v="2"/>
    <b v="0"/>
    <x v="13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x v="934"/>
    <b v="0"/>
    <n v="30"/>
    <b v="0"/>
    <x v="13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x v="935"/>
    <b v="0"/>
    <n v="2"/>
    <b v="0"/>
    <x v="13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x v="936"/>
    <b v="0"/>
    <n v="0"/>
    <b v="0"/>
    <x v="13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x v="937"/>
    <b v="0"/>
    <n v="2"/>
    <b v="0"/>
    <x v="13"/>
    <x v="736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x v="938"/>
    <b v="0"/>
    <n v="1"/>
    <b v="0"/>
    <x v="13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x v="939"/>
    <b v="0"/>
    <n v="2"/>
    <b v="0"/>
    <x v="13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x v="940"/>
    <b v="0"/>
    <n v="14"/>
    <b v="0"/>
    <x v="8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x v="941"/>
    <b v="0"/>
    <n v="31"/>
    <b v="0"/>
    <x v="8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x v="942"/>
    <b v="0"/>
    <n v="16"/>
    <b v="0"/>
    <x v="8"/>
    <x v="741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x v="943"/>
    <b v="0"/>
    <n v="12"/>
    <b v="0"/>
    <x v="8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x v="944"/>
    <b v="0"/>
    <n v="96"/>
    <b v="0"/>
    <x v="8"/>
    <x v="743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x v="945"/>
    <b v="0"/>
    <n v="16"/>
    <b v="0"/>
    <x v="8"/>
    <x v="744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x v="946"/>
    <b v="0"/>
    <n v="5"/>
    <b v="0"/>
    <x v="8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x v="947"/>
    <b v="0"/>
    <n v="0"/>
    <b v="0"/>
    <x v="8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x v="948"/>
    <b v="0"/>
    <n v="8"/>
    <b v="0"/>
    <x v="8"/>
    <x v="746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x v="949"/>
    <b v="0"/>
    <n v="7"/>
    <b v="0"/>
    <x v="8"/>
    <x v="747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x v="950"/>
    <b v="0"/>
    <n v="24"/>
    <b v="0"/>
    <x v="8"/>
    <x v="748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x v="951"/>
    <b v="0"/>
    <n v="121"/>
    <b v="0"/>
    <x v="8"/>
    <x v="749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x v="952"/>
    <b v="0"/>
    <n v="196"/>
    <b v="0"/>
    <x v="8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x v="953"/>
    <b v="0"/>
    <n v="5"/>
    <b v="0"/>
    <x v="8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x v="954"/>
    <b v="0"/>
    <n v="73"/>
    <b v="0"/>
    <x v="8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x v="955"/>
    <b v="0"/>
    <n v="93"/>
    <b v="0"/>
    <x v="8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x v="956"/>
    <b v="0"/>
    <n v="17"/>
    <b v="0"/>
    <x v="8"/>
    <x v="754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x v="957"/>
    <b v="0"/>
    <n v="7"/>
    <b v="0"/>
    <x v="8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x v="958"/>
    <b v="0"/>
    <n v="17"/>
    <b v="0"/>
    <x v="8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x v="959"/>
    <b v="0"/>
    <n v="171"/>
    <b v="0"/>
    <x v="8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x v="960"/>
    <b v="0"/>
    <n v="188"/>
    <b v="0"/>
    <x v="8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x v="961"/>
    <b v="0"/>
    <n v="110"/>
    <b v="0"/>
    <x v="8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x v="962"/>
    <b v="0"/>
    <n v="37"/>
    <b v="0"/>
    <x v="8"/>
    <x v="760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x v="963"/>
    <b v="0"/>
    <n v="9"/>
    <b v="0"/>
    <x v="8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x v="964"/>
    <b v="0"/>
    <n v="29"/>
    <b v="0"/>
    <x v="8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x v="965"/>
    <b v="0"/>
    <n v="6"/>
    <b v="0"/>
    <x v="8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x v="966"/>
    <b v="0"/>
    <n v="30"/>
    <b v="0"/>
    <x v="8"/>
    <x v="764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x v="967"/>
    <b v="0"/>
    <n v="81"/>
    <b v="0"/>
    <x v="8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x v="968"/>
    <b v="0"/>
    <n v="4"/>
    <b v="0"/>
    <x v="8"/>
    <x v="766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x v="969"/>
    <b v="0"/>
    <n v="11"/>
    <b v="0"/>
    <x v="8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x v="970"/>
    <b v="0"/>
    <n v="14"/>
    <b v="0"/>
    <x v="8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x v="971"/>
    <b v="0"/>
    <n v="5"/>
    <b v="0"/>
    <x v="8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x v="972"/>
    <b v="0"/>
    <n v="45"/>
    <b v="0"/>
    <x v="8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x v="973"/>
    <b v="0"/>
    <n v="8"/>
    <b v="0"/>
    <x v="8"/>
    <x v="771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x v="974"/>
    <b v="0"/>
    <n v="3"/>
    <b v="0"/>
    <x v="8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x v="975"/>
    <b v="0"/>
    <n v="24"/>
    <b v="0"/>
    <x v="8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x v="976"/>
    <b v="0"/>
    <n v="18"/>
    <b v="0"/>
    <x v="8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x v="977"/>
    <b v="0"/>
    <n v="12"/>
    <b v="0"/>
    <x v="8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x v="978"/>
    <b v="0"/>
    <n v="123"/>
    <b v="0"/>
    <x v="8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x v="979"/>
    <b v="0"/>
    <n v="96"/>
    <b v="0"/>
    <x v="8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x v="980"/>
    <b v="0"/>
    <n v="31"/>
    <b v="0"/>
    <x v="8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x v="981"/>
    <b v="0"/>
    <n v="4"/>
    <b v="0"/>
    <x v="8"/>
    <x v="778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x v="982"/>
    <b v="0"/>
    <n v="3"/>
    <b v="0"/>
    <x v="8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x v="983"/>
    <b v="0"/>
    <n v="179"/>
    <b v="0"/>
    <x v="8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x v="984"/>
    <b v="0"/>
    <n v="3"/>
    <b v="0"/>
    <x v="8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x v="985"/>
    <b v="0"/>
    <n v="23"/>
    <b v="0"/>
    <x v="8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x v="986"/>
    <b v="0"/>
    <n v="23"/>
    <b v="0"/>
    <x v="8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x v="987"/>
    <b v="0"/>
    <n v="41"/>
    <b v="0"/>
    <x v="8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x v="988"/>
    <b v="0"/>
    <n v="0"/>
    <b v="0"/>
    <x v="8"/>
    <x v="109"/>
    <e v="#DIV/0!"/>
    <x v="2"/>
    <x v="8"/>
  </r>
  <r>
    <n v="989"/>
    <s v="Power Rope"/>
    <s v="The most useful phone charger you will ever buy"/>
    <x v="3"/>
    <n v="1677"/>
    <x v="2"/>
    <x v="0"/>
    <s v="USD"/>
    <n v="1475101495"/>
    <x v="989"/>
    <b v="0"/>
    <n v="32"/>
    <b v="0"/>
    <x v="8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x v="990"/>
    <b v="0"/>
    <n v="2"/>
    <b v="0"/>
    <x v="8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x v="991"/>
    <b v="0"/>
    <n v="7"/>
    <b v="0"/>
    <x v="8"/>
    <x v="785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x v="992"/>
    <b v="0"/>
    <n v="4"/>
    <b v="0"/>
    <x v="8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x v="993"/>
    <b v="0"/>
    <n v="196"/>
    <b v="0"/>
    <x v="8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x v="994"/>
    <b v="0"/>
    <n v="11"/>
    <b v="0"/>
    <x v="8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x v="995"/>
    <b v="0"/>
    <n v="9"/>
    <b v="0"/>
    <x v="8"/>
    <x v="789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x v="996"/>
    <b v="0"/>
    <n v="5"/>
    <b v="0"/>
    <x v="8"/>
    <x v="790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x v="997"/>
    <b v="0"/>
    <n v="8"/>
    <b v="0"/>
    <x v="8"/>
    <x v="698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x v="998"/>
    <b v="0"/>
    <n v="229"/>
    <b v="0"/>
    <x v="8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x v="999"/>
    <b v="0"/>
    <n v="40"/>
    <b v="0"/>
    <x v="8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x v="1000"/>
    <b v="0"/>
    <n v="6"/>
    <b v="0"/>
    <x v="8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x v="1001"/>
    <b v="0"/>
    <n v="4"/>
    <b v="0"/>
    <x v="8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x v="1002"/>
    <b v="0"/>
    <n v="22"/>
    <b v="0"/>
    <x v="8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x v="1003"/>
    <b v="0"/>
    <n v="15"/>
    <b v="0"/>
    <x v="8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x v="1004"/>
    <b v="0"/>
    <n v="95"/>
    <b v="0"/>
    <x v="8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x v="1005"/>
    <b v="0"/>
    <n v="161"/>
    <b v="0"/>
    <x v="8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x v="1006"/>
    <b v="0"/>
    <n v="8"/>
    <b v="0"/>
    <x v="8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x v="1007"/>
    <b v="0"/>
    <n v="76"/>
    <b v="0"/>
    <x v="8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x v="1008"/>
    <b v="0"/>
    <n v="1"/>
    <b v="0"/>
    <x v="8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x v="1009"/>
    <b v="0"/>
    <n v="101"/>
    <b v="0"/>
    <x v="8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x v="1010"/>
    <b v="0"/>
    <n v="4"/>
    <b v="0"/>
    <x v="8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x v="1011"/>
    <b v="0"/>
    <n v="1"/>
    <b v="0"/>
    <x v="8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x v="1012"/>
    <b v="0"/>
    <n v="775"/>
    <b v="0"/>
    <x v="8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x v="1013"/>
    <b v="0"/>
    <n v="90"/>
    <b v="0"/>
    <x v="8"/>
    <x v="805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x v="1014"/>
    <b v="0"/>
    <n v="16"/>
    <b v="0"/>
    <x v="8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x v="1015"/>
    <b v="0"/>
    <n v="6"/>
    <b v="0"/>
    <x v="8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x v="1016"/>
    <b v="0"/>
    <n v="38"/>
    <b v="0"/>
    <x v="8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x v="1017"/>
    <b v="0"/>
    <n v="355"/>
    <b v="0"/>
    <x v="8"/>
    <x v="808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x v="1018"/>
    <b v="0"/>
    <n v="7"/>
    <b v="0"/>
    <x v="8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x v="1019"/>
    <b v="0"/>
    <n v="400"/>
    <b v="0"/>
    <x v="8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x v="1020"/>
    <b v="0"/>
    <n v="30"/>
    <b v="1"/>
    <x v="15"/>
    <x v="81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x v="1021"/>
    <b v="1"/>
    <n v="478"/>
    <b v="1"/>
    <x v="15"/>
    <x v="812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x v="1022"/>
    <b v="1"/>
    <n v="74"/>
    <b v="1"/>
    <x v="15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x v="1023"/>
    <b v="0"/>
    <n v="131"/>
    <b v="1"/>
    <x v="15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x v="1024"/>
    <b v="1"/>
    <n v="61"/>
    <b v="1"/>
    <x v="15"/>
    <x v="815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x v="1025"/>
    <b v="1"/>
    <n v="1071"/>
    <b v="1"/>
    <x v="15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x v="1026"/>
    <b v="1"/>
    <n v="122"/>
    <b v="1"/>
    <x v="15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x v="1027"/>
    <b v="1"/>
    <n v="111"/>
    <b v="1"/>
    <x v="15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x v="1028"/>
    <b v="1"/>
    <n v="255"/>
    <b v="1"/>
    <x v="15"/>
    <x v="819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x v="1029"/>
    <b v="0"/>
    <n v="141"/>
    <b v="1"/>
    <x v="15"/>
    <x v="820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x v="1030"/>
    <b v="0"/>
    <n v="159"/>
    <b v="1"/>
    <x v="15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x v="1031"/>
    <b v="0"/>
    <n v="99"/>
    <b v="1"/>
    <x v="15"/>
    <x v="202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x v="1032"/>
    <b v="0"/>
    <n v="96"/>
    <b v="1"/>
    <x v="15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x v="1033"/>
    <b v="0"/>
    <n v="27"/>
    <b v="1"/>
    <x v="15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x v="1034"/>
    <b v="0"/>
    <n v="166"/>
    <b v="1"/>
    <x v="15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x v="1035"/>
    <b v="0"/>
    <n v="76"/>
    <b v="1"/>
    <x v="15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x v="1036"/>
    <b v="0"/>
    <n v="211"/>
    <b v="1"/>
    <x v="15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x v="1037"/>
    <b v="0"/>
    <n v="21"/>
    <b v="1"/>
    <x v="15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x v="1038"/>
    <b v="0"/>
    <n v="61"/>
    <b v="1"/>
    <x v="15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x v="1039"/>
    <b v="0"/>
    <n v="30"/>
    <b v="1"/>
    <x v="15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x v="1040"/>
    <b v="0"/>
    <n v="1"/>
    <b v="0"/>
    <x v="16"/>
    <x v="385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x v="1041"/>
    <b v="0"/>
    <n v="0"/>
    <b v="0"/>
    <x v="16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x v="1042"/>
    <b v="0"/>
    <n v="1"/>
    <b v="0"/>
    <x v="16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x v="1043"/>
    <b v="0"/>
    <n v="292"/>
    <b v="0"/>
    <x v="16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x v="1044"/>
    <b v="0"/>
    <n v="2"/>
    <b v="0"/>
    <x v="16"/>
    <x v="831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x v="1045"/>
    <b v="0"/>
    <n v="8"/>
    <b v="0"/>
    <x v="16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x v="1046"/>
    <b v="0"/>
    <n v="0"/>
    <b v="0"/>
    <x v="16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x v="1047"/>
    <b v="0"/>
    <n v="1"/>
    <b v="0"/>
    <x v="16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x v="1048"/>
    <b v="0"/>
    <n v="4"/>
    <b v="0"/>
    <x v="16"/>
    <x v="834"/>
    <n v="53"/>
    <x v="5"/>
    <x v="16"/>
  </r>
  <r>
    <n v="1049"/>
    <s v="J1 (Canceled)"/>
    <s v="------"/>
    <x v="14"/>
    <n v="0"/>
    <x v="1"/>
    <x v="0"/>
    <s v="USD"/>
    <n v="1455272445"/>
    <x v="1049"/>
    <b v="0"/>
    <n v="0"/>
    <b v="0"/>
    <x v="16"/>
    <x v="109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x v="1050"/>
    <b v="0"/>
    <n v="0"/>
    <b v="0"/>
    <x v="16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x v="1051"/>
    <b v="0"/>
    <n v="0"/>
    <b v="0"/>
    <x v="16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x v="1052"/>
    <b v="0"/>
    <n v="0"/>
    <b v="0"/>
    <x v="16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x v="1053"/>
    <b v="0"/>
    <n v="1"/>
    <b v="0"/>
    <x v="16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x v="1054"/>
    <b v="0"/>
    <n v="0"/>
    <b v="0"/>
    <x v="16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x v="1055"/>
    <b v="0"/>
    <n v="0"/>
    <b v="0"/>
    <x v="16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x v="1056"/>
    <b v="0"/>
    <n v="0"/>
    <b v="0"/>
    <x v="16"/>
    <x v="109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x v="1057"/>
    <b v="0"/>
    <n v="0"/>
    <b v="0"/>
    <x v="16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x v="1058"/>
    <b v="0"/>
    <n v="0"/>
    <b v="0"/>
    <x v="16"/>
    <x v="109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x v="1059"/>
    <b v="0"/>
    <n v="0"/>
    <b v="0"/>
    <x v="16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x v="1060"/>
    <b v="0"/>
    <n v="1"/>
    <b v="0"/>
    <x v="16"/>
    <x v="460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x v="1061"/>
    <b v="0"/>
    <n v="0"/>
    <b v="0"/>
    <x v="16"/>
    <x v="109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x v="1062"/>
    <b v="0"/>
    <n v="4"/>
    <b v="0"/>
    <x v="16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x v="1063"/>
    <b v="0"/>
    <n v="0"/>
    <b v="0"/>
    <x v="16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x v="1064"/>
    <b v="0"/>
    <n v="123"/>
    <b v="0"/>
    <x v="17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x v="1065"/>
    <b v="0"/>
    <n v="5"/>
    <b v="0"/>
    <x v="17"/>
    <x v="837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x v="1066"/>
    <b v="0"/>
    <n v="148"/>
    <b v="0"/>
    <x v="17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x v="1067"/>
    <b v="0"/>
    <n v="10"/>
    <b v="0"/>
    <x v="17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x v="1068"/>
    <b v="0"/>
    <n v="4"/>
    <b v="0"/>
    <x v="17"/>
    <x v="84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x v="1069"/>
    <b v="0"/>
    <n v="21"/>
    <b v="0"/>
    <x v="17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x v="1070"/>
    <b v="0"/>
    <n v="2"/>
    <b v="0"/>
    <x v="17"/>
    <x v="449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x v="1071"/>
    <b v="0"/>
    <n v="0"/>
    <b v="0"/>
    <x v="17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x v="1072"/>
    <b v="0"/>
    <n v="4"/>
    <b v="0"/>
    <x v="17"/>
    <x v="842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x v="1073"/>
    <b v="0"/>
    <n v="1"/>
    <b v="0"/>
    <x v="17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x v="1074"/>
    <b v="0"/>
    <n v="30"/>
    <b v="0"/>
    <x v="17"/>
    <x v="844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x v="1075"/>
    <b v="0"/>
    <n v="3"/>
    <b v="0"/>
    <x v="17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x v="1076"/>
    <b v="0"/>
    <n v="975"/>
    <b v="0"/>
    <x v="17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x v="1077"/>
    <b v="0"/>
    <n v="167"/>
    <b v="0"/>
    <x v="17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x v="1078"/>
    <b v="0"/>
    <n v="5"/>
    <b v="0"/>
    <x v="17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x v="1079"/>
    <b v="0"/>
    <n v="18"/>
    <b v="0"/>
    <x v="17"/>
    <x v="848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x v="1080"/>
    <b v="0"/>
    <n v="98"/>
    <b v="0"/>
    <x v="17"/>
    <x v="849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x v="1081"/>
    <b v="0"/>
    <n v="4"/>
    <b v="0"/>
    <x v="17"/>
    <x v="85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x v="1082"/>
    <b v="0"/>
    <n v="3"/>
    <b v="0"/>
    <x v="17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x v="1083"/>
    <b v="0"/>
    <n v="1"/>
    <b v="0"/>
    <x v="17"/>
    <x v="380"/>
    <n v="410"/>
    <x v="6"/>
    <x v="17"/>
  </r>
  <r>
    <n v="1084"/>
    <s v="My own channel"/>
    <s v="I want to start my own channel for gaming"/>
    <x v="131"/>
    <n v="0"/>
    <x v="2"/>
    <x v="0"/>
    <s v="USD"/>
    <n v="1407534804"/>
    <x v="1084"/>
    <b v="0"/>
    <n v="0"/>
    <b v="0"/>
    <x v="17"/>
    <x v="109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x v="1085"/>
    <b v="0"/>
    <n v="9"/>
    <b v="0"/>
    <x v="17"/>
    <x v="851"/>
    <n v="114"/>
    <x v="6"/>
    <x v="17"/>
  </r>
  <r>
    <n v="1086"/>
    <s v="Cyber Universe Online"/>
    <s v="Humanity's future in the Galaxy"/>
    <x v="102"/>
    <n v="15"/>
    <x v="2"/>
    <x v="0"/>
    <s v="USD"/>
    <n v="1408913291"/>
    <x v="1086"/>
    <b v="0"/>
    <n v="2"/>
    <b v="0"/>
    <x v="17"/>
    <x v="852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x v="1087"/>
    <b v="0"/>
    <n v="0"/>
    <b v="0"/>
    <x v="17"/>
    <x v="109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x v="1088"/>
    <b v="0"/>
    <n v="147"/>
    <b v="0"/>
    <x v="17"/>
    <x v="853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x v="1089"/>
    <b v="0"/>
    <n v="49"/>
    <b v="0"/>
    <x v="17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x v="1090"/>
    <b v="0"/>
    <n v="1"/>
    <b v="0"/>
    <x v="17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x v="1091"/>
    <b v="0"/>
    <n v="2"/>
    <b v="0"/>
    <x v="17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x v="1092"/>
    <b v="0"/>
    <n v="7"/>
    <b v="0"/>
    <x v="17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x v="1093"/>
    <b v="0"/>
    <n v="4"/>
    <b v="0"/>
    <x v="17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x v="1094"/>
    <b v="0"/>
    <n v="27"/>
    <b v="0"/>
    <x v="17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x v="1095"/>
    <b v="0"/>
    <n v="94"/>
    <b v="0"/>
    <x v="17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x v="1096"/>
    <b v="0"/>
    <n v="29"/>
    <b v="0"/>
    <x v="17"/>
    <x v="861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x v="1097"/>
    <b v="0"/>
    <n v="7"/>
    <b v="0"/>
    <x v="17"/>
    <x v="862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x v="1098"/>
    <b v="0"/>
    <n v="22"/>
    <b v="0"/>
    <x v="17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x v="1099"/>
    <b v="0"/>
    <n v="1"/>
    <b v="0"/>
    <x v="17"/>
    <x v="724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x v="1100"/>
    <b v="0"/>
    <n v="10"/>
    <b v="0"/>
    <x v="17"/>
    <x v="453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x v="1101"/>
    <b v="0"/>
    <n v="6"/>
    <b v="0"/>
    <x v="17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x v="1102"/>
    <b v="0"/>
    <n v="24"/>
    <b v="0"/>
    <x v="17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x v="1103"/>
    <b v="0"/>
    <n v="15"/>
    <b v="0"/>
    <x v="17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x v="1104"/>
    <b v="0"/>
    <n v="37"/>
    <b v="0"/>
    <x v="17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x v="1105"/>
    <b v="0"/>
    <n v="20"/>
    <b v="0"/>
    <x v="17"/>
    <x v="868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x v="1106"/>
    <b v="0"/>
    <n v="7"/>
    <b v="0"/>
    <x v="17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x v="1107"/>
    <b v="0"/>
    <n v="0"/>
    <b v="0"/>
    <x v="17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x v="1108"/>
    <b v="0"/>
    <n v="21"/>
    <b v="0"/>
    <x v="17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x v="1109"/>
    <b v="0"/>
    <n v="3"/>
    <b v="0"/>
    <x v="17"/>
    <x v="871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x v="1110"/>
    <b v="0"/>
    <n v="11"/>
    <b v="0"/>
    <x v="17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x v="1111"/>
    <b v="0"/>
    <n v="1"/>
    <b v="0"/>
    <x v="17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x v="1112"/>
    <b v="0"/>
    <n v="312"/>
    <b v="0"/>
    <x v="17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x v="1113"/>
    <b v="0"/>
    <n v="1"/>
    <b v="0"/>
    <x v="17"/>
    <x v="724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x v="1114"/>
    <b v="0"/>
    <n v="3"/>
    <b v="0"/>
    <x v="17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x v="1115"/>
    <b v="0"/>
    <n v="4"/>
    <b v="0"/>
    <x v="17"/>
    <x v="875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x v="1116"/>
    <b v="0"/>
    <n v="10"/>
    <b v="0"/>
    <x v="17"/>
    <x v="876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x v="1117"/>
    <b v="0"/>
    <n v="8"/>
    <b v="0"/>
    <x v="17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x v="1118"/>
    <b v="0"/>
    <n v="3"/>
    <b v="0"/>
    <x v="17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x v="1119"/>
    <b v="0"/>
    <n v="1"/>
    <b v="0"/>
    <x v="17"/>
    <x v="879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x v="1120"/>
    <b v="0"/>
    <n v="0"/>
    <b v="0"/>
    <x v="17"/>
    <x v="109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x v="1121"/>
    <b v="0"/>
    <n v="5"/>
    <b v="0"/>
    <x v="17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x v="1122"/>
    <b v="0"/>
    <n v="0"/>
    <b v="0"/>
    <x v="17"/>
    <x v="109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x v="1123"/>
    <b v="0"/>
    <n v="3"/>
    <b v="0"/>
    <x v="17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x v="1124"/>
    <b v="0"/>
    <n v="7"/>
    <b v="0"/>
    <x v="18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x v="1125"/>
    <b v="0"/>
    <n v="0"/>
    <b v="0"/>
    <x v="18"/>
    <x v="109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x v="1126"/>
    <b v="0"/>
    <n v="2"/>
    <b v="0"/>
    <x v="18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x v="1127"/>
    <b v="0"/>
    <n v="23"/>
    <b v="0"/>
    <x v="18"/>
    <x v="883"/>
    <n v="25.434782608695652"/>
    <x v="6"/>
    <x v="18"/>
  </r>
  <r>
    <n v="1128"/>
    <s v="Flying Turds"/>
    <s v="#havingfunFTW"/>
    <x v="28"/>
    <n v="1"/>
    <x v="2"/>
    <x v="1"/>
    <s v="GBP"/>
    <n v="1407425717"/>
    <x v="1128"/>
    <b v="0"/>
    <n v="1"/>
    <b v="0"/>
    <x v="18"/>
    <x v="37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x v="1129"/>
    <b v="0"/>
    <n v="2"/>
    <b v="0"/>
    <x v="18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x v="1130"/>
    <b v="0"/>
    <n v="3"/>
    <b v="0"/>
    <x v="18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x v="1131"/>
    <b v="0"/>
    <n v="0"/>
    <b v="0"/>
    <x v="18"/>
    <x v="109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x v="1132"/>
    <b v="0"/>
    <n v="13"/>
    <b v="0"/>
    <x v="18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x v="1133"/>
    <b v="0"/>
    <n v="1"/>
    <b v="0"/>
    <x v="18"/>
    <x v="886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x v="1134"/>
    <b v="0"/>
    <n v="1"/>
    <b v="0"/>
    <x v="18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x v="1135"/>
    <b v="0"/>
    <n v="1"/>
    <b v="0"/>
    <x v="18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x v="1136"/>
    <b v="0"/>
    <n v="6"/>
    <b v="0"/>
    <x v="18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x v="1137"/>
    <b v="0"/>
    <n v="39"/>
    <b v="0"/>
    <x v="18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x v="1138"/>
    <b v="0"/>
    <n v="4"/>
    <b v="0"/>
    <x v="18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x v="1139"/>
    <b v="0"/>
    <n v="1"/>
    <b v="0"/>
    <x v="18"/>
    <x v="889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x v="1140"/>
    <b v="0"/>
    <n v="0"/>
    <b v="0"/>
    <x v="18"/>
    <x v="109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x v="1141"/>
    <b v="0"/>
    <n v="0"/>
    <b v="0"/>
    <x v="18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x v="1142"/>
    <b v="0"/>
    <n v="0"/>
    <b v="0"/>
    <x v="18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x v="1143"/>
    <b v="0"/>
    <n v="8"/>
    <b v="0"/>
    <x v="18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x v="1144"/>
    <b v="0"/>
    <n v="0"/>
    <b v="0"/>
    <x v="19"/>
    <x v="109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x v="1145"/>
    <b v="0"/>
    <n v="1"/>
    <b v="0"/>
    <x v="19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x v="1146"/>
    <b v="0"/>
    <n v="12"/>
    <b v="0"/>
    <x v="19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x v="1147"/>
    <b v="0"/>
    <n v="0"/>
    <b v="0"/>
    <x v="19"/>
    <x v="109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x v="1148"/>
    <b v="0"/>
    <n v="3"/>
    <b v="0"/>
    <x v="19"/>
    <x v="892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x v="1149"/>
    <b v="0"/>
    <n v="2"/>
    <b v="0"/>
    <x v="19"/>
    <x v="84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x v="1150"/>
    <b v="0"/>
    <n v="6"/>
    <b v="0"/>
    <x v="19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x v="1151"/>
    <b v="0"/>
    <n v="0"/>
    <b v="0"/>
    <x v="19"/>
    <x v="109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x v="1152"/>
    <b v="0"/>
    <n v="15"/>
    <b v="0"/>
    <x v="19"/>
    <x v="894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x v="1153"/>
    <b v="0"/>
    <n v="1"/>
    <b v="0"/>
    <x v="19"/>
    <x v="895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x v="1154"/>
    <b v="0"/>
    <n v="3"/>
    <b v="0"/>
    <x v="19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x v="1155"/>
    <b v="0"/>
    <n v="8"/>
    <b v="0"/>
    <x v="19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x v="1156"/>
    <b v="0"/>
    <n v="0"/>
    <b v="0"/>
    <x v="19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x v="1157"/>
    <b v="0"/>
    <n v="3"/>
    <b v="0"/>
    <x v="19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x v="1158"/>
    <b v="0"/>
    <n v="3"/>
    <b v="0"/>
    <x v="19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x v="1159"/>
    <b v="0"/>
    <n v="0"/>
    <b v="0"/>
    <x v="19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x v="1160"/>
    <b v="0"/>
    <n v="19"/>
    <b v="0"/>
    <x v="19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x v="1161"/>
    <b v="0"/>
    <n v="0"/>
    <b v="0"/>
    <x v="19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x v="1162"/>
    <b v="0"/>
    <n v="2"/>
    <b v="0"/>
    <x v="19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x v="1163"/>
    <b v="0"/>
    <n v="0"/>
    <b v="0"/>
    <x v="19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x v="1164"/>
    <b v="0"/>
    <n v="0"/>
    <b v="0"/>
    <x v="19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x v="1165"/>
    <b v="0"/>
    <n v="25"/>
    <b v="0"/>
    <x v="19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x v="1166"/>
    <b v="0"/>
    <n v="8"/>
    <b v="0"/>
    <x v="19"/>
    <x v="903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x v="1167"/>
    <b v="0"/>
    <n v="16"/>
    <b v="0"/>
    <x v="19"/>
    <x v="904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x v="1168"/>
    <b v="0"/>
    <n v="3"/>
    <b v="0"/>
    <x v="19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x v="1169"/>
    <b v="0"/>
    <n v="3"/>
    <b v="0"/>
    <x v="19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x v="1170"/>
    <b v="0"/>
    <n v="2"/>
    <b v="0"/>
    <x v="19"/>
    <x v="177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x v="1171"/>
    <b v="0"/>
    <n v="1"/>
    <b v="0"/>
    <x v="19"/>
    <x v="37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x v="1172"/>
    <b v="0"/>
    <n v="0"/>
    <b v="0"/>
    <x v="19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x v="1173"/>
    <b v="0"/>
    <n v="1"/>
    <b v="0"/>
    <x v="19"/>
    <x v="907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x v="1174"/>
    <b v="0"/>
    <n v="19"/>
    <b v="0"/>
    <x v="19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x v="1175"/>
    <b v="0"/>
    <n v="9"/>
    <b v="0"/>
    <x v="19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x v="1176"/>
    <b v="0"/>
    <n v="1"/>
    <b v="0"/>
    <x v="19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x v="1177"/>
    <b v="0"/>
    <n v="0"/>
    <b v="0"/>
    <x v="19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x v="1178"/>
    <b v="0"/>
    <n v="1"/>
    <b v="0"/>
    <x v="19"/>
    <x v="44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x v="1179"/>
    <b v="0"/>
    <n v="5"/>
    <b v="0"/>
    <x v="19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x v="1180"/>
    <b v="0"/>
    <n v="85"/>
    <b v="0"/>
    <x v="19"/>
    <x v="912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x v="1181"/>
    <b v="0"/>
    <n v="3"/>
    <b v="0"/>
    <x v="19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x v="1182"/>
    <b v="0"/>
    <n v="4"/>
    <b v="0"/>
    <x v="19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x v="1183"/>
    <b v="0"/>
    <n v="3"/>
    <b v="0"/>
    <x v="19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x v="1184"/>
    <b v="0"/>
    <n v="375"/>
    <b v="1"/>
    <x v="20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x v="1185"/>
    <b v="0"/>
    <n v="111"/>
    <b v="1"/>
    <x v="20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x v="1186"/>
    <b v="0"/>
    <n v="123"/>
    <b v="1"/>
    <x v="20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x v="1187"/>
    <b v="0"/>
    <n v="70"/>
    <b v="1"/>
    <x v="20"/>
    <x v="917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x v="1188"/>
    <b v="0"/>
    <n v="85"/>
    <b v="1"/>
    <x v="20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x v="1189"/>
    <b v="0"/>
    <n v="86"/>
    <b v="1"/>
    <x v="20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x v="1190"/>
    <b v="0"/>
    <n v="13"/>
    <b v="1"/>
    <x v="20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x v="1191"/>
    <b v="0"/>
    <n v="33"/>
    <b v="1"/>
    <x v="20"/>
    <x v="921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x v="1192"/>
    <b v="0"/>
    <n v="15"/>
    <b v="1"/>
    <x v="20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x v="1193"/>
    <b v="0"/>
    <n v="273"/>
    <b v="1"/>
    <x v="20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x v="1194"/>
    <b v="0"/>
    <n v="714"/>
    <b v="1"/>
    <x v="20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x v="1195"/>
    <b v="0"/>
    <n v="170"/>
    <b v="1"/>
    <x v="20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x v="1196"/>
    <b v="0"/>
    <n v="512"/>
    <b v="1"/>
    <x v="20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x v="1197"/>
    <b v="0"/>
    <n v="314"/>
    <b v="1"/>
    <x v="20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x v="1198"/>
    <b v="0"/>
    <n v="167"/>
    <b v="1"/>
    <x v="20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x v="1199"/>
    <b v="0"/>
    <n v="9"/>
    <b v="1"/>
    <x v="20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x v="1200"/>
    <b v="0"/>
    <n v="103"/>
    <b v="1"/>
    <x v="20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x v="1201"/>
    <b v="0"/>
    <n v="111"/>
    <b v="1"/>
    <x v="20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x v="1202"/>
    <b v="0"/>
    <n v="271"/>
    <b v="1"/>
    <x v="20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x v="1203"/>
    <b v="0"/>
    <n v="101"/>
    <b v="1"/>
    <x v="20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x v="1204"/>
    <b v="0"/>
    <n v="57"/>
    <b v="1"/>
    <x v="20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x v="1205"/>
    <b v="0"/>
    <n v="62"/>
    <b v="1"/>
    <x v="20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x v="1206"/>
    <b v="0"/>
    <n v="32"/>
    <b v="1"/>
    <x v="20"/>
    <x v="935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x v="1207"/>
    <b v="0"/>
    <n v="141"/>
    <b v="1"/>
    <x v="20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x v="1208"/>
    <b v="0"/>
    <n v="75"/>
    <b v="1"/>
    <x v="20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x v="1209"/>
    <b v="0"/>
    <n v="46"/>
    <b v="1"/>
    <x v="20"/>
    <x v="938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x v="1210"/>
    <b v="0"/>
    <n v="103"/>
    <b v="1"/>
    <x v="20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x v="1211"/>
    <b v="0"/>
    <n v="6"/>
    <b v="1"/>
    <x v="20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x v="1212"/>
    <b v="0"/>
    <n v="83"/>
    <b v="1"/>
    <x v="20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x v="1213"/>
    <b v="0"/>
    <n v="108"/>
    <b v="1"/>
    <x v="20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x v="1214"/>
    <b v="0"/>
    <n v="25"/>
    <b v="1"/>
    <x v="20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x v="1215"/>
    <b v="0"/>
    <n v="549"/>
    <b v="1"/>
    <x v="20"/>
    <x v="944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x v="1216"/>
    <b v="0"/>
    <n v="222"/>
    <b v="1"/>
    <x v="20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x v="1217"/>
    <b v="0"/>
    <n v="183"/>
    <b v="1"/>
    <x v="20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x v="1218"/>
    <b v="0"/>
    <n v="89"/>
    <b v="1"/>
    <x v="20"/>
    <x v="94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x v="1219"/>
    <b v="0"/>
    <n v="253"/>
    <b v="1"/>
    <x v="20"/>
    <x v="948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x v="1220"/>
    <b v="0"/>
    <n v="140"/>
    <b v="1"/>
    <x v="20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x v="1221"/>
    <b v="0"/>
    <n v="103"/>
    <b v="1"/>
    <x v="20"/>
    <x v="950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x v="1222"/>
    <b v="0"/>
    <n v="138"/>
    <b v="1"/>
    <x v="20"/>
    <x v="951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x v="1223"/>
    <b v="0"/>
    <n v="191"/>
    <b v="1"/>
    <x v="20"/>
    <x v="952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x v="1224"/>
    <b v="0"/>
    <n v="18"/>
    <b v="0"/>
    <x v="21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x v="1225"/>
    <b v="0"/>
    <n v="3"/>
    <b v="0"/>
    <x v="21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x v="1226"/>
    <b v="0"/>
    <n v="40"/>
    <b v="0"/>
    <x v="21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x v="1227"/>
    <b v="0"/>
    <n v="0"/>
    <b v="0"/>
    <x v="21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x v="1228"/>
    <b v="0"/>
    <n v="24"/>
    <b v="0"/>
    <x v="21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x v="1229"/>
    <b v="0"/>
    <n v="1"/>
    <b v="0"/>
    <x v="21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x v="1230"/>
    <b v="0"/>
    <n v="0"/>
    <b v="0"/>
    <x v="21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x v="1231"/>
    <b v="0"/>
    <n v="0"/>
    <b v="0"/>
    <x v="21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x v="1232"/>
    <b v="0"/>
    <n v="1"/>
    <b v="0"/>
    <x v="21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x v="1233"/>
    <b v="0"/>
    <n v="6"/>
    <b v="0"/>
    <x v="21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x v="1234"/>
    <b v="0"/>
    <n v="0"/>
    <b v="0"/>
    <x v="21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x v="1235"/>
    <b v="0"/>
    <n v="6"/>
    <b v="0"/>
    <x v="21"/>
    <x v="959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x v="1236"/>
    <b v="0"/>
    <n v="0"/>
    <b v="0"/>
    <x v="21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x v="1237"/>
    <b v="0"/>
    <n v="0"/>
    <b v="0"/>
    <x v="21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x v="1238"/>
    <b v="0"/>
    <n v="3"/>
    <b v="0"/>
    <x v="21"/>
    <x v="960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x v="1239"/>
    <b v="0"/>
    <n v="0"/>
    <b v="0"/>
    <x v="21"/>
    <x v="109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x v="1240"/>
    <b v="0"/>
    <n v="8"/>
    <b v="0"/>
    <x v="21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x v="1241"/>
    <b v="0"/>
    <n v="34"/>
    <b v="0"/>
    <x v="21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x v="1242"/>
    <b v="0"/>
    <n v="1"/>
    <b v="0"/>
    <x v="21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x v="1243"/>
    <b v="0"/>
    <n v="38"/>
    <b v="0"/>
    <x v="21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x v="1244"/>
    <b v="1"/>
    <n v="45"/>
    <b v="1"/>
    <x v="11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x v="1245"/>
    <b v="1"/>
    <n v="17"/>
    <b v="1"/>
    <x v="11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x v="1246"/>
    <b v="1"/>
    <n v="31"/>
    <b v="1"/>
    <x v="11"/>
    <x v="96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x v="1247"/>
    <b v="1"/>
    <n v="50"/>
    <b v="1"/>
    <x v="11"/>
    <x v="968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x v="1248"/>
    <b v="1"/>
    <n v="59"/>
    <b v="1"/>
    <x v="11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x v="1249"/>
    <b v="1"/>
    <n v="81"/>
    <b v="1"/>
    <x v="11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x v="1250"/>
    <b v="1"/>
    <n v="508"/>
    <b v="1"/>
    <x v="11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x v="1251"/>
    <b v="1"/>
    <n v="74"/>
    <b v="1"/>
    <x v="11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x v="1252"/>
    <b v="1"/>
    <n v="141"/>
    <b v="1"/>
    <x v="11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x v="1253"/>
    <b v="1"/>
    <n v="711"/>
    <b v="1"/>
    <x v="11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x v="1254"/>
    <b v="1"/>
    <n v="141"/>
    <b v="1"/>
    <x v="11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x v="1255"/>
    <b v="1"/>
    <n v="109"/>
    <b v="1"/>
    <x v="11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x v="1256"/>
    <b v="1"/>
    <n v="361"/>
    <b v="1"/>
    <x v="11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x v="1257"/>
    <b v="1"/>
    <n v="176"/>
    <b v="1"/>
    <x v="11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x v="1258"/>
    <b v="1"/>
    <n v="670"/>
    <b v="1"/>
    <x v="11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x v="1259"/>
    <b v="1"/>
    <n v="96"/>
    <b v="1"/>
    <x v="11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x v="1260"/>
    <b v="1"/>
    <n v="74"/>
    <b v="1"/>
    <x v="11"/>
    <x v="981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x v="1261"/>
    <b v="1"/>
    <n v="52"/>
    <b v="1"/>
    <x v="11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x v="1262"/>
    <b v="1"/>
    <n v="105"/>
    <b v="1"/>
    <x v="11"/>
    <x v="983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x v="1263"/>
    <b v="1"/>
    <n v="41"/>
    <b v="1"/>
    <x v="11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x v="1264"/>
    <b v="1"/>
    <n v="34"/>
    <b v="1"/>
    <x v="11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x v="1265"/>
    <b v="1"/>
    <n v="66"/>
    <b v="1"/>
    <x v="11"/>
    <x v="986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x v="1266"/>
    <b v="1"/>
    <n v="50"/>
    <b v="1"/>
    <x v="11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x v="1267"/>
    <b v="1"/>
    <n v="159"/>
    <b v="1"/>
    <x v="11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x v="1268"/>
    <b v="1"/>
    <n v="182"/>
    <b v="1"/>
    <x v="11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x v="1269"/>
    <b v="1"/>
    <n v="206"/>
    <b v="1"/>
    <x v="11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x v="1270"/>
    <b v="1"/>
    <n v="169"/>
    <b v="1"/>
    <x v="11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x v="1271"/>
    <b v="1"/>
    <n v="31"/>
    <b v="1"/>
    <x v="11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x v="1272"/>
    <b v="1"/>
    <n v="28"/>
    <b v="1"/>
    <x v="11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x v="1273"/>
    <b v="1"/>
    <n v="54"/>
    <b v="1"/>
    <x v="11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x v="1274"/>
    <b v="1"/>
    <n v="467"/>
    <b v="1"/>
    <x v="11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x v="1275"/>
    <b v="1"/>
    <n v="389"/>
    <b v="1"/>
    <x v="11"/>
    <x v="993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x v="1276"/>
    <b v="1"/>
    <n v="68"/>
    <b v="1"/>
    <x v="11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x v="1277"/>
    <b v="1"/>
    <n v="413"/>
    <b v="1"/>
    <x v="11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x v="1278"/>
    <b v="1"/>
    <n v="190"/>
    <b v="1"/>
    <x v="11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x v="1279"/>
    <b v="1"/>
    <n v="189"/>
    <b v="1"/>
    <x v="11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x v="1280"/>
    <b v="1"/>
    <n v="130"/>
    <b v="1"/>
    <x v="11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x v="1281"/>
    <b v="1"/>
    <n v="74"/>
    <b v="1"/>
    <x v="11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x v="1282"/>
    <b v="1"/>
    <n v="274"/>
    <b v="1"/>
    <x v="11"/>
    <x v="999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x v="1283"/>
    <b v="1"/>
    <n v="22"/>
    <b v="1"/>
    <x v="11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x v="1284"/>
    <b v="0"/>
    <n v="31"/>
    <b v="1"/>
    <x v="6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x v="1285"/>
    <b v="0"/>
    <n v="63"/>
    <b v="1"/>
    <x v="6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x v="1286"/>
    <b v="0"/>
    <n v="20"/>
    <b v="1"/>
    <x v="6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x v="1287"/>
    <b v="0"/>
    <n v="25"/>
    <b v="1"/>
    <x v="6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x v="1288"/>
    <b v="0"/>
    <n v="61"/>
    <b v="1"/>
    <x v="6"/>
    <x v="1004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x v="1289"/>
    <b v="0"/>
    <n v="52"/>
    <b v="1"/>
    <x v="6"/>
    <x v="1005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x v="1290"/>
    <b v="0"/>
    <n v="86"/>
    <b v="1"/>
    <x v="6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x v="1291"/>
    <b v="0"/>
    <n v="42"/>
    <b v="1"/>
    <x v="6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x v="1292"/>
    <b v="0"/>
    <n v="52"/>
    <b v="1"/>
    <x v="6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x v="1293"/>
    <b v="0"/>
    <n v="120"/>
    <b v="1"/>
    <x v="6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x v="1294"/>
    <b v="0"/>
    <n v="22"/>
    <b v="1"/>
    <x v="6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x v="1295"/>
    <b v="0"/>
    <n v="64"/>
    <b v="1"/>
    <x v="6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x v="1296"/>
    <b v="0"/>
    <n v="23"/>
    <b v="1"/>
    <x v="6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x v="1297"/>
    <b v="0"/>
    <n v="238"/>
    <b v="1"/>
    <x v="6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x v="1298"/>
    <b v="0"/>
    <n v="33"/>
    <b v="1"/>
    <x v="6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x v="1299"/>
    <b v="0"/>
    <n v="32"/>
    <b v="1"/>
    <x v="6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x v="1300"/>
    <b v="0"/>
    <n v="24"/>
    <b v="1"/>
    <x v="6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x v="1301"/>
    <b v="0"/>
    <n v="29"/>
    <b v="1"/>
    <x v="6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x v="1302"/>
    <b v="0"/>
    <n v="50"/>
    <b v="1"/>
    <x v="6"/>
    <x v="3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x v="1303"/>
    <b v="0"/>
    <n v="108"/>
    <b v="1"/>
    <x v="6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x v="1304"/>
    <b v="0"/>
    <n v="104"/>
    <b v="0"/>
    <x v="8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x v="1305"/>
    <b v="0"/>
    <n v="86"/>
    <b v="0"/>
    <x v="8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x v="1306"/>
    <b v="0"/>
    <n v="356"/>
    <b v="0"/>
    <x v="8"/>
    <x v="1019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x v="1307"/>
    <b v="0"/>
    <n v="45"/>
    <b v="0"/>
    <x v="8"/>
    <x v="1020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x v="1308"/>
    <b v="0"/>
    <n v="38"/>
    <b v="0"/>
    <x v="8"/>
    <x v="102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x v="1309"/>
    <b v="0"/>
    <n v="35"/>
    <b v="0"/>
    <x v="8"/>
    <x v="1022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x v="1310"/>
    <b v="0"/>
    <n v="24"/>
    <b v="0"/>
    <x v="8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x v="1311"/>
    <b v="0"/>
    <n v="100"/>
    <b v="0"/>
    <x v="8"/>
    <x v="1024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x v="1312"/>
    <b v="0"/>
    <n v="1"/>
    <b v="0"/>
    <x v="8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x v="1313"/>
    <b v="0"/>
    <n v="122"/>
    <b v="0"/>
    <x v="8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x v="1314"/>
    <b v="0"/>
    <n v="11"/>
    <b v="0"/>
    <x v="8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x v="1315"/>
    <b v="0"/>
    <n v="248"/>
    <b v="0"/>
    <x v="8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x v="1316"/>
    <b v="0"/>
    <n v="1"/>
    <b v="0"/>
    <x v="8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x v="1317"/>
    <b v="0"/>
    <n v="19"/>
    <b v="0"/>
    <x v="8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x v="1318"/>
    <b v="0"/>
    <n v="135"/>
    <b v="0"/>
    <x v="8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x v="1319"/>
    <b v="0"/>
    <n v="9"/>
    <b v="0"/>
    <x v="8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x v="1320"/>
    <b v="0"/>
    <n v="3"/>
    <b v="0"/>
    <x v="8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x v="1321"/>
    <b v="0"/>
    <n v="7"/>
    <b v="0"/>
    <x v="8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x v="1322"/>
    <b v="0"/>
    <n v="4"/>
    <b v="0"/>
    <x v="8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x v="1323"/>
    <b v="0"/>
    <n v="44"/>
    <b v="0"/>
    <x v="8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x v="1324"/>
    <b v="0"/>
    <n v="90"/>
    <b v="0"/>
    <x v="8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x v="1325"/>
    <b v="0"/>
    <n v="8"/>
    <b v="0"/>
    <x v="8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x v="1326"/>
    <b v="0"/>
    <n v="11"/>
    <b v="0"/>
    <x v="8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x v="1327"/>
    <b v="0"/>
    <n v="41"/>
    <b v="0"/>
    <x v="8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x v="1328"/>
    <b v="0"/>
    <n v="15"/>
    <b v="0"/>
    <x v="8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x v="1329"/>
    <b v="0"/>
    <n v="9"/>
    <b v="0"/>
    <x v="8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x v="1330"/>
    <b v="0"/>
    <n v="50"/>
    <b v="0"/>
    <x v="8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x v="1331"/>
    <b v="0"/>
    <n v="34"/>
    <b v="0"/>
    <x v="8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x v="1332"/>
    <b v="0"/>
    <n v="0"/>
    <b v="0"/>
    <x v="8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x v="1333"/>
    <b v="0"/>
    <n v="0"/>
    <b v="0"/>
    <x v="8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x v="1334"/>
    <b v="0"/>
    <n v="276"/>
    <b v="0"/>
    <x v="8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x v="1335"/>
    <b v="0"/>
    <n v="16"/>
    <b v="0"/>
    <x v="8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x v="1336"/>
    <b v="0"/>
    <n v="224"/>
    <b v="0"/>
    <x v="8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x v="1337"/>
    <b v="0"/>
    <n v="140"/>
    <b v="0"/>
    <x v="8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x v="1338"/>
    <b v="0"/>
    <n v="15"/>
    <b v="0"/>
    <x v="8"/>
    <x v="1049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x v="1339"/>
    <b v="0"/>
    <n v="37"/>
    <b v="0"/>
    <x v="8"/>
    <x v="1050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x v="1340"/>
    <b v="0"/>
    <n v="0"/>
    <b v="0"/>
    <x v="8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x v="1341"/>
    <b v="0"/>
    <n v="46"/>
    <b v="0"/>
    <x v="8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x v="1342"/>
    <b v="0"/>
    <n v="1"/>
    <b v="0"/>
    <x v="8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x v="1343"/>
    <b v="0"/>
    <n v="323"/>
    <b v="0"/>
    <x v="8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x v="1344"/>
    <b v="0"/>
    <n v="139"/>
    <b v="1"/>
    <x v="9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x v="1345"/>
    <b v="0"/>
    <n v="7"/>
    <b v="1"/>
    <x v="9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x v="1346"/>
    <b v="0"/>
    <n v="149"/>
    <b v="1"/>
    <x v="9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x v="1347"/>
    <b v="0"/>
    <n v="31"/>
    <b v="1"/>
    <x v="9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x v="1348"/>
    <b v="0"/>
    <n v="26"/>
    <b v="1"/>
    <x v="9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x v="1349"/>
    <b v="0"/>
    <n v="172"/>
    <b v="1"/>
    <x v="9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x v="1350"/>
    <b v="0"/>
    <n v="78"/>
    <b v="1"/>
    <x v="9"/>
    <x v="1059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x v="1351"/>
    <b v="0"/>
    <n v="120"/>
    <b v="1"/>
    <x v="9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x v="1352"/>
    <b v="0"/>
    <n v="227"/>
    <b v="1"/>
    <x v="9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x v="1353"/>
    <b v="0"/>
    <n v="42"/>
    <b v="1"/>
    <x v="9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x v="1354"/>
    <b v="0"/>
    <n v="64"/>
    <b v="1"/>
    <x v="9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x v="1355"/>
    <b v="0"/>
    <n v="121"/>
    <b v="1"/>
    <x v="9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x v="1356"/>
    <b v="0"/>
    <n v="87"/>
    <b v="1"/>
    <x v="9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x v="1357"/>
    <b v="0"/>
    <n v="65"/>
    <b v="1"/>
    <x v="9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x v="1358"/>
    <b v="0"/>
    <n v="49"/>
    <b v="1"/>
    <x v="9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x v="1359"/>
    <b v="0"/>
    <n v="19"/>
    <b v="1"/>
    <x v="9"/>
    <x v="1068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x v="1360"/>
    <b v="0"/>
    <n v="81"/>
    <b v="1"/>
    <x v="9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x v="1361"/>
    <b v="0"/>
    <n v="264"/>
    <b v="1"/>
    <x v="9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x v="1362"/>
    <b v="0"/>
    <n v="25"/>
    <b v="1"/>
    <x v="9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x v="1363"/>
    <b v="0"/>
    <n v="5"/>
    <b v="1"/>
    <x v="9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x v="1364"/>
    <b v="0"/>
    <n v="144"/>
    <b v="1"/>
    <x v="11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x v="1365"/>
    <b v="0"/>
    <n v="92"/>
    <b v="1"/>
    <x v="11"/>
    <x v="1073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x v="1366"/>
    <b v="0"/>
    <n v="147"/>
    <b v="1"/>
    <x v="11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x v="1367"/>
    <b v="0"/>
    <n v="90"/>
    <b v="1"/>
    <x v="11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x v="1368"/>
    <b v="0"/>
    <n v="87"/>
    <b v="1"/>
    <x v="11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x v="1369"/>
    <b v="0"/>
    <n v="406"/>
    <b v="1"/>
    <x v="11"/>
    <x v="1077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x v="1370"/>
    <b v="0"/>
    <n v="20"/>
    <b v="1"/>
    <x v="11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x v="1371"/>
    <b v="0"/>
    <n v="70"/>
    <b v="1"/>
    <x v="11"/>
    <x v="1079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x v="1372"/>
    <b v="0"/>
    <n v="16"/>
    <b v="1"/>
    <x v="11"/>
    <x v="101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x v="1373"/>
    <b v="0"/>
    <n v="52"/>
    <b v="1"/>
    <x v="11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x v="1374"/>
    <b v="0"/>
    <n v="66"/>
    <b v="1"/>
    <x v="11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x v="1375"/>
    <b v="0"/>
    <n v="109"/>
    <b v="1"/>
    <x v="11"/>
    <x v="1082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x v="1376"/>
    <b v="0"/>
    <n v="168"/>
    <b v="1"/>
    <x v="11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x v="1377"/>
    <b v="0"/>
    <n v="31"/>
    <b v="1"/>
    <x v="11"/>
    <x v="1084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x v="1378"/>
    <b v="0"/>
    <n v="133"/>
    <b v="1"/>
    <x v="11"/>
    <x v="1085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x v="1379"/>
    <b v="0"/>
    <n v="151"/>
    <b v="1"/>
    <x v="11"/>
    <x v="1086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x v="1380"/>
    <b v="0"/>
    <n v="5"/>
    <b v="1"/>
    <x v="11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x v="1381"/>
    <b v="0"/>
    <n v="73"/>
    <b v="1"/>
    <x v="11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x v="1382"/>
    <b v="0"/>
    <n v="148"/>
    <b v="1"/>
    <x v="11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x v="1383"/>
    <b v="0"/>
    <n v="93"/>
    <b v="1"/>
    <x v="11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x v="1384"/>
    <b v="0"/>
    <n v="63"/>
    <b v="1"/>
    <x v="11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x v="1385"/>
    <b v="0"/>
    <n v="134"/>
    <b v="1"/>
    <x v="11"/>
    <x v="1092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x v="1386"/>
    <b v="0"/>
    <n v="14"/>
    <b v="1"/>
    <x v="11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x v="1387"/>
    <b v="0"/>
    <n v="78"/>
    <b v="1"/>
    <x v="11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x v="1388"/>
    <b v="0"/>
    <n v="112"/>
    <b v="1"/>
    <x v="11"/>
    <x v="1095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x v="1389"/>
    <b v="0"/>
    <n v="34"/>
    <b v="1"/>
    <x v="11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x v="1390"/>
    <b v="0"/>
    <n v="19"/>
    <b v="1"/>
    <x v="11"/>
    <x v="1096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x v="1391"/>
    <b v="0"/>
    <n v="13"/>
    <b v="1"/>
    <x v="11"/>
    <x v="1097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x v="1392"/>
    <b v="0"/>
    <n v="104"/>
    <b v="1"/>
    <x v="11"/>
    <x v="1098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x v="1393"/>
    <b v="0"/>
    <n v="52"/>
    <b v="1"/>
    <x v="11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x v="1394"/>
    <b v="0"/>
    <n v="17"/>
    <b v="1"/>
    <x v="11"/>
    <x v="1100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x v="1395"/>
    <b v="0"/>
    <n v="82"/>
    <b v="1"/>
    <x v="11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x v="1396"/>
    <b v="0"/>
    <n v="73"/>
    <b v="1"/>
    <x v="11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x v="1397"/>
    <b v="0"/>
    <n v="158"/>
    <b v="1"/>
    <x v="11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x v="1398"/>
    <b v="0"/>
    <n v="65"/>
    <b v="1"/>
    <x v="11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x v="1399"/>
    <b v="0"/>
    <n v="184"/>
    <b v="1"/>
    <x v="11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x v="1400"/>
    <b v="0"/>
    <n v="34"/>
    <b v="1"/>
    <x v="11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x v="1401"/>
    <b v="0"/>
    <n v="240"/>
    <b v="1"/>
    <x v="11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x v="1402"/>
    <b v="0"/>
    <n v="113"/>
    <b v="1"/>
    <x v="11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x v="1403"/>
    <b v="0"/>
    <n v="66"/>
    <b v="1"/>
    <x v="11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x v="1404"/>
    <b v="1"/>
    <n v="5"/>
    <b v="0"/>
    <x v="22"/>
    <x v="1110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x v="1405"/>
    <b v="1"/>
    <n v="17"/>
    <b v="0"/>
    <x v="22"/>
    <x v="714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x v="1406"/>
    <b v="0"/>
    <n v="3"/>
    <b v="0"/>
    <x v="22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x v="1407"/>
    <b v="0"/>
    <n v="2"/>
    <b v="0"/>
    <x v="22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x v="1408"/>
    <b v="0"/>
    <n v="6"/>
    <b v="0"/>
    <x v="22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x v="1409"/>
    <b v="0"/>
    <n v="0"/>
    <b v="0"/>
    <x v="22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x v="1410"/>
    <b v="0"/>
    <n v="1"/>
    <b v="0"/>
    <x v="22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x v="1411"/>
    <b v="0"/>
    <n v="3"/>
    <b v="0"/>
    <x v="22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x v="1412"/>
    <b v="0"/>
    <n v="13"/>
    <b v="0"/>
    <x v="22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x v="1413"/>
    <b v="0"/>
    <n v="1"/>
    <b v="0"/>
    <x v="22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x v="1414"/>
    <b v="0"/>
    <n v="1"/>
    <b v="0"/>
    <x v="22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x v="1415"/>
    <b v="0"/>
    <n v="9"/>
    <b v="0"/>
    <x v="22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x v="1416"/>
    <b v="0"/>
    <n v="0"/>
    <b v="0"/>
    <x v="22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x v="1417"/>
    <b v="0"/>
    <n v="2"/>
    <b v="0"/>
    <x v="22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x v="1418"/>
    <b v="0"/>
    <n v="1"/>
    <b v="0"/>
    <x v="22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x v="1419"/>
    <b v="0"/>
    <n v="10"/>
    <b v="0"/>
    <x v="22"/>
    <x v="1115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x v="1420"/>
    <b v="0"/>
    <n v="3"/>
    <b v="0"/>
    <x v="22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x v="1421"/>
    <b v="0"/>
    <n v="2"/>
    <b v="0"/>
    <x v="22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x v="1422"/>
    <b v="0"/>
    <n v="2"/>
    <b v="0"/>
    <x v="22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x v="1423"/>
    <b v="0"/>
    <n v="1"/>
    <b v="0"/>
    <x v="22"/>
    <x v="119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x v="1424"/>
    <b v="0"/>
    <n v="14"/>
    <b v="0"/>
    <x v="22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x v="1425"/>
    <b v="0"/>
    <n v="0"/>
    <b v="0"/>
    <x v="22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x v="1426"/>
    <b v="0"/>
    <n v="0"/>
    <b v="0"/>
    <x v="22"/>
    <x v="109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x v="1427"/>
    <b v="0"/>
    <n v="4"/>
    <b v="0"/>
    <x v="22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x v="1428"/>
    <b v="0"/>
    <n v="3"/>
    <b v="0"/>
    <x v="22"/>
    <x v="684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x v="1429"/>
    <b v="0"/>
    <n v="0"/>
    <b v="0"/>
    <x v="22"/>
    <x v="109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x v="1430"/>
    <b v="0"/>
    <n v="5"/>
    <b v="0"/>
    <x v="22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x v="1431"/>
    <b v="0"/>
    <n v="47"/>
    <b v="0"/>
    <x v="22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x v="1432"/>
    <b v="0"/>
    <n v="0"/>
    <b v="0"/>
    <x v="22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x v="1433"/>
    <b v="0"/>
    <n v="10"/>
    <b v="0"/>
    <x v="22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x v="1434"/>
    <b v="0"/>
    <n v="11"/>
    <b v="0"/>
    <x v="22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x v="1435"/>
    <b v="0"/>
    <n v="2"/>
    <b v="0"/>
    <x v="22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x v="1436"/>
    <b v="0"/>
    <n v="2"/>
    <b v="0"/>
    <x v="22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x v="1437"/>
    <b v="0"/>
    <n v="22"/>
    <b v="0"/>
    <x v="22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x v="1438"/>
    <b v="0"/>
    <n v="8"/>
    <b v="0"/>
    <x v="22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x v="1439"/>
    <b v="0"/>
    <n v="6"/>
    <b v="0"/>
    <x v="22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x v="1440"/>
    <b v="0"/>
    <n v="1"/>
    <b v="0"/>
    <x v="22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x v="1441"/>
    <b v="0"/>
    <n v="3"/>
    <b v="0"/>
    <x v="22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x v="1442"/>
    <b v="0"/>
    <n v="0"/>
    <b v="0"/>
    <x v="22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x v="1443"/>
    <b v="0"/>
    <n v="0"/>
    <b v="0"/>
    <x v="22"/>
    <x v="109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x v="1444"/>
    <b v="0"/>
    <n v="0"/>
    <b v="0"/>
    <x v="22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x v="1445"/>
    <b v="0"/>
    <n v="0"/>
    <b v="0"/>
    <x v="22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x v="1446"/>
    <b v="0"/>
    <n v="0"/>
    <b v="0"/>
    <x v="22"/>
    <x v="109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x v="1447"/>
    <b v="0"/>
    <n v="3"/>
    <b v="0"/>
    <x v="22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x v="1448"/>
    <b v="0"/>
    <n v="0"/>
    <b v="0"/>
    <x v="22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x v="1449"/>
    <b v="0"/>
    <n v="0"/>
    <b v="0"/>
    <x v="22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x v="1450"/>
    <b v="0"/>
    <n v="1"/>
    <b v="0"/>
    <x v="22"/>
    <x v="1129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x v="1451"/>
    <b v="0"/>
    <n v="2"/>
    <b v="0"/>
    <x v="22"/>
    <x v="113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x v="1452"/>
    <b v="0"/>
    <n v="0"/>
    <b v="0"/>
    <x v="22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x v="1453"/>
    <b v="0"/>
    <n v="0"/>
    <b v="0"/>
    <x v="22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x v="1454"/>
    <b v="0"/>
    <n v="1"/>
    <b v="0"/>
    <x v="22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x v="1455"/>
    <b v="0"/>
    <n v="7"/>
    <b v="0"/>
    <x v="22"/>
    <x v="1131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x v="1456"/>
    <b v="0"/>
    <n v="3"/>
    <b v="0"/>
    <x v="22"/>
    <x v="1132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x v="1457"/>
    <b v="0"/>
    <n v="0"/>
    <b v="0"/>
    <x v="22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x v="1458"/>
    <b v="0"/>
    <n v="0"/>
    <b v="0"/>
    <x v="22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x v="1459"/>
    <b v="0"/>
    <n v="0"/>
    <b v="0"/>
    <x v="22"/>
    <x v="109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x v="1460"/>
    <b v="0"/>
    <n v="0"/>
    <b v="0"/>
    <x v="22"/>
    <x v="109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x v="1461"/>
    <b v="1"/>
    <n v="340"/>
    <b v="1"/>
    <x v="23"/>
    <x v="1133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x v="1462"/>
    <b v="1"/>
    <n v="150"/>
    <b v="1"/>
    <x v="23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x v="1463"/>
    <b v="1"/>
    <n v="25"/>
    <b v="1"/>
    <x v="23"/>
    <x v="1135"/>
    <n v="35.44"/>
    <x v="3"/>
    <x v="23"/>
  </r>
  <r>
    <n v="1464"/>
    <s v="Science Studio"/>
    <s v="The Best Science Media on the Web"/>
    <x v="10"/>
    <n v="8160"/>
    <x v="0"/>
    <x v="0"/>
    <s v="USD"/>
    <n v="1361029958"/>
    <x v="1464"/>
    <b v="1"/>
    <n v="234"/>
    <b v="1"/>
    <x v="23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x v="1465"/>
    <b v="1"/>
    <n v="2602"/>
    <b v="1"/>
    <x v="23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x v="1466"/>
    <b v="1"/>
    <n v="248"/>
    <b v="1"/>
    <x v="23"/>
    <x v="1138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x v="1467"/>
    <b v="1"/>
    <n v="600"/>
    <b v="1"/>
    <x v="23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x v="1468"/>
    <b v="1"/>
    <n v="293"/>
    <b v="1"/>
    <x v="23"/>
    <x v="1140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x v="1469"/>
    <b v="1"/>
    <n v="321"/>
    <b v="1"/>
    <x v="23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x v="1470"/>
    <b v="1"/>
    <n v="81"/>
    <b v="1"/>
    <x v="23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x v="1471"/>
    <b v="1"/>
    <n v="343"/>
    <b v="1"/>
    <x v="23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x v="1472"/>
    <b v="1"/>
    <n v="336"/>
    <b v="1"/>
    <x v="23"/>
    <x v="1144"/>
    <n v="103.20238095238095"/>
    <x v="3"/>
    <x v="23"/>
  </r>
  <r>
    <n v="1473"/>
    <s v="ONE LOVES ONLY FORM"/>
    <s v="Public Radio Project"/>
    <x v="15"/>
    <n v="1807.74"/>
    <x v="0"/>
    <x v="0"/>
    <s v="USD"/>
    <n v="1330644639"/>
    <x v="1473"/>
    <b v="1"/>
    <n v="47"/>
    <b v="1"/>
    <x v="23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x v="1474"/>
    <b v="1"/>
    <n v="76"/>
    <b v="1"/>
    <x v="23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x v="1475"/>
    <b v="1"/>
    <n v="441"/>
    <b v="1"/>
    <x v="23"/>
    <x v="114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x v="1476"/>
    <b v="1"/>
    <n v="916"/>
    <b v="1"/>
    <x v="23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x v="1477"/>
    <b v="1"/>
    <n v="369"/>
    <b v="1"/>
    <x v="23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x v="1478"/>
    <b v="1"/>
    <n v="20242"/>
    <b v="1"/>
    <x v="23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x v="1479"/>
    <b v="1"/>
    <n v="71"/>
    <b v="1"/>
    <x v="23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x v="1480"/>
    <b v="1"/>
    <n v="635"/>
    <b v="1"/>
    <x v="23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x v="1481"/>
    <b v="0"/>
    <n v="6"/>
    <b v="0"/>
    <x v="10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x v="1482"/>
    <b v="0"/>
    <n v="1"/>
    <b v="0"/>
    <x v="10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x v="1483"/>
    <b v="0"/>
    <n v="2"/>
    <b v="0"/>
    <x v="10"/>
    <x v="1154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x v="1484"/>
    <b v="0"/>
    <n v="0"/>
    <b v="0"/>
    <x v="10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x v="1485"/>
    <b v="0"/>
    <n v="3"/>
    <b v="0"/>
    <x v="10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x v="1486"/>
    <b v="0"/>
    <n v="3"/>
    <b v="0"/>
    <x v="10"/>
    <x v="1156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x v="1487"/>
    <b v="0"/>
    <n v="0"/>
    <b v="0"/>
    <x v="10"/>
    <x v="109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x v="1488"/>
    <b v="0"/>
    <n v="6"/>
    <b v="0"/>
    <x v="10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x v="1489"/>
    <b v="0"/>
    <n v="0"/>
    <b v="0"/>
    <x v="10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x v="1490"/>
    <b v="0"/>
    <n v="19"/>
    <b v="0"/>
    <x v="10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x v="1491"/>
    <b v="0"/>
    <n v="1"/>
    <b v="0"/>
    <x v="10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x v="1492"/>
    <b v="0"/>
    <n v="2"/>
    <b v="0"/>
    <x v="10"/>
    <x v="571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x v="1493"/>
    <b v="0"/>
    <n v="0"/>
    <b v="0"/>
    <x v="10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x v="1494"/>
    <b v="0"/>
    <n v="11"/>
    <b v="0"/>
    <x v="10"/>
    <x v="1159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x v="1495"/>
    <b v="0"/>
    <n v="0"/>
    <b v="0"/>
    <x v="10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x v="1496"/>
    <b v="0"/>
    <n v="0"/>
    <b v="0"/>
    <x v="10"/>
    <x v="109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x v="1497"/>
    <b v="0"/>
    <n v="1"/>
    <b v="0"/>
    <x v="10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x v="1498"/>
    <b v="0"/>
    <n v="3"/>
    <b v="0"/>
    <x v="10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x v="1499"/>
    <b v="0"/>
    <n v="1"/>
    <b v="0"/>
    <x v="10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x v="1500"/>
    <b v="0"/>
    <n v="15"/>
    <b v="0"/>
    <x v="10"/>
    <x v="1162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x v="1501"/>
    <b v="1"/>
    <n v="885"/>
    <b v="1"/>
    <x v="20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x v="1502"/>
    <b v="1"/>
    <n v="329"/>
    <b v="1"/>
    <x v="20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x v="1503"/>
    <b v="1"/>
    <n v="71"/>
    <b v="1"/>
    <x v="20"/>
    <x v="1165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x v="1504"/>
    <b v="1"/>
    <n v="269"/>
    <b v="1"/>
    <x v="20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x v="1505"/>
    <b v="1"/>
    <n v="345"/>
    <b v="1"/>
    <x v="20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x v="1506"/>
    <b v="1"/>
    <n v="43"/>
    <b v="1"/>
    <x v="20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x v="1507"/>
    <b v="1"/>
    <n v="33"/>
    <b v="1"/>
    <x v="20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x v="1508"/>
    <b v="1"/>
    <n v="211"/>
    <b v="1"/>
    <x v="20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x v="1509"/>
    <b v="1"/>
    <n v="196"/>
    <b v="1"/>
    <x v="20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x v="1510"/>
    <b v="1"/>
    <n v="405"/>
    <b v="1"/>
    <x v="20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x v="1511"/>
    <b v="1"/>
    <n v="206"/>
    <b v="1"/>
    <x v="20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x v="1512"/>
    <b v="1"/>
    <n v="335"/>
    <b v="1"/>
    <x v="20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x v="1513"/>
    <b v="1"/>
    <n v="215"/>
    <b v="1"/>
    <x v="20"/>
    <x v="1174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x v="1514"/>
    <b v="1"/>
    <n v="176"/>
    <b v="1"/>
    <x v="20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x v="1515"/>
    <b v="1"/>
    <n v="555"/>
    <b v="1"/>
    <x v="20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x v="1516"/>
    <b v="1"/>
    <n v="116"/>
    <b v="1"/>
    <x v="20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x v="1517"/>
    <b v="1"/>
    <n v="615"/>
    <b v="1"/>
    <x v="20"/>
    <x v="1178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x v="1518"/>
    <b v="1"/>
    <n v="236"/>
    <b v="1"/>
    <x v="20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x v="1519"/>
    <b v="1"/>
    <n v="145"/>
    <b v="1"/>
    <x v="20"/>
    <x v="1180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x v="1520"/>
    <b v="1"/>
    <n v="167"/>
    <b v="1"/>
    <x v="20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x v="1521"/>
    <b v="1"/>
    <n v="235"/>
    <b v="1"/>
    <x v="20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x v="1522"/>
    <b v="1"/>
    <n v="452"/>
    <b v="1"/>
    <x v="20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x v="1523"/>
    <b v="1"/>
    <n v="241"/>
    <b v="1"/>
    <x v="20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x v="1524"/>
    <b v="1"/>
    <n v="28"/>
    <b v="1"/>
    <x v="20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x v="1525"/>
    <b v="1"/>
    <n v="140"/>
    <b v="1"/>
    <x v="20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x v="1526"/>
    <b v="1"/>
    <n v="280"/>
    <b v="1"/>
    <x v="20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x v="1527"/>
    <b v="1"/>
    <n v="70"/>
    <b v="1"/>
    <x v="20"/>
    <x v="1188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x v="1528"/>
    <b v="1"/>
    <n v="160"/>
    <b v="1"/>
    <x v="20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x v="1529"/>
    <b v="1"/>
    <n v="141"/>
    <b v="1"/>
    <x v="20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x v="1530"/>
    <b v="1"/>
    <n v="874"/>
    <b v="1"/>
    <x v="20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x v="1531"/>
    <b v="1"/>
    <n v="73"/>
    <b v="1"/>
    <x v="20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x v="1532"/>
    <b v="1"/>
    <n v="294"/>
    <b v="1"/>
    <x v="20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x v="1533"/>
    <b v="1"/>
    <n v="740"/>
    <b v="1"/>
    <x v="20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x v="1534"/>
    <b v="1"/>
    <n v="369"/>
    <b v="1"/>
    <x v="20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x v="1535"/>
    <b v="1"/>
    <n v="110"/>
    <b v="1"/>
    <x v="20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x v="1536"/>
    <b v="1"/>
    <n v="455"/>
    <b v="1"/>
    <x v="20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x v="1537"/>
    <b v="1"/>
    <n v="224"/>
    <b v="1"/>
    <x v="20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x v="1538"/>
    <b v="1"/>
    <n v="46"/>
    <b v="1"/>
    <x v="20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x v="1539"/>
    <b v="0"/>
    <n v="284"/>
    <b v="1"/>
    <x v="20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x v="1540"/>
    <b v="1"/>
    <n v="98"/>
    <b v="1"/>
    <x v="20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x v="1541"/>
    <b v="0"/>
    <n v="2"/>
    <b v="0"/>
    <x v="24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x v="1542"/>
    <b v="0"/>
    <n v="1"/>
    <b v="0"/>
    <x v="24"/>
    <x v="91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x v="1543"/>
    <b v="0"/>
    <n v="1"/>
    <b v="0"/>
    <x v="24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x v="1544"/>
    <b v="0"/>
    <n v="0"/>
    <b v="0"/>
    <x v="24"/>
    <x v="109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x v="1545"/>
    <b v="0"/>
    <n v="1"/>
    <b v="0"/>
    <x v="24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x v="1546"/>
    <b v="0"/>
    <n v="11"/>
    <b v="0"/>
    <x v="24"/>
    <x v="1203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x v="1547"/>
    <b v="0"/>
    <n v="0"/>
    <b v="0"/>
    <x v="24"/>
    <x v="109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x v="1548"/>
    <b v="0"/>
    <n v="1"/>
    <b v="0"/>
    <x v="24"/>
    <x v="1204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x v="1549"/>
    <b v="0"/>
    <n v="6"/>
    <b v="0"/>
    <x v="24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x v="1550"/>
    <b v="0"/>
    <n v="7"/>
    <b v="0"/>
    <x v="24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x v="1551"/>
    <b v="0"/>
    <n v="0"/>
    <b v="0"/>
    <x v="24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x v="1552"/>
    <b v="0"/>
    <n v="16"/>
    <b v="0"/>
    <x v="24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x v="1553"/>
    <b v="0"/>
    <n v="0"/>
    <b v="0"/>
    <x v="24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x v="1554"/>
    <b v="0"/>
    <n v="0"/>
    <b v="0"/>
    <x v="24"/>
    <x v="109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x v="1555"/>
    <b v="0"/>
    <n v="0"/>
    <b v="0"/>
    <x v="24"/>
    <x v="109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x v="1556"/>
    <b v="0"/>
    <n v="12"/>
    <b v="0"/>
    <x v="24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x v="1557"/>
    <b v="0"/>
    <n v="1"/>
    <b v="0"/>
    <x v="24"/>
    <x v="91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x v="1558"/>
    <b v="0"/>
    <n v="3"/>
    <b v="0"/>
    <x v="24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x v="1559"/>
    <b v="0"/>
    <n v="1"/>
    <b v="0"/>
    <x v="24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x v="1560"/>
    <b v="0"/>
    <n v="4"/>
    <b v="0"/>
    <x v="24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x v="1561"/>
    <b v="0"/>
    <n v="1"/>
    <b v="0"/>
    <x v="25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x v="1562"/>
    <b v="0"/>
    <n v="0"/>
    <b v="0"/>
    <x v="25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x v="1563"/>
    <b v="0"/>
    <n v="2"/>
    <b v="0"/>
    <x v="25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x v="1564"/>
    <b v="0"/>
    <n v="1"/>
    <b v="0"/>
    <x v="25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x v="1565"/>
    <b v="0"/>
    <n v="1"/>
    <b v="0"/>
    <x v="25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x v="1566"/>
    <b v="0"/>
    <n v="59"/>
    <b v="0"/>
    <x v="25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x v="1567"/>
    <b v="0"/>
    <n v="13"/>
    <b v="0"/>
    <x v="25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x v="1568"/>
    <b v="0"/>
    <n v="22"/>
    <b v="0"/>
    <x v="25"/>
    <x v="1214"/>
    <n v="155"/>
    <x v="3"/>
    <x v="25"/>
  </r>
  <r>
    <n v="1569"/>
    <s v="to be removed (Canceled)"/>
    <s v="to be removed"/>
    <x v="11"/>
    <n v="0"/>
    <x v="1"/>
    <x v="0"/>
    <s v="USD"/>
    <n v="1369498714"/>
    <x v="1569"/>
    <b v="0"/>
    <n v="0"/>
    <b v="0"/>
    <x v="25"/>
    <x v="109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x v="1570"/>
    <b v="0"/>
    <n v="52"/>
    <b v="0"/>
    <x v="25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x v="1571"/>
    <b v="0"/>
    <n v="4"/>
    <b v="0"/>
    <x v="25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x v="1572"/>
    <b v="0"/>
    <n v="3"/>
    <b v="0"/>
    <x v="25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x v="1573"/>
    <b v="0"/>
    <n v="3"/>
    <b v="0"/>
    <x v="25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x v="1574"/>
    <b v="0"/>
    <n v="6"/>
    <b v="0"/>
    <x v="25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x v="1575"/>
    <b v="0"/>
    <n v="35"/>
    <b v="0"/>
    <x v="25"/>
    <x v="1218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x v="1576"/>
    <b v="0"/>
    <n v="10"/>
    <b v="0"/>
    <x v="25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x v="1577"/>
    <b v="0"/>
    <n v="2"/>
    <b v="0"/>
    <x v="25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x v="1578"/>
    <b v="0"/>
    <n v="4"/>
    <b v="0"/>
    <x v="25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x v="1579"/>
    <b v="0"/>
    <n v="2"/>
    <b v="0"/>
    <x v="25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x v="1580"/>
    <b v="0"/>
    <n v="0"/>
    <b v="0"/>
    <x v="25"/>
    <x v="109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x v="1581"/>
    <b v="0"/>
    <n v="1"/>
    <b v="0"/>
    <x v="26"/>
    <x v="724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x v="1582"/>
    <b v="0"/>
    <n v="3"/>
    <b v="0"/>
    <x v="26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x v="1583"/>
    <b v="0"/>
    <n v="1"/>
    <b v="0"/>
    <x v="26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x v="1584"/>
    <b v="0"/>
    <n v="0"/>
    <b v="0"/>
    <x v="26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x v="1585"/>
    <b v="0"/>
    <n v="12"/>
    <b v="0"/>
    <x v="26"/>
    <x v="1224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x v="1586"/>
    <b v="0"/>
    <n v="0"/>
    <b v="0"/>
    <x v="26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x v="1587"/>
    <b v="0"/>
    <n v="1"/>
    <b v="0"/>
    <x v="26"/>
    <x v="473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x v="1588"/>
    <b v="0"/>
    <n v="0"/>
    <b v="0"/>
    <x v="26"/>
    <x v="109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x v="1589"/>
    <b v="0"/>
    <n v="0"/>
    <b v="0"/>
    <x v="26"/>
    <x v="109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x v="1590"/>
    <b v="0"/>
    <n v="2"/>
    <b v="0"/>
    <x v="26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x v="1591"/>
    <b v="0"/>
    <n v="92"/>
    <b v="0"/>
    <x v="26"/>
    <x v="1225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x v="1592"/>
    <b v="0"/>
    <n v="0"/>
    <b v="0"/>
    <x v="26"/>
    <x v="109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x v="1593"/>
    <b v="0"/>
    <n v="3"/>
    <b v="0"/>
    <x v="26"/>
    <x v="1226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x v="1594"/>
    <b v="0"/>
    <n v="10"/>
    <b v="0"/>
    <x v="26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x v="1595"/>
    <b v="0"/>
    <n v="7"/>
    <b v="0"/>
    <x v="26"/>
    <x v="1228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x v="1596"/>
    <b v="0"/>
    <n v="3"/>
    <b v="0"/>
    <x v="26"/>
    <x v="1229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x v="1597"/>
    <b v="0"/>
    <n v="0"/>
    <b v="0"/>
    <x v="26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x v="1598"/>
    <b v="0"/>
    <n v="1"/>
    <b v="0"/>
    <x v="26"/>
    <x v="415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x v="1599"/>
    <b v="0"/>
    <n v="0"/>
    <b v="0"/>
    <x v="26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x v="1600"/>
    <b v="0"/>
    <n v="9"/>
    <b v="0"/>
    <x v="26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x v="1601"/>
    <b v="0"/>
    <n v="56"/>
    <b v="1"/>
    <x v="11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x v="1602"/>
    <b v="0"/>
    <n v="32"/>
    <b v="1"/>
    <x v="11"/>
    <x v="325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x v="1603"/>
    <b v="0"/>
    <n v="30"/>
    <b v="1"/>
    <x v="11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x v="1604"/>
    <b v="0"/>
    <n v="70"/>
    <b v="1"/>
    <x v="11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x v="1605"/>
    <b v="0"/>
    <n v="44"/>
    <b v="1"/>
    <x v="11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x v="1606"/>
    <b v="0"/>
    <n v="92"/>
    <b v="1"/>
    <x v="11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x v="1607"/>
    <b v="0"/>
    <n v="205"/>
    <b v="1"/>
    <x v="11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x v="1608"/>
    <b v="0"/>
    <n v="23"/>
    <b v="1"/>
    <x v="11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x v="1609"/>
    <b v="0"/>
    <n v="4"/>
    <b v="1"/>
    <x v="11"/>
    <x v="1237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x v="1610"/>
    <b v="0"/>
    <n v="112"/>
    <b v="1"/>
    <x v="11"/>
    <x v="1238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x v="1611"/>
    <b v="0"/>
    <n v="27"/>
    <b v="1"/>
    <x v="11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x v="1612"/>
    <b v="0"/>
    <n v="11"/>
    <b v="1"/>
    <x v="11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x v="1613"/>
    <b v="0"/>
    <n v="26"/>
    <b v="1"/>
    <x v="11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x v="1614"/>
    <b v="0"/>
    <n v="77"/>
    <b v="1"/>
    <x v="11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x v="1615"/>
    <b v="0"/>
    <n v="136"/>
    <b v="1"/>
    <x v="11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x v="1616"/>
    <b v="0"/>
    <n v="157"/>
    <b v="1"/>
    <x v="11"/>
    <x v="1243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x v="1617"/>
    <b v="0"/>
    <n v="158"/>
    <b v="1"/>
    <x v="11"/>
    <x v="1244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x v="1618"/>
    <b v="0"/>
    <n v="27"/>
    <b v="1"/>
    <x v="11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x v="1619"/>
    <b v="0"/>
    <n v="23"/>
    <b v="1"/>
    <x v="11"/>
    <x v="25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x v="1620"/>
    <b v="0"/>
    <n v="17"/>
    <b v="1"/>
    <x v="11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x v="1621"/>
    <b v="0"/>
    <n v="37"/>
    <b v="1"/>
    <x v="11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x v="1622"/>
    <b v="0"/>
    <n v="65"/>
    <b v="1"/>
    <x v="11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x v="1623"/>
    <b v="0"/>
    <n v="18"/>
    <b v="1"/>
    <x v="11"/>
    <x v="1249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x v="1624"/>
    <b v="0"/>
    <n v="25"/>
    <b v="1"/>
    <x v="11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x v="1625"/>
    <b v="0"/>
    <n v="104"/>
    <b v="1"/>
    <x v="11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x v="1626"/>
    <b v="0"/>
    <n v="108"/>
    <b v="1"/>
    <x v="11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x v="1627"/>
    <b v="0"/>
    <n v="38"/>
    <b v="1"/>
    <x v="11"/>
    <x v="96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x v="1628"/>
    <b v="0"/>
    <n v="88"/>
    <b v="1"/>
    <x v="11"/>
    <x v="1253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x v="1629"/>
    <b v="0"/>
    <n v="82"/>
    <b v="1"/>
    <x v="11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x v="1630"/>
    <b v="0"/>
    <n v="126"/>
    <b v="1"/>
    <x v="11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x v="1631"/>
    <b v="0"/>
    <n v="133"/>
    <b v="1"/>
    <x v="11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x v="1632"/>
    <b v="0"/>
    <n v="47"/>
    <b v="1"/>
    <x v="11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x v="1633"/>
    <b v="0"/>
    <n v="58"/>
    <b v="1"/>
    <x v="11"/>
    <x v="31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x v="1634"/>
    <b v="0"/>
    <n v="32"/>
    <b v="1"/>
    <x v="11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x v="1635"/>
    <b v="0"/>
    <n v="37"/>
    <b v="1"/>
    <x v="11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x v="1636"/>
    <b v="0"/>
    <n v="87"/>
    <b v="1"/>
    <x v="11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x v="1637"/>
    <b v="0"/>
    <n v="15"/>
    <b v="1"/>
    <x v="11"/>
    <x v="965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x v="1638"/>
    <b v="0"/>
    <n v="27"/>
    <b v="1"/>
    <x v="11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x v="1639"/>
    <b v="0"/>
    <n v="19"/>
    <b v="1"/>
    <x v="11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x v="1640"/>
    <b v="0"/>
    <n v="17"/>
    <b v="1"/>
    <x v="11"/>
    <x v="1258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x v="1641"/>
    <b v="0"/>
    <n v="26"/>
    <b v="1"/>
    <x v="27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x v="1642"/>
    <b v="0"/>
    <n v="28"/>
    <b v="1"/>
    <x v="27"/>
    <x v="31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x v="1643"/>
    <b v="0"/>
    <n v="37"/>
    <b v="1"/>
    <x v="27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x v="1644"/>
    <b v="0"/>
    <n v="128"/>
    <b v="1"/>
    <x v="27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x v="1645"/>
    <b v="0"/>
    <n v="10"/>
    <b v="1"/>
    <x v="27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x v="1646"/>
    <b v="0"/>
    <n v="83"/>
    <b v="1"/>
    <x v="27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x v="1647"/>
    <b v="0"/>
    <n v="46"/>
    <b v="1"/>
    <x v="27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x v="1648"/>
    <b v="0"/>
    <n v="90"/>
    <b v="1"/>
    <x v="27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x v="1649"/>
    <b v="0"/>
    <n v="81"/>
    <b v="1"/>
    <x v="27"/>
    <x v="1264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x v="1650"/>
    <b v="0"/>
    <n v="32"/>
    <b v="1"/>
    <x v="27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x v="1651"/>
    <b v="0"/>
    <n v="20"/>
    <b v="1"/>
    <x v="27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x v="1652"/>
    <b v="0"/>
    <n v="70"/>
    <b v="1"/>
    <x v="27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x v="1653"/>
    <b v="0"/>
    <n v="168"/>
    <b v="1"/>
    <x v="27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x v="1654"/>
    <b v="0"/>
    <n v="34"/>
    <b v="1"/>
    <x v="27"/>
    <x v="1268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x v="1655"/>
    <b v="0"/>
    <n v="48"/>
    <b v="1"/>
    <x v="27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x v="1656"/>
    <b v="0"/>
    <n v="48"/>
    <b v="1"/>
    <x v="27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x v="1657"/>
    <b v="0"/>
    <n v="221"/>
    <b v="1"/>
    <x v="27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x v="1658"/>
    <b v="0"/>
    <n v="107"/>
    <b v="1"/>
    <x v="27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x v="1659"/>
    <b v="0"/>
    <n v="45"/>
    <b v="1"/>
    <x v="27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x v="1660"/>
    <b v="0"/>
    <n v="36"/>
    <b v="1"/>
    <x v="27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x v="1661"/>
    <b v="0"/>
    <n v="101"/>
    <b v="1"/>
    <x v="27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x v="1662"/>
    <b v="0"/>
    <n v="62"/>
    <b v="1"/>
    <x v="27"/>
    <x v="1276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x v="1663"/>
    <b v="0"/>
    <n v="32"/>
    <b v="1"/>
    <x v="27"/>
    <x v="1277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x v="1664"/>
    <b v="0"/>
    <n v="89"/>
    <b v="1"/>
    <x v="27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x v="1665"/>
    <b v="0"/>
    <n v="93"/>
    <b v="1"/>
    <x v="27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x v="1666"/>
    <b v="0"/>
    <n v="98"/>
    <b v="1"/>
    <x v="27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x v="1667"/>
    <b v="0"/>
    <n v="82"/>
    <b v="1"/>
    <x v="27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x v="1668"/>
    <b v="0"/>
    <n v="116"/>
    <b v="1"/>
    <x v="27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x v="1669"/>
    <b v="0"/>
    <n v="52"/>
    <b v="1"/>
    <x v="27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x v="1670"/>
    <b v="0"/>
    <n v="23"/>
    <b v="1"/>
    <x v="27"/>
    <x v="946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x v="1671"/>
    <b v="0"/>
    <n v="77"/>
    <b v="1"/>
    <x v="27"/>
    <x v="1283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x v="1672"/>
    <b v="0"/>
    <n v="49"/>
    <b v="1"/>
    <x v="27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x v="1673"/>
    <b v="0"/>
    <n v="59"/>
    <b v="1"/>
    <x v="27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x v="1674"/>
    <b v="0"/>
    <n v="113"/>
    <b v="1"/>
    <x v="27"/>
    <x v="1286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x v="1675"/>
    <b v="0"/>
    <n v="34"/>
    <b v="1"/>
    <x v="27"/>
    <x v="1287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x v="1676"/>
    <b v="0"/>
    <n v="42"/>
    <b v="1"/>
    <x v="27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x v="1677"/>
    <b v="0"/>
    <n v="42"/>
    <b v="1"/>
    <x v="27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x v="1678"/>
    <b v="0"/>
    <n v="49"/>
    <b v="1"/>
    <x v="27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x v="1679"/>
    <b v="0"/>
    <n v="56"/>
    <b v="1"/>
    <x v="27"/>
    <x v="1290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x v="1680"/>
    <b v="0"/>
    <n v="25"/>
    <b v="1"/>
    <x v="27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x v="1681"/>
    <b v="0"/>
    <n v="884"/>
    <b v="0"/>
    <x v="28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x v="1682"/>
    <b v="0"/>
    <n v="0"/>
    <b v="0"/>
    <x v="28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x v="1683"/>
    <b v="0"/>
    <n v="10"/>
    <b v="0"/>
    <x v="28"/>
    <x v="1293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x v="1684"/>
    <b v="0"/>
    <n v="101"/>
    <b v="0"/>
    <x v="28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x v="1685"/>
    <b v="0"/>
    <n v="15"/>
    <b v="0"/>
    <x v="28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x v="1686"/>
    <b v="0"/>
    <n v="1"/>
    <b v="0"/>
    <x v="28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x v="1687"/>
    <b v="0"/>
    <n v="39"/>
    <b v="0"/>
    <x v="28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x v="1688"/>
    <b v="0"/>
    <n v="7"/>
    <b v="0"/>
    <x v="28"/>
    <x v="1297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x v="1689"/>
    <b v="0"/>
    <n v="14"/>
    <b v="0"/>
    <x v="28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x v="1690"/>
    <b v="0"/>
    <n v="11"/>
    <b v="0"/>
    <x v="28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x v="1691"/>
    <b v="0"/>
    <n v="38"/>
    <b v="0"/>
    <x v="28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x v="1692"/>
    <b v="0"/>
    <n v="15"/>
    <b v="0"/>
    <x v="28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x v="1693"/>
    <b v="0"/>
    <n v="8"/>
    <b v="0"/>
    <x v="28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x v="1694"/>
    <b v="0"/>
    <n v="1"/>
    <b v="0"/>
    <x v="28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x v="1695"/>
    <b v="0"/>
    <n v="23"/>
    <b v="0"/>
    <x v="28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x v="1696"/>
    <b v="0"/>
    <n v="0"/>
    <b v="0"/>
    <x v="28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x v="1697"/>
    <b v="0"/>
    <n v="22"/>
    <b v="0"/>
    <x v="28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x v="1698"/>
    <b v="0"/>
    <n v="0"/>
    <b v="0"/>
    <x v="28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x v="1699"/>
    <b v="0"/>
    <n v="4"/>
    <b v="0"/>
    <x v="28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x v="1700"/>
    <b v="0"/>
    <n v="79"/>
    <b v="0"/>
    <x v="28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x v="1701"/>
    <b v="0"/>
    <n v="2"/>
    <b v="0"/>
    <x v="28"/>
    <x v="1306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x v="1702"/>
    <b v="0"/>
    <n v="1"/>
    <b v="0"/>
    <x v="28"/>
    <x v="1307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x v="1703"/>
    <b v="0"/>
    <n v="2"/>
    <b v="0"/>
    <x v="28"/>
    <x v="391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x v="1704"/>
    <b v="0"/>
    <n v="11"/>
    <b v="0"/>
    <x v="28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x v="1705"/>
    <b v="0"/>
    <n v="0"/>
    <b v="0"/>
    <x v="28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x v="1706"/>
    <b v="0"/>
    <n v="0"/>
    <b v="0"/>
    <x v="28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x v="1707"/>
    <b v="0"/>
    <n v="9"/>
    <b v="0"/>
    <x v="28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x v="1708"/>
    <b v="0"/>
    <n v="0"/>
    <b v="0"/>
    <x v="28"/>
    <x v="109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x v="1709"/>
    <b v="0"/>
    <n v="4"/>
    <b v="0"/>
    <x v="28"/>
    <x v="1310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x v="1710"/>
    <b v="0"/>
    <n v="1"/>
    <b v="0"/>
    <x v="28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x v="1711"/>
    <b v="0"/>
    <n v="2"/>
    <b v="0"/>
    <x v="28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x v="1712"/>
    <b v="0"/>
    <n v="0"/>
    <b v="0"/>
    <x v="28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x v="1713"/>
    <b v="0"/>
    <n v="1"/>
    <b v="0"/>
    <x v="28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x v="1714"/>
    <b v="0"/>
    <n v="17"/>
    <b v="0"/>
    <x v="28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x v="1715"/>
    <b v="0"/>
    <n v="2"/>
    <b v="0"/>
    <x v="28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x v="1716"/>
    <b v="0"/>
    <n v="3"/>
    <b v="0"/>
    <x v="28"/>
    <x v="847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x v="1717"/>
    <b v="0"/>
    <n v="41"/>
    <b v="0"/>
    <x v="28"/>
    <x v="1314"/>
    <n v="34.024390243902438"/>
    <x v="4"/>
    <x v="28"/>
  </r>
  <r>
    <n v="1718"/>
    <s v="The Prodigal Son"/>
    <s v="A melody for the galaxy."/>
    <x v="19"/>
    <n v="75"/>
    <x v="2"/>
    <x v="0"/>
    <s v="USD"/>
    <n v="1463201940"/>
    <x v="1718"/>
    <b v="0"/>
    <n v="2"/>
    <b v="0"/>
    <x v="28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x v="1719"/>
    <b v="0"/>
    <n v="3"/>
    <b v="0"/>
    <x v="28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x v="1720"/>
    <b v="0"/>
    <n v="8"/>
    <b v="0"/>
    <x v="28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x v="1721"/>
    <b v="0"/>
    <n v="0"/>
    <b v="0"/>
    <x v="28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x v="1722"/>
    <b v="0"/>
    <n v="1"/>
    <b v="0"/>
    <x v="28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x v="1723"/>
    <b v="0"/>
    <n v="3"/>
    <b v="0"/>
    <x v="28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x v="1724"/>
    <b v="0"/>
    <n v="4"/>
    <b v="0"/>
    <x v="28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x v="1725"/>
    <b v="0"/>
    <n v="9"/>
    <b v="0"/>
    <x v="28"/>
    <x v="1320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x v="1726"/>
    <b v="0"/>
    <n v="16"/>
    <b v="0"/>
    <x v="28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x v="1727"/>
    <b v="0"/>
    <n v="1"/>
    <b v="0"/>
    <x v="28"/>
    <x v="108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x v="1728"/>
    <b v="0"/>
    <n v="7"/>
    <b v="0"/>
    <x v="28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x v="1729"/>
    <b v="0"/>
    <n v="0"/>
    <b v="0"/>
    <x v="28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x v="1730"/>
    <b v="0"/>
    <n v="0"/>
    <b v="0"/>
    <x v="28"/>
    <x v="109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x v="1731"/>
    <b v="0"/>
    <n v="0"/>
    <b v="0"/>
    <x v="28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x v="1732"/>
    <b v="0"/>
    <n v="0"/>
    <b v="0"/>
    <x v="28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x v="1733"/>
    <b v="0"/>
    <n v="0"/>
    <b v="0"/>
    <x v="28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x v="1734"/>
    <b v="0"/>
    <n v="1"/>
    <b v="0"/>
    <x v="28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x v="1735"/>
    <b v="0"/>
    <n v="2"/>
    <b v="0"/>
    <x v="28"/>
    <x v="1324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x v="1736"/>
    <b v="0"/>
    <n v="1"/>
    <b v="0"/>
    <x v="28"/>
    <x v="1325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x v="1737"/>
    <b v="0"/>
    <n v="15"/>
    <b v="0"/>
    <x v="28"/>
    <x v="1212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x v="1738"/>
    <b v="0"/>
    <n v="1"/>
    <b v="0"/>
    <x v="28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x v="1739"/>
    <b v="0"/>
    <n v="1"/>
    <b v="0"/>
    <x v="28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x v="1740"/>
    <b v="0"/>
    <n v="0"/>
    <b v="0"/>
    <x v="28"/>
    <x v="109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x v="1741"/>
    <b v="0"/>
    <n v="52"/>
    <b v="1"/>
    <x v="20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x v="1742"/>
    <b v="0"/>
    <n v="34"/>
    <b v="1"/>
    <x v="20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x v="1743"/>
    <b v="0"/>
    <n v="67"/>
    <b v="1"/>
    <x v="20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x v="1744"/>
    <b v="0"/>
    <n v="70"/>
    <b v="1"/>
    <x v="20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x v="1745"/>
    <b v="0"/>
    <n v="89"/>
    <b v="1"/>
    <x v="20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x v="1746"/>
    <b v="0"/>
    <n v="107"/>
    <b v="1"/>
    <x v="20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x v="1747"/>
    <b v="0"/>
    <n v="159"/>
    <b v="1"/>
    <x v="20"/>
    <x v="1331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x v="1748"/>
    <b v="0"/>
    <n v="181"/>
    <b v="1"/>
    <x v="20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x v="1749"/>
    <b v="0"/>
    <n v="131"/>
    <b v="1"/>
    <x v="20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x v="1750"/>
    <b v="0"/>
    <n v="125"/>
    <b v="1"/>
    <x v="20"/>
    <x v="1334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x v="1751"/>
    <b v="0"/>
    <n v="61"/>
    <b v="1"/>
    <x v="20"/>
    <x v="1335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x v="1752"/>
    <b v="0"/>
    <n v="90"/>
    <b v="1"/>
    <x v="20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x v="1753"/>
    <b v="0"/>
    <n v="35"/>
    <b v="1"/>
    <x v="20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x v="1754"/>
    <b v="0"/>
    <n v="90"/>
    <b v="1"/>
    <x v="20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x v="1755"/>
    <b v="0"/>
    <n v="4"/>
    <b v="1"/>
    <x v="20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x v="1756"/>
    <b v="0"/>
    <n v="120"/>
    <b v="1"/>
    <x v="20"/>
    <x v="1338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x v="1757"/>
    <b v="0"/>
    <n v="14"/>
    <b v="1"/>
    <x v="20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x v="1758"/>
    <b v="0"/>
    <n v="27"/>
    <b v="1"/>
    <x v="20"/>
    <x v="1340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x v="1759"/>
    <b v="0"/>
    <n v="49"/>
    <b v="1"/>
    <x v="20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x v="1760"/>
    <b v="0"/>
    <n v="102"/>
    <b v="1"/>
    <x v="20"/>
    <x v="1341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x v="1761"/>
    <b v="0"/>
    <n v="3"/>
    <b v="1"/>
    <x v="20"/>
    <x v="1342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x v="1762"/>
    <b v="0"/>
    <n v="25"/>
    <b v="1"/>
    <x v="20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x v="1763"/>
    <b v="0"/>
    <n v="118"/>
    <b v="1"/>
    <x v="20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x v="1764"/>
    <b v="1"/>
    <n v="39"/>
    <b v="0"/>
    <x v="20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x v="1765"/>
    <b v="1"/>
    <n v="103"/>
    <b v="0"/>
    <x v="20"/>
    <x v="1346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x v="1766"/>
    <b v="1"/>
    <n v="0"/>
    <b v="0"/>
    <x v="20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x v="1767"/>
    <b v="1"/>
    <n v="39"/>
    <b v="0"/>
    <x v="20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x v="1768"/>
    <b v="1"/>
    <n v="15"/>
    <b v="0"/>
    <x v="20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x v="1769"/>
    <b v="1"/>
    <n v="22"/>
    <b v="0"/>
    <x v="20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x v="1770"/>
    <b v="1"/>
    <n v="92"/>
    <b v="0"/>
    <x v="20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x v="1771"/>
    <b v="1"/>
    <n v="25"/>
    <b v="0"/>
    <x v="20"/>
    <x v="1351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x v="1772"/>
    <b v="1"/>
    <n v="19"/>
    <b v="0"/>
    <x v="20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x v="1773"/>
    <b v="1"/>
    <n v="19"/>
    <b v="0"/>
    <x v="20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x v="1774"/>
    <b v="1"/>
    <n v="13"/>
    <b v="0"/>
    <x v="20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x v="1775"/>
    <b v="1"/>
    <n v="124"/>
    <b v="0"/>
    <x v="20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x v="1776"/>
    <b v="1"/>
    <n v="4"/>
    <b v="0"/>
    <x v="20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x v="1777"/>
    <b v="1"/>
    <n v="10"/>
    <b v="0"/>
    <x v="20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x v="1778"/>
    <b v="1"/>
    <n v="15"/>
    <b v="0"/>
    <x v="20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x v="1779"/>
    <b v="1"/>
    <n v="38"/>
    <b v="0"/>
    <x v="20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x v="1780"/>
    <b v="1"/>
    <n v="152"/>
    <b v="0"/>
    <x v="20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x v="1781"/>
    <b v="1"/>
    <n v="24"/>
    <b v="0"/>
    <x v="20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x v="1782"/>
    <b v="1"/>
    <n v="76"/>
    <b v="0"/>
    <x v="20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x v="1783"/>
    <b v="1"/>
    <n v="185"/>
    <b v="0"/>
    <x v="20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x v="1784"/>
    <b v="1"/>
    <n v="33"/>
    <b v="0"/>
    <x v="20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x v="1785"/>
    <b v="1"/>
    <n v="108"/>
    <b v="0"/>
    <x v="20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x v="1786"/>
    <b v="1"/>
    <n v="29"/>
    <b v="0"/>
    <x v="20"/>
    <x v="1365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x v="1787"/>
    <b v="1"/>
    <n v="24"/>
    <b v="0"/>
    <x v="20"/>
    <x v="1366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x v="1788"/>
    <b v="1"/>
    <n v="4"/>
    <b v="0"/>
    <x v="20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x v="1789"/>
    <b v="1"/>
    <n v="4"/>
    <b v="0"/>
    <x v="20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x v="1790"/>
    <b v="1"/>
    <n v="15"/>
    <b v="0"/>
    <x v="20"/>
    <x v="1368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x v="1791"/>
    <b v="1"/>
    <n v="4"/>
    <b v="0"/>
    <x v="20"/>
    <x v="1369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x v="1792"/>
    <b v="1"/>
    <n v="139"/>
    <b v="0"/>
    <x v="20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x v="1793"/>
    <b v="1"/>
    <n v="2"/>
    <b v="0"/>
    <x v="20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x v="1794"/>
    <b v="1"/>
    <n v="18"/>
    <b v="0"/>
    <x v="20"/>
    <x v="1371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x v="1795"/>
    <b v="1"/>
    <n v="81"/>
    <b v="0"/>
    <x v="20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x v="1796"/>
    <b v="1"/>
    <n v="86"/>
    <b v="0"/>
    <x v="20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x v="1797"/>
    <b v="1"/>
    <n v="140"/>
    <b v="0"/>
    <x v="20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x v="1798"/>
    <b v="1"/>
    <n v="37"/>
    <b v="0"/>
    <x v="20"/>
    <x v="1374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x v="1799"/>
    <b v="1"/>
    <n v="6"/>
    <b v="0"/>
    <x v="20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x v="1800"/>
    <b v="1"/>
    <n v="113"/>
    <b v="0"/>
    <x v="20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x v="1801"/>
    <b v="1"/>
    <n v="37"/>
    <b v="0"/>
    <x v="20"/>
    <x v="137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x v="1802"/>
    <b v="1"/>
    <n v="18"/>
    <b v="0"/>
    <x v="20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x v="1803"/>
    <b v="1"/>
    <n v="75"/>
    <b v="0"/>
    <x v="20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x v="1804"/>
    <b v="1"/>
    <n v="52"/>
    <b v="0"/>
    <x v="20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x v="1805"/>
    <b v="1"/>
    <n v="122"/>
    <b v="0"/>
    <x v="20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x v="1806"/>
    <b v="1"/>
    <n v="8"/>
    <b v="0"/>
    <x v="20"/>
    <x v="1382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x v="1807"/>
    <b v="1"/>
    <n v="8"/>
    <b v="0"/>
    <x v="20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x v="1808"/>
    <b v="1"/>
    <n v="96"/>
    <b v="0"/>
    <x v="20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x v="1809"/>
    <b v="1"/>
    <n v="9"/>
    <b v="0"/>
    <x v="20"/>
    <x v="1385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x v="1810"/>
    <b v="0"/>
    <n v="2"/>
    <b v="0"/>
    <x v="20"/>
    <x v="42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x v="1811"/>
    <b v="0"/>
    <n v="26"/>
    <b v="0"/>
    <x v="20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x v="1812"/>
    <b v="0"/>
    <n v="23"/>
    <b v="0"/>
    <x v="20"/>
    <x v="1387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x v="1813"/>
    <b v="0"/>
    <n v="0"/>
    <b v="0"/>
    <x v="20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x v="1814"/>
    <b v="0"/>
    <n v="140"/>
    <b v="0"/>
    <x v="20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x v="1815"/>
    <b v="0"/>
    <n v="0"/>
    <b v="0"/>
    <x v="20"/>
    <x v="109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x v="1816"/>
    <b v="0"/>
    <n v="6"/>
    <b v="0"/>
    <x v="20"/>
    <x v="1389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x v="1817"/>
    <b v="0"/>
    <n v="100"/>
    <b v="0"/>
    <x v="20"/>
    <x v="1390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x v="1818"/>
    <b v="0"/>
    <n v="0"/>
    <b v="0"/>
    <x v="20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x v="1819"/>
    <b v="0"/>
    <n v="4"/>
    <b v="0"/>
    <x v="20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x v="1820"/>
    <b v="0"/>
    <n v="8"/>
    <b v="0"/>
    <x v="20"/>
    <x v="1392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x v="1821"/>
    <b v="0"/>
    <n v="57"/>
    <b v="1"/>
    <x v="11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x v="1822"/>
    <b v="0"/>
    <n v="11"/>
    <b v="1"/>
    <x v="11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x v="1823"/>
    <b v="0"/>
    <n v="33"/>
    <b v="1"/>
    <x v="11"/>
    <x v="1394"/>
    <n v="24.575757575757574"/>
    <x v="4"/>
    <x v="11"/>
  </r>
  <r>
    <n v="1824"/>
    <s v="Tin Man's Broken Wisdom Fund"/>
    <s v="cd fund raiser"/>
    <x v="9"/>
    <n v="3002"/>
    <x v="0"/>
    <x v="0"/>
    <s v="USD"/>
    <n v="1389146880"/>
    <x v="1824"/>
    <b v="0"/>
    <n v="40"/>
    <b v="1"/>
    <x v="11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x v="1825"/>
    <b v="0"/>
    <n v="50"/>
    <b v="1"/>
    <x v="11"/>
    <x v="1396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x v="1826"/>
    <b v="0"/>
    <n v="38"/>
    <b v="1"/>
    <x v="11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x v="1827"/>
    <b v="0"/>
    <n v="96"/>
    <b v="1"/>
    <x v="11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x v="1828"/>
    <b v="0"/>
    <n v="48"/>
    <b v="1"/>
    <x v="11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x v="1829"/>
    <b v="0"/>
    <n v="33"/>
    <b v="1"/>
    <x v="11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x v="1830"/>
    <b v="0"/>
    <n v="226"/>
    <b v="1"/>
    <x v="11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x v="1831"/>
    <b v="0"/>
    <n v="14"/>
    <b v="1"/>
    <x v="11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x v="1832"/>
    <b v="0"/>
    <n v="20"/>
    <b v="1"/>
    <x v="11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x v="1833"/>
    <b v="0"/>
    <n v="25"/>
    <b v="1"/>
    <x v="11"/>
    <x v="1402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x v="1834"/>
    <b v="0"/>
    <n v="90"/>
    <b v="1"/>
    <x v="11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x v="1835"/>
    <b v="0"/>
    <n v="11"/>
    <b v="1"/>
    <x v="11"/>
    <x v="87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x v="1836"/>
    <b v="0"/>
    <n v="55"/>
    <b v="1"/>
    <x v="11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x v="1837"/>
    <b v="0"/>
    <n v="30"/>
    <b v="1"/>
    <x v="11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x v="1838"/>
    <b v="0"/>
    <n v="28"/>
    <b v="1"/>
    <x v="11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x v="1839"/>
    <b v="0"/>
    <n v="45"/>
    <b v="1"/>
    <x v="11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x v="1840"/>
    <b v="0"/>
    <n v="13"/>
    <b v="1"/>
    <x v="11"/>
    <x v="1408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x v="1841"/>
    <b v="0"/>
    <n v="40"/>
    <b v="1"/>
    <x v="11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x v="1842"/>
    <b v="0"/>
    <n v="21"/>
    <b v="1"/>
    <x v="11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x v="1843"/>
    <b v="0"/>
    <n v="134"/>
    <b v="1"/>
    <x v="11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x v="1844"/>
    <b v="0"/>
    <n v="20"/>
    <b v="1"/>
    <x v="11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x v="1845"/>
    <b v="0"/>
    <n v="19"/>
    <b v="1"/>
    <x v="11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x v="1846"/>
    <b v="0"/>
    <n v="209"/>
    <b v="1"/>
    <x v="11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x v="1847"/>
    <b v="0"/>
    <n v="38"/>
    <b v="1"/>
    <x v="11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x v="1848"/>
    <b v="0"/>
    <n v="24"/>
    <b v="1"/>
    <x v="11"/>
    <x v="1414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x v="1849"/>
    <b v="0"/>
    <n v="8"/>
    <b v="1"/>
    <x v="11"/>
    <x v="1415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x v="1850"/>
    <b v="0"/>
    <n v="179"/>
    <b v="1"/>
    <x v="11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x v="1851"/>
    <b v="0"/>
    <n v="26"/>
    <b v="1"/>
    <x v="11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x v="1852"/>
    <b v="0"/>
    <n v="131"/>
    <b v="1"/>
    <x v="11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x v="1853"/>
    <b v="0"/>
    <n v="14"/>
    <b v="1"/>
    <x v="11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x v="1854"/>
    <b v="0"/>
    <n v="174"/>
    <b v="1"/>
    <x v="11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x v="1855"/>
    <b v="0"/>
    <n v="191"/>
    <b v="1"/>
    <x v="11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x v="1856"/>
    <b v="0"/>
    <n v="38"/>
    <b v="1"/>
    <x v="11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x v="1857"/>
    <b v="0"/>
    <n v="22"/>
    <b v="1"/>
    <x v="11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x v="1858"/>
    <b v="0"/>
    <n v="149"/>
    <b v="1"/>
    <x v="11"/>
    <x v="1422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x v="1859"/>
    <b v="0"/>
    <n v="56"/>
    <b v="1"/>
    <x v="11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x v="1860"/>
    <b v="0"/>
    <n v="19"/>
    <b v="1"/>
    <x v="11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x v="1861"/>
    <b v="0"/>
    <n v="0"/>
    <b v="0"/>
    <x v="18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x v="1862"/>
    <b v="0"/>
    <n v="16"/>
    <b v="0"/>
    <x v="18"/>
    <x v="1425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x v="1863"/>
    <b v="0"/>
    <n v="2"/>
    <b v="0"/>
    <x v="18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x v="1864"/>
    <b v="0"/>
    <n v="48"/>
    <b v="0"/>
    <x v="18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x v="1865"/>
    <b v="0"/>
    <n v="2"/>
    <b v="0"/>
    <x v="18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x v="1866"/>
    <b v="0"/>
    <n v="2"/>
    <b v="0"/>
    <x v="18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x v="1867"/>
    <b v="0"/>
    <n v="1"/>
    <b v="0"/>
    <x v="18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x v="1868"/>
    <b v="0"/>
    <n v="17"/>
    <b v="0"/>
    <x v="18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x v="1869"/>
    <b v="0"/>
    <n v="0"/>
    <b v="0"/>
    <x v="18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x v="1870"/>
    <b v="0"/>
    <n v="11"/>
    <b v="0"/>
    <x v="18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x v="1871"/>
    <b v="0"/>
    <n v="95"/>
    <b v="0"/>
    <x v="18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x v="1872"/>
    <b v="0"/>
    <n v="13"/>
    <b v="0"/>
    <x v="18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x v="1873"/>
    <b v="0"/>
    <n v="2"/>
    <b v="0"/>
    <x v="18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x v="1874"/>
    <b v="0"/>
    <n v="2"/>
    <b v="0"/>
    <x v="18"/>
    <x v="1431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x v="1875"/>
    <b v="0"/>
    <n v="3"/>
    <b v="0"/>
    <x v="18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x v="1876"/>
    <b v="0"/>
    <n v="0"/>
    <b v="0"/>
    <x v="18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x v="1877"/>
    <b v="0"/>
    <n v="0"/>
    <b v="0"/>
    <x v="18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x v="1878"/>
    <b v="0"/>
    <n v="0"/>
    <b v="0"/>
    <x v="18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x v="1879"/>
    <b v="0"/>
    <n v="2"/>
    <b v="0"/>
    <x v="18"/>
    <x v="154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x v="1880"/>
    <b v="0"/>
    <n v="24"/>
    <b v="0"/>
    <x v="18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x v="1881"/>
    <b v="0"/>
    <n v="70"/>
    <b v="1"/>
    <x v="14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x v="1882"/>
    <b v="0"/>
    <n v="81"/>
    <b v="1"/>
    <x v="14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x v="1883"/>
    <b v="0"/>
    <n v="32"/>
    <b v="1"/>
    <x v="14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x v="1884"/>
    <b v="0"/>
    <n v="26"/>
    <b v="1"/>
    <x v="14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x v="1885"/>
    <b v="0"/>
    <n v="105"/>
    <b v="1"/>
    <x v="14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x v="1886"/>
    <b v="0"/>
    <n v="29"/>
    <b v="1"/>
    <x v="14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x v="1887"/>
    <b v="0"/>
    <n v="8"/>
    <b v="1"/>
    <x v="14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x v="1888"/>
    <b v="0"/>
    <n v="89"/>
    <b v="1"/>
    <x v="14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x v="1889"/>
    <b v="0"/>
    <n v="44"/>
    <b v="1"/>
    <x v="14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x v="1890"/>
    <b v="0"/>
    <n v="246"/>
    <b v="1"/>
    <x v="14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x v="1891"/>
    <b v="0"/>
    <n v="120"/>
    <b v="1"/>
    <x v="14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x v="1892"/>
    <b v="0"/>
    <n v="26"/>
    <b v="1"/>
    <x v="14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x v="1893"/>
    <b v="0"/>
    <n v="45"/>
    <b v="1"/>
    <x v="14"/>
    <x v="87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x v="1894"/>
    <b v="0"/>
    <n v="20"/>
    <b v="1"/>
    <x v="14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x v="1895"/>
    <b v="0"/>
    <n v="47"/>
    <b v="1"/>
    <x v="14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x v="1896"/>
    <b v="0"/>
    <n v="13"/>
    <b v="1"/>
    <x v="14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x v="1897"/>
    <b v="0"/>
    <n v="183"/>
    <b v="1"/>
    <x v="14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x v="1898"/>
    <b v="0"/>
    <n v="21"/>
    <b v="1"/>
    <x v="14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x v="1899"/>
    <b v="0"/>
    <n v="42"/>
    <b v="1"/>
    <x v="14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x v="1900"/>
    <b v="0"/>
    <n v="54"/>
    <b v="1"/>
    <x v="14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x v="1901"/>
    <b v="0"/>
    <n v="25"/>
    <b v="0"/>
    <x v="29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x v="1902"/>
    <b v="0"/>
    <n v="3"/>
    <b v="0"/>
    <x v="29"/>
    <x v="444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x v="1903"/>
    <b v="0"/>
    <n v="41"/>
    <b v="0"/>
    <x v="29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x v="1904"/>
    <b v="0"/>
    <n v="2"/>
    <b v="0"/>
    <x v="29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x v="1905"/>
    <b v="0"/>
    <n v="4"/>
    <b v="0"/>
    <x v="29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x v="1906"/>
    <b v="0"/>
    <n v="99"/>
    <b v="0"/>
    <x v="29"/>
    <x v="1453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x v="1907"/>
    <b v="0"/>
    <n v="4"/>
    <b v="0"/>
    <x v="29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x v="1908"/>
    <b v="0"/>
    <n v="4"/>
    <b v="0"/>
    <x v="29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x v="1909"/>
    <b v="0"/>
    <n v="38"/>
    <b v="0"/>
    <x v="29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x v="1910"/>
    <b v="0"/>
    <n v="285"/>
    <b v="0"/>
    <x v="29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x v="1911"/>
    <b v="0"/>
    <n v="1"/>
    <b v="0"/>
    <x v="29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x v="1912"/>
    <b v="0"/>
    <n v="42"/>
    <b v="0"/>
    <x v="29"/>
    <x v="1459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x v="1913"/>
    <b v="0"/>
    <n v="26"/>
    <b v="0"/>
    <x v="29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x v="1914"/>
    <b v="0"/>
    <n v="2"/>
    <b v="0"/>
    <x v="29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x v="1915"/>
    <b v="0"/>
    <n v="4"/>
    <b v="0"/>
    <x v="29"/>
    <x v="146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x v="1916"/>
    <b v="0"/>
    <n v="6"/>
    <b v="0"/>
    <x v="29"/>
    <x v="872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x v="1917"/>
    <b v="0"/>
    <n v="70"/>
    <b v="0"/>
    <x v="29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x v="1918"/>
    <b v="0"/>
    <n v="9"/>
    <b v="0"/>
    <x v="29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x v="1919"/>
    <b v="0"/>
    <n v="8"/>
    <b v="0"/>
    <x v="29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x v="1920"/>
    <b v="0"/>
    <n v="105"/>
    <b v="0"/>
    <x v="29"/>
    <x v="1466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x v="1921"/>
    <b v="0"/>
    <n v="38"/>
    <b v="1"/>
    <x v="14"/>
    <x v="346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x v="1922"/>
    <b v="0"/>
    <n v="64"/>
    <b v="1"/>
    <x v="14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x v="1923"/>
    <b v="0"/>
    <n v="13"/>
    <b v="1"/>
    <x v="14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x v="1924"/>
    <b v="0"/>
    <n v="33"/>
    <b v="1"/>
    <x v="14"/>
    <x v="316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x v="1925"/>
    <b v="0"/>
    <n v="52"/>
    <b v="1"/>
    <x v="14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x v="1926"/>
    <b v="0"/>
    <n v="107"/>
    <b v="1"/>
    <x v="14"/>
    <x v="1470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x v="1927"/>
    <b v="0"/>
    <n v="11"/>
    <b v="1"/>
    <x v="14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x v="1928"/>
    <b v="0"/>
    <n v="34"/>
    <b v="1"/>
    <x v="14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x v="1929"/>
    <b v="0"/>
    <n v="75"/>
    <b v="1"/>
    <x v="14"/>
    <x v="1472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x v="1930"/>
    <b v="0"/>
    <n v="26"/>
    <b v="1"/>
    <x v="14"/>
    <x v="74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x v="1931"/>
    <b v="0"/>
    <n v="50"/>
    <b v="1"/>
    <x v="14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x v="1932"/>
    <b v="0"/>
    <n v="80"/>
    <b v="1"/>
    <x v="14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x v="1933"/>
    <b v="0"/>
    <n v="110"/>
    <b v="1"/>
    <x v="14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x v="1934"/>
    <b v="0"/>
    <n v="77"/>
    <b v="1"/>
    <x v="14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x v="1935"/>
    <b v="0"/>
    <n v="50"/>
    <b v="1"/>
    <x v="14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x v="1936"/>
    <b v="0"/>
    <n v="145"/>
    <b v="1"/>
    <x v="14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x v="1937"/>
    <b v="0"/>
    <n v="29"/>
    <b v="1"/>
    <x v="14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x v="1938"/>
    <b v="0"/>
    <n v="114"/>
    <b v="1"/>
    <x v="14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x v="1939"/>
    <b v="0"/>
    <n v="96"/>
    <b v="1"/>
    <x v="14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x v="1940"/>
    <b v="0"/>
    <n v="31"/>
    <b v="1"/>
    <x v="14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x v="1941"/>
    <b v="1"/>
    <n v="4883"/>
    <b v="1"/>
    <x v="30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x v="1942"/>
    <b v="1"/>
    <n v="95"/>
    <b v="1"/>
    <x v="30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x v="1943"/>
    <b v="1"/>
    <n v="2478"/>
    <b v="1"/>
    <x v="30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x v="1944"/>
    <b v="1"/>
    <n v="1789"/>
    <b v="1"/>
    <x v="30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x v="1945"/>
    <b v="1"/>
    <n v="680"/>
    <b v="1"/>
    <x v="30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x v="1946"/>
    <b v="1"/>
    <n v="70"/>
    <b v="1"/>
    <x v="30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x v="1947"/>
    <b v="1"/>
    <n v="23"/>
    <b v="1"/>
    <x v="30"/>
    <x v="1488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x v="1948"/>
    <b v="1"/>
    <n v="4245"/>
    <b v="1"/>
    <x v="30"/>
    <x v="1489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x v="1949"/>
    <b v="1"/>
    <n v="943"/>
    <b v="1"/>
    <x v="30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x v="1950"/>
    <b v="1"/>
    <n v="1876"/>
    <b v="1"/>
    <x v="30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x v="1951"/>
    <b v="1"/>
    <n v="834"/>
    <b v="1"/>
    <x v="30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x v="1952"/>
    <b v="1"/>
    <n v="682"/>
    <b v="1"/>
    <x v="30"/>
    <x v="1493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x v="1953"/>
    <b v="1"/>
    <n v="147"/>
    <b v="1"/>
    <x v="30"/>
    <x v="1494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x v="1954"/>
    <b v="1"/>
    <n v="415"/>
    <b v="1"/>
    <x v="30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x v="1955"/>
    <b v="1"/>
    <n v="290"/>
    <b v="1"/>
    <x v="30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x v="1956"/>
    <b v="1"/>
    <n v="365"/>
    <b v="1"/>
    <x v="30"/>
    <x v="1497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x v="1957"/>
    <b v="1"/>
    <n v="660"/>
    <b v="1"/>
    <x v="30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x v="1958"/>
    <b v="1"/>
    <n v="1356"/>
    <b v="1"/>
    <x v="30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x v="1959"/>
    <b v="1"/>
    <n v="424"/>
    <b v="1"/>
    <x v="30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x v="1960"/>
    <b v="1"/>
    <n v="33"/>
    <b v="1"/>
    <x v="30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x v="1961"/>
    <b v="1"/>
    <n v="1633"/>
    <b v="1"/>
    <x v="30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x v="1962"/>
    <b v="1"/>
    <n v="306"/>
    <b v="1"/>
    <x v="30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x v="1963"/>
    <b v="1"/>
    <n v="205"/>
    <b v="1"/>
    <x v="30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x v="1964"/>
    <b v="1"/>
    <n v="1281"/>
    <b v="1"/>
    <x v="30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x v="1965"/>
    <b v="1"/>
    <n v="103"/>
    <b v="1"/>
    <x v="30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x v="1966"/>
    <b v="1"/>
    <n v="1513"/>
    <b v="1"/>
    <x v="30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x v="1967"/>
    <b v="1"/>
    <n v="405"/>
    <b v="1"/>
    <x v="30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x v="1968"/>
    <b v="1"/>
    <n v="510"/>
    <b v="1"/>
    <x v="30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x v="1969"/>
    <b v="1"/>
    <n v="1887"/>
    <b v="1"/>
    <x v="30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x v="1970"/>
    <b v="1"/>
    <n v="701"/>
    <b v="1"/>
    <x v="30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x v="1971"/>
    <b v="1"/>
    <n v="3863"/>
    <b v="1"/>
    <x v="30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x v="1972"/>
    <b v="1"/>
    <n v="238"/>
    <b v="1"/>
    <x v="30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x v="1973"/>
    <b v="1"/>
    <n v="2051"/>
    <b v="1"/>
    <x v="30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x v="1974"/>
    <b v="1"/>
    <n v="402"/>
    <b v="1"/>
    <x v="30"/>
    <x v="1515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x v="1975"/>
    <b v="1"/>
    <n v="253"/>
    <b v="1"/>
    <x v="30"/>
    <x v="1516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x v="1976"/>
    <b v="1"/>
    <n v="473"/>
    <b v="1"/>
    <x v="30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x v="1977"/>
    <b v="1"/>
    <n v="821"/>
    <b v="1"/>
    <x v="30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x v="1978"/>
    <b v="1"/>
    <n v="388"/>
    <b v="1"/>
    <x v="30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x v="1979"/>
    <b v="1"/>
    <n v="813"/>
    <b v="1"/>
    <x v="30"/>
    <x v="1520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x v="1980"/>
    <b v="1"/>
    <n v="1945"/>
    <b v="1"/>
    <x v="30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x v="1981"/>
    <b v="0"/>
    <n v="12"/>
    <b v="0"/>
    <x v="31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x v="1982"/>
    <b v="0"/>
    <n v="0"/>
    <b v="0"/>
    <x v="31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x v="1983"/>
    <b v="0"/>
    <n v="16"/>
    <b v="0"/>
    <x v="31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x v="1984"/>
    <b v="0"/>
    <n v="7"/>
    <b v="0"/>
    <x v="31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x v="1985"/>
    <b v="0"/>
    <n v="4"/>
    <b v="0"/>
    <x v="31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x v="1986"/>
    <b v="0"/>
    <n v="1"/>
    <b v="0"/>
    <x v="31"/>
    <x v="833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x v="1987"/>
    <b v="0"/>
    <n v="28"/>
    <b v="0"/>
    <x v="31"/>
    <x v="1526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x v="1988"/>
    <b v="0"/>
    <n v="1"/>
    <b v="0"/>
    <x v="31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x v="1989"/>
    <b v="0"/>
    <n v="1"/>
    <b v="0"/>
    <x v="31"/>
    <x v="460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x v="1990"/>
    <b v="0"/>
    <n v="5"/>
    <b v="0"/>
    <x v="31"/>
    <x v="1527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x v="1991"/>
    <b v="0"/>
    <n v="3"/>
    <b v="0"/>
    <x v="31"/>
    <x v="1528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x v="1992"/>
    <b v="0"/>
    <n v="2"/>
    <b v="0"/>
    <x v="31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x v="1993"/>
    <b v="0"/>
    <n v="0"/>
    <b v="0"/>
    <x v="31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x v="1994"/>
    <b v="0"/>
    <n v="0"/>
    <b v="0"/>
    <x v="31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x v="1995"/>
    <b v="0"/>
    <n v="3"/>
    <b v="0"/>
    <x v="31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x v="1996"/>
    <b v="0"/>
    <n v="0"/>
    <b v="0"/>
    <x v="31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x v="1997"/>
    <b v="0"/>
    <n v="0"/>
    <b v="0"/>
    <x v="31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x v="1998"/>
    <b v="0"/>
    <n v="3"/>
    <b v="0"/>
    <x v="31"/>
    <x v="1531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x v="1999"/>
    <b v="0"/>
    <n v="7"/>
    <b v="0"/>
    <x v="31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x v="2000"/>
    <b v="0"/>
    <n v="25"/>
    <b v="0"/>
    <x v="31"/>
    <x v="856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x v="2001"/>
    <b v="1"/>
    <n v="1637"/>
    <b v="1"/>
    <x v="30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x v="2002"/>
    <b v="1"/>
    <n v="1375"/>
    <b v="1"/>
    <x v="30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x v="2003"/>
    <b v="1"/>
    <n v="17"/>
    <b v="1"/>
    <x v="30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x v="2004"/>
    <b v="1"/>
    <n v="354"/>
    <b v="1"/>
    <x v="30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x v="2005"/>
    <b v="1"/>
    <n v="191"/>
    <b v="1"/>
    <x v="30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x v="2006"/>
    <b v="1"/>
    <n v="303"/>
    <b v="1"/>
    <x v="30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x v="2007"/>
    <b v="1"/>
    <n v="137"/>
    <b v="1"/>
    <x v="30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x v="2008"/>
    <b v="1"/>
    <n v="41"/>
    <b v="1"/>
    <x v="30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x v="2009"/>
    <b v="1"/>
    <n v="398"/>
    <b v="1"/>
    <x v="30"/>
    <x v="1541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x v="2010"/>
    <b v="1"/>
    <n v="1737"/>
    <b v="1"/>
    <x v="30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x v="2011"/>
    <b v="1"/>
    <n v="971"/>
    <b v="1"/>
    <x v="30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x v="2012"/>
    <b v="1"/>
    <n v="183"/>
    <b v="1"/>
    <x v="30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x v="2013"/>
    <b v="1"/>
    <n v="4562"/>
    <b v="1"/>
    <x v="30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x v="2014"/>
    <b v="1"/>
    <n v="26457"/>
    <b v="1"/>
    <x v="30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x v="2015"/>
    <b v="1"/>
    <n v="162"/>
    <b v="1"/>
    <x v="30"/>
    <x v="1547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x v="2016"/>
    <b v="1"/>
    <n v="479"/>
    <b v="1"/>
    <x v="30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x v="2017"/>
    <b v="1"/>
    <n v="426"/>
    <b v="1"/>
    <x v="30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x v="2018"/>
    <b v="1"/>
    <n v="450"/>
    <b v="1"/>
    <x v="30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x v="2019"/>
    <b v="1"/>
    <n v="1780"/>
    <b v="1"/>
    <x v="30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x v="2020"/>
    <b v="1"/>
    <n v="122"/>
    <b v="1"/>
    <x v="30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x v="2021"/>
    <b v="1"/>
    <n v="95"/>
    <b v="1"/>
    <x v="30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x v="2022"/>
    <b v="1"/>
    <n v="325"/>
    <b v="1"/>
    <x v="30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x v="2023"/>
    <b v="1"/>
    <n v="353"/>
    <b v="1"/>
    <x v="30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x v="2024"/>
    <b v="1"/>
    <n v="105"/>
    <b v="1"/>
    <x v="30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x v="2025"/>
    <b v="1"/>
    <n v="729"/>
    <b v="1"/>
    <x v="30"/>
    <x v="1557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x v="2026"/>
    <b v="1"/>
    <n v="454"/>
    <b v="1"/>
    <x v="30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x v="2027"/>
    <b v="1"/>
    <n v="539"/>
    <b v="1"/>
    <x v="30"/>
    <x v="1559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x v="2028"/>
    <b v="1"/>
    <n v="79"/>
    <b v="1"/>
    <x v="30"/>
    <x v="1560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x v="2029"/>
    <b v="1"/>
    <n v="94"/>
    <b v="1"/>
    <x v="30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x v="2030"/>
    <b v="1"/>
    <n v="625"/>
    <b v="1"/>
    <x v="30"/>
    <x v="1562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x v="2031"/>
    <b v="1"/>
    <n v="508"/>
    <b v="1"/>
    <x v="30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x v="2032"/>
    <b v="1"/>
    <n v="531"/>
    <b v="1"/>
    <x v="30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x v="2033"/>
    <b v="1"/>
    <n v="158"/>
    <b v="1"/>
    <x v="30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x v="2034"/>
    <b v="1"/>
    <n v="508"/>
    <b v="1"/>
    <x v="30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x v="2035"/>
    <b v="1"/>
    <n v="644"/>
    <b v="1"/>
    <x v="30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x v="2036"/>
    <b v="1"/>
    <n v="848"/>
    <b v="1"/>
    <x v="30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x v="2037"/>
    <b v="1"/>
    <n v="429"/>
    <b v="1"/>
    <x v="30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x v="2038"/>
    <b v="1"/>
    <n v="204"/>
    <b v="1"/>
    <x v="30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x v="2039"/>
    <b v="1"/>
    <n v="379"/>
    <b v="1"/>
    <x v="30"/>
    <x v="1571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x v="2040"/>
    <b v="1"/>
    <n v="271"/>
    <b v="1"/>
    <x v="30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x v="2041"/>
    <b v="0"/>
    <n v="120"/>
    <b v="1"/>
    <x v="30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x v="2042"/>
    <b v="0"/>
    <n v="140"/>
    <b v="1"/>
    <x v="30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x v="2043"/>
    <b v="0"/>
    <n v="193"/>
    <b v="1"/>
    <x v="30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x v="2044"/>
    <b v="0"/>
    <n v="180"/>
    <b v="1"/>
    <x v="30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x v="2045"/>
    <b v="0"/>
    <n v="263"/>
    <b v="1"/>
    <x v="30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x v="2046"/>
    <b v="0"/>
    <n v="217"/>
    <b v="1"/>
    <x v="30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x v="2047"/>
    <b v="0"/>
    <n v="443"/>
    <b v="1"/>
    <x v="30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x v="2048"/>
    <b v="0"/>
    <n v="1373"/>
    <b v="1"/>
    <x v="30"/>
    <x v="1580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x v="2049"/>
    <b v="0"/>
    <n v="742"/>
    <b v="1"/>
    <x v="30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x v="2050"/>
    <b v="0"/>
    <n v="170"/>
    <b v="1"/>
    <x v="30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x v="2051"/>
    <b v="0"/>
    <n v="242"/>
    <b v="1"/>
    <x v="30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x v="2052"/>
    <b v="0"/>
    <n v="541"/>
    <b v="1"/>
    <x v="30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x v="2053"/>
    <b v="0"/>
    <n v="121"/>
    <b v="1"/>
    <x v="30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x v="2054"/>
    <b v="0"/>
    <n v="621"/>
    <b v="1"/>
    <x v="30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x v="2055"/>
    <b v="0"/>
    <n v="101"/>
    <b v="1"/>
    <x v="30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x v="2056"/>
    <b v="0"/>
    <n v="554"/>
    <b v="1"/>
    <x v="30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x v="2057"/>
    <b v="0"/>
    <n v="666"/>
    <b v="1"/>
    <x v="30"/>
    <x v="1589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x v="2058"/>
    <b v="0"/>
    <n v="410"/>
    <b v="1"/>
    <x v="30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x v="2059"/>
    <b v="0"/>
    <n v="375"/>
    <b v="1"/>
    <x v="30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x v="2060"/>
    <b v="0"/>
    <n v="1364"/>
    <b v="1"/>
    <x v="30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x v="2061"/>
    <b v="0"/>
    <n v="35"/>
    <b v="1"/>
    <x v="30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x v="2062"/>
    <b v="0"/>
    <n v="203"/>
    <b v="1"/>
    <x v="30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x v="2063"/>
    <b v="0"/>
    <n v="49"/>
    <b v="1"/>
    <x v="30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x v="2064"/>
    <b v="0"/>
    <n v="5812"/>
    <b v="1"/>
    <x v="30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x v="2065"/>
    <b v="0"/>
    <n v="1556"/>
    <b v="1"/>
    <x v="30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x v="2066"/>
    <b v="0"/>
    <n v="65"/>
    <b v="1"/>
    <x v="30"/>
    <x v="1598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x v="2067"/>
    <b v="0"/>
    <n v="10"/>
    <b v="1"/>
    <x v="30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x v="2068"/>
    <b v="0"/>
    <n v="76"/>
    <b v="1"/>
    <x v="30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x v="2069"/>
    <b v="0"/>
    <n v="263"/>
    <b v="1"/>
    <x v="30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x v="2070"/>
    <b v="0"/>
    <n v="1530"/>
    <b v="1"/>
    <x v="30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x v="2071"/>
    <b v="0"/>
    <n v="278"/>
    <b v="1"/>
    <x v="30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x v="2072"/>
    <b v="0"/>
    <n v="350"/>
    <b v="1"/>
    <x v="30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x v="2073"/>
    <b v="0"/>
    <n v="470"/>
    <b v="1"/>
    <x v="30"/>
    <x v="1605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x v="2074"/>
    <b v="0"/>
    <n v="3"/>
    <b v="1"/>
    <x v="30"/>
    <x v="78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x v="2075"/>
    <b v="0"/>
    <n v="8200"/>
    <b v="1"/>
    <x v="30"/>
    <x v="1606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x v="2076"/>
    <b v="0"/>
    <n v="8359"/>
    <b v="1"/>
    <x v="30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x v="2077"/>
    <b v="0"/>
    <n v="188"/>
    <b v="1"/>
    <x v="30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x v="2078"/>
    <b v="0"/>
    <n v="48"/>
    <b v="1"/>
    <x v="30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x v="2079"/>
    <b v="0"/>
    <n v="607"/>
    <b v="1"/>
    <x v="30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x v="2080"/>
    <b v="0"/>
    <n v="50"/>
    <b v="1"/>
    <x v="30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x v="2081"/>
    <b v="0"/>
    <n v="55"/>
    <b v="1"/>
    <x v="14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x v="2082"/>
    <b v="0"/>
    <n v="38"/>
    <b v="1"/>
    <x v="14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x v="2083"/>
    <b v="0"/>
    <n v="25"/>
    <b v="1"/>
    <x v="14"/>
    <x v="1614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x v="2084"/>
    <b v="0"/>
    <n v="46"/>
    <b v="1"/>
    <x v="14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x v="2085"/>
    <b v="0"/>
    <n v="83"/>
    <b v="1"/>
    <x v="14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x v="2086"/>
    <b v="0"/>
    <n v="35"/>
    <b v="1"/>
    <x v="14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x v="2087"/>
    <b v="0"/>
    <n v="25"/>
    <b v="1"/>
    <x v="14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x v="2088"/>
    <b v="0"/>
    <n v="75"/>
    <b v="1"/>
    <x v="14"/>
    <x v="1618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x v="2089"/>
    <b v="0"/>
    <n v="62"/>
    <b v="1"/>
    <x v="14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x v="2090"/>
    <b v="0"/>
    <n v="160"/>
    <b v="1"/>
    <x v="14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x v="2091"/>
    <b v="0"/>
    <n v="246"/>
    <b v="1"/>
    <x v="14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x v="2092"/>
    <b v="0"/>
    <n v="55"/>
    <b v="1"/>
    <x v="14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x v="2093"/>
    <b v="0"/>
    <n v="23"/>
    <b v="1"/>
    <x v="14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x v="2094"/>
    <b v="0"/>
    <n v="72"/>
    <b v="1"/>
    <x v="14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x v="2095"/>
    <b v="0"/>
    <n v="22"/>
    <b v="1"/>
    <x v="14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x v="2096"/>
    <b v="0"/>
    <n v="14"/>
    <b v="1"/>
    <x v="14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x v="2097"/>
    <b v="0"/>
    <n v="38"/>
    <b v="1"/>
    <x v="14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x v="2098"/>
    <b v="0"/>
    <n v="32"/>
    <b v="1"/>
    <x v="14"/>
    <x v="1415"/>
    <n v="188.125"/>
    <x v="4"/>
    <x v="14"/>
  </r>
  <r>
    <n v="2099"/>
    <s v="Roosevelt Died."/>
    <s v="Our tour van died, we need help!"/>
    <x v="9"/>
    <n v="3971"/>
    <x v="0"/>
    <x v="0"/>
    <s v="USD"/>
    <n v="1435808400"/>
    <x v="2099"/>
    <b v="0"/>
    <n v="63"/>
    <b v="1"/>
    <x v="14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x v="2100"/>
    <b v="0"/>
    <n v="27"/>
    <b v="1"/>
    <x v="14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x v="2101"/>
    <b v="0"/>
    <n v="44"/>
    <b v="1"/>
    <x v="14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x v="2102"/>
    <b v="0"/>
    <n v="38"/>
    <b v="1"/>
    <x v="14"/>
    <x v="1627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x v="2103"/>
    <b v="0"/>
    <n v="115"/>
    <b v="1"/>
    <x v="14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x v="2104"/>
    <b v="0"/>
    <n v="37"/>
    <b v="1"/>
    <x v="14"/>
    <x v="162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x v="2105"/>
    <b v="0"/>
    <n v="99"/>
    <b v="1"/>
    <x v="14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x v="2106"/>
    <b v="0"/>
    <n v="44"/>
    <b v="1"/>
    <x v="14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x v="2107"/>
    <b v="0"/>
    <n v="58"/>
    <b v="1"/>
    <x v="14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x v="2108"/>
    <b v="0"/>
    <n v="191"/>
    <b v="1"/>
    <x v="14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x v="2109"/>
    <b v="0"/>
    <n v="40"/>
    <b v="1"/>
    <x v="14"/>
    <x v="1634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x v="2110"/>
    <b v="0"/>
    <n v="38"/>
    <b v="1"/>
    <x v="14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x v="2111"/>
    <b v="0"/>
    <n v="39"/>
    <b v="1"/>
    <x v="14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x v="2112"/>
    <b v="0"/>
    <n v="11"/>
    <b v="1"/>
    <x v="14"/>
    <x v="31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x v="2113"/>
    <b v="0"/>
    <n v="107"/>
    <b v="1"/>
    <x v="14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x v="2114"/>
    <b v="0"/>
    <n v="147"/>
    <b v="1"/>
    <x v="14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x v="2115"/>
    <b v="0"/>
    <n v="36"/>
    <b v="1"/>
    <x v="14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x v="2116"/>
    <b v="0"/>
    <n v="92"/>
    <b v="1"/>
    <x v="14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x v="2117"/>
    <b v="0"/>
    <n v="35"/>
    <b v="1"/>
    <x v="14"/>
    <x v="1640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x v="2118"/>
    <b v="0"/>
    <n v="17"/>
    <b v="1"/>
    <x v="14"/>
    <x v="1641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x v="2119"/>
    <b v="0"/>
    <n v="22"/>
    <b v="1"/>
    <x v="14"/>
    <x v="1266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x v="2120"/>
    <b v="0"/>
    <n v="69"/>
    <b v="1"/>
    <x v="14"/>
    <x v="1642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x v="2121"/>
    <b v="0"/>
    <n v="10"/>
    <b v="0"/>
    <x v="17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x v="2122"/>
    <b v="0"/>
    <n v="3"/>
    <b v="0"/>
    <x v="17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x v="2123"/>
    <b v="0"/>
    <n v="5"/>
    <b v="0"/>
    <x v="17"/>
    <x v="709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x v="2124"/>
    <b v="0"/>
    <n v="5"/>
    <b v="0"/>
    <x v="17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x v="2125"/>
    <b v="0"/>
    <n v="27"/>
    <b v="0"/>
    <x v="17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x v="2126"/>
    <b v="0"/>
    <n v="2"/>
    <b v="0"/>
    <x v="17"/>
    <x v="833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x v="2127"/>
    <b v="0"/>
    <n v="236"/>
    <b v="0"/>
    <x v="17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x v="2128"/>
    <b v="0"/>
    <n v="1"/>
    <b v="0"/>
    <x v="17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x v="2129"/>
    <b v="0"/>
    <n v="12"/>
    <b v="0"/>
    <x v="17"/>
    <x v="1648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x v="2130"/>
    <b v="0"/>
    <n v="4"/>
    <b v="0"/>
    <x v="17"/>
    <x v="1649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x v="2131"/>
    <b v="0"/>
    <n v="3"/>
    <b v="0"/>
    <x v="17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x v="2132"/>
    <b v="0"/>
    <n v="99"/>
    <b v="0"/>
    <x v="17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x v="2133"/>
    <b v="0"/>
    <n v="3"/>
    <b v="0"/>
    <x v="17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x v="2134"/>
    <b v="0"/>
    <n v="3"/>
    <b v="0"/>
    <x v="17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x v="2135"/>
    <b v="0"/>
    <n v="22"/>
    <b v="0"/>
    <x v="17"/>
    <x v="1652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x v="2136"/>
    <b v="0"/>
    <n v="4"/>
    <b v="0"/>
    <x v="17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x v="2137"/>
    <b v="0"/>
    <n v="534"/>
    <b v="0"/>
    <x v="17"/>
    <x v="1654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x v="2138"/>
    <b v="0"/>
    <n v="12"/>
    <b v="0"/>
    <x v="17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x v="2139"/>
    <b v="0"/>
    <n v="56"/>
    <b v="0"/>
    <x v="17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x v="2140"/>
    <b v="0"/>
    <n v="11"/>
    <b v="0"/>
    <x v="17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x v="2141"/>
    <b v="0"/>
    <n v="0"/>
    <b v="0"/>
    <x v="17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x v="2142"/>
    <b v="0"/>
    <n v="12"/>
    <b v="0"/>
    <x v="17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x v="2143"/>
    <b v="0"/>
    <n v="5"/>
    <b v="0"/>
    <x v="17"/>
    <x v="1659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x v="2144"/>
    <b v="0"/>
    <n v="24"/>
    <b v="0"/>
    <x v="17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x v="2145"/>
    <b v="0"/>
    <n v="89"/>
    <b v="0"/>
    <x v="17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x v="2146"/>
    <b v="0"/>
    <n v="1"/>
    <b v="0"/>
    <x v="17"/>
    <x v="459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x v="2147"/>
    <b v="0"/>
    <n v="55"/>
    <b v="0"/>
    <x v="17"/>
    <x v="1662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x v="2148"/>
    <b v="0"/>
    <n v="2"/>
    <b v="0"/>
    <x v="17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x v="2149"/>
    <b v="0"/>
    <n v="0"/>
    <b v="0"/>
    <x v="17"/>
    <x v="109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x v="2150"/>
    <b v="0"/>
    <n v="4"/>
    <b v="0"/>
    <x v="17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x v="2151"/>
    <b v="0"/>
    <n v="6"/>
    <b v="0"/>
    <x v="17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x v="2152"/>
    <b v="0"/>
    <n v="4"/>
    <b v="0"/>
    <x v="17"/>
    <x v="874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x v="2153"/>
    <b v="0"/>
    <n v="4"/>
    <b v="0"/>
    <x v="17"/>
    <x v="166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x v="2154"/>
    <b v="0"/>
    <n v="2"/>
    <b v="0"/>
    <x v="17"/>
    <x v="417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x v="2155"/>
    <b v="0"/>
    <n v="5"/>
    <b v="0"/>
    <x v="17"/>
    <x v="1666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x v="2156"/>
    <b v="0"/>
    <n v="83"/>
    <b v="0"/>
    <x v="17"/>
    <x v="1667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x v="2157"/>
    <b v="0"/>
    <n v="57"/>
    <b v="0"/>
    <x v="17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x v="2158"/>
    <b v="0"/>
    <n v="311"/>
    <b v="0"/>
    <x v="17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x v="2159"/>
    <b v="0"/>
    <n v="2"/>
    <b v="0"/>
    <x v="17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x v="2160"/>
    <b v="0"/>
    <n v="16"/>
    <b v="0"/>
    <x v="17"/>
    <x v="1671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x v="2161"/>
    <b v="0"/>
    <n v="13"/>
    <b v="1"/>
    <x v="11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x v="2162"/>
    <b v="0"/>
    <n v="58"/>
    <b v="1"/>
    <x v="11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x v="2163"/>
    <b v="0"/>
    <n v="44"/>
    <b v="1"/>
    <x v="11"/>
    <x v="1673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x v="2164"/>
    <b v="0"/>
    <n v="83"/>
    <b v="1"/>
    <x v="11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x v="2165"/>
    <b v="0"/>
    <n v="117"/>
    <b v="1"/>
    <x v="11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x v="2166"/>
    <b v="0"/>
    <n v="32"/>
    <b v="1"/>
    <x v="11"/>
    <x v="167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x v="2167"/>
    <b v="0"/>
    <n v="8"/>
    <b v="1"/>
    <x v="11"/>
    <x v="43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x v="2168"/>
    <b v="0"/>
    <n v="340"/>
    <b v="1"/>
    <x v="11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x v="2169"/>
    <b v="0"/>
    <n v="7"/>
    <b v="1"/>
    <x v="11"/>
    <x v="31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x v="2170"/>
    <b v="0"/>
    <n v="19"/>
    <b v="1"/>
    <x v="11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x v="2171"/>
    <b v="0"/>
    <n v="47"/>
    <b v="1"/>
    <x v="11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x v="2172"/>
    <b v="0"/>
    <n v="13"/>
    <b v="1"/>
    <x v="11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x v="2173"/>
    <b v="0"/>
    <n v="90"/>
    <b v="1"/>
    <x v="11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x v="2174"/>
    <b v="0"/>
    <n v="63"/>
    <b v="1"/>
    <x v="11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x v="2175"/>
    <b v="0"/>
    <n v="26"/>
    <b v="1"/>
    <x v="11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x v="2176"/>
    <b v="0"/>
    <n v="71"/>
    <b v="1"/>
    <x v="11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x v="2177"/>
    <b v="0"/>
    <n v="38"/>
    <b v="1"/>
    <x v="11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x v="2178"/>
    <b v="0"/>
    <n v="859"/>
    <b v="1"/>
    <x v="11"/>
    <x v="1675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x v="2179"/>
    <b v="0"/>
    <n v="21"/>
    <b v="1"/>
    <x v="11"/>
    <x v="1685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x v="2180"/>
    <b v="0"/>
    <n v="78"/>
    <b v="1"/>
    <x v="11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x v="2181"/>
    <b v="0"/>
    <n v="53"/>
    <b v="1"/>
    <x v="32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x v="2182"/>
    <b v="0"/>
    <n v="356"/>
    <b v="1"/>
    <x v="32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x v="2183"/>
    <b v="0"/>
    <n v="279"/>
    <b v="1"/>
    <x v="32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x v="2184"/>
    <b v="1"/>
    <n v="266"/>
    <b v="1"/>
    <x v="32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x v="2185"/>
    <b v="0"/>
    <n v="623"/>
    <b v="1"/>
    <x v="32"/>
    <x v="1691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x v="2186"/>
    <b v="0"/>
    <n v="392"/>
    <b v="1"/>
    <x v="32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x v="2187"/>
    <b v="1"/>
    <n v="3562"/>
    <b v="1"/>
    <x v="32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x v="2188"/>
    <b v="0"/>
    <n v="514"/>
    <b v="1"/>
    <x v="32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x v="2189"/>
    <b v="0"/>
    <n v="88"/>
    <b v="1"/>
    <x v="32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x v="2190"/>
    <b v="0"/>
    <n v="537"/>
    <b v="1"/>
    <x v="32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x v="2191"/>
    <b v="0"/>
    <n v="25"/>
    <b v="1"/>
    <x v="32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x v="2192"/>
    <b v="0"/>
    <n v="3238"/>
    <b v="1"/>
    <x v="32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x v="2193"/>
    <b v="0"/>
    <n v="897"/>
    <b v="1"/>
    <x v="32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x v="2194"/>
    <b v="0"/>
    <n v="878"/>
    <b v="1"/>
    <x v="32"/>
    <x v="1700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x v="2195"/>
    <b v="0"/>
    <n v="115"/>
    <b v="1"/>
    <x v="32"/>
    <x v="1187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x v="2196"/>
    <b v="0"/>
    <n v="234"/>
    <b v="1"/>
    <x v="32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x v="2197"/>
    <b v="0"/>
    <n v="4330"/>
    <b v="1"/>
    <x v="32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x v="2198"/>
    <b v="0"/>
    <n v="651"/>
    <b v="1"/>
    <x v="32"/>
    <x v="1703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x v="2199"/>
    <b v="1"/>
    <n v="251"/>
    <b v="1"/>
    <x v="32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x v="2200"/>
    <b v="0"/>
    <n v="263"/>
    <b v="1"/>
    <x v="32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x v="2201"/>
    <b v="0"/>
    <n v="28"/>
    <b v="1"/>
    <x v="15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x v="2202"/>
    <b v="0"/>
    <n v="721"/>
    <b v="1"/>
    <x v="15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x v="2203"/>
    <b v="0"/>
    <n v="50"/>
    <b v="1"/>
    <x v="15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x v="2204"/>
    <b v="0"/>
    <n v="73"/>
    <b v="1"/>
    <x v="15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x v="2205"/>
    <b v="0"/>
    <n v="27"/>
    <b v="1"/>
    <x v="15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x v="2206"/>
    <b v="0"/>
    <n v="34"/>
    <b v="1"/>
    <x v="15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x v="2207"/>
    <b v="0"/>
    <n v="7"/>
    <b v="1"/>
    <x v="15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x v="2208"/>
    <b v="0"/>
    <n v="24"/>
    <b v="1"/>
    <x v="15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x v="2209"/>
    <b v="0"/>
    <n v="15"/>
    <b v="1"/>
    <x v="15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x v="2210"/>
    <b v="0"/>
    <n v="72"/>
    <b v="1"/>
    <x v="15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x v="2211"/>
    <b v="0"/>
    <n v="120"/>
    <b v="1"/>
    <x v="15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x v="2212"/>
    <b v="0"/>
    <n v="123"/>
    <b v="1"/>
    <x v="15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x v="2213"/>
    <b v="0"/>
    <n v="1"/>
    <b v="1"/>
    <x v="15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x v="2214"/>
    <b v="0"/>
    <n v="24"/>
    <b v="1"/>
    <x v="15"/>
    <x v="1717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x v="2215"/>
    <b v="0"/>
    <n v="33"/>
    <b v="1"/>
    <x v="15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x v="2216"/>
    <b v="0"/>
    <n v="14"/>
    <b v="1"/>
    <x v="15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x v="2217"/>
    <b v="0"/>
    <n v="9"/>
    <b v="1"/>
    <x v="15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x v="2218"/>
    <b v="0"/>
    <n v="76"/>
    <b v="1"/>
    <x v="15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x v="2219"/>
    <b v="0"/>
    <n v="19"/>
    <b v="1"/>
    <x v="15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x v="2220"/>
    <b v="0"/>
    <n v="69"/>
    <b v="1"/>
    <x v="15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x v="2221"/>
    <b v="0"/>
    <n v="218"/>
    <b v="1"/>
    <x v="32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x v="2222"/>
    <b v="0"/>
    <n v="30"/>
    <b v="1"/>
    <x v="32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x v="2223"/>
    <b v="0"/>
    <n v="100"/>
    <b v="1"/>
    <x v="32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x v="2224"/>
    <b v="0"/>
    <n v="296"/>
    <b v="1"/>
    <x v="32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x v="2225"/>
    <b v="0"/>
    <n v="1204"/>
    <b v="1"/>
    <x v="32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x v="2226"/>
    <b v="0"/>
    <n v="321"/>
    <b v="1"/>
    <x v="32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x v="2227"/>
    <b v="0"/>
    <n v="301"/>
    <b v="1"/>
    <x v="32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x v="2228"/>
    <b v="0"/>
    <n v="144"/>
    <b v="1"/>
    <x v="32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x v="2229"/>
    <b v="0"/>
    <n v="539"/>
    <b v="1"/>
    <x v="32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x v="2230"/>
    <b v="0"/>
    <n v="498"/>
    <b v="1"/>
    <x v="32"/>
    <x v="1732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x v="2231"/>
    <b v="0"/>
    <n v="1113"/>
    <b v="1"/>
    <x v="32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x v="2232"/>
    <b v="0"/>
    <n v="988"/>
    <b v="1"/>
    <x v="32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x v="2233"/>
    <b v="0"/>
    <n v="391"/>
    <b v="1"/>
    <x v="32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x v="2234"/>
    <b v="0"/>
    <n v="28"/>
    <b v="1"/>
    <x v="32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x v="2235"/>
    <b v="0"/>
    <n v="147"/>
    <b v="1"/>
    <x v="32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x v="2236"/>
    <b v="0"/>
    <n v="680"/>
    <b v="1"/>
    <x v="32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x v="2237"/>
    <b v="0"/>
    <n v="983"/>
    <b v="1"/>
    <x v="32"/>
    <x v="1739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x v="2238"/>
    <b v="0"/>
    <n v="79"/>
    <b v="1"/>
    <x v="32"/>
    <x v="1740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x v="2239"/>
    <b v="0"/>
    <n v="426"/>
    <b v="1"/>
    <x v="32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x v="2240"/>
    <b v="0"/>
    <n v="96"/>
    <b v="1"/>
    <x v="32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x v="2241"/>
    <b v="0"/>
    <n v="163"/>
    <b v="1"/>
    <x v="32"/>
    <x v="1743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x v="2242"/>
    <b v="0"/>
    <n v="2525"/>
    <b v="1"/>
    <x v="32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x v="2243"/>
    <b v="0"/>
    <n v="2035"/>
    <b v="1"/>
    <x v="32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x v="2244"/>
    <b v="0"/>
    <n v="290"/>
    <b v="1"/>
    <x v="32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x v="2245"/>
    <b v="0"/>
    <n v="1980"/>
    <b v="1"/>
    <x v="32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x v="2246"/>
    <b v="0"/>
    <n v="57"/>
    <b v="1"/>
    <x v="32"/>
    <x v="1684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x v="2247"/>
    <b v="0"/>
    <n v="380"/>
    <b v="1"/>
    <x v="32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x v="2248"/>
    <b v="0"/>
    <n v="128"/>
    <b v="1"/>
    <x v="32"/>
    <x v="1749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x v="2249"/>
    <b v="0"/>
    <n v="180"/>
    <b v="1"/>
    <x v="32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x v="2250"/>
    <b v="0"/>
    <n v="571"/>
    <b v="1"/>
    <x v="32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x v="2251"/>
    <b v="0"/>
    <n v="480"/>
    <b v="1"/>
    <x v="32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x v="2252"/>
    <b v="0"/>
    <n v="249"/>
    <b v="1"/>
    <x v="32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x v="2253"/>
    <b v="0"/>
    <n v="84"/>
    <b v="1"/>
    <x v="32"/>
    <x v="1754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x v="2254"/>
    <b v="0"/>
    <n v="197"/>
    <b v="1"/>
    <x v="32"/>
    <x v="1755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x v="2255"/>
    <b v="0"/>
    <n v="271"/>
    <b v="1"/>
    <x v="32"/>
    <x v="1756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x v="2256"/>
    <b v="0"/>
    <n v="50"/>
    <b v="1"/>
    <x v="32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x v="2257"/>
    <b v="0"/>
    <n v="169"/>
    <b v="1"/>
    <x v="32"/>
    <x v="1758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x v="2258"/>
    <b v="0"/>
    <n v="205"/>
    <b v="1"/>
    <x v="32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x v="2259"/>
    <b v="0"/>
    <n v="206"/>
    <b v="1"/>
    <x v="32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x v="2260"/>
    <b v="0"/>
    <n v="84"/>
    <b v="1"/>
    <x v="32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x v="2261"/>
    <b v="0"/>
    <n v="210"/>
    <b v="1"/>
    <x v="32"/>
    <x v="1762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x v="2262"/>
    <b v="0"/>
    <n v="181"/>
    <b v="1"/>
    <x v="32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x v="2263"/>
    <b v="0"/>
    <n v="60"/>
    <b v="1"/>
    <x v="32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x v="2264"/>
    <b v="0"/>
    <n v="445"/>
    <b v="1"/>
    <x v="32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x v="2265"/>
    <b v="0"/>
    <n v="17"/>
    <b v="1"/>
    <x v="32"/>
    <x v="1766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x v="2266"/>
    <b v="0"/>
    <n v="194"/>
    <b v="1"/>
    <x v="32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x v="2267"/>
    <b v="0"/>
    <n v="404"/>
    <b v="1"/>
    <x v="32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x v="2268"/>
    <b v="0"/>
    <n v="194"/>
    <b v="1"/>
    <x v="32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x v="2269"/>
    <b v="0"/>
    <n v="902"/>
    <b v="1"/>
    <x v="32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x v="2270"/>
    <b v="0"/>
    <n v="1670"/>
    <b v="1"/>
    <x v="32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x v="2271"/>
    <b v="0"/>
    <n v="1328"/>
    <b v="1"/>
    <x v="32"/>
    <x v="1771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x v="2272"/>
    <b v="0"/>
    <n v="944"/>
    <b v="1"/>
    <x v="32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x v="2273"/>
    <b v="0"/>
    <n v="147"/>
    <b v="1"/>
    <x v="32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x v="2274"/>
    <b v="0"/>
    <n v="99"/>
    <b v="1"/>
    <x v="32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x v="2275"/>
    <b v="0"/>
    <n v="79"/>
    <b v="1"/>
    <x v="32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x v="2276"/>
    <b v="0"/>
    <n v="75"/>
    <b v="1"/>
    <x v="32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x v="2277"/>
    <b v="0"/>
    <n v="207"/>
    <b v="1"/>
    <x v="32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x v="2278"/>
    <b v="0"/>
    <n v="102"/>
    <b v="1"/>
    <x v="32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x v="2279"/>
    <b v="0"/>
    <n v="32"/>
    <b v="1"/>
    <x v="32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x v="2280"/>
    <b v="0"/>
    <n v="480"/>
    <b v="1"/>
    <x v="32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x v="2281"/>
    <b v="0"/>
    <n v="11"/>
    <b v="1"/>
    <x v="11"/>
    <x v="1781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x v="2282"/>
    <b v="0"/>
    <n v="12"/>
    <b v="1"/>
    <x v="11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x v="2283"/>
    <b v="0"/>
    <n v="48"/>
    <b v="1"/>
    <x v="11"/>
    <x v="1783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x v="2284"/>
    <b v="0"/>
    <n v="59"/>
    <b v="1"/>
    <x v="11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x v="2285"/>
    <b v="0"/>
    <n v="79"/>
    <b v="1"/>
    <x v="11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x v="2286"/>
    <b v="0"/>
    <n v="14"/>
    <b v="1"/>
    <x v="11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x v="2287"/>
    <b v="0"/>
    <n v="106"/>
    <b v="1"/>
    <x v="11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x v="2288"/>
    <b v="0"/>
    <n v="25"/>
    <b v="1"/>
    <x v="11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x v="2289"/>
    <b v="0"/>
    <n v="25"/>
    <b v="1"/>
    <x v="11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x v="2290"/>
    <b v="0"/>
    <n v="29"/>
    <b v="1"/>
    <x v="11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x v="2291"/>
    <b v="0"/>
    <n v="43"/>
    <b v="1"/>
    <x v="11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x v="2292"/>
    <b v="0"/>
    <n v="46"/>
    <b v="1"/>
    <x v="11"/>
    <x v="1790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x v="2293"/>
    <b v="0"/>
    <n v="27"/>
    <b v="1"/>
    <x v="11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x v="2294"/>
    <b v="0"/>
    <n v="112"/>
    <b v="1"/>
    <x v="11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x v="2295"/>
    <b v="0"/>
    <n v="34"/>
    <b v="1"/>
    <x v="11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x v="2296"/>
    <b v="0"/>
    <n v="145"/>
    <b v="1"/>
    <x v="11"/>
    <x v="1793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x v="2297"/>
    <b v="0"/>
    <n v="19"/>
    <b v="1"/>
    <x v="11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x v="2298"/>
    <b v="0"/>
    <n v="288"/>
    <b v="1"/>
    <x v="11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x v="2299"/>
    <b v="0"/>
    <n v="14"/>
    <b v="1"/>
    <x v="11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x v="2300"/>
    <b v="0"/>
    <n v="7"/>
    <b v="1"/>
    <x v="11"/>
    <x v="982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x v="2301"/>
    <b v="1"/>
    <n v="211"/>
    <b v="1"/>
    <x v="14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x v="2302"/>
    <b v="1"/>
    <n v="85"/>
    <b v="1"/>
    <x v="14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x v="2303"/>
    <b v="1"/>
    <n v="103"/>
    <b v="1"/>
    <x v="14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x v="2304"/>
    <b v="1"/>
    <n v="113"/>
    <b v="1"/>
    <x v="14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x v="2305"/>
    <b v="1"/>
    <n v="167"/>
    <b v="1"/>
    <x v="14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x v="2306"/>
    <b v="1"/>
    <n v="73"/>
    <b v="1"/>
    <x v="14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x v="2307"/>
    <b v="1"/>
    <n v="75"/>
    <b v="1"/>
    <x v="14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x v="2308"/>
    <b v="1"/>
    <n v="614"/>
    <b v="1"/>
    <x v="14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x v="2309"/>
    <b v="1"/>
    <n v="107"/>
    <b v="1"/>
    <x v="14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x v="2310"/>
    <b v="1"/>
    <n v="1224"/>
    <b v="1"/>
    <x v="14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x v="2311"/>
    <b v="1"/>
    <n v="104"/>
    <b v="1"/>
    <x v="14"/>
    <x v="1807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x v="2312"/>
    <b v="1"/>
    <n v="79"/>
    <b v="1"/>
    <x v="14"/>
    <x v="1808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x v="2313"/>
    <b v="1"/>
    <n v="157"/>
    <b v="1"/>
    <x v="14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x v="2314"/>
    <b v="1"/>
    <n v="50"/>
    <b v="1"/>
    <x v="14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x v="2315"/>
    <b v="1"/>
    <n v="64"/>
    <b v="1"/>
    <x v="14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x v="2316"/>
    <b v="1"/>
    <n v="200"/>
    <b v="1"/>
    <x v="14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x v="2317"/>
    <b v="1"/>
    <n v="22"/>
    <b v="1"/>
    <x v="14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x v="2318"/>
    <b v="1"/>
    <n v="163"/>
    <b v="1"/>
    <x v="14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x v="2319"/>
    <b v="1"/>
    <n v="77"/>
    <b v="1"/>
    <x v="14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x v="2320"/>
    <b v="1"/>
    <n v="89"/>
    <b v="1"/>
    <x v="14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x v="2321"/>
    <b v="0"/>
    <n v="64"/>
    <b v="0"/>
    <x v="33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x v="2322"/>
    <b v="0"/>
    <n v="4"/>
    <b v="0"/>
    <x v="33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x v="2323"/>
    <b v="0"/>
    <n v="4"/>
    <b v="0"/>
    <x v="33"/>
    <x v="1817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x v="2324"/>
    <b v="0"/>
    <n v="61"/>
    <b v="0"/>
    <x v="33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x v="2325"/>
    <b v="0"/>
    <n v="7"/>
    <b v="0"/>
    <x v="33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x v="2326"/>
    <b v="0"/>
    <n v="1"/>
    <b v="0"/>
    <x v="33"/>
    <x v="174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x v="2327"/>
    <b v="1"/>
    <n v="3355"/>
    <b v="1"/>
    <x v="33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x v="2328"/>
    <b v="1"/>
    <n v="537"/>
    <b v="1"/>
    <x v="33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x v="2329"/>
    <b v="1"/>
    <n v="125"/>
    <b v="1"/>
    <x v="33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x v="2330"/>
    <b v="1"/>
    <n v="163"/>
    <b v="1"/>
    <x v="33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x v="2331"/>
    <b v="1"/>
    <n v="283"/>
    <b v="1"/>
    <x v="33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x v="2332"/>
    <b v="1"/>
    <n v="352"/>
    <b v="1"/>
    <x v="33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x v="2333"/>
    <b v="1"/>
    <n v="94"/>
    <b v="1"/>
    <x v="33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x v="2334"/>
    <b v="1"/>
    <n v="67"/>
    <b v="1"/>
    <x v="33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x v="2335"/>
    <b v="1"/>
    <n v="221"/>
    <b v="1"/>
    <x v="33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x v="2336"/>
    <b v="1"/>
    <n v="2165"/>
    <b v="1"/>
    <x v="33"/>
    <x v="1829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x v="2337"/>
    <b v="1"/>
    <n v="179"/>
    <b v="1"/>
    <x v="33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x v="2338"/>
    <b v="1"/>
    <n v="123"/>
    <b v="1"/>
    <x v="33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x v="2339"/>
    <b v="1"/>
    <n v="1104"/>
    <b v="1"/>
    <x v="33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x v="2340"/>
    <b v="1"/>
    <n v="403"/>
    <b v="1"/>
    <x v="33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x v="2341"/>
    <b v="0"/>
    <n v="0"/>
    <b v="0"/>
    <x v="7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x v="2342"/>
    <b v="0"/>
    <n v="0"/>
    <b v="0"/>
    <x v="7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x v="2343"/>
    <b v="0"/>
    <n v="1"/>
    <b v="0"/>
    <x v="7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x v="2344"/>
    <b v="0"/>
    <n v="1"/>
    <b v="0"/>
    <x v="7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x v="2345"/>
    <b v="0"/>
    <n v="0"/>
    <b v="0"/>
    <x v="7"/>
    <x v="109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x v="2346"/>
    <b v="0"/>
    <n v="3"/>
    <b v="0"/>
    <x v="7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x v="2347"/>
    <b v="0"/>
    <n v="1"/>
    <b v="0"/>
    <x v="7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x v="2348"/>
    <b v="0"/>
    <n v="5"/>
    <b v="0"/>
    <x v="7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x v="2349"/>
    <b v="0"/>
    <n v="0"/>
    <b v="0"/>
    <x v="7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x v="2350"/>
    <b v="0"/>
    <n v="0"/>
    <b v="0"/>
    <x v="7"/>
    <x v="109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x v="2351"/>
    <b v="0"/>
    <n v="7"/>
    <b v="0"/>
    <x v="7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x v="2352"/>
    <b v="0"/>
    <n v="0"/>
    <b v="0"/>
    <x v="7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x v="2353"/>
    <b v="0"/>
    <n v="0"/>
    <b v="0"/>
    <x v="7"/>
    <x v="109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x v="2354"/>
    <b v="0"/>
    <n v="1"/>
    <b v="0"/>
    <x v="7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x v="2355"/>
    <b v="0"/>
    <n v="2"/>
    <b v="0"/>
    <x v="7"/>
    <x v="1839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x v="2356"/>
    <b v="0"/>
    <n v="0"/>
    <b v="0"/>
    <x v="7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x v="2357"/>
    <b v="0"/>
    <n v="0"/>
    <b v="0"/>
    <x v="7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x v="2358"/>
    <b v="0"/>
    <n v="0"/>
    <b v="0"/>
    <x v="7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x v="2359"/>
    <b v="0"/>
    <n v="3"/>
    <b v="0"/>
    <x v="7"/>
    <x v="1840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x v="2360"/>
    <b v="0"/>
    <n v="1"/>
    <b v="0"/>
    <x v="7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x v="2361"/>
    <b v="0"/>
    <n v="0"/>
    <b v="0"/>
    <x v="7"/>
    <x v="109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x v="2362"/>
    <b v="0"/>
    <n v="2"/>
    <b v="0"/>
    <x v="7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x v="2363"/>
    <b v="0"/>
    <n v="0"/>
    <b v="0"/>
    <x v="7"/>
    <x v="109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x v="2364"/>
    <b v="0"/>
    <n v="0"/>
    <b v="0"/>
    <x v="7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x v="2365"/>
    <b v="0"/>
    <n v="0"/>
    <b v="0"/>
    <x v="7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x v="2366"/>
    <b v="0"/>
    <n v="27"/>
    <b v="0"/>
    <x v="7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x v="2367"/>
    <b v="0"/>
    <n v="14"/>
    <b v="0"/>
    <x v="7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x v="2368"/>
    <b v="0"/>
    <n v="2"/>
    <b v="0"/>
    <x v="7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x v="2369"/>
    <b v="0"/>
    <n v="0"/>
    <b v="0"/>
    <x v="7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x v="2370"/>
    <b v="0"/>
    <n v="4"/>
    <b v="0"/>
    <x v="7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x v="2371"/>
    <b v="0"/>
    <n v="0"/>
    <b v="0"/>
    <x v="7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x v="2372"/>
    <b v="0"/>
    <n v="6"/>
    <b v="0"/>
    <x v="7"/>
    <x v="1845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x v="2373"/>
    <b v="0"/>
    <n v="1"/>
    <b v="0"/>
    <x v="7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x v="2374"/>
    <b v="0"/>
    <n v="1"/>
    <b v="0"/>
    <x v="7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x v="2375"/>
    <b v="0"/>
    <n v="0"/>
    <b v="0"/>
    <x v="7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x v="2376"/>
    <b v="0"/>
    <n v="4"/>
    <b v="0"/>
    <x v="7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x v="2377"/>
    <b v="0"/>
    <n v="0"/>
    <b v="0"/>
    <x v="7"/>
    <x v="109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x v="2378"/>
    <b v="0"/>
    <n v="0"/>
    <b v="0"/>
    <x v="7"/>
    <x v="109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x v="2379"/>
    <b v="0"/>
    <n v="0"/>
    <b v="0"/>
    <x v="7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x v="2380"/>
    <b v="0"/>
    <n v="3"/>
    <b v="0"/>
    <x v="7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x v="2381"/>
    <b v="0"/>
    <n v="7"/>
    <b v="0"/>
    <x v="7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x v="2382"/>
    <b v="0"/>
    <n v="2"/>
    <b v="0"/>
    <x v="7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x v="2383"/>
    <b v="0"/>
    <n v="3"/>
    <b v="0"/>
    <x v="7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x v="2384"/>
    <b v="0"/>
    <n v="8"/>
    <b v="0"/>
    <x v="7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x v="2385"/>
    <b v="0"/>
    <n v="7"/>
    <b v="0"/>
    <x v="7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x v="2386"/>
    <b v="0"/>
    <n v="0"/>
    <b v="0"/>
    <x v="7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x v="2387"/>
    <b v="0"/>
    <n v="3"/>
    <b v="0"/>
    <x v="7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x v="2388"/>
    <b v="0"/>
    <n v="8"/>
    <b v="0"/>
    <x v="7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x v="2389"/>
    <b v="0"/>
    <n v="1"/>
    <b v="0"/>
    <x v="7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x v="2390"/>
    <b v="0"/>
    <n v="0"/>
    <b v="0"/>
    <x v="7"/>
    <x v="109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x v="2391"/>
    <b v="0"/>
    <n v="1"/>
    <b v="0"/>
    <x v="7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x v="2392"/>
    <b v="0"/>
    <n v="0"/>
    <b v="0"/>
    <x v="7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x v="2393"/>
    <b v="0"/>
    <n v="1"/>
    <b v="0"/>
    <x v="7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x v="2394"/>
    <b v="0"/>
    <n v="2"/>
    <b v="0"/>
    <x v="7"/>
    <x v="1855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x v="2395"/>
    <b v="0"/>
    <n v="0"/>
    <b v="0"/>
    <x v="7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x v="2396"/>
    <b v="0"/>
    <n v="1"/>
    <b v="0"/>
    <x v="7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x v="2397"/>
    <b v="0"/>
    <n v="0"/>
    <b v="0"/>
    <x v="7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x v="2398"/>
    <b v="0"/>
    <n v="0"/>
    <b v="0"/>
    <x v="7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x v="2399"/>
    <b v="0"/>
    <n v="0"/>
    <b v="0"/>
    <x v="7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x v="2400"/>
    <b v="0"/>
    <n v="0"/>
    <b v="0"/>
    <x v="7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x v="2401"/>
    <b v="0"/>
    <n v="9"/>
    <b v="0"/>
    <x v="19"/>
    <x v="1856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x v="2402"/>
    <b v="0"/>
    <n v="1"/>
    <b v="0"/>
    <x v="19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x v="2403"/>
    <b v="0"/>
    <n v="12"/>
    <b v="0"/>
    <x v="19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x v="2404"/>
    <b v="0"/>
    <n v="0"/>
    <b v="0"/>
    <x v="19"/>
    <x v="109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x v="2405"/>
    <b v="0"/>
    <n v="20"/>
    <b v="0"/>
    <x v="19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x v="2406"/>
    <b v="0"/>
    <n v="16"/>
    <b v="0"/>
    <x v="19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x v="2407"/>
    <b v="0"/>
    <n v="33"/>
    <b v="0"/>
    <x v="19"/>
    <x v="1860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x v="2408"/>
    <b v="0"/>
    <n v="2"/>
    <b v="0"/>
    <x v="19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x v="2409"/>
    <b v="0"/>
    <n v="6"/>
    <b v="0"/>
    <x v="19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x v="2410"/>
    <b v="0"/>
    <n v="0"/>
    <b v="0"/>
    <x v="19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x v="2411"/>
    <b v="0"/>
    <n v="3"/>
    <b v="0"/>
    <x v="19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x v="2412"/>
    <b v="0"/>
    <n v="0"/>
    <b v="0"/>
    <x v="19"/>
    <x v="109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x v="2413"/>
    <b v="0"/>
    <n v="3"/>
    <b v="0"/>
    <x v="19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x v="2414"/>
    <b v="0"/>
    <n v="13"/>
    <b v="0"/>
    <x v="19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x v="2415"/>
    <b v="0"/>
    <n v="6"/>
    <b v="0"/>
    <x v="19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x v="2416"/>
    <b v="0"/>
    <n v="1"/>
    <b v="0"/>
    <x v="19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x v="2417"/>
    <b v="0"/>
    <n v="0"/>
    <b v="0"/>
    <x v="19"/>
    <x v="109"/>
    <e v="#DIV/0!"/>
    <x v="7"/>
    <x v="19"/>
  </r>
  <r>
    <n v="2418"/>
    <s v="Mexican food truck"/>
    <s v="I want to start my food truck business."/>
    <x v="31"/>
    <n v="5"/>
    <x v="2"/>
    <x v="0"/>
    <s v="USD"/>
    <n v="1427225644"/>
    <x v="2418"/>
    <b v="0"/>
    <n v="5"/>
    <b v="0"/>
    <x v="19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x v="2419"/>
    <b v="0"/>
    <n v="0"/>
    <b v="0"/>
    <x v="19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x v="2420"/>
    <b v="0"/>
    <n v="36"/>
    <b v="0"/>
    <x v="19"/>
    <x v="1867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x v="2421"/>
    <b v="0"/>
    <n v="1"/>
    <b v="0"/>
    <x v="19"/>
    <x v="37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x v="2422"/>
    <b v="0"/>
    <n v="1"/>
    <b v="0"/>
    <x v="19"/>
    <x v="418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x v="2423"/>
    <b v="0"/>
    <n v="1"/>
    <b v="0"/>
    <x v="19"/>
    <x v="473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x v="2424"/>
    <b v="0"/>
    <n v="9"/>
    <b v="0"/>
    <x v="19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x v="2425"/>
    <b v="0"/>
    <n v="1"/>
    <b v="0"/>
    <x v="19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x v="2426"/>
    <b v="0"/>
    <n v="0"/>
    <b v="0"/>
    <x v="19"/>
    <x v="109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x v="2427"/>
    <b v="0"/>
    <n v="1"/>
    <b v="0"/>
    <x v="19"/>
    <x v="133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x v="2428"/>
    <b v="0"/>
    <n v="1"/>
    <b v="0"/>
    <x v="19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x v="2429"/>
    <b v="0"/>
    <n v="4"/>
    <b v="0"/>
    <x v="19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x v="2430"/>
    <b v="0"/>
    <n v="2"/>
    <b v="0"/>
    <x v="19"/>
    <x v="449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x v="2431"/>
    <b v="0"/>
    <n v="2"/>
    <b v="0"/>
    <x v="19"/>
    <x v="133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x v="2432"/>
    <b v="0"/>
    <n v="2"/>
    <b v="0"/>
    <x v="19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x v="2433"/>
    <b v="0"/>
    <n v="0"/>
    <b v="0"/>
    <x v="19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x v="2434"/>
    <b v="0"/>
    <n v="2"/>
    <b v="0"/>
    <x v="19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x v="2435"/>
    <b v="0"/>
    <n v="4"/>
    <b v="0"/>
    <x v="19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x v="2436"/>
    <b v="0"/>
    <n v="2"/>
    <b v="0"/>
    <x v="19"/>
    <x v="187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x v="2437"/>
    <b v="0"/>
    <n v="0"/>
    <b v="0"/>
    <x v="19"/>
    <x v="109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x v="2438"/>
    <b v="0"/>
    <n v="1"/>
    <b v="0"/>
    <x v="19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x v="2439"/>
    <b v="0"/>
    <n v="0"/>
    <b v="0"/>
    <x v="19"/>
    <x v="109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x v="2440"/>
    <b v="0"/>
    <n v="2"/>
    <b v="0"/>
    <x v="19"/>
    <x v="418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x v="2441"/>
    <b v="0"/>
    <n v="109"/>
    <b v="1"/>
    <x v="33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x v="2442"/>
    <b v="0"/>
    <n v="372"/>
    <b v="1"/>
    <x v="33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x v="2443"/>
    <b v="0"/>
    <n v="311"/>
    <b v="1"/>
    <x v="33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x v="2444"/>
    <b v="0"/>
    <n v="61"/>
    <b v="1"/>
    <x v="33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x v="2445"/>
    <b v="0"/>
    <n v="115"/>
    <b v="1"/>
    <x v="33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x v="2446"/>
    <b v="0"/>
    <n v="111"/>
    <b v="1"/>
    <x v="33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x v="2447"/>
    <b v="0"/>
    <n v="337"/>
    <b v="1"/>
    <x v="33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x v="2448"/>
    <b v="0"/>
    <n v="9"/>
    <b v="1"/>
    <x v="33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x v="2449"/>
    <b v="0"/>
    <n v="120"/>
    <b v="1"/>
    <x v="33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x v="2450"/>
    <b v="0"/>
    <n v="102"/>
    <b v="1"/>
    <x v="33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x v="2451"/>
    <b v="0"/>
    <n v="186"/>
    <b v="1"/>
    <x v="33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x v="2452"/>
    <b v="0"/>
    <n v="15"/>
    <b v="1"/>
    <x v="33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x v="2453"/>
    <b v="0"/>
    <n v="67"/>
    <b v="1"/>
    <x v="33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x v="2454"/>
    <b v="0"/>
    <n v="130"/>
    <b v="1"/>
    <x v="33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x v="2455"/>
    <b v="0"/>
    <n v="16"/>
    <b v="1"/>
    <x v="33"/>
    <x v="1887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x v="2456"/>
    <b v="0"/>
    <n v="67"/>
    <b v="1"/>
    <x v="33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x v="2457"/>
    <b v="0"/>
    <n v="124"/>
    <b v="1"/>
    <x v="33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x v="2458"/>
    <b v="0"/>
    <n v="80"/>
    <b v="1"/>
    <x v="33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x v="2459"/>
    <b v="0"/>
    <n v="282"/>
    <b v="1"/>
    <x v="33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x v="2460"/>
    <b v="0"/>
    <n v="68"/>
    <b v="1"/>
    <x v="33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x v="2461"/>
    <b v="0"/>
    <n v="86"/>
    <b v="1"/>
    <x v="14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x v="2462"/>
    <b v="0"/>
    <n v="115"/>
    <b v="1"/>
    <x v="14"/>
    <x v="1893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x v="2463"/>
    <b v="0"/>
    <n v="75"/>
    <b v="1"/>
    <x v="14"/>
    <x v="63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x v="2464"/>
    <b v="0"/>
    <n v="43"/>
    <b v="1"/>
    <x v="14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x v="2465"/>
    <b v="0"/>
    <n v="48"/>
    <b v="1"/>
    <x v="14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x v="2466"/>
    <b v="0"/>
    <n v="52"/>
    <b v="1"/>
    <x v="14"/>
    <x v="31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x v="2467"/>
    <b v="0"/>
    <n v="43"/>
    <b v="1"/>
    <x v="14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x v="2468"/>
    <b v="0"/>
    <n v="58"/>
    <b v="1"/>
    <x v="14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x v="2469"/>
    <b v="0"/>
    <n v="47"/>
    <b v="1"/>
    <x v="14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x v="2470"/>
    <b v="0"/>
    <n v="36"/>
    <b v="1"/>
    <x v="14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x v="2471"/>
    <b v="0"/>
    <n v="17"/>
    <b v="1"/>
    <x v="14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x v="2472"/>
    <b v="0"/>
    <n v="104"/>
    <b v="1"/>
    <x v="14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x v="2473"/>
    <b v="0"/>
    <n v="47"/>
    <b v="1"/>
    <x v="14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x v="2474"/>
    <b v="0"/>
    <n v="38"/>
    <b v="1"/>
    <x v="14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x v="2475"/>
    <b v="0"/>
    <n v="81"/>
    <b v="1"/>
    <x v="14"/>
    <x v="1262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x v="2476"/>
    <b v="0"/>
    <n v="55"/>
    <b v="1"/>
    <x v="14"/>
    <x v="1899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x v="2477"/>
    <b v="0"/>
    <n v="41"/>
    <b v="1"/>
    <x v="14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x v="2478"/>
    <b v="0"/>
    <n v="79"/>
    <b v="1"/>
    <x v="14"/>
    <x v="1901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x v="2479"/>
    <b v="0"/>
    <n v="16"/>
    <b v="1"/>
    <x v="14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x v="2480"/>
    <b v="0"/>
    <n v="8"/>
    <b v="1"/>
    <x v="14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x v="2481"/>
    <b v="0"/>
    <n v="95"/>
    <b v="1"/>
    <x v="14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x v="2482"/>
    <b v="0"/>
    <n v="25"/>
    <b v="1"/>
    <x v="14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x v="2483"/>
    <b v="0"/>
    <n v="19"/>
    <b v="1"/>
    <x v="14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x v="2484"/>
    <b v="0"/>
    <n v="90"/>
    <b v="1"/>
    <x v="14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x v="2485"/>
    <b v="0"/>
    <n v="41"/>
    <b v="1"/>
    <x v="14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x v="2486"/>
    <b v="0"/>
    <n v="30"/>
    <b v="1"/>
    <x v="14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x v="2487"/>
    <b v="0"/>
    <n v="38"/>
    <b v="1"/>
    <x v="14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x v="2488"/>
    <b v="0"/>
    <n v="65"/>
    <b v="1"/>
    <x v="14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x v="2489"/>
    <b v="0"/>
    <n v="75"/>
    <b v="1"/>
    <x v="14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x v="2490"/>
    <b v="0"/>
    <n v="16"/>
    <b v="1"/>
    <x v="14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x v="2491"/>
    <b v="0"/>
    <n v="10"/>
    <b v="1"/>
    <x v="14"/>
    <x v="191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x v="2492"/>
    <b v="0"/>
    <n v="27"/>
    <b v="1"/>
    <x v="14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x v="2493"/>
    <b v="0"/>
    <n v="259"/>
    <b v="1"/>
    <x v="14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x v="2494"/>
    <b v="0"/>
    <n v="39"/>
    <b v="1"/>
    <x v="14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x v="2495"/>
    <b v="0"/>
    <n v="42"/>
    <b v="1"/>
    <x v="14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x v="2496"/>
    <b v="0"/>
    <n v="10"/>
    <b v="1"/>
    <x v="14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x v="2497"/>
    <b v="0"/>
    <n v="56"/>
    <b v="1"/>
    <x v="14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x v="2498"/>
    <b v="0"/>
    <n v="20"/>
    <b v="1"/>
    <x v="14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x v="2499"/>
    <b v="0"/>
    <n v="170"/>
    <b v="1"/>
    <x v="14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x v="2500"/>
    <b v="0"/>
    <n v="29"/>
    <b v="1"/>
    <x v="14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x v="2501"/>
    <b v="0"/>
    <n v="7"/>
    <b v="0"/>
    <x v="34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x v="2502"/>
    <b v="0"/>
    <n v="5"/>
    <b v="0"/>
    <x v="34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x v="2503"/>
    <b v="0"/>
    <n v="0"/>
    <b v="0"/>
    <x v="34"/>
    <x v="109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x v="2504"/>
    <b v="0"/>
    <n v="0"/>
    <b v="0"/>
    <x v="34"/>
    <x v="109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x v="2505"/>
    <b v="0"/>
    <n v="0"/>
    <b v="0"/>
    <x v="34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x v="2506"/>
    <b v="0"/>
    <n v="2"/>
    <b v="0"/>
    <x v="34"/>
    <x v="722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x v="2507"/>
    <b v="0"/>
    <n v="0"/>
    <b v="0"/>
    <x v="34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x v="2508"/>
    <b v="0"/>
    <n v="0"/>
    <b v="0"/>
    <x v="34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x v="2509"/>
    <b v="0"/>
    <n v="28"/>
    <b v="0"/>
    <x v="34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x v="2510"/>
    <b v="0"/>
    <n v="2"/>
    <b v="0"/>
    <x v="34"/>
    <x v="84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x v="2511"/>
    <b v="0"/>
    <n v="0"/>
    <b v="0"/>
    <x v="34"/>
    <x v="109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x v="2512"/>
    <b v="0"/>
    <n v="0"/>
    <b v="0"/>
    <x v="34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x v="2513"/>
    <b v="0"/>
    <n v="0"/>
    <b v="0"/>
    <x v="34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x v="2514"/>
    <b v="0"/>
    <n v="4"/>
    <b v="0"/>
    <x v="34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x v="2515"/>
    <b v="0"/>
    <n v="12"/>
    <b v="0"/>
    <x v="34"/>
    <x v="1923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x v="2516"/>
    <b v="0"/>
    <n v="0"/>
    <b v="0"/>
    <x v="34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x v="2517"/>
    <b v="0"/>
    <n v="33"/>
    <b v="0"/>
    <x v="34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x v="2518"/>
    <b v="0"/>
    <n v="0"/>
    <b v="0"/>
    <x v="34"/>
    <x v="109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x v="2519"/>
    <b v="0"/>
    <n v="4"/>
    <b v="0"/>
    <x v="34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x v="2520"/>
    <b v="0"/>
    <n v="0"/>
    <b v="0"/>
    <x v="34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x v="2521"/>
    <b v="0"/>
    <n v="132"/>
    <b v="1"/>
    <x v="35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x v="2522"/>
    <b v="0"/>
    <n v="27"/>
    <b v="1"/>
    <x v="35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x v="2523"/>
    <b v="0"/>
    <n v="26"/>
    <b v="1"/>
    <x v="35"/>
    <x v="1927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x v="2524"/>
    <b v="0"/>
    <n v="43"/>
    <b v="1"/>
    <x v="35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x v="2525"/>
    <b v="0"/>
    <n v="80"/>
    <b v="1"/>
    <x v="35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x v="2526"/>
    <b v="0"/>
    <n v="33"/>
    <b v="1"/>
    <x v="35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x v="2527"/>
    <b v="0"/>
    <n v="71"/>
    <b v="1"/>
    <x v="35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x v="2528"/>
    <b v="0"/>
    <n v="81"/>
    <b v="1"/>
    <x v="35"/>
    <x v="1931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x v="2529"/>
    <b v="0"/>
    <n v="76"/>
    <b v="1"/>
    <x v="35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x v="2530"/>
    <b v="0"/>
    <n v="48"/>
    <b v="1"/>
    <x v="35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x v="2531"/>
    <b v="0"/>
    <n v="61"/>
    <b v="1"/>
    <x v="35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x v="2532"/>
    <b v="0"/>
    <n v="60"/>
    <b v="1"/>
    <x v="35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x v="2533"/>
    <b v="0"/>
    <n v="136"/>
    <b v="1"/>
    <x v="35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x v="2534"/>
    <b v="0"/>
    <n v="14"/>
    <b v="1"/>
    <x v="35"/>
    <x v="2"/>
    <n v="150"/>
    <x v="4"/>
    <x v="35"/>
  </r>
  <r>
    <n v="2535"/>
    <s v="Mark Hayes Requiem Recording"/>
    <s v="Mark Hayes: Requiem Recording"/>
    <x v="22"/>
    <n v="20755"/>
    <x v="0"/>
    <x v="0"/>
    <s v="USD"/>
    <n v="1417463945"/>
    <x v="2535"/>
    <b v="0"/>
    <n v="78"/>
    <b v="1"/>
    <x v="35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x v="2536"/>
    <b v="0"/>
    <n v="4"/>
    <b v="1"/>
    <x v="35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x v="2537"/>
    <b v="0"/>
    <n v="11"/>
    <b v="1"/>
    <x v="35"/>
    <x v="1007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x v="2538"/>
    <b v="0"/>
    <n v="185"/>
    <b v="1"/>
    <x v="35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x v="2539"/>
    <b v="0"/>
    <n v="59"/>
    <b v="1"/>
    <x v="35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x v="2540"/>
    <b v="0"/>
    <n v="27"/>
    <b v="1"/>
    <x v="35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x v="2541"/>
    <b v="0"/>
    <n v="63"/>
    <b v="1"/>
    <x v="35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x v="2542"/>
    <b v="0"/>
    <n v="13"/>
    <b v="1"/>
    <x v="35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x v="2543"/>
    <b v="0"/>
    <n v="13"/>
    <b v="1"/>
    <x v="35"/>
    <x v="1939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x v="2544"/>
    <b v="0"/>
    <n v="57"/>
    <b v="1"/>
    <x v="35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x v="2545"/>
    <b v="0"/>
    <n v="61"/>
    <b v="1"/>
    <x v="35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x v="2546"/>
    <b v="0"/>
    <n v="65"/>
    <b v="1"/>
    <x v="35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x v="2547"/>
    <b v="0"/>
    <n v="134"/>
    <b v="1"/>
    <x v="35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x v="2548"/>
    <b v="0"/>
    <n v="37"/>
    <b v="1"/>
    <x v="35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x v="2549"/>
    <b v="0"/>
    <n v="37"/>
    <b v="1"/>
    <x v="35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x v="2550"/>
    <b v="0"/>
    <n v="150"/>
    <b v="1"/>
    <x v="35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x v="2551"/>
    <b v="0"/>
    <n v="56"/>
    <b v="1"/>
    <x v="35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x v="2552"/>
    <b v="0"/>
    <n v="18"/>
    <b v="1"/>
    <x v="35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x v="2553"/>
    <b v="0"/>
    <n v="60"/>
    <b v="1"/>
    <x v="35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x v="2554"/>
    <b v="0"/>
    <n v="67"/>
    <b v="1"/>
    <x v="35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x v="2555"/>
    <b v="0"/>
    <n v="35"/>
    <b v="1"/>
    <x v="35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x v="2556"/>
    <b v="0"/>
    <n v="34"/>
    <b v="1"/>
    <x v="35"/>
    <x v="1951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x v="2557"/>
    <b v="0"/>
    <n v="36"/>
    <b v="1"/>
    <x v="35"/>
    <x v="1952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x v="2558"/>
    <b v="0"/>
    <n v="18"/>
    <b v="1"/>
    <x v="35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x v="2559"/>
    <b v="0"/>
    <n v="25"/>
    <b v="1"/>
    <x v="35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x v="2560"/>
    <b v="0"/>
    <n v="21"/>
    <b v="1"/>
    <x v="35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x v="2561"/>
    <b v="0"/>
    <n v="0"/>
    <b v="0"/>
    <x v="19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x v="2562"/>
    <b v="0"/>
    <n v="3"/>
    <b v="0"/>
    <x v="19"/>
    <x v="571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x v="2563"/>
    <b v="0"/>
    <n v="0"/>
    <b v="0"/>
    <x v="19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x v="2564"/>
    <b v="0"/>
    <n v="0"/>
    <b v="0"/>
    <x v="19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x v="2565"/>
    <b v="0"/>
    <n v="1"/>
    <b v="0"/>
    <x v="19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x v="2566"/>
    <b v="0"/>
    <n v="0"/>
    <b v="0"/>
    <x v="19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x v="2567"/>
    <b v="0"/>
    <n v="2"/>
    <b v="0"/>
    <x v="19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x v="2568"/>
    <b v="0"/>
    <n v="1"/>
    <b v="0"/>
    <x v="19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x v="2569"/>
    <b v="0"/>
    <n v="2"/>
    <b v="0"/>
    <x v="19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x v="2570"/>
    <b v="0"/>
    <n v="2"/>
    <b v="0"/>
    <x v="19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x v="2571"/>
    <b v="0"/>
    <n v="4"/>
    <b v="0"/>
    <x v="19"/>
    <x v="1161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x v="2572"/>
    <b v="0"/>
    <n v="0"/>
    <b v="0"/>
    <x v="19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x v="2573"/>
    <b v="0"/>
    <n v="0"/>
    <b v="0"/>
    <x v="19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x v="2574"/>
    <b v="0"/>
    <n v="0"/>
    <b v="0"/>
    <x v="19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x v="2575"/>
    <b v="0"/>
    <n v="0"/>
    <b v="0"/>
    <x v="19"/>
    <x v="109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x v="2576"/>
    <b v="0"/>
    <n v="0"/>
    <b v="0"/>
    <x v="19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x v="2577"/>
    <b v="0"/>
    <n v="0"/>
    <b v="0"/>
    <x v="19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x v="2578"/>
    <b v="0"/>
    <n v="0"/>
    <b v="0"/>
    <x v="19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x v="2579"/>
    <b v="0"/>
    <n v="12"/>
    <b v="0"/>
    <x v="19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x v="2580"/>
    <b v="0"/>
    <n v="2"/>
    <b v="0"/>
    <x v="19"/>
    <x v="722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x v="2581"/>
    <b v="0"/>
    <n v="11"/>
    <b v="0"/>
    <x v="19"/>
    <x v="1958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x v="2582"/>
    <b v="0"/>
    <n v="1"/>
    <b v="0"/>
    <x v="19"/>
    <x v="1959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x v="2583"/>
    <b v="0"/>
    <n v="5"/>
    <b v="0"/>
    <x v="19"/>
    <x v="724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x v="2584"/>
    <b v="0"/>
    <n v="0"/>
    <b v="0"/>
    <x v="19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x v="2585"/>
    <b v="0"/>
    <n v="1"/>
    <b v="0"/>
    <x v="19"/>
    <x v="874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x v="2586"/>
    <b v="0"/>
    <n v="1"/>
    <b v="0"/>
    <x v="19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x v="2587"/>
    <b v="0"/>
    <n v="6"/>
    <b v="0"/>
    <x v="19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x v="2588"/>
    <b v="0"/>
    <n v="8"/>
    <b v="0"/>
    <x v="19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x v="2589"/>
    <b v="0"/>
    <n v="1"/>
    <b v="0"/>
    <x v="19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x v="2590"/>
    <b v="0"/>
    <n v="0"/>
    <b v="0"/>
    <x v="19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x v="2591"/>
    <b v="0"/>
    <n v="2"/>
    <b v="0"/>
    <x v="19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x v="2592"/>
    <b v="0"/>
    <n v="1"/>
    <b v="0"/>
    <x v="19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x v="2593"/>
    <b v="0"/>
    <n v="0"/>
    <b v="0"/>
    <x v="19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x v="2594"/>
    <b v="0"/>
    <n v="1"/>
    <b v="0"/>
    <x v="19"/>
    <x v="466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x v="2595"/>
    <b v="0"/>
    <n v="19"/>
    <b v="0"/>
    <x v="19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x v="2596"/>
    <b v="0"/>
    <n v="27"/>
    <b v="0"/>
    <x v="19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x v="2597"/>
    <b v="0"/>
    <n v="7"/>
    <b v="0"/>
    <x v="19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x v="2598"/>
    <b v="0"/>
    <n v="14"/>
    <b v="0"/>
    <x v="19"/>
    <x v="1964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x v="2599"/>
    <b v="0"/>
    <n v="5"/>
    <b v="0"/>
    <x v="19"/>
    <x v="1965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x v="2600"/>
    <b v="0"/>
    <n v="30"/>
    <b v="0"/>
    <x v="19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x v="2601"/>
    <b v="1"/>
    <n v="151"/>
    <b v="1"/>
    <x v="36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x v="2602"/>
    <b v="1"/>
    <n v="489"/>
    <b v="1"/>
    <x v="36"/>
    <x v="1968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x v="2603"/>
    <b v="1"/>
    <n v="50"/>
    <b v="1"/>
    <x v="36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x v="2604"/>
    <b v="1"/>
    <n v="321"/>
    <b v="1"/>
    <x v="36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x v="2605"/>
    <b v="1"/>
    <n v="1762"/>
    <b v="1"/>
    <x v="36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x v="2606"/>
    <b v="1"/>
    <n v="385"/>
    <b v="1"/>
    <x v="36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x v="2607"/>
    <b v="1"/>
    <n v="398"/>
    <b v="1"/>
    <x v="36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x v="2608"/>
    <b v="1"/>
    <n v="304"/>
    <b v="1"/>
    <x v="36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x v="2609"/>
    <b v="1"/>
    <n v="676"/>
    <b v="1"/>
    <x v="36"/>
    <x v="1975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x v="2610"/>
    <b v="1"/>
    <n v="577"/>
    <b v="1"/>
    <x v="36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x v="2611"/>
    <b v="1"/>
    <n v="3663"/>
    <b v="1"/>
    <x v="36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x v="2612"/>
    <b v="1"/>
    <n v="294"/>
    <b v="1"/>
    <x v="36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x v="2613"/>
    <b v="1"/>
    <n v="28"/>
    <b v="1"/>
    <x v="36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x v="2614"/>
    <b v="1"/>
    <n v="100"/>
    <b v="1"/>
    <x v="36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x v="2615"/>
    <b v="0"/>
    <n v="72"/>
    <b v="1"/>
    <x v="36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x v="2616"/>
    <b v="1"/>
    <n v="238"/>
    <b v="1"/>
    <x v="36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x v="2617"/>
    <b v="1"/>
    <n v="159"/>
    <b v="1"/>
    <x v="36"/>
    <x v="1982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x v="2618"/>
    <b v="1"/>
    <n v="77"/>
    <b v="1"/>
    <x v="36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x v="2619"/>
    <b v="1"/>
    <n v="53"/>
    <b v="1"/>
    <x v="36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x v="2620"/>
    <b v="1"/>
    <n v="1251"/>
    <b v="1"/>
    <x v="36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x v="2621"/>
    <b v="1"/>
    <n v="465"/>
    <b v="1"/>
    <x v="36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x v="2622"/>
    <b v="0"/>
    <n v="74"/>
    <b v="1"/>
    <x v="36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x v="2623"/>
    <b v="0"/>
    <n v="62"/>
    <b v="1"/>
    <x v="36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x v="2624"/>
    <b v="0"/>
    <n v="3468"/>
    <b v="1"/>
    <x v="36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x v="2625"/>
    <b v="0"/>
    <n v="52"/>
    <b v="1"/>
    <x v="36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x v="2626"/>
    <b v="0"/>
    <n v="50"/>
    <b v="1"/>
    <x v="36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x v="2627"/>
    <b v="0"/>
    <n v="45"/>
    <b v="1"/>
    <x v="36"/>
    <x v="1991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x v="2628"/>
    <b v="0"/>
    <n v="21"/>
    <b v="1"/>
    <x v="36"/>
    <x v="1992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x v="2629"/>
    <b v="0"/>
    <n v="100"/>
    <b v="1"/>
    <x v="36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x v="2630"/>
    <b v="0"/>
    <n v="81"/>
    <b v="1"/>
    <x v="36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x v="2631"/>
    <b v="0"/>
    <n v="286"/>
    <b v="1"/>
    <x v="36"/>
    <x v="1995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x v="2632"/>
    <b v="0"/>
    <n v="42"/>
    <b v="1"/>
    <x v="36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x v="2633"/>
    <b v="0"/>
    <n v="199"/>
    <b v="1"/>
    <x v="36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x v="2634"/>
    <b v="0"/>
    <n v="25"/>
    <b v="1"/>
    <x v="36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x v="2635"/>
    <b v="0"/>
    <n v="84"/>
    <b v="1"/>
    <x v="36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x v="2636"/>
    <b v="0"/>
    <n v="50"/>
    <b v="1"/>
    <x v="36"/>
    <x v="1999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x v="2637"/>
    <b v="0"/>
    <n v="26"/>
    <b v="1"/>
    <x v="36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x v="2638"/>
    <b v="0"/>
    <n v="14"/>
    <b v="1"/>
    <x v="36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x v="2639"/>
    <b v="0"/>
    <n v="49"/>
    <b v="1"/>
    <x v="36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x v="2640"/>
    <b v="0"/>
    <n v="69"/>
    <b v="1"/>
    <x v="36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x v="2641"/>
    <b v="0"/>
    <n v="1"/>
    <b v="0"/>
    <x v="36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x v="2642"/>
    <b v="0"/>
    <n v="0"/>
    <b v="0"/>
    <x v="36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x v="2643"/>
    <b v="1"/>
    <n v="1501"/>
    <b v="0"/>
    <x v="36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x v="2644"/>
    <b v="1"/>
    <n v="52"/>
    <b v="0"/>
    <x v="36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x v="2645"/>
    <b v="1"/>
    <n v="23"/>
    <b v="0"/>
    <x v="36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x v="2646"/>
    <b v="1"/>
    <n v="535"/>
    <b v="0"/>
    <x v="36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x v="2647"/>
    <b v="0"/>
    <n v="3"/>
    <b v="0"/>
    <x v="36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x v="2648"/>
    <b v="0"/>
    <n v="6"/>
    <b v="0"/>
    <x v="36"/>
    <x v="2007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x v="2649"/>
    <b v="0"/>
    <n v="3"/>
    <b v="0"/>
    <x v="36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x v="2650"/>
    <b v="0"/>
    <n v="5"/>
    <b v="0"/>
    <x v="36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x v="2651"/>
    <b v="0"/>
    <n v="17"/>
    <b v="0"/>
    <x v="36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x v="2652"/>
    <b v="0"/>
    <n v="11"/>
    <b v="0"/>
    <x v="36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x v="2653"/>
    <b v="0"/>
    <n v="70"/>
    <b v="0"/>
    <x v="36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x v="2654"/>
    <b v="0"/>
    <n v="6"/>
    <b v="0"/>
    <x v="36"/>
    <x v="2013"/>
    <n v="8.5"/>
    <x v="2"/>
    <x v="36"/>
  </r>
  <r>
    <n v="2655"/>
    <s v="Balloons (Canceled)"/>
    <s v="Thank you for your support!"/>
    <x v="36"/>
    <n v="3155"/>
    <x v="1"/>
    <x v="0"/>
    <s v="USD"/>
    <n v="1455048000"/>
    <x v="2655"/>
    <b v="0"/>
    <n v="43"/>
    <b v="0"/>
    <x v="36"/>
    <x v="2014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x v="2656"/>
    <b v="0"/>
    <n v="152"/>
    <b v="0"/>
    <x v="36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x v="2657"/>
    <b v="0"/>
    <n v="59"/>
    <b v="0"/>
    <x v="36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x v="2658"/>
    <b v="0"/>
    <n v="4"/>
    <b v="0"/>
    <x v="36"/>
    <x v="2017"/>
    <n v="22.75"/>
    <x v="2"/>
    <x v="36"/>
  </r>
  <r>
    <n v="2659"/>
    <s v="test (Canceled)"/>
    <s v="test"/>
    <x v="197"/>
    <n v="1333"/>
    <x v="1"/>
    <x v="0"/>
    <s v="USD"/>
    <n v="1429321210"/>
    <x v="2659"/>
    <b v="0"/>
    <n v="10"/>
    <b v="0"/>
    <x v="36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x v="2660"/>
    <b v="0"/>
    <n v="5"/>
    <b v="0"/>
    <x v="36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x v="2661"/>
    <b v="0"/>
    <n v="60"/>
    <b v="1"/>
    <x v="37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x v="2662"/>
    <b v="0"/>
    <n v="80"/>
    <b v="1"/>
    <x v="37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x v="2663"/>
    <b v="0"/>
    <n v="56"/>
    <b v="1"/>
    <x v="37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x v="2664"/>
    <b v="0"/>
    <n v="104"/>
    <b v="1"/>
    <x v="37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x v="2665"/>
    <b v="0"/>
    <n v="46"/>
    <b v="1"/>
    <x v="37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x v="2666"/>
    <b v="0"/>
    <n v="206"/>
    <b v="1"/>
    <x v="37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x v="2667"/>
    <b v="0"/>
    <n v="18"/>
    <b v="1"/>
    <x v="37"/>
    <x v="1934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x v="2668"/>
    <b v="0"/>
    <n v="28"/>
    <b v="1"/>
    <x v="37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x v="2669"/>
    <b v="0"/>
    <n v="11"/>
    <b v="1"/>
    <x v="37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x v="2670"/>
    <b v="1"/>
    <n v="60"/>
    <b v="0"/>
    <x v="37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x v="2671"/>
    <b v="1"/>
    <n v="84"/>
    <b v="0"/>
    <x v="37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x v="2672"/>
    <b v="1"/>
    <n v="47"/>
    <b v="0"/>
    <x v="37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x v="2673"/>
    <b v="1"/>
    <n v="66"/>
    <b v="0"/>
    <x v="37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x v="2674"/>
    <b v="1"/>
    <n v="171"/>
    <b v="0"/>
    <x v="37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x v="2675"/>
    <b v="1"/>
    <n v="29"/>
    <b v="0"/>
    <x v="37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x v="2676"/>
    <b v="0"/>
    <n v="9"/>
    <b v="0"/>
    <x v="37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x v="2677"/>
    <b v="0"/>
    <n v="27"/>
    <b v="0"/>
    <x v="37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x v="2678"/>
    <b v="0"/>
    <n v="2"/>
    <b v="0"/>
    <x v="37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x v="2679"/>
    <b v="0"/>
    <n v="3"/>
    <b v="0"/>
    <x v="37"/>
    <x v="2035"/>
    <n v="44"/>
    <x v="2"/>
    <x v="37"/>
  </r>
  <r>
    <n v="2680"/>
    <s v="iHeart Pillow"/>
    <s v="iHeartPillow, Connecting loved ones"/>
    <x v="261"/>
    <n v="276"/>
    <x v="2"/>
    <x v="3"/>
    <s v="EUR"/>
    <n v="1459915491"/>
    <x v="2680"/>
    <b v="0"/>
    <n v="4"/>
    <b v="0"/>
    <x v="37"/>
    <x v="2036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x v="2681"/>
    <b v="0"/>
    <n v="2"/>
    <b v="0"/>
    <x v="19"/>
    <x v="1839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x v="2682"/>
    <b v="0"/>
    <n v="20"/>
    <b v="0"/>
    <x v="19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x v="2683"/>
    <b v="0"/>
    <n v="3"/>
    <b v="0"/>
    <x v="19"/>
    <x v="1156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x v="2684"/>
    <b v="0"/>
    <n v="4"/>
    <b v="0"/>
    <x v="19"/>
    <x v="736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x v="2685"/>
    <b v="0"/>
    <n v="1"/>
    <b v="0"/>
    <x v="19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x v="2686"/>
    <b v="0"/>
    <n v="0"/>
    <b v="0"/>
    <x v="19"/>
    <x v="109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x v="2687"/>
    <b v="0"/>
    <n v="0"/>
    <b v="0"/>
    <x v="19"/>
    <x v="109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x v="2688"/>
    <b v="0"/>
    <n v="14"/>
    <b v="0"/>
    <x v="19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x v="2689"/>
    <b v="0"/>
    <n v="1"/>
    <b v="0"/>
    <x v="19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x v="2690"/>
    <b v="0"/>
    <n v="118"/>
    <b v="0"/>
    <x v="19"/>
    <x v="2039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x v="2691"/>
    <b v="0"/>
    <n v="2"/>
    <b v="0"/>
    <x v="19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x v="2692"/>
    <b v="0"/>
    <n v="1"/>
    <b v="0"/>
    <x v="19"/>
    <x v="1154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x v="2693"/>
    <b v="0"/>
    <n v="3"/>
    <b v="0"/>
    <x v="19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x v="2694"/>
    <b v="0"/>
    <n v="1"/>
    <b v="0"/>
    <x v="19"/>
    <x v="372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x v="2695"/>
    <b v="0"/>
    <n v="3"/>
    <b v="0"/>
    <x v="19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x v="2696"/>
    <b v="0"/>
    <n v="38"/>
    <b v="0"/>
    <x v="19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x v="2697"/>
    <b v="0"/>
    <n v="52"/>
    <b v="0"/>
    <x v="19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x v="2698"/>
    <b v="0"/>
    <n v="2"/>
    <b v="0"/>
    <x v="19"/>
    <x v="2044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x v="2699"/>
    <b v="0"/>
    <n v="0"/>
    <b v="0"/>
    <x v="19"/>
    <x v="109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x v="2700"/>
    <b v="0"/>
    <n v="4"/>
    <b v="0"/>
    <x v="19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x v="2701"/>
    <b v="0"/>
    <n v="46"/>
    <b v="0"/>
    <x v="38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x v="2702"/>
    <b v="1"/>
    <n v="26"/>
    <b v="0"/>
    <x v="38"/>
    <x v="2047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x v="2703"/>
    <b v="0"/>
    <n v="45"/>
    <b v="0"/>
    <x v="38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x v="2704"/>
    <b v="0"/>
    <n v="7"/>
    <b v="0"/>
    <x v="38"/>
    <x v="2048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x v="2705"/>
    <b v="0"/>
    <n v="8"/>
    <b v="0"/>
    <x v="38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x v="2706"/>
    <b v="1"/>
    <n v="263"/>
    <b v="1"/>
    <x v="38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x v="2707"/>
    <b v="1"/>
    <n v="394"/>
    <b v="1"/>
    <x v="38"/>
    <x v="2051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x v="2708"/>
    <b v="1"/>
    <n v="1049"/>
    <b v="1"/>
    <x v="38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x v="2709"/>
    <b v="1"/>
    <n v="308"/>
    <b v="1"/>
    <x v="38"/>
    <x v="2053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x v="2710"/>
    <b v="1"/>
    <n v="1088"/>
    <b v="1"/>
    <x v="38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x v="2711"/>
    <b v="1"/>
    <n v="73"/>
    <b v="1"/>
    <x v="38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x v="2712"/>
    <b v="1"/>
    <n v="143"/>
    <b v="1"/>
    <x v="38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x v="2713"/>
    <b v="1"/>
    <n v="1420"/>
    <b v="1"/>
    <x v="38"/>
    <x v="2057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x v="2714"/>
    <b v="1"/>
    <n v="305"/>
    <b v="1"/>
    <x v="38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x v="2715"/>
    <b v="1"/>
    <n v="551"/>
    <b v="1"/>
    <x v="38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x v="2716"/>
    <b v="1"/>
    <n v="187"/>
    <b v="1"/>
    <x v="38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x v="2717"/>
    <b v="1"/>
    <n v="325"/>
    <b v="1"/>
    <x v="38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x v="2718"/>
    <b v="1"/>
    <n v="148"/>
    <b v="1"/>
    <x v="38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x v="2719"/>
    <b v="0"/>
    <n v="69"/>
    <b v="1"/>
    <x v="38"/>
    <x v="2063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x v="2720"/>
    <b v="0"/>
    <n v="173"/>
    <b v="1"/>
    <x v="38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x v="2721"/>
    <b v="0"/>
    <n v="269"/>
    <b v="1"/>
    <x v="30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x v="2722"/>
    <b v="0"/>
    <n v="185"/>
    <b v="1"/>
    <x v="30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x v="2723"/>
    <b v="0"/>
    <n v="176"/>
    <b v="1"/>
    <x v="30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x v="2724"/>
    <b v="0"/>
    <n v="1019"/>
    <b v="1"/>
    <x v="30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x v="2725"/>
    <b v="0"/>
    <n v="113"/>
    <b v="1"/>
    <x v="30"/>
    <x v="2069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x v="2726"/>
    <b v="0"/>
    <n v="404"/>
    <b v="1"/>
    <x v="30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x v="2727"/>
    <b v="0"/>
    <n v="707"/>
    <b v="1"/>
    <x v="30"/>
    <x v="2071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x v="2728"/>
    <b v="0"/>
    <n v="392"/>
    <b v="1"/>
    <x v="30"/>
    <x v="2072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x v="2729"/>
    <b v="0"/>
    <n v="23"/>
    <b v="1"/>
    <x v="30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x v="2730"/>
    <b v="0"/>
    <n v="682"/>
    <b v="1"/>
    <x v="30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x v="2731"/>
    <b v="0"/>
    <n v="37"/>
    <b v="1"/>
    <x v="30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x v="2732"/>
    <b v="0"/>
    <n v="146"/>
    <b v="1"/>
    <x v="30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x v="2733"/>
    <b v="0"/>
    <n v="119"/>
    <b v="1"/>
    <x v="30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x v="2734"/>
    <b v="0"/>
    <n v="163"/>
    <b v="1"/>
    <x v="30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x v="2735"/>
    <b v="0"/>
    <n v="339"/>
    <b v="1"/>
    <x v="30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x v="2736"/>
    <b v="0"/>
    <n v="58"/>
    <b v="1"/>
    <x v="30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x v="2737"/>
    <b v="0"/>
    <n v="456"/>
    <b v="1"/>
    <x v="30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x v="2738"/>
    <b v="0"/>
    <n v="15"/>
    <b v="1"/>
    <x v="30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x v="2739"/>
    <b v="0"/>
    <n v="191"/>
    <b v="1"/>
    <x v="30"/>
    <x v="2082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x v="2740"/>
    <b v="0"/>
    <n v="17"/>
    <b v="1"/>
    <x v="30"/>
    <x v="101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x v="2741"/>
    <b v="0"/>
    <n v="4"/>
    <b v="0"/>
    <x v="39"/>
    <x v="208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x v="2742"/>
    <b v="0"/>
    <n v="18"/>
    <b v="0"/>
    <x v="39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x v="2743"/>
    <b v="0"/>
    <n v="0"/>
    <b v="0"/>
    <x v="39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x v="2744"/>
    <b v="0"/>
    <n v="22"/>
    <b v="0"/>
    <x v="39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x v="2745"/>
    <b v="0"/>
    <n v="49"/>
    <b v="0"/>
    <x v="39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x v="2746"/>
    <b v="0"/>
    <n v="19"/>
    <b v="0"/>
    <x v="39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x v="2747"/>
    <b v="0"/>
    <n v="4"/>
    <b v="0"/>
    <x v="39"/>
    <x v="208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x v="2748"/>
    <b v="0"/>
    <n v="4"/>
    <b v="0"/>
    <x v="39"/>
    <x v="550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x v="2749"/>
    <b v="0"/>
    <n v="2"/>
    <b v="0"/>
    <x v="39"/>
    <x v="2089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x v="2750"/>
    <b v="0"/>
    <n v="0"/>
    <b v="0"/>
    <x v="39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x v="2751"/>
    <b v="0"/>
    <n v="0"/>
    <b v="0"/>
    <x v="39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x v="2752"/>
    <b v="0"/>
    <n v="14"/>
    <b v="0"/>
    <x v="39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x v="2753"/>
    <b v="0"/>
    <n v="8"/>
    <b v="0"/>
    <x v="39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x v="2754"/>
    <b v="0"/>
    <n v="0"/>
    <b v="0"/>
    <x v="39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x v="2755"/>
    <b v="0"/>
    <n v="15"/>
    <b v="0"/>
    <x v="39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x v="2756"/>
    <b v="0"/>
    <n v="33"/>
    <b v="0"/>
    <x v="39"/>
    <x v="156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x v="2757"/>
    <b v="0"/>
    <n v="2"/>
    <b v="0"/>
    <x v="39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x v="2758"/>
    <b v="0"/>
    <n v="6"/>
    <b v="0"/>
    <x v="39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x v="2759"/>
    <b v="0"/>
    <n v="2"/>
    <b v="0"/>
    <x v="39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x v="2760"/>
    <b v="0"/>
    <n v="0"/>
    <b v="0"/>
    <x v="39"/>
    <x v="109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x v="2761"/>
    <b v="0"/>
    <n v="4"/>
    <b v="0"/>
    <x v="39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x v="2762"/>
    <b v="0"/>
    <n v="1"/>
    <b v="0"/>
    <x v="39"/>
    <x v="2094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x v="2763"/>
    <b v="0"/>
    <n v="3"/>
    <b v="0"/>
    <x v="39"/>
    <x v="2095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x v="2764"/>
    <b v="0"/>
    <n v="4"/>
    <b v="0"/>
    <x v="39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x v="2765"/>
    <b v="0"/>
    <n v="0"/>
    <b v="0"/>
    <x v="39"/>
    <x v="109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x v="2766"/>
    <b v="0"/>
    <n v="4"/>
    <b v="0"/>
    <x v="39"/>
    <x v="17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x v="2767"/>
    <b v="0"/>
    <n v="3"/>
    <b v="0"/>
    <x v="39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x v="2768"/>
    <b v="0"/>
    <n v="34"/>
    <b v="0"/>
    <x v="39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x v="2769"/>
    <b v="0"/>
    <n v="2"/>
    <b v="0"/>
    <x v="39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x v="2770"/>
    <b v="0"/>
    <n v="33"/>
    <b v="0"/>
    <x v="39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x v="2771"/>
    <b v="0"/>
    <n v="0"/>
    <b v="0"/>
    <x v="39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x v="2772"/>
    <b v="0"/>
    <n v="0"/>
    <b v="0"/>
    <x v="39"/>
    <x v="109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x v="2773"/>
    <b v="0"/>
    <n v="1"/>
    <b v="0"/>
    <x v="39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x v="2774"/>
    <b v="0"/>
    <n v="13"/>
    <b v="0"/>
    <x v="39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x v="2775"/>
    <b v="0"/>
    <n v="2"/>
    <b v="0"/>
    <x v="39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x v="2776"/>
    <b v="0"/>
    <n v="36"/>
    <b v="0"/>
    <x v="39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x v="2777"/>
    <b v="0"/>
    <n v="1"/>
    <b v="0"/>
    <x v="39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x v="2778"/>
    <b v="0"/>
    <n v="15"/>
    <b v="0"/>
    <x v="39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x v="2779"/>
    <b v="0"/>
    <n v="1"/>
    <b v="0"/>
    <x v="39"/>
    <x v="2103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x v="2780"/>
    <b v="0"/>
    <n v="0"/>
    <b v="0"/>
    <x v="39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x v="2781"/>
    <b v="0"/>
    <n v="28"/>
    <b v="1"/>
    <x v="6"/>
    <x v="2104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x v="2782"/>
    <b v="0"/>
    <n v="18"/>
    <b v="1"/>
    <x v="6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x v="2783"/>
    <b v="0"/>
    <n v="61"/>
    <b v="1"/>
    <x v="6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x v="2784"/>
    <b v="0"/>
    <n v="108"/>
    <b v="1"/>
    <x v="6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x v="2785"/>
    <b v="0"/>
    <n v="142"/>
    <b v="1"/>
    <x v="6"/>
    <x v="212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x v="2786"/>
    <b v="0"/>
    <n v="74"/>
    <b v="1"/>
    <x v="6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x v="2787"/>
    <b v="0"/>
    <n v="38"/>
    <b v="1"/>
    <x v="6"/>
    <x v="2106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x v="2788"/>
    <b v="0"/>
    <n v="20"/>
    <b v="1"/>
    <x v="6"/>
    <x v="78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x v="2789"/>
    <b v="0"/>
    <n v="24"/>
    <b v="1"/>
    <x v="6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x v="2790"/>
    <b v="0"/>
    <n v="66"/>
    <b v="1"/>
    <x v="6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x v="2791"/>
    <b v="0"/>
    <n v="28"/>
    <b v="1"/>
    <x v="6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x v="2792"/>
    <b v="0"/>
    <n v="24"/>
    <b v="1"/>
    <x v="6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x v="2793"/>
    <b v="0"/>
    <n v="73"/>
    <b v="1"/>
    <x v="6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x v="2794"/>
    <b v="0"/>
    <n v="3"/>
    <b v="1"/>
    <x v="6"/>
    <x v="2111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x v="2795"/>
    <b v="0"/>
    <n v="20"/>
    <b v="1"/>
    <x v="6"/>
    <x v="2112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x v="2796"/>
    <b v="0"/>
    <n v="21"/>
    <b v="1"/>
    <x v="6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x v="2797"/>
    <b v="0"/>
    <n v="94"/>
    <b v="1"/>
    <x v="6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x v="2798"/>
    <b v="0"/>
    <n v="139"/>
    <b v="1"/>
    <x v="6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x v="2799"/>
    <b v="0"/>
    <n v="130"/>
    <b v="1"/>
    <x v="6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x v="2800"/>
    <b v="0"/>
    <n v="31"/>
    <b v="1"/>
    <x v="6"/>
    <x v="2116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x v="2801"/>
    <b v="0"/>
    <n v="13"/>
    <b v="1"/>
    <x v="6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x v="2802"/>
    <b v="0"/>
    <n v="90"/>
    <b v="1"/>
    <x v="6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x v="2803"/>
    <b v="0"/>
    <n v="141"/>
    <b v="1"/>
    <x v="6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x v="2804"/>
    <b v="0"/>
    <n v="23"/>
    <b v="1"/>
    <x v="6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x v="2805"/>
    <b v="0"/>
    <n v="18"/>
    <b v="1"/>
    <x v="6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x v="2806"/>
    <b v="0"/>
    <n v="76"/>
    <b v="1"/>
    <x v="6"/>
    <x v="2120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x v="2807"/>
    <b v="0"/>
    <n v="93"/>
    <b v="1"/>
    <x v="6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x v="2808"/>
    <b v="0"/>
    <n v="69"/>
    <b v="1"/>
    <x v="6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x v="2809"/>
    <b v="0"/>
    <n v="21"/>
    <b v="1"/>
    <x v="6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x v="2810"/>
    <b v="0"/>
    <n v="57"/>
    <b v="1"/>
    <x v="6"/>
    <x v="2123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x v="2812"/>
    <b v="0"/>
    <n v="83"/>
    <b v="1"/>
    <x v="6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x v="2813"/>
    <b v="0"/>
    <n v="96"/>
    <b v="1"/>
    <x v="6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x v="2814"/>
    <b v="0"/>
    <n v="64"/>
    <b v="1"/>
    <x v="6"/>
    <x v="2127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x v="2815"/>
    <b v="0"/>
    <n v="14"/>
    <b v="1"/>
    <x v="6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x v="2816"/>
    <b v="0"/>
    <n v="169"/>
    <b v="1"/>
    <x v="6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x v="2817"/>
    <b v="0"/>
    <n v="33"/>
    <b v="1"/>
    <x v="6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x v="2818"/>
    <b v="0"/>
    <n v="102"/>
    <b v="1"/>
    <x v="6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x v="2819"/>
    <b v="0"/>
    <n v="104"/>
    <b v="1"/>
    <x v="6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x v="2820"/>
    <b v="0"/>
    <n v="20"/>
    <b v="1"/>
    <x v="6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x v="2821"/>
    <b v="0"/>
    <n v="35"/>
    <b v="1"/>
    <x v="6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x v="2822"/>
    <b v="0"/>
    <n v="94"/>
    <b v="1"/>
    <x v="6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x v="2823"/>
    <b v="0"/>
    <n v="14"/>
    <b v="1"/>
    <x v="6"/>
    <x v="101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x v="2824"/>
    <b v="0"/>
    <n v="15"/>
    <b v="1"/>
    <x v="6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x v="2825"/>
    <b v="0"/>
    <n v="51"/>
    <b v="1"/>
    <x v="6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x v="2826"/>
    <b v="0"/>
    <n v="19"/>
    <b v="1"/>
    <x v="6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x v="2827"/>
    <b v="0"/>
    <n v="23"/>
    <b v="1"/>
    <x v="6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x v="2828"/>
    <b v="0"/>
    <n v="97"/>
    <b v="1"/>
    <x v="6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x v="2829"/>
    <b v="0"/>
    <n v="76"/>
    <b v="1"/>
    <x v="6"/>
    <x v="2135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x v="2830"/>
    <b v="0"/>
    <n v="11"/>
    <b v="1"/>
    <x v="6"/>
    <x v="31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x v="2831"/>
    <b v="0"/>
    <n v="52"/>
    <b v="1"/>
    <x v="6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x v="2832"/>
    <b v="0"/>
    <n v="95"/>
    <b v="1"/>
    <x v="6"/>
    <x v="2136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x v="2833"/>
    <b v="0"/>
    <n v="35"/>
    <b v="1"/>
    <x v="6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x v="2834"/>
    <b v="0"/>
    <n v="21"/>
    <b v="1"/>
    <x v="6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x v="2835"/>
    <b v="0"/>
    <n v="93"/>
    <b v="1"/>
    <x v="6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x v="2836"/>
    <b v="0"/>
    <n v="11"/>
    <b v="1"/>
    <x v="6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x v="2837"/>
    <b v="0"/>
    <n v="21"/>
    <b v="1"/>
    <x v="6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x v="2838"/>
    <b v="0"/>
    <n v="54"/>
    <b v="1"/>
    <x v="6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x v="2839"/>
    <b v="0"/>
    <n v="31"/>
    <b v="1"/>
    <x v="6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x v="2840"/>
    <b v="0"/>
    <n v="132"/>
    <b v="1"/>
    <x v="6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x v="2841"/>
    <b v="0"/>
    <n v="1"/>
    <b v="0"/>
    <x v="6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x v="2842"/>
    <b v="0"/>
    <n v="0"/>
    <b v="0"/>
    <x v="6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x v="2843"/>
    <b v="0"/>
    <n v="0"/>
    <b v="0"/>
    <x v="6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x v="2844"/>
    <b v="0"/>
    <n v="1"/>
    <b v="0"/>
    <x v="6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x v="2845"/>
    <b v="0"/>
    <n v="39"/>
    <b v="0"/>
    <x v="6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x v="2846"/>
    <b v="0"/>
    <n v="0"/>
    <b v="0"/>
    <x v="6"/>
    <x v="109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x v="2847"/>
    <b v="0"/>
    <n v="0"/>
    <b v="0"/>
    <x v="6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x v="2848"/>
    <b v="0"/>
    <n v="3"/>
    <b v="0"/>
    <x v="6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x v="2849"/>
    <b v="0"/>
    <n v="1"/>
    <b v="0"/>
    <x v="6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x v="2850"/>
    <b v="0"/>
    <n v="13"/>
    <b v="0"/>
    <x v="6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x v="2851"/>
    <b v="0"/>
    <n v="0"/>
    <b v="0"/>
    <x v="6"/>
    <x v="109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x v="2852"/>
    <b v="0"/>
    <n v="6"/>
    <b v="0"/>
    <x v="6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x v="2853"/>
    <b v="0"/>
    <n v="0"/>
    <b v="0"/>
    <x v="6"/>
    <x v="109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x v="2854"/>
    <b v="0"/>
    <n v="14"/>
    <b v="0"/>
    <x v="6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x v="2855"/>
    <b v="0"/>
    <n v="5"/>
    <b v="0"/>
    <x v="6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x v="2856"/>
    <b v="0"/>
    <n v="6"/>
    <b v="0"/>
    <x v="6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x v="2857"/>
    <b v="0"/>
    <n v="15"/>
    <b v="0"/>
    <x v="6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x v="2858"/>
    <b v="0"/>
    <n v="0"/>
    <b v="0"/>
    <x v="6"/>
    <x v="109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x v="2859"/>
    <b v="0"/>
    <n v="1"/>
    <b v="0"/>
    <x v="6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x v="2860"/>
    <b v="0"/>
    <n v="9"/>
    <b v="0"/>
    <x v="6"/>
    <x v="2148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x v="2861"/>
    <b v="0"/>
    <n v="3"/>
    <b v="0"/>
    <x v="6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x v="2862"/>
    <b v="0"/>
    <n v="3"/>
    <b v="0"/>
    <x v="6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x v="2863"/>
    <b v="0"/>
    <n v="1"/>
    <b v="0"/>
    <x v="6"/>
    <x v="167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x v="2864"/>
    <b v="0"/>
    <n v="3"/>
    <b v="0"/>
    <x v="6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x v="2865"/>
    <b v="0"/>
    <n v="0"/>
    <b v="0"/>
    <x v="6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x v="2866"/>
    <b v="0"/>
    <n v="2"/>
    <b v="0"/>
    <x v="6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x v="2867"/>
    <b v="0"/>
    <n v="10"/>
    <b v="0"/>
    <x v="6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x v="2868"/>
    <b v="0"/>
    <n v="60"/>
    <b v="0"/>
    <x v="6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x v="2869"/>
    <b v="0"/>
    <n v="5"/>
    <b v="0"/>
    <x v="6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x v="2870"/>
    <b v="0"/>
    <n v="9"/>
    <b v="0"/>
    <x v="6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x v="2871"/>
    <b v="0"/>
    <n v="13"/>
    <b v="0"/>
    <x v="6"/>
    <x v="2155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x v="2872"/>
    <b v="0"/>
    <n v="0"/>
    <b v="0"/>
    <x v="6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x v="2873"/>
    <b v="0"/>
    <n v="8"/>
    <b v="0"/>
    <x v="6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x v="2874"/>
    <b v="0"/>
    <n v="3"/>
    <b v="0"/>
    <x v="6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x v="2875"/>
    <b v="0"/>
    <n v="3"/>
    <b v="0"/>
    <x v="6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x v="2876"/>
    <b v="0"/>
    <n v="0"/>
    <b v="0"/>
    <x v="6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x v="2877"/>
    <b v="0"/>
    <n v="6"/>
    <b v="0"/>
    <x v="6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x v="2878"/>
    <b v="0"/>
    <n v="4"/>
    <b v="0"/>
    <x v="6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x v="2879"/>
    <b v="0"/>
    <n v="1"/>
    <b v="0"/>
    <x v="6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x v="2880"/>
    <b v="0"/>
    <n v="29"/>
    <b v="0"/>
    <x v="6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x v="2881"/>
    <b v="0"/>
    <n v="0"/>
    <b v="0"/>
    <x v="6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x v="2882"/>
    <b v="0"/>
    <n v="4"/>
    <b v="0"/>
    <x v="6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x v="2883"/>
    <b v="0"/>
    <n v="5"/>
    <b v="0"/>
    <x v="6"/>
    <x v="2162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x v="2884"/>
    <b v="0"/>
    <n v="4"/>
    <b v="0"/>
    <x v="6"/>
    <x v="216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x v="2885"/>
    <b v="0"/>
    <n v="5"/>
    <b v="0"/>
    <x v="6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x v="2886"/>
    <b v="0"/>
    <n v="1"/>
    <b v="0"/>
    <x v="6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x v="2887"/>
    <b v="0"/>
    <n v="1"/>
    <b v="0"/>
    <x v="6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x v="2888"/>
    <b v="0"/>
    <n v="0"/>
    <b v="0"/>
    <x v="6"/>
    <x v="109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x v="2889"/>
    <b v="0"/>
    <n v="14"/>
    <b v="0"/>
    <x v="6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x v="2890"/>
    <b v="0"/>
    <n v="3"/>
    <b v="0"/>
    <x v="6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x v="2891"/>
    <b v="0"/>
    <n v="10"/>
    <b v="0"/>
    <x v="6"/>
    <x v="2166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x v="2892"/>
    <b v="0"/>
    <n v="17"/>
    <b v="0"/>
    <x v="6"/>
    <x v="2167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x v="2893"/>
    <b v="0"/>
    <n v="2"/>
    <b v="0"/>
    <x v="6"/>
    <x v="724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x v="2894"/>
    <b v="0"/>
    <n v="0"/>
    <b v="0"/>
    <x v="6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x v="2895"/>
    <b v="0"/>
    <n v="4"/>
    <b v="0"/>
    <x v="6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x v="2896"/>
    <b v="0"/>
    <n v="12"/>
    <b v="0"/>
    <x v="6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x v="2897"/>
    <b v="0"/>
    <n v="3"/>
    <b v="0"/>
    <x v="6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x v="2898"/>
    <b v="0"/>
    <n v="12"/>
    <b v="0"/>
    <x v="6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x v="2899"/>
    <b v="0"/>
    <n v="0"/>
    <b v="0"/>
    <x v="6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x v="2900"/>
    <b v="0"/>
    <n v="7"/>
    <b v="0"/>
    <x v="6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x v="2901"/>
    <b v="0"/>
    <n v="2"/>
    <b v="0"/>
    <x v="6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x v="2902"/>
    <b v="0"/>
    <n v="1"/>
    <b v="0"/>
    <x v="6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x v="2903"/>
    <b v="0"/>
    <n v="4"/>
    <b v="0"/>
    <x v="6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x v="2904"/>
    <b v="0"/>
    <n v="4"/>
    <b v="0"/>
    <x v="6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x v="2905"/>
    <b v="0"/>
    <n v="17"/>
    <b v="0"/>
    <x v="6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x v="2906"/>
    <b v="0"/>
    <n v="7"/>
    <b v="0"/>
    <x v="6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x v="2907"/>
    <b v="0"/>
    <n v="2"/>
    <b v="0"/>
    <x v="6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x v="2908"/>
    <b v="0"/>
    <n v="5"/>
    <b v="0"/>
    <x v="6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x v="2909"/>
    <b v="0"/>
    <n v="1"/>
    <b v="0"/>
    <x v="6"/>
    <x v="469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x v="2910"/>
    <b v="0"/>
    <n v="1"/>
    <b v="0"/>
    <x v="6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x v="2911"/>
    <b v="0"/>
    <n v="14"/>
    <b v="0"/>
    <x v="6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x v="2912"/>
    <b v="0"/>
    <n v="26"/>
    <b v="0"/>
    <x v="6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x v="2913"/>
    <b v="0"/>
    <n v="2"/>
    <b v="0"/>
    <x v="6"/>
    <x v="459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x v="2914"/>
    <b v="0"/>
    <n v="1"/>
    <b v="0"/>
    <x v="6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x v="2915"/>
    <b v="0"/>
    <n v="3"/>
    <b v="0"/>
    <x v="6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x v="2916"/>
    <b v="0"/>
    <n v="7"/>
    <b v="0"/>
    <x v="6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x v="2917"/>
    <b v="0"/>
    <n v="9"/>
    <b v="0"/>
    <x v="6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x v="2918"/>
    <b v="0"/>
    <n v="20"/>
    <b v="0"/>
    <x v="6"/>
    <x v="2181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x v="2919"/>
    <b v="0"/>
    <n v="6"/>
    <b v="0"/>
    <x v="6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x v="2920"/>
    <b v="0"/>
    <n v="13"/>
    <b v="0"/>
    <x v="6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x v="2921"/>
    <b v="0"/>
    <n v="3"/>
    <b v="1"/>
    <x v="40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x v="2922"/>
    <b v="0"/>
    <n v="6"/>
    <b v="1"/>
    <x v="40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x v="2923"/>
    <b v="0"/>
    <n v="10"/>
    <b v="1"/>
    <x v="40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x v="2924"/>
    <b v="0"/>
    <n v="147"/>
    <b v="1"/>
    <x v="40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x v="2925"/>
    <b v="0"/>
    <n v="199"/>
    <b v="1"/>
    <x v="40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x v="2926"/>
    <b v="0"/>
    <n v="50"/>
    <b v="1"/>
    <x v="40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x v="2927"/>
    <b v="0"/>
    <n v="21"/>
    <b v="1"/>
    <x v="40"/>
    <x v="2186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x v="2928"/>
    <b v="0"/>
    <n v="24"/>
    <b v="1"/>
    <x v="40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x v="2929"/>
    <b v="0"/>
    <n v="32"/>
    <b v="1"/>
    <x v="40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x v="2930"/>
    <b v="0"/>
    <n v="62"/>
    <b v="1"/>
    <x v="40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x v="2931"/>
    <b v="0"/>
    <n v="9"/>
    <b v="1"/>
    <x v="40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x v="2932"/>
    <b v="0"/>
    <n v="38"/>
    <b v="1"/>
    <x v="40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x v="2933"/>
    <b v="0"/>
    <n v="54"/>
    <b v="1"/>
    <x v="40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x v="2934"/>
    <b v="0"/>
    <n v="37"/>
    <b v="1"/>
    <x v="40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x v="2935"/>
    <b v="0"/>
    <n v="39"/>
    <b v="1"/>
    <x v="40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x v="2936"/>
    <b v="0"/>
    <n v="34"/>
    <b v="1"/>
    <x v="40"/>
    <x v="602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x v="2937"/>
    <b v="0"/>
    <n v="55"/>
    <b v="1"/>
    <x v="40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x v="2938"/>
    <b v="0"/>
    <n v="32"/>
    <b v="1"/>
    <x v="40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x v="2939"/>
    <b v="0"/>
    <n v="25"/>
    <b v="1"/>
    <x v="40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x v="2940"/>
    <b v="0"/>
    <n v="33"/>
    <b v="1"/>
    <x v="40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x v="2941"/>
    <b v="0"/>
    <n v="1"/>
    <b v="0"/>
    <x v="38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x v="2942"/>
    <b v="0"/>
    <n v="202"/>
    <b v="0"/>
    <x v="38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x v="2943"/>
    <b v="0"/>
    <n v="0"/>
    <b v="0"/>
    <x v="38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x v="2944"/>
    <b v="0"/>
    <n v="1"/>
    <b v="0"/>
    <x v="38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x v="2945"/>
    <b v="0"/>
    <n v="0"/>
    <b v="0"/>
    <x v="38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x v="2946"/>
    <b v="0"/>
    <n v="2"/>
    <b v="0"/>
    <x v="38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x v="2947"/>
    <b v="0"/>
    <n v="13"/>
    <b v="0"/>
    <x v="38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x v="2948"/>
    <b v="0"/>
    <n v="9"/>
    <b v="0"/>
    <x v="38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x v="2949"/>
    <b v="0"/>
    <n v="2"/>
    <b v="0"/>
    <x v="38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x v="2950"/>
    <b v="0"/>
    <n v="0"/>
    <b v="0"/>
    <x v="38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x v="2951"/>
    <b v="0"/>
    <n v="58"/>
    <b v="0"/>
    <x v="38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x v="2952"/>
    <b v="0"/>
    <n v="8"/>
    <b v="0"/>
    <x v="38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x v="2953"/>
    <b v="0"/>
    <n v="3"/>
    <b v="0"/>
    <x v="38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x v="2954"/>
    <b v="0"/>
    <n v="0"/>
    <b v="0"/>
    <x v="38"/>
    <x v="109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x v="2955"/>
    <b v="0"/>
    <n v="11"/>
    <b v="0"/>
    <x v="38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x v="2956"/>
    <b v="0"/>
    <n v="20"/>
    <b v="0"/>
    <x v="38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x v="2957"/>
    <b v="0"/>
    <n v="3"/>
    <b v="0"/>
    <x v="38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x v="2958"/>
    <b v="0"/>
    <n v="0"/>
    <b v="0"/>
    <x v="38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x v="2959"/>
    <b v="0"/>
    <n v="0"/>
    <b v="0"/>
    <x v="38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x v="2960"/>
    <b v="0"/>
    <n v="0"/>
    <b v="0"/>
    <x v="38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x v="2961"/>
    <b v="0"/>
    <n v="108"/>
    <b v="1"/>
    <x v="6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x v="2962"/>
    <b v="0"/>
    <n v="20"/>
    <b v="1"/>
    <x v="6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x v="2963"/>
    <b v="0"/>
    <n v="98"/>
    <b v="1"/>
    <x v="6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x v="2964"/>
    <b v="0"/>
    <n v="196"/>
    <b v="1"/>
    <x v="6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x v="2965"/>
    <b v="0"/>
    <n v="39"/>
    <b v="1"/>
    <x v="6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x v="2966"/>
    <b v="0"/>
    <n v="128"/>
    <b v="1"/>
    <x v="6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x v="2967"/>
    <b v="0"/>
    <n v="71"/>
    <b v="1"/>
    <x v="6"/>
    <x v="2208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x v="2968"/>
    <b v="0"/>
    <n v="47"/>
    <b v="1"/>
    <x v="6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x v="2969"/>
    <b v="0"/>
    <n v="17"/>
    <b v="1"/>
    <x v="6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x v="2970"/>
    <b v="0"/>
    <n v="91"/>
    <b v="1"/>
    <x v="6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x v="2971"/>
    <b v="0"/>
    <n v="43"/>
    <b v="1"/>
    <x v="6"/>
    <x v="2210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x v="2972"/>
    <b v="0"/>
    <n v="17"/>
    <b v="1"/>
    <x v="6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x v="2973"/>
    <b v="0"/>
    <n v="33"/>
    <b v="1"/>
    <x v="6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x v="2974"/>
    <b v="0"/>
    <n v="87"/>
    <b v="1"/>
    <x v="6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x v="2975"/>
    <b v="0"/>
    <n v="113"/>
    <b v="1"/>
    <x v="6"/>
    <x v="2213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x v="2976"/>
    <b v="0"/>
    <n v="14"/>
    <b v="1"/>
    <x v="6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x v="2977"/>
    <b v="0"/>
    <n v="30"/>
    <b v="1"/>
    <x v="6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x v="2978"/>
    <b v="0"/>
    <n v="16"/>
    <b v="1"/>
    <x v="6"/>
    <x v="2216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x v="2979"/>
    <b v="0"/>
    <n v="46"/>
    <b v="1"/>
    <x v="6"/>
    <x v="578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x v="2980"/>
    <b v="0"/>
    <n v="24"/>
    <b v="1"/>
    <x v="6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x v="2981"/>
    <b v="1"/>
    <n v="97"/>
    <b v="1"/>
    <x v="38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x v="2982"/>
    <b v="1"/>
    <n v="59"/>
    <b v="1"/>
    <x v="38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x v="2983"/>
    <b v="1"/>
    <n v="1095"/>
    <b v="1"/>
    <x v="38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x v="2984"/>
    <b v="1"/>
    <n v="218"/>
    <b v="1"/>
    <x v="38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x v="2985"/>
    <b v="0"/>
    <n v="111"/>
    <b v="1"/>
    <x v="38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x v="2986"/>
    <b v="0"/>
    <n v="56"/>
    <b v="1"/>
    <x v="38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x v="2987"/>
    <b v="0"/>
    <n v="265"/>
    <b v="1"/>
    <x v="38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x v="2988"/>
    <b v="0"/>
    <n v="28"/>
    <b v="1"/>
    <x v="38"/>
    <x v="31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x v="2989"/>
    <b v="0"/>
    <n v="364"/>
    <b v="1"/>
    <x v="38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x v="2990"/>
    <b v="0"/>
    <n v="27"/>
    <b v="1"/>
    <x v="38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x v="2991"/>
    <b v="0"/>
    <n v="93"/>
    <b v="1"/>
    <x v="38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x v="2992"/>
    <b v="0"/>
    <n v="64"/>
    <b v="1"/>
    <x v="38"/>
    <x v="2226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x v="2993"/>
    <b v="0"/>
    <n v="22"/>
    <b v="1"/>
    <x v="38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x v="2994"/>
    <b v="0"/>
    <n v="59"/>
    <b v="1"/>
    <x v="38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x v="2995"/>
    <b v="0"/>
    <n v="249"/>
    <b v="1"/>
    <x v="38"/>
    <x v="2229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x v="2996"/>
    <b v="0"/>
    <n v="392"/>
    <b v="1"/>
    <x v="38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x v="2997"/>
    <b v="0"/>
    <n v="115"/>
    <b v="1"/>
    <x v="38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x v="2998"/>
    <b v="0"/>
    <n v="433"/>
    <b v="1"/>
    <x v="38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x v="2999"/>
    <b v="0"/>
    <n v="20"/>
    <b v="1"/>
    <x v="38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x v="3000"/>
    <b v="0"/>
    <n v="8"/>
    <b v="1"/>
    <x v="38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x v="3001"/>
    <b v="0"/>
    <n v="175"/>
    <b v="1"/>
    <x v="38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x v="3002"/>
    <b v="0"/>
    <n v="104"/>
    <b v="1"/>
    <x v="38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x v="3003"/>
    <b v="0"/>
    <n v="17"/>
    <b v="1"/>
    <x v="38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x v="3004"/>
    <b v="0"/>
    <n v="277"/>
    <b v="1"/>
    <x v="38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x v="3005"/>
    <b v="0"/>
    <n v="118"/>
    <b v="1"/>
    <x v="38"/>
    <x v="2237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x v="3006"/>
    <b v="0"/>
    <n v="97"/>
    <b v="1"/>
    <x v="38"/>
    <x v="2133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x v="3007"/>
    <b v="0"/>
    <n v="20"/>
    <b v="1"/>
    <x v="38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x v="3008"/>
    <b v="0"/>
    <n v="26"/>
    <b v="1"/>
    <x v="38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x v="3009"/>
    <b v="0"/>
    <n v="128"/>
    <b v="1"/>
    <x v="38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x v="3010"/>
    <b v="0"/>
    <n v="15"/>
    <b v="1"/>
    <x v="38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x v="3011"/>
    <b v="0"/>
    <n v="25"/>
    <b v="1"/>
    <x v="38"/>
    <x v="2241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x v="3012"/>
    <b v="0"/>
    <n v="55"/>
    <b v="1"/>
    <x v="38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x v="3013"/>
    <b v="0"/>
    <n v="107"/>
    <b v="1"/>
    <x v="38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x v="3014"/>
    <b v="0"/>
    <n v="557"/>
    <b v="1"/>
    <x v="38"/>
    <x v="224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x v="3015"/>
    <b v="0"/>
    <n v="40"/>
    <b v="1"/>
    <x v="38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x v="3016"/>
    <b v="0"/>
    <n v="36"/>
    <b v="1"/>
    <x v="38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x v="3017"/>
    <b v="0"/>
    <n v="159"/>
    <b v="1"/>
    <x v="38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x v="3018"/>
    <b v="0"/>
    <n v="41"/>
    <b v="1"/>
    <x v="38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x v="3019"/>
    <b v="0"/>
    <n v="226"/>
    <b v="1"/>
    <x v="38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x v="3020"/>
    <b v="0"/>
    <n v="30"/>
    <b v="1"/>
    <x v="38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x v="3021"/>
    <b v="0"/>
    <n v="103"/>
    <b v="1"/>
    <x v="38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x v="3022"/>
    <b v="0"/>
    <n v="62"/>
    <b v="1"/>
    <x v="38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x v="3023"/>
    <b v="0"/>
    <n v="6"/>
    <b v="1"/>
    <x v="38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x v="3024"/>
    <b v="0"/>
    <n v="182"/>
    <b v="1"/>
    <x v="38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x v="3025"/>
    <b v="0"/>
    <n v="145"/>
    <b v="1"/>
    <x v="38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x v="3026"/>
    <b v="0"/>
    <n v="25"/>
    <b v="1"/>
    <x v="38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x v="3027"/>
    <b v="0"/>
    <n v="320"/>
    <b v="1"/>
    <x v="38"/>
    <x v="2256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x v="3028"/>
    <b v="0"/>
    <n v="99"/>
    <b v="1"/>
    <x v="38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x v="3029"/>
    <b v="0"/>
    <n v="348"/>
    <b v="1"/>
    <x v="38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x v="3030"/>
    <b v="0"/>
    <n v="41"/>
    <b v="1"/>
    <x v="38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x v="3031"/>
    <b v="0"/>
    <n v="29"/>
    <b v="1"/>
    <x v="38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x v="3032"/>
    <b v="0"/>
    <n v="25"/>
    <b v="1"/>
    <x v="38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x v="3033"/>
    <b v="0"/>
    <n v="23"/>
    <b v="1"/>
    <x v="38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x v="3034"/>
    <b v="0"/>
    <n v="1260"/>
    <b v="1"/>
    <x v="38"/>
    <x v="2261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x v="3035"/>
    <b v="0"/>
    <n v="307"/>
    <b v="1"/>
    <x v="38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x v="3036"/>
    <b v="0"/>
    <n v="329"/>
    <b v="1"/>
    <x v="38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x v="3037"/>
    <b v="0"/>
    <n v="32"/>
    <b v="1"/>
    <x v="38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x v="3038"/>
    <b v="0"/>
    <n v="27"/>
    <b v="1"/>
    <x v="38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x v="3039"/>
    <b v="0"/>
    <n v="236"/>
    <b v="1"/>
    <x v="38"/>
    <x v="2265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x v="3040"/>
    <b v="0"/>
    <n v="42"/>
    <b v="1"/>
    <x v="38"/>
    <x v="1881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x v="3041"/>
    <b v="0"/>
    <n v="95"/>
    <b v="1"/>
    <x v="38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x v="3042"/>
    <b v="0"/>
    <n v="37"/>
    <b v="1"/>
    <x v="38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x v="3043"/>
    <b v="0"/>
    <n v="128"/>
    <b v="1"/>
    <x v="38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x v="3044"/>
    <b v="0"/>
    <n v="156"/>
    <b v="1"/>
    <x v="38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x v="3045"/>
    <b v="0"/>
    <n v="64"/>
    <b v="1"/>
    <x v="38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x v="3046"/>
    <b v="0"/>
    <n v="58"/>
    <b v="1"/>
    <x v="38"/>
    <x v="2270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x v="3047"/>
    <b v="0"/>
    <n v="20"/>
    <b v="1"/>
    <x v="38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x v="3048"/>
    <b v="0"/>
    <n v="47"/>
    <b v="1"/>
    <x v="38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x v="3049"/>
    <b v="0"/>
    <n v="54"/>
    <b v="1"/>
    <x v="38"/>
    <x v="313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x v="3050"/>
    <b v="0"/>
    <n v="9"/>
    <b v="1"/>
    <x v="38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x v="3051"/>
    <b v="1"/>
    <n v="35"/>
    <b v="0"/>
    <x v="38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x v="3052"/>
    <b v="0"/>
    <n v="2"/>
    <b v="0"/>
    <x v="38"/>
    <x v="84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x v="3053"/>
    <b v="0"/>
    <n v="3"/>
    <b v="0"/>
    <x v="38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x v="3054"/>
    <b v="0"/>
    <n v="0"/>
    <b v="0"/>
    <x v="38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x v="3055"/>
    <b v="0"/>
    <n v="1"/>
    <b v="0"/>
    <x v="38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x v="3056"/>
    <b v="0"/>
    <n v="0"/>
    <b v="0"/>
    <x v="38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x v="3057"/>
    <b v="0"/>
    <n v="0"/>
    <b v="0"/>
    <x v="38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x v="3058"/>
    <b v="0"/>
    <n v="3"/>
    <b v="0"/>
    <x v="38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x v="3059"/>
    <b v="0"/>
    <n v="11"/>
    <b v="0"/>
    <x v="38"/>
    <x v="2275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x v="3060"/>
    <b v="0"/>
    <n v="6"/>
    <b v="0"/>
    <x v="38"/>
    <x v="2276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x v="3061"/>
    <b v="0"/>
    <n v="0"/>
    <b v="0"/>
    <x v="38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x v="3062"/>
    <b v="0"/>
    <n v="67"/>
    <b v="0"/>
    <x v="38"/>
    <x v="2277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x v="3063"/>
    <b v="0"/>
    <n v="23"/>
    <b v="0"/>
    <x v="38"/>
    <x v="2278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x v="3064"/>
    <b v="0"/>
    <n v="72"/>
    <b v="0"/>
    <x v="38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x v="3065"/>
    <b v="0"/>
    <n v="2"/>
    <b v="0"/>
    <x v="38"/>
    <x v="167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x v="3066"/>
    <b v="0"/>
    <n v="15"/>
    <b v="0"/>
    <x v="38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x v="3067"/>
    <b v="0"/>
    <n v="1"/>
    <b v="0"/>
    <x v="38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x v="3068"/>
    <b v="0"/>
    <n v="2"/>
    <b v="0"/>
    <x v="38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x v="3069"/>
    <b v="0"/>
    <n v="7"/>
    <b v="0"/>
    <x v="38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x v="3070"/>
    <b v="0"/>
    <n v="16"/>
    <b v="0"/>
    <x v="38"/>
    <x v="2283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x v="3071"/>
    <b v="0"/>
    <n v="117"/>
    <b v="0"/>
    <x v="38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x v="3072"/>
    <b v="0"/>
    <n v="2"/>
    <b v="0"/>
    <x v="38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x v="3073"/>
    <b v="0"/>
    <n v="7"/>
    <b v="0"/>
    <x v="38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x v="3074"/>
    <b v="0"/>
    <n v="3"/>
    <b v="0"/>
    <x v="38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x v="3075"/>
    <b v="0"/>
    <n v="20"/>
    <b v="0"/>
    <x v="38"/>
    <x v="2287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x v="3076"/>
    <b v="0"/>
    <n v="50"/>
    <b v="0"/>
    <x v="38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x v="3077"/>
    <b v="0"/>
    <n v="2"/>
    <b v="0"/>
    <x v="38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x v="3078"/>
    <b v="0"/>
    <n v="3"/>
    <b v="0"/>
    <x v="38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x v="3079"/>
    <b v="0"/>
    <n v="27"/>
    <b v="0"/>
    <x v="38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x v="3080"/>
    <b v="0"/>
    <n v="7"/>
    <b v="0"/>
    <x v="38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x v="3081"/>
    <b v="0"/>
    <n v="5"/>
    <b v="0"/>
    <x v="38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x v="3082"/>
    <b v="0"/>
    <n v="0"/>
    <b v="0"/>
    <x v="38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x v="3083"/>
    <b v="0"/>
    <n v="3"/>
    <b v="0"/>
    <x v="38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x v="3084"/>
    <b v="0"/>
    <n v="6"/>
    <b v="0"/>
    <x v="38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x v="3085"/>
    <b v="0"/>
    <n v="9"/>
    <b v="0"/>
    <x v="38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x v="3086"/>
    <b v="0"/>
    <n v="3"/>
    <b v="0"/>
    <x v="38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x v="3087"/>
    <b v="0"/>
    <n v="2"/>
    <b v="0"/>
    <x v="38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x v="3088"/>
    <b v="0"/>
    <n v="3"/>
    <b v="0"/>
    <x v="38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x v="3089"/>
    <b v="0"/>
    <n v="45"/>
    <b v="0"/>
    <x v="38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x v="3090"/>
    <b v="0"/>
    <n v="9"/>
    <b v="0"/>
    <x v="38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x v="3091"/>
    <b v="0"/>
    <n v="9"/>
    <b v="0"/>
    <x v="38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x v="3092"/>
    <b v="0"/>
    <n v="21"/>
    <b v="0"/>
    <x v="38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x v="3093"/>
    <b v="0"/>
    <n v="17"/>
    <b v="0"/>
    <x v="38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x v="3094"/>
    <b v="0"/>
    <n v="1"/>
    <b v="0"/>
    <x v="38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x v="3095"/>
    <b v="0"/>
    <n v="1"/>
    <b v="0"/>
    <x v="38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x v="3096"/>
    <b v="0"/>
    <n v="14"/>
    <b v="0"/>
    <x v="38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x v="3097"/>
    <b v="0"/>
    <n v="42"/>
    <b v="0"/>
    <x v="38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x v="3098"/>
    <b v="0"/>
    <n v="27"/>
    <b v="0"/>
    <x v="38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x v="3099"/>
    <b v="0"/>
    <n v="5"/>
    <b v="0"/>
    <x v="38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x v="3100"/>
    <b v="0"/>
    <n v="13"/>
    <b v="0"/>
    <x v="38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x v="3101"/>
    <b v="0"/>
    <n v="12"/>
    <b v="0"/>
    <x v="38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x v="3102"/>
    <b v="0"/>
    <n v="90"/>
    <b v="0"/>
    <x v="38"/>
    <x v="2308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x v="3103"/>
    <b v="0"/>
    <n v="2"/>
    <b v="0"/>
    <x v="38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x v="3104"/>
    <b v="0"/>
    <n v="5"/>
    <b v="0"/>
    <x v="38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x v="3105"/>
    <b v="0"/>
    <n v="31"/>
    <b v="0"/>
    <x v="38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x v="3106"/>
    <b v="0"/>
    <n v="4"/>
    <b v="0"/>
    <x v="38"/>
    <x v="231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x v="3107"/>
    <b v="0"/>
    <n v="29"/>
    <b v="0"/>
    <x v="38"/>
    <x v="2313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x v="3108"/>
    <b v="0"/>
    <n v="2"/>
    <b v="0"/>
    <x v="38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x v="3109"/>
    <b v="0"/>
    <n v="114"/>
    <b v="0"/>
    <x v="38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x v="3110"/>
    <b v="0"/>
    <n v="1"/>
    <b v="0"/>
    <x v="38"/>
    <x v="167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x v="3111"/>
    <b v="0"/>
    <n v="76"/>
    <b v="0"/>
    <x v="38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x v="3112"/>
    <b v="0"/>
    <n v="9"/>
    <b v="0"/>
    <x v="38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x v="3113"/>
    <b v="0"/>
    <n v="37"/>
    <b v="0"/>
    <x v="38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x v="3114"/>
    <b v="0"/>
    <n v="0"/>
    <b v="0"/>
    <x v="38"/>
    <x v="109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x v="3115"/>
    <b v="0"/>
    <n v="1"/>
    <b v="0"/>
    <x v="38"/>
    <x v="419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x v="3116"/>
    <b v="0"/>
    <n v="10"/>
    <b v="0"/>
    <x v="38"/>
    <x v="2319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x v="3117"/>
    <b v="0"/>
    <n v="1"/>
    <b v="0"/>
    <x v="38"/>
    <x v="37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x v="3118"/>
    <b v="0"/>
    <n v="2"/>
    <b v="0"/>
    <x v="38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x v="3119"/>
    <b v="0"/>
    <n v="1"/>
    <b v="0"/>
    <x v="38"/>
    <x v="833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x v="3120"/>
    <b v="0"/>
    <n v="10"/>
    <b v="0"/>
    <x v="38"/>
    <x v="232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x v="3121"/>
    <b v="0"/>
    <n v="1"/>
    <b v="0"/>
    <x v="38"/>
    <x v="886"/>
    <n v="10"/>
    <x v="1"/>
    <x v="38"/>
  </r>
  <r>
    <n v="3122"/>
    <s v="be back soon (Canceled)"/>
    <s v="cancelled until further notice"/>
    <x v="212"/>
    <n v="116"/>
    <x v="1"/>
    <x v="0"/>
    <s v="USD"/>
    <n v="1478733732"/>
    <x v="3122"/>
    <b v="0"/>
    <n v="2"/>
    <b v="0"/>
    <x v="38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x v="3123"/>
    <b v="0"/>
    <n v="348"/>
    <b v="0"/>
    <x v="38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x v="3124"/>
    <b v="0"/>
    <n v="4"/>
    <b v="0"/>
    <x v="38"/>
    <x v="2323"/>
    <n v="6.5"/>
    <x v="1"/>
    <x v="38"/>
  </r>
  <r>
    <n v="3125"/>
    <s v="N/A (Canceled)"/>
    <s v="N/A"/>
    <x v="86"/>
    <n v="0"/>
    <x v="1"/>
    <x v="0"/>
    <s v="USD"/>
    <n v="1452142672"/>
    <x v="3125"/>
    <b v="0"/>
    <n v="0"/>
    <b v="0"/>
    <x v="38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x v="3126"/>
    <b v="0"/>
    <n v="17"/>
    <b v="0"/>
    <x v="38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x v="3127"/>
    <b v="0"/>
    <n v="0"/>
    <b v="0"/>
    <x v="38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x v="3128"/>
    <b v="0"/>
    <n v="117"/>
    <b v="0"/>
    <x v="6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x v="3129"/>
    <b v="0"/>
    <n v="1"/>
    <b v="0"/>
    <x v="6"/>
    <x v="417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x v="3130"/>
    <b v="0"/>
    <n v="4"/>
    <b v="0"/>
    <x v="6"/>
    <x v="2326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x v="3131"/>
    <b v="0"/>
    <n v="12"/>
    <b v="0"/>
    <x v="6"/>
    <x v="2327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x v="3132"/>
    <b v="0"/>
    <n v="1"/>
    <b v="0"/>
    <x v="6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x v="3133"/>
    <b v="0"/>
    <n v="16"/>
    <b v="0"/>
    <x v="6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x v="3134"/>
    <b v="0"/>
    <n v="12"/>
    <b v="0"/>
    <x v="6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x v="3135"/>
    <b v="0"/>
    <n v="7"/>
    <b v="0"/>
    <x v="6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x v="3136"/>
    <b v="0"/>
    <n v="22"/>
    <b v="0"/>
    <x v="6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x v="3137"/>
    <b v="0"/>
    <n v="1"/>
    <b v="0"/>
    <x v="6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x v="3138"/>
    <b v="0"/>
    <n v="0"/>
    <b v="0"/>
    <x v="6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x v="3139"/>
    <b v="0"/>
    <n v="6"/>
    <b v="0"/>
    <x v="6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x v="3140"/>
    <b v="0"/>
    <n v="4"/>
    <b v="0"/>
    <x v="6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x v="3141"/>
    <b v="0"/>
    <n v="8"/>
    <b v="0"/>
    <x v="6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x v="3142"/>
    <b v="0"/>
    <n v="3"/>
    <b v="0"/>
    <x v="6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x v="3143"/>
    <b v="0"/>
    <n v="0"/>
    <b v="0"/>
    <x v="6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x v="3144"/>
    <b v="0"/>
    <n v="30"/>
    <b v="0"/>
    <x v="6"/>
    <x v="2335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x v="3145"/>
    <b v="0"/>
    <n v="0"/>
    <b v="0"/>
    <x v="6"/>
    <x v="109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x v="3146"/>
    <b v="0"/>
    <n v="12"/>
    <b v="0"/>
    <x v="6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x v="3147"/>
    <b v="1"/>
    <n v="213"/>
    <b v="1"/>
    <x v="6"/>
    <x v="2336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x v="3148"/>
    <b v="1"/>
    <n v="57"/>
    <b v="1"/>
    <x v="6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x v="3149"/>
    <b v="1"/>
    <n v="25"/>
    <b v="1"/>
    <x v="6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x v="3150"/>
    <b v="1"/>
    <n v="104"/>
    <b v="1"/>
    <x v="6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x v="3151"/>
    <b v="1"/>
    <n v="34"/>
    <b v="1"/>
    <x v="6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x v="3152"/>
    <b v="1"/>
    <n v="67"/>
    <b v="1"/>
    <x v="6"/>
    <x v="2338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x v="3153"/>
    <b v="1"/>
    <n v="241"/>
    <b v="1"/>
    <x v="6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x v="3154"/>
    <b v="1"/>
    <n v="123"/>
    <b v="1"/>
    <x v="6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x v="3155"/>
    <b v="1"/>
    <n v="302"/>
    <b v="1"/>
    <x v="6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x v="3156"/>
    <b v="1"/>
    <n v="89"/>
    <b v="1"/>
    <x v="6"/>
    <x v="2342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x v="3157"/>
    <b v="1"/>
    <n v="41"/>
    <b v="1"/>
    <x v="6"/>
    <x v="50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x v="3158"/>
    <b v="1"/>
    <n v="69"/>
    <b v="1"/>
    <x v="6"/>
    <x v="430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x v="3159"/>
    <b v="1"/>
    <n v="52"/>
    <b v="1"/>
    <x v="6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x v="3160"/>
    <b v="1"/>
    <n v="57"/>
    <b v="1"/>
    <x v="6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x v="3161"/>
    <b v="1"/>
    <n v="74"/>
    <b v="1"/>
    <x v="6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x v="3162"/>
    <b v="1"/>
    <n v="63"/>
    <b v="1"/>
    <x v="6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x v="3163"/>
    <b v="1"/>
    <n v="72"/>
    <b v="1"/>
    <x v="6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x v="3164"/>
    <b v="1"/>
    <n v="71"/>
    <b v="1"/>
    <x v="6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x v="3165"/>
    <b v="1"/>
    <n v="21"/>
    <b v="1"/>
    <x v="6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x v="3166"/>
    <b v="1"/>
    <n v="930"/>
    <b v="1"/>
    <x v="6"/>
    <x v="2349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x v="3167"/>
    <b v="1"/>
    <n v="55"/>
    <b v="1"/>
    <x v="6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x v="3168"/>
    <b v="1"/>
    <n v="61"/>
    <b v="1"/>
    <x v="6"/>
    <x v="2351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x v="3169"/>
    <b v="1"/>
    <n v="82"/>
    <b v="1"/>
    <x v="6"/>
    <x v="2352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x v="3170"/>
    <b v="1"/>
    <n v="71"/>
    <b v="1"/>
    <x v="6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x v="3171"/>
    <b v="1"/>
    <n v="117"/>
    <b v="1"/>
    <x v="6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x v="3172"/>
    <b v="1"/>
    <n v="29"/>
    <b v="1"/>
    <x v="6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x v="3173"/>
    <b v="1"/>
    <n v="74"/>
    <b v="1"/>
    <x v="6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x v="3174"/>
    <b v="1"/>
    <n v="23"/>
    <b v="1"/>
    <x v="6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x v="3175"/>
    <b v="1"/>
    <n v="60"/>
    <b v="1"/>
    <x v="6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x v="3176"/>
    <b v="1"/>
    <n v="55"/>
    <b v="1"/>
    <x v="6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x v="3177"/>
    <b v="1"/>
    <n v="51"/>
    <b v="1"/>
    <x v="6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x v="3178"/>
    <b v="1"/>
    <n v="78"/>
    <b v="1"/>
    <x v="6"/>
    <x v="2359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x v="3179"/>
    <b v="1"/>
    <n v="62"/>
    <b v="1"/>
    <x v="6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x v="3180"/>
    <b v="1"/>
    <n v="45"/>
    <b v="1"/>
    <x v="6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x v="3181"/>
    <b v="1"/>
    <n v="15"/>
    <b v="1"/>
    <x v="6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x v="3182"/>
    <b v="1"/>
    <n v="151"/>
    <b v="1"/>
    <x v="6"/>
    <x v="2191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x v="3183"/>
    <b v="1"/>
    <n v="68"/>
    <b v="1"/>
    <x v="6"/>
    <x v="2206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x v="3184"/>
    <b v="1"/>
    <n v="46"/>
    <b v="1"/>
    <x v="6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x v="3185"/>
    <b v="1"/>
    <n v="24"/>
    <b v="1"/>
    <x v="6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x v="3186"/>
    <b v="1"/>
    <n v="70"/>
    <b v="1"/>
    <x v="6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x v="3187"/>
    <b v="1"/>
    <n v="244"/>
    <b v="1"/>
    <x v="6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x v="3188"/>
    <b v="0"/>
    <n v="9"/>
    <b v="0"/>
    <x v="40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x v="3189"/>
    <b v="0"/>
    <n v="19"/>
    <b v="0"/>
    <x v="40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x v="3190"/>
    <b v="0"/>
    <n v="0"/>
    <b v="0"/>
    <x v="40"/>
    <x v="109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x v="3191"/>
    <b v="0"/>
    <n v="4"/>
    <b v="0"/>
    <x v="40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x v="3192"/>
    <b v="0"/>
    <n v="8"/>
    <b v="0"/>
    <x v="40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x v="3193"/>
    <b v="0"/>
    <n v="24"/>
    <b v="0"/>
    <x v="40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x v="3194"/>
    <b v="0"/>
    <n v="0"/>
    <b v="0"/>
    <x v="40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x v="3195"/>
    <b v="0"/>
    <n v="39"/>
    <b v="0"/>
    <x v="40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x v="3196"/>
    <b v="0"/>
    <n v="6"/>
    <b v="0"/>
    <x v="40"/>
    <x v="1855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x v="3197"/>
    <b v="0"/>
    <n v="4"/>
    <b v="0"/>
    <x v="40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x v="3198"/>
    <b v="0"/>
    <n v="3"/>
    <b v="0"/>
    <x v="40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x v="3199"/>
    <b v="0"/>
    <n v="53"/>
    <b v="0"/>
    <x v="40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x v="3200"/>
    <b v="0"/>
    <n v="1"/>
    <b v="0"/>
    <x v="40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x v="3201"/>
    <b v="0"/>
    <n v="2"/>
    <b v="0"/>
    <x v="40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x v="3202"/>
    <b v="0"/>
    <n v="25"/>
    <b v="0"/>
    <x v="40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x v="3203"/>
    <b v="0"/>
    <n v="6"/>
    <b v="0"/>
    <x v="40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x v="3204"/>
    <b v="0"/>
    <n v="0"/>
    <b v="0"/>
    <x v="40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x v="3205"/>
    <b v="0"/>
    <n v="12"/>
    <b v="0"/>
    <x v="40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x v="3206"/>
    <b v="0"/>
    <n v="0"/>
    <b v="0"/>
    <x v="40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x v="3207"/>
    <b v="0"/>
    <n v="36"/>
    <b v="0"/>
    <x v="40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x v="3208"/>
    <b v="1"/>
    <n v="82"/>
    <b v="1"/>
    <x v="6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x v="3209"/>
    <b v="1"/>
    <n v="226"/>
    <b v="1"/>
    <x v="6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x v="3210"/>
    <b v="1"/>
    <n v="60"/>
    <b v="1"/>
    <x v="6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x v="3211"/>
    <b v="1"/>
    <n v="322"/>
    <b v="1"/>
    <x v="6"/>
    <x v="2378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x v="3212"/>
    <b v="1"/>
    <n v="94"/>
    <b v="1"/>
    <x v="6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x v="3213"/>
    <b v="1"/>
    <n v="47"/>
    <b v="1"/>
    <x v="6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x v="3214"/>
    <b v="1"/>
    <n v="115"/>
    <b v="1"/>
    <x v="6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x v="3215"/>
    <b v="1"/>
    <n v="134"/>
    <b v="1"/>
    <x v="6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x v="3216"/>
    <b v="1"/>
    <n v="35"/>
    <b v="1"/>
    <x v="6"/>
    <x v="2383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x v="3217"/>
    <b v="1"/>
    <n v="104"/>
    <b v="1"/>
    <x v="6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x v="3218"/>
    <b v="1"/>
    <n v="184"/>
    <b v="1"/>
    <x v="6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x v="3219"/>
    <b v="1"/>
    <n v="119"/>
    <b v="1"/>
    <x v="6"/>
    <x v="2384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x v="3220"/>
    <b v="1"/>
    <n v="59"/>
    <b v="1"/>
    <x v="6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x v="3221"/>
    <b v="1"/>
    <n v="113"/>
    <b v="1"/>
    <x v="6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x v="3222"/>
    <b v="1"/>
    <n v="84"/>
    <b v="1"/>
    <x v="6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x v="3223"/>
    <b v="1"/>
    <n v="74"/>
    <b v="1"/>
    <x v="6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x v="3224"/>
    <b v="1"/>
    <n v="216"/>
    <b v="1"/>
    <x v="6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x v="3225"/>
    <b v="1"/>
    <n v="39"/>
    <b v="1"/>
    <x v="6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x v="3226"/>
    <b v="1"/>
    <n v="21"/>
    <b v="1"/>
    <x v="6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x v="3227"/>
    <b v="0"/>
    <n v="30"/>
    <b v="1"/>
    <x v="6"/>
    <x v="1054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x v="3228"/>
    <b v="1"/>
    <n v="37"/>
    <b v="1"/>
    <x v="6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x v="3229"/>
    <b v="1"/>
    <n v="202"/>
    <b v="1"/>
    <x v="6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x v="3230"/>
    <b v="1"/>
    <n v="37"/>
    <b v="1"/>
    <x v="6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x v="3231"/>
    <b v="0"/>
    <n v="28"/>
    <b v="1"/>
    <x v="6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x v="3232"/>
    <b v="1"/>
    <n v="26"/>
    <b v="1"/>
    <x v="6"/>
    <x v="2394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x v="3233"/>
    <b v="0"/>
    <n v="61"/>
    <b v="1"/>
    <x v="6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x v="3234"/>
    <b v="0"/>
    <n v="115"/>
    <b v="1"/>
    <x v="6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x v="3235"/>
    <b v="1"/>
    <n v="181"/>
    <b v="1"/>
    <x v="6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x v="3236"/>
    <b v="0"/>
    <n v="110"/>
    <b v="1"/>
    <x v="6"/>
    <x v="1794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x v="3237"/>
    <b v="1"/>
    <n v="269"/>
    <b v="1"/>
    <x v="6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x v="3238"/>
    <b v="1"/>
    <n v="79"/>
    <b v="1"/>
    <x v="6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x v="3239"/>
    <b v="1"/>
    <n v="104"/>
    <b v="1"/>
    <x v="6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x v="3240"/>
    <b v="0"/>
    <n v="34"/>
    <b v="1"/>
    <x v="6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x v="3241"/>
    <b v="1"/>
    <n v="167"/>
    <b v="1"/>
    <x v="6"/>
    <x v="2401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x v="3242"/>
    <b v="1"/>
    <n v="183"/>
    <b v="1"/>
    <x v="6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x v="3243"/>
    <b v="1"/>
    <n v="71"/>
    <b v="1"/>
    <x v="6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x v="3244"/>
    <b v="0"/>
    <n v="69"/>
    <b v="1"/>
    <x v="6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x v="3245"/>
    <b v="0"/>
    <n v="270"/>
    <b v="1"/>
    <x v="6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x v="3246"/>
    <b v="1"/>
    <n v="193"/>
    <b v="1"/>
    <x v="6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x v="3247"/>
    <b v="1"/>
    <n v="57"/>
    <b v="1"/>
    <x v="6"/>
    <x v="2407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x v="3248"/>
    <b v="1"/>
    <n v="200"/>
    <b v="1"/>
    <x v="6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x v="3249"/>
    <b v="1"/>
    <n v="88"/>
    <b v="1"/>
    <x v="6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x v="3250"/>
    <b v="1"/>
    <n v="213"/>
    <b v="1"/>
    <x v="6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x v="3251"/>
    <b v="1"/>
    <n v="20"/>
    <b v="1"/>
    <x v="6"/>
    <x v="161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x v="3252"/>
    <b v="1"/>
    <n v="50"/>
    <b v="1"/>
    <x v="6"/>
    <x v="241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x v="3253"/>
    <b v="1"/>
    <n v="115"/>
    <b v="1"/>
    <x v="6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x v="3254"/>
    <b v="1"/>
    <n v="186"/>
    <b v="1"/>
    <x v="6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x v="3255"/>
    <b v="1"/>
    <n v="18"/>
    <b v="1"/>
    <x v="6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x v="3256"/>
    <b v="1"/>
    <n v="176"/>
    <b v="1"/>
    <x v="6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x v="3257"/>
    <b v="0"/>
    <n v="41"/>
    <b v="1"/>
    <x v="6"/>
    <x v="2415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x v="3258"/>
    <b v="1"/>
    <n v="75"/>
    <b v="1"/>
    <x v="6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x v="3259"/>
    <b v="1"/>
    <n v="97"/>
    <b v="1"/>
    <x v="6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x v="3260"/>
    <b v="1"/>
    <n v="73"/>
    <b v="1"/>
    <x v="6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x v="3261"/>
    <b v="1"/>
    <n v="49"/>
    <b v="1"/>
    <x v="6"/>
    <x v="2419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x v="3262"/>
    <b v="1"/>
    <n v="134"/>
    <b v="1"/>
    <x v="6"/>
    <x v="2420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x v="3263"/>
    <b v="1"/>
    <n v="68"/>
    <b v="1"/>
    <x v="6"/>
    <x v="2421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x v="3264"/>
    <b v="1"/>
    <n v="49"/>
    <b v="1"/>
    <x v="6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x v="3265"/>
    <b v="1"/>
    <n v="63"/>
    <b v="1"/>
    <x v="6"/>
    <x v="2002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x v="3266"/>
    <b v="1"/>
    <n v="163"/>
    <b v="1"/>
    <x v="6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x v="3267"/>
    <b v="1"/>
    <n v="288"/>
    <b v="1"/>
    <x v="6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x v="3268"/>
    <b v="1"/>
    <n v="42"/>
    <b v="1"/>
    <x v="6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x v="3269"/>
    <b v="1"/>
    <n v="70"/>
    <b v="1"/>
    <x v="6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x v="3270"/>
    <b v="1"/>
    <n v="30"/>
    <b v="1"/>
    <x v="6"/>
    <x v="658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x v="3271"/>
    <b v="1"/>
    <n v="51"/>
    <b v="1"/>
    <x v="6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x v="3272"/>
    <b v="1"/>
    <n v="145"/>
    <b v="1"/>
    <x v="6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x v="3273"/>
    <b v="1"/>
    <n v="21"/>
    <b v="1"/>
    <x v="6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x v="3274"/>
    <b v="1"/>
    <n v="286"/>
    <b v="1"/>
    <x v="6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x v="3275"/>
    <b v="1"/>
    <n v="12"/>
    <b v="1"/>
    <x v="6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x v="3276"/>
    <b v="1"/>
    <n v="100"/>
    <b v="1"/>
    <x v="6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x v="3277"/>
    <b v="1"/>
    <n v="100"/>
    <b v="1"/>
    <x v="6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x v="3278"/>
    <b v="1"/>
    <n v="34"/>
    <b v="1"/>
    <x v="6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x v="3279"/>
    <b v="0"/>
    <n v="63"/>
    <b v="1"/>
    <x v="6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x v="3280"/>
    <b v="0"/>
    <n v="30"/>
    <b v="1"/>
    <x v="6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x v="3281"/>
    <b v="0"/>
    <n v="47"/>
    <b v="1"/>
    <x v="6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x v="3282"/>
    <b v="0"/>
    <n v="237"/>
    <b v="1"/>
    <x v="6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x v="3283"/>
    <b v="0"/>
    <n v="47"/>
    <b v="1"/>
    <x v="6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x v="3284"/>
    <b v="0"/>
    <n v="15"/>
    <b v="1"/>
    <x v="6"/>
    <x v="264"/>
    <n v="203.2"/>
    <x v="1"/>
    <x v="6"/>
  </r>
  <r>
    <n v="3285"/>
    <s v="By Morning"/>
    <s v="A new play by Matthew Gasda"/>
    <x v="402"/>
    <n v="5604"/>
    <x v="0"/>
    <x v="0"/>
    <s v="USD"/>
    <n v="1488258000"/>
    <x v="3285"/>
    <b v="0"/>
    <n v="81"/>
    <b v="1"/>
    <x v="6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x v="3286"/>
    <b v="0"/>
    <n v="122"/>
    <b v="1"/>
    <x v="6"/>
    <x v="2432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x v="3287"/>
    <b v="0"/>
    <n v="34"/>
    <b v="1"/>
    <x v="6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x v="3288"/>
    <b v="0"/>
    <n v="207"/>
    <b v="1"/>
    <x v="6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x v="3289"/>
    <b v="0"/>
    <n v="25"/>
    <b v="1"/>
    <x v="6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x v="3290"/>
    <b v="0"/>
    <n v="72"/>
    <b v="1"/>
    <x v="6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x v="3291"/>
    <b v="0"/>
    <n v="14"/>
    <b v="1"/>
    <x v="6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x v="3292"/>
    <b v="0"/>
    <n v="15"/>
    <b v="1"/>
    <x v="6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x v="3293"/>
    <b v="0"/>
    <n v="91"/>
    <b v="1"/>
    <x v="6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x v="3294"/>
    <b v="0"/>
    <n v="24"/>
    <b v="1"/>
    <x v="6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x v="3295"/>
    <b v="0"/>
    <n v="27"/>
    <b v="1"/>
    <x v="6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x v="3296"/>
    <b v="0"/>
    <n v="47"/>
    <b v="1"/>
    <x v="6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x v="3297"/>
    <b v="0"/>
    <n v="44"/>
    <b v="1"/>
    <x v="6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x v="3298"/>
    <b v="0"/>
    <n v="72"/>
    <b v="1"/>
    <x v="6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x v="3299"/>
    <b v="0"/>
    <n v="63"/>
    <b v="1"/>
    <x v="6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x v="3300"/>
    <b v="0"/>
    <n v="88"/>
    <b v="1"/>
    <x v="6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x v="3301"/>
    <b v="0"/>
    <n v="70"/>
    <b v="1"/>
    <x v="6"/>
    <x v="1424"/>
    <n v="57.2"/>
    <x v="1"/>
    <x v="6"/>
  </r>
  <r>
    <n v="3302"/>
    <s v="El muro de BorÃ­s KiÃ©n"/>
    <s v="FilosofÃ­a de los anÃ³nimos"/>
    <x v="33"/>
    <n v="8685"/>
    <x v="0"/>
    <x v="3"/>
    <s v="EUR"/>
    <n v="1481099176"/>
    <x v="3302"/>
    <b v="0"/>
    <n v="50"/>
    <b v="1"/>
    <x v="6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x v="3303"/>
    <b v="0"/>
    <n v="35"/>
    <b v="1"/>
    <x v="6"/>
    <x v="2444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x v="3304"/>
    <b v="0"/>
    <n v="175"/>
    <b v="1"/>
    <x v="6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x v="3305"/>
    <b v="0"/>
    <n v="20"/>
    <b v="1"/>
    <x v="6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x v="3306"/>
    <b v="0"/>
    <n v="54"/>
    <b v="1"/>
    <x v="6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x v="3307"/>
    <b v="0"/>
    <n v="20"/>
    <b v="1"/>
    <x v="6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x v="3308"/>
    <b v="0"/>
    <n v="57"/>
    <b v="1"/>
    <x v="6"/>
    <x v="244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x v="3309"/>
    <b v="0"/>
    <n v="31"/>
    <b v="1"/>
    <x v="6"/>
    <x v="2450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x v="3310"/>
    <b v="0"/>
    <n v="31"/>
    <b v="1"/>
    <x v="6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x v="3311"/>
    <b v="0"/>
    <n v="45"/>
    <b v="1"/>
    <x v="6"/>
    <x v="2451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x v="3312"/>
    <b v="0"/>
    <n v="41"/>
    <b v="1"/>
    <x v="6"/>
    <x v="2452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x v="3313"/>
    <b v="0"/>
    <n v="29"/>
    <b v="1"/>
    <x v="6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x v="3314"/>
    <b v="0"/>
    <n v="58"/>
    <b v="1"/>
    <x v="6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x v="3315"/>
    <b v="0"/>
    <n v="89"/>
    <b v="1"/>
    <x v="6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x v="3316"/>
    <b v="0"/>
    <n v="125"/>
    <b v="1"/>
    <x v="6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x v="3317"/>
    <b v="0"/>
    <n v="18"/>
    <b v="1"/>
    <x v="6"/>
    <x v="2456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x v="3318"/>
    <b v="0"/>
    <n v="32"/>
    <b v="1"/>
    <x v="6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x v="3319"/>
    <b v="0"/>
    <n v="16"/>
    <b v="1"/>
    <x v="6"/>
    <x v="1277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x v="3320"/>
    <b v="0"/>
    <n v="38"/>
    <b v="1"/>
    <x v="6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x v="3321"/>
    <b v="0"/>
    <n v="15"/>
    <b v="1"/>
    <x v="6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x v="3322"/>
    <b v="0"/>
    <n v="23"/>
    <b v="1"/>
    <x v="6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x v="3323"/>
    <b v="0"/>
    <n v="49"/>
    <b v="1"/>
    <x v="6"/>
    <x v="245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x v="3324"/>
    <b v="0"/>
    <n v="10"/>
    <b v="1"/>
    <x v="6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x v="3325"/>
    <b v="0"/>
    <n v="15"/>
    <b v="1"/>
    <x v="6"/>
    <x v="2460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x v="3326"/>
    <b v="0"/>
    <n v="57"/>
    <b v="1"/>
    <x v="6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x v="3327"/>
    <b v="0"/>
    <n v="33"/>
    <b v="1"/>
    <x v="6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x v="3328"/>
    <b v="0"/>
    <n v="9"/>
    <b v="1"/>
    <x v="6"/>
    <x v="2461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x v="3329"/>
    <b v="0"/>
    <n v="26"/>
    <b v="1"/>
    <x v="6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x v="3330"/>
    <b v="0"/>
    <n v="69"/>
    <b v="1"/>
    <x v="6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x v="3331"/>
    <b v="0"/>
    <n v="65"/>
    <b v="1"/>
    <x v="6"/>
    <x v="2464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x v="3332"/>
    <b v="0"/>
    <n v="83"/>
    <b v="1"/>
    <x v="6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x v="3333"/>
    <b v="0"/>
    <n v="111"/>
    <b v="1"/>
    <x v="6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x v="3334"/>
    <b v="0"/>
    <n v="46"/>
    <b v="1"/>
    <x v="6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x v="3335"/>
    <b v="0"/>
    <n v="63"/>
    <b v="1"/>
    <x v="6"/>
    <x v="2467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x v="3336"/>
    <b v="0"/>
    <n v="9"/>
    <b v="1"/>
    <x v="6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x v="3337"/>
    <b v="0"/>
    <n v="34"/>
    <b v="1"/>
    <x v="6"/>
    <x v="1097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x v="3338"/>
    <b v="0"/>
    <n v="112"/>
    <b v="1"/>
    <x v="6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x v="3339"/>
    <b v="0"/>
    <n v="47"/>
    <b v="1"/>
    <x v="6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x v="3340"/>
    <b v="0"/>
    <n v="38"/>
    <b v="1"/>
    <x v="6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x v="3341"/>
    <b v="0"/>
    <n v="28"/>
    <b v="1"/>
    <x v="6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x v="3342"/>
    <b v="0"/>
    <n v="78"/>
    <b v="1"/>
    <x v="6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x v="3343"/>
    <b v="0"/>
    <n v="23"/>
    <b v="1"/>
    <x v="6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x v="3344"/>
    <b v="0"/>
    <n v="40"/>
    <b v="1"/>
    <x v="6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x v="3345"/>
    <b v="0"/>
    <n v="13"/>
    <b v="1"/>
    <x v="6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x v="3346"/>
    <b v="0"/>
    <n v="18"/>
    <b v="1"/>
    <x v="6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x v="3347"/>
    <b v="0"/>
    <n v="22"/>
    <b v="1"/>
    <x v="6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x v="3348"/>
    <b v="0"/>
    <n v="79"/>
    <b v="1"/>
    <x v="6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x v="3349"/>
    <b v="0"/>
    <n v="14"/>
    <b v="1"/>
    <x v="6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x v="3350"/>
    <b v="0"/>
    <n v="51"/>
    <b v="1"/>
    <x v="6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x v="3351"/>
    <b v="0"/>
    <n v="54"/>
    <b v="1"/>
    <x v="6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x v="3352"/>
    <b v="0"/>
    <n v="70"/>
    <b v="1"/>
    <x v="6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x v="3353"/>
    <b v="0"/>
    <n v="44"/>
    <b v="1"/>
    <x v="6"/>
    <x v="2477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x v="3354"/>
    <b v="0"/>
    <n v="55"/>
    <b v="1"/>
    <x v="6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x v="3355"/>
    <b v="0"/>
    <n v="15"/>
    <b v="1"/>
    <x v="6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x v="3356"/>
    <b v="0"/>
    <n v="27"/>
    <b v="1"/>
    <x v="6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x v="3357"/>
    <b v="0"/>
    <n v="21"/>
    <b v="1"/>
    <x v="6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x v="3358"/>
    <b v="0"/>
    <n v="162"/>
    <b v="1"/>
    <x v="6"/>
    <x v="2480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x v="3359"/>
    <b v="0"/>
    <n v="23"/>
    <b v="1"/>
    <x v="6"/>
    <x v="90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x v="3360"/>
    <b v="0"/>
    <n v="72"/>
    <b v="1"/>
    <x v="6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x v="3361"/>
    <b v="0"/>
    <n v="68"/>
    <b v="1"/>
    <x v="6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x v="3362"/>
    <b v="0"/>
    <n v="20"/>
    <b v="1"/>
    <x v="6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x v="3363"/>
    <b v="0"/>
    <n v="26"/>
    <b v="1"/>
    <x v="6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x v="3364"/>
    <b v="0"/>
    <n v="72"/>
    <b v="1"/>
    <x v="6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x v="3365"/>
    <b v="0"/>
    <n v="3"/>
    <b v="1"/>
    <x v="6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x v="3366"/>
    <b v="0"/>
    <n v="18"/>
    <b v="1"/>
    <x v="6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x v="3367"/>
    <b v="0"/>
    <n v="30"/>
    <b v="1"/>
    <x v="6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x v="3368"/>
    <b v="0"/>
    <n v="23"/>
    <b v="1"/>
    <x v="6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x v="3369"/>
    <b v="0"/>
    <n v="54"/>
    <b v="1"/>
    <x v="6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x v="3370"/>
    <b v="0"/>
    <n v="26"/>
    <b v="1"/>
    <x v="6"/>
    <x v="2487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x v="3371"/>
    <b v="0"/>
    <n v="9"/>
    <b v="1"/>
    <x v="6"/>
    <x v="2488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x v="3372"/>
    <b v="0"/>
    <n v="27"/>
    <b v="1"/>
    <x v="6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x v="3373"/>
    <b v="0"/>
    <n v="30"/>
    <b v="1"/>
    <x v="6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x v="3374"/>
    <b v="0"/>
    <n v="52"/>
    <b v="1"/>
    <x v="6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x v="3375"/>
    <b v="0"/>
    <n v="17"/>
    <b v="1"/>
    <x v="6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x v="3376"/>
    <b v="0"/>
    <n v="19"/>
    <b v="1"/>
    <x v="6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x v="3377"/>
    <b v="0"/>
    <n v="77"/>
    <b v="1"/>
    <x v="6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x v="3378"/>
    <b v="0"/>
    <n v="21"/>
    <b v="1"/>
    <x v="6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x v="3379"/>
    <b v="0"/>
    <n v="38"/>
    <b v="1"/>
    <x v="6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x v="3380"/>
    <b v="0"/>
    <n v="28"/>
    <b v="1"/>
    <x v="6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x v="3381"/>
    <b v="0"/>
    <n v="48"/>
    <b v="1"/>
    <x v="6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x v="3382"/>
    <b v="0"/>
    <n v="46"/>
    <b v="1"/>
    <x v="6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x v="3383"/>
    <b v="0"/>
    <n v="30"/>
    <b v="1"/>
    <x v="6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x v="3384"/>
    <b v="0"/>
    <n v="64"/>
    <b v="1"/>
    <x v="6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x v="3385"/>
    <b v="0"/>
    <n v="15"/>
    <b v="1"/>
    <x v="6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x v="3386"/>
    <b v="0"/>
    <n v="41"/>
    <b v="1"/>
    <x v="6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x v="3387"/>
    <b v="0"/>
    <n v="35"/>
    <b v="1"/>
    <x v="6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x v="3388"/>
    <b v="0"/>
    <n v="45"/>
    <b v="1"/>
    <x v="6"/>
    <x v="965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x v="3389"/>
    <b v="0"/>
    <n v="62"/>
    <b v="1"/>
    <x v="6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x v="3390"/>
    <b v="0"/>
    <n v="22"/>
    <b v="1"/>
    <x v="6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x v="3391"/>
    <b v="0"/>
    <n v="18"/>
    <b v="1"/>
    <x v="6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x v="3392"/>
    <b v="0"/>
    <n v="12"/>
    <b v="1"/>
    <x v="6"/>
    <x v="31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x v="3393"/>
    <b v="0"/>
    <n v="44"/>
    <b v="1"/>
    <x v="6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x v="3394"/>
    <b v="0"/>
    <n v="27"/>
    <b v="1"/>
    <x v="6"/>
    <x v="2497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x v="3395"/>
    <b v="0"/>
    <n v="38"/>
    <b v="1"/>
    <x v="6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x v="3396"/>
    <b v="0"/>
    <n v="28"/>
    <b v="1"/>
    <x v="6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x v="3397"/>
    <b v="0"/>
    <n v="24"/>
    <b v="1"/>
    <x v="6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x v="3398"/>
    <b v="0"/>
    <n v="65"/>
    <b v="1"/>
    <x v="6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x v="3399"/>
    <b v="0"/>
    <n v="46"/>
    <b v="1"/>
    <x v="6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x v="3400"/>
    <b v="0"/>
    <n v="85"/>
    <b v="1"/>
    <x v="6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x v="3401"/>
    <b v="0"/>
    <n v="66"/>
    <b v="1"/>
    <x v="6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x v="3402"/>
    <b v="0"/>
    <n v="165"/>
    <b v="1"/>
    <x v="6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x v="3403"/>
    <b v="0"/>
    <n v="17"/>
    <b v="1"/>
    <x v="6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x v="3404"/>
    <b v="0"/>
    <n v="3"/>
    <b v="1"/>
    <x v="6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x v="3405"/>
    <b v="0"/>
    <n v="17"/>
    <b v="1"/>
    <x v="6"/>
    <x v="2504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x v="3406"/>
    <b v="0"/>
    <n v="91"/>
    <b v="1"/>
    <x v="6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x v="3407"/>
    <b v="0"/>
    <n v="67"/>
    <b v="1"/>
    <x v="6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x v="3408"/>
    <b v="0"/>
    <n v="18"/>
    <b v="1"/>
    <x v="6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x v="3409"/>
    <b v="0"/>
    <n v="21"/>
    <b v="1"/>
    <x v="6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x v="3410"/>
    <b v="0"/>
    <n v="40"/>
    <b v="1"/>
    <x v="6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x v="3411"/>
    <b v="0"/>
    <n v="78"/>
    <b v="1"/>
    <x v="6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x v="3412"/>
    <b v="0"/>
    <n v="26"/>
    <b v="1"/>
    <x v="6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x v="3413"/>
    <b v="0"/>
    <n v="14"/>
    <b v="1"/>
    <x v="6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x v="3414"/>
    <b v="0"/>
    <n v="44"/>
    <b v="1"/>
    <x v="6"/>
    <x v="991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x v="3415"/>
    <b v="0"/>
    <n v="9"/>
    <b v="1"/>
    <x v="6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x v="3416"/>
    <b v="0"/>
    <n v="30"/>
    <b v="1"/>
    <x v="6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x v="3417"/>
    <b v="0"/>
    <n v="45"/>
    <b v="1"/>
    <x v="6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x v="3418"/>
    <b v="0"/>
    <n v="56"/>
    <b v="1"/>
    <x v="6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x v="3419"/>
    <b v="0"/>
    <n v="46"/>
    <b v="1"/>
    <x v="6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x v="3420"/>
    <b v="0"/>
    <n v="34"/>
    <b v="1"/>
    <x v="6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x v="3421"/>
    <b v="0"/>
    <n v="98"/>
    <b v="1"/>
    <x v="6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x v="3422"/>
    <b v="0"/>
    <n v="46"/>
    <b v="1"/>
    <x v="6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x v="3423"/>
    <b v="0"/>
    <n v="10"/>
    <b v="1"/>
    <x v="6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x v="3424"/>
    <b v="0"/>
    <n v="76"/>
    <b v="1"/>
    <x v="6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x v="3425"/>
    <b v="0"/>
    <n v="104"/>
    <b v="1"/>
    <x v="6"/>
    <x v="2516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x v="3426"/>
    <b v="0"/>
    <n v="87"/>
    <b v="1"/>
    <x v="6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x v="3427"/>
    <b v="0"/>
    <n v="29"/>
    <b v="1"/>
    <x v="6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x v="3428"/>
    <b v="0"/>
    <n v="51"/>
    <b v="1"/>
    <x v="6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x v="3429"/>
    <b v="0"/>
    <n v="12"/>
    <b v="1"/>
    <x v="6"/>
    <x v="2129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x v="3430"/>
    <b v="0"/>
    <n v="72"/>
    <b v="1"/>
    <x v="6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x v="3431"/>
    <b v="0"/>
    <n v="21"/>
    <b v="1"/>
    <x v="6"/>
    <x v="31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x v="3432"/>
    <b v="0"/>
    <n v="42"/>
    <b v="1"/>
    <x v="6"/>
    <x v="2519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x v="3433"/>
    <b v="0"/>
    <n v="71"/>
    <b v="1"/>
    <x v="6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x v="3434"/>
    <b v="0"/>
    <n v="168"/>
    <b v="1"/>
    <x v="6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x v="3435"/>
    <b v="0"/>
    <n v="19"/>
    <b v="1"/>
    <x v="6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x v="3436"/>
    <b v="0"/>
    <n v="37"/>
    <b v="1"/>
    <x v="6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x v="3437"/>
    <b v="0"/>
    <n v="36"/>
    <b v="1"/>
    <x v="6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x v="3438"/>
    <b v="0"/>
    <n v="14"/>
    <b v="1"/>
    <x v="6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x v="3439"/>
    <b v="0"/>
    <n v="18"/>
    <b v="1"/>
    <x v="6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x v="3440"/>
    <b v="0"/>
    <n v="82"/>
    <b v="1"/>
    <x v="6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x v="3441"/>
    <b v="0"/>
    <n v="43"/>
    <b v="1"/>
    <x v="6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x v="3442"/>
    <b v="0"/>
    <n v="8"/>
    <b v="1"/>
    <x v="6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x v="3443"/>
    <b v="0"/>
    <n v="45"/>
    <b v="1"/>
    <x v="6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x v="3444"/>
    <b v="0"/>
    <n v="20"/>
    <b v="1"/>
    <x v="6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x v="3445"/>
    <b v="0"/>
    <n v="31"/>
    <b v="1"/>
    <x v="6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x v="3446"/>
    <b v="0"/>
    <n v="25"/>
    <b v="1"/>
    <x v="6"/>
    <x v="2123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x v="3447"/>
    <b v="0"/>
    <n v="14"/>
    <b v="1"/>
    <x v="6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x v="3448"/>
    <b v="0"/>
    <n v="45"/>
    <b v="1"/>
    <x v="6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x v="3449"/>
    <b v="0"/>
    <n v="20"/>
    <b v="1"/>
    <x v="6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x v="3450"/>
    <b v="0"/>
    <n v="39"/>
    <b v="1"/>
    <x v="6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x v="3451"/>
    <b v="0"/>
    <n v="16"/>
    <b v="1"/>
    <x v="6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x v="3452"/>
    <b v="0"/>
    <n v="37"/>
    <b v="1"/>
    <x v="6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x v="3453"/>
    <b v="0"/>
    <n v="14"/>
    <b v="1"/>
    <x v="6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x v="3454"/>
    <b v="0"/>
    <n v="21"/>
    <b v="1"/>
    <x v="6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x v="3455"/>
    <b v="0"/>
    <n v="69"/>
    <b v="1"/>
    <x v="6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x v="3456"/>
    <b v="0"/>
    <n v="16"/>
    <b v="1"/>
    <x v="6"/>
    <x v="253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x v="3457"/>
    <b v="0"/>
    <n v="55"/>
    <b v="1"/>
    <x v="6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x v="3458"/>
    <b v="0"/>
    <n v="27"/>
    <b v="1"/>
    <x v="6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x v="3459"/>
    <b v="0"/>
    <n v="36"/>
    <b v="1"/>
    <x v="6"/>
    <x v="2536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x v="3460"/>
    <b v="0"/>
    <n v="19"/>
    <b v="1"/>
    <x v="6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x v="3461"/>
    <b v="0"/>
    <n v="12"/>
    <b v="1"/>
    <x v="6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x v="3462"/>
    <b v="0"/>
    <n v="17"/>
    <b v="1"/>
    <x v="6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x v="3463"/>
    <b v="0"/>
    <n v="114"/>
    <b v="1"/>
    <x v="6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x v="3464"/>
    <b v="0"/>
    <n v="93"/>
    <b v="1"/>
    <x v="6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x v="3465"/>
    <b v="0"/>
    <n v="36"/>
    <b v="1"/>
    <x v="6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x v="3466"/>
    <b v="0"/>
    <n v="61"/>
    <b v="1"/>
    <x v="6"/>
    <x v="2542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x v="3467"/>
    <b v="0"/>
    <n v="47"/>
    <b v="1"/>
    <x v="6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x v="3468"/>
    <b v="0"/>
    <n v="17"/>
    <b v="1"/>
    <x v="6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x v="3469"/>
    <b v="0"/>
    <n v="63"/>
    <b v="1"/>
    <x v="6"/>
    <x v="254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x v="3470"/>
    <b v="0"/>
    <n v="9"/>
    <b v="1"/>
    <x v="6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x v="3471"/>
    <b v="0"/>
    <n v="30"/>
    <b v="1"/>
    <x v="6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x v="3472"/>
    <b v="0"/>
    <n v="23"/>
    <b v="1"/>
    <x v="6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x v="3473"/>
    <b v="0"/>
    <n v="33"/>
    <b v="1"/>
    <x v="6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x v="3474"/>
    <b v="0"/>
    <n v="39"/>
    <b v="1"/>
    <x v="6"/>
    <x v="50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x v="3475"/>
    <b v="0"/>
    <n v="17"/>
    <b v="1"/>
    <x v="6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x v="3476"/>
    <b v="0"/>
    <n v="6"/>
    <b v="1"/>
    <x v="6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x v="3477"/>
    <b v="0"/>
    <n v="39"/>
    <b v="1"/>
    <x v="6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x v="3478"/>
    <b v="0"/>
    <n v="57"/>
    <b v="1"/>
    <x v="6"/>
    <x v="2547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x v="3479"/>
    <b v="0"/>
    <n v="56"/>
    <b v="1"/>
    <x v="6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x v="3480"/>
    <b v="0"/>
    <n v="13"/>
    <b v="1"/>
    <x v="6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x v="3481"/>
    <b v="0"/>
    <n v="95"/>
    <b v="1"/>
    <x v="6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x v="3482"/>
    <b v="0"/>
    <n v="80"/>
    <b v="1"/>
    <x v="6"/>
    <x v="2550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x v="3483"/>
    <b v="0"/>
    <n v="133"/>
    <b v="1"/>
    <x v="6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x v="3484"/>
    <b v="0"/>
    <n v="44"/>
    <b v="1"/>
    <x v="6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x v="3485"/>
    <b v="0"/>
    <n v="30"/>
    <b v="1"/>
    <x v="6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x v="3486"/>
    <b v="0"/>
    <n v="56"/>
    <b v="1"/>
    <x v="6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x v="3487"/>
    <b v="0"/>
    <n v="66"/>
    <b v="1"/>
    <x v="6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x v="3488"/>
    <b v="0"/>
    <n v="29"/>
    <b v="1"/>
    <x v="6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x v="3489"/>
    <b v="0"/>
    <n v="72"/>
    <b v="1"/>
    <x v="6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x v="3490"/>
    <b v="0"/>
    <n v="27"/>
    <b v="1"/>
    <x v="6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x v="3491"/>
    <b v="0"/>
    <n v="10"/>
    <b v="1"/>
    <x v="6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x v="3492"/>
    <b v="0"/>
    <n v="35"/>
    <b v="1"/>
    <x v="6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x v="3493"/>
    <b v="0"/>
    <n v="29"/>
    <b v="1"/>
    <x v="6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x v="3494"/>
    <b v="0"/>
    <n v="13"/>
    <b v="1"/>
    <x v="6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x v="3495"/>
    <b v="0"/>
    <n v="72"/>
    <b v="1"/>
    <x v="6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x v="3496"/>
    <b v="0"/>
    <n v="78"/>
    <b v="1"/>
    <x v="6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x v="3497"/>
    <b v="0"/>
    <n v="49"/>
    <b v="1"/>
    <x v="6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x v="3498"/>
    <b v="0"/>
    <n v="42"/>
    <b v="1"/>
    <x v="6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x v="3499"/>
    <b v="0"/>
    <n v="35"/>
    <b v="1"/>
    <x v="6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x v="3500"/>
    <b v="0"/>
    <n v="42"/>
    <b v="1"/>
    <x v="6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x v="3501"/>
    <b v="0"/>
    <n v="42"/>
    <b v="1"/>
    <x v="6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x v="3502"/>
    <b v="0"/>
    <n v="31"/>
    <b v="1"/>
    <x v="6"/>
    <x v="2562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x v="3503"/>
    <b v="0"/>
    <n v="38"/>
    <b v="1"/>
    <x v="6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x v="3504"/>
    <b v="0"/>
    <n v="8"/>
    <b v="1"/>
    <x v="6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x v="3505"/>
    <b v="0"/>
    <n v="39"/>
    <b v="1"/>
    <x v="6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x v="3506"/>
    <b v="0"/>
    <n v="29"/>
    <b v="1"/>
    <x v="6"/>
    <x v="1240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x v="3507"/>
    <b v="0"/>
    <n v="72"/>
    <b v="1"/>
    <x v="6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x v="3508"/>
    <b v="0"/>
    <n v="15"/>
    <b v="1"/>
    <x v="6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x v="3509"/>
    <b v="0"/>
    <n v="33"/>
    <b v="1"/>
    <x v="6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x v="3510"/>
    <b v="0"/>
    <n v="15"/>
    <b v="1"/>
    <x v="6"/>
    <x v="2567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x v="3511"/>
    <b v="0"/>
    <n v="19"/>
    <b v="1"/>
    <x v="6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x v="3512"/>
    <b v="0"/>
    <n v="17"/>
    <b v="1"/>
    <x v="6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x v="3513"/>
    <b v="0"/>
    <n v="44"/>
    <b v="1"/>
    <x v="6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x v="3514"/>
    <b v="0"/>
    <n v="10"/>
    <b v="1"/>
    <x v="6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x v="3515"/>
    <b v="0"/>
    <n v="46"/>
    <b v="1"/>
    <x v="6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x v="3516"/>
    <b v="0"/>
    <n v="11"/>
    <b v="1"/>
    <x v="6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x v="3517"/>
    <b v="0"/>
    <n v="13"/>
    <b v="1"/>
    <x v="6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x v="3518"/>
    <b v="0"/>
    <n v="33"/>
    <b v="1"/>
    <x v="6"/>
    <x v="2571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x v="3519"/>
    <b v="0"/>
    <n v="28"/>
    <b v="1"/>
    <x v="6"/>
    <x v="40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x v="3520"/>
    <b v="0"/>
    <n v="21"/>
    <b v="1"/>
    <x v="6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x v="3521"/>
    <b v="0"/>
    <n v="13"/>
    <b v="1"/>
    <x v="6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x v="3522"/>
    <b v="0"/>
    <n v="34"/>
    <b v="1"/>
    <x v="6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x v="3523"/>
    <b v="0"/>
    <n v="80"/>
    <b v="1"/>
    <x v="6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x v="3524"/>
    <b v="0"/>
    <n v="74"/>
    <b v="1"/>
    <x v="6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x v="3525"/>
    <b v="0"/>
    <n v="7"/>
    <b v="1"/>
    <x v="6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x v="3526"/>
    <b v="0"/>
    <n v="34"/>
    <b v="1"/>
    <x v="6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x v="3527"/>
    <b v="0"/>
    <n v="86"/>
    <b v="1"/>
    <x v="6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x v="3528"/>
    <b v="0"/>
    <n v="37"/>
    <b v="1"/>
    <x v="6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x v="3529"/>
    <b v="0"/>
    <n v="18"/>
    <b v="1"/>
    <x v="6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x v="3530"/>
    <b v="0"/>
    <n v="22"/>
    <b v="1"/>
    <x v="6"/>
    <x v="3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x v="3531"/>
    <b v="0"/>
    <n v="26"/>
    <b v="1"/>
    <x v="6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x v="3532"/>
    <b v="0"/>
    <n v="27"/>
    <b v="1"/>
    <x v="6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x v="3533"/>
    <b v="0"/>
    <n v="8"/>
    <b v="1"/>
    <x v="6"/>
    <x v="2536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x v="3534"/>
    <b v="0"/>
    <n v="204"/>
    <b v="1"/>
    <x v="6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x v="3535"/>
    <b v="0"/>
    <n v="46"/>
    <b v="1"/>
    <x v="6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x v="3536"/>
    <b v="0"/>
    <n v="17"/>
    <b v="1"/>
    <x v="6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x v="3537"/>
    <b v="0"/>
    <n v="28"/>
    <b v="1"/>
    <x v="6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x v="3538"/>
    <b v="0"/>
    <n v="83"/>
    <b v="1"/>
    <x v="6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x v="3539"/>
    <b v="0"/>
    <n v="13"/>
    <b v="1"/>
    <x v="6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x v="3540"/>
    <b v="0"/>
    <n v="8"/>
    <b v="1"/>
    <x v="6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x v="3541"/>
    <b v="0"/>
    <n v="32"/>
    <b v="1"/>
    <x v="6"/>
    <x v="2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x v="3542"/>
    <b v="0"/>
    <n v="85"/>
    <b v="1"/>
    <x v="6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x v="3543"/>
    <b v="0"/>
    <n v="29"/>
    <b v="1"/>
    <x v="6"/>
    <x v="43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x v="3544"/>
    <b v="0"/>
    <n v="24"/>
    <b v="1"/>
    <x v="6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x v="3545"/>
    <b v="0"/>
    <n v="8"/>
    <b v="1"/>
    <x v="6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x v="3546"/>
    <b v="0"/>
    <n v="19"/>
    <b v="1"/>
    <x v="6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x v="3547"/>
    <b v="0"/>
    <n v="336"/>
    <b v="1"/>
    <x v="6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x v="3548"/>
    <b v="0"/>
    <n v="13"/>
    <b v="1"/>
    <x v="6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x v="3549"/>
    <b v="0"/>
    <n v="42"/>
    <b v="1"/>
    <x v="6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x v="3550"/>
    <b v="0"/>
    <n v="64"/>
    <b v="1"/>
    <x v="6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x v="3551"/>
    <b v="0"/>
    <n v="25"/>
    <b v="1"/>
    <x v="6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x v="3552"/>
    <b v="0"/>
    <n v="20"/>
    <b v="1"/>
    <x v="6"/>
    <x v="3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x v="3553"/>
    <b v="0"/>
    <n v="104"/>
    <b v="1"/>
    <x v="6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x v="3554"/>
    <b v="0"/>
    <n v="53"/>
    <b v="1"/>
    <x v="6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x v="3555"/>
    <b v="0"/>
    <n v="14"/>
    <b v="1"/>
    <x v="6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x v="3556"/>
    <b v="0"/>
    <n v="20"/>
    <b v="1"/>
    <x v="6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x v="3557"/>
    <b v="0"/>
    <n v="558"/>
    <b v="1"/>
    <x v="6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x v="3558"/>
    <b v="0"/>
    <n v="22"/>
    <b v="1"/>
    <x v="6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x v="3559"/>
    <b v="0"/>
    <n v="24"/>
    <b v="1"/>
    <x v="6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x v="3560"/>
    <b v="0"/>
    <n v="74"/>
    <b v="1"/>
    <x v="6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x v="3561"/>
    <b v="0"/>
    <n v="54"/>
    <b v="1"/>
    <x v="6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x v="3562"/>
    <b v="0"/>
    <n v="31"/>
    <b v="1"/>
    <x v="6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x v="3563"/>
    <b v="0"/>
    <n v="25"/>
    <b v="1"/>
    <x v="6"/>
    <x v="2595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x v="3564"/>
    <b v="0"/>
    <n v="17"/>
    <b v="1"/>
    <x v="6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x v="3565"/>
    <b v="0"/>
    <n v="12"/>
    <b v="1"/>
    <x v="6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x v="3566"/>
    <b v="0"/>
    <n v="38"/>
    <b v="1"/>
    <x v="6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x v="3567"/>
    <b v="0"/>
    <n v="41"/>
    <b v="1"/>
    <x v="6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x v="3568"/>
    <b v="0"/>
    <n v="19"/>
    <b v="1"/>
    <x v="6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x v="3569"/>
    <b v="0"/>
    <n v="41"/>
    <b v="1"/>
    <x v="6"/>
    <x v="25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x v="3570"/>
    <b v="0"/>
    <n v="26"/>
    <b v="1"/>
    <x v="6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x v="3571"/>
    <b v="0"/>
    <n v="25"/>
    <b v="1"/>
    <x v="6"/>
    <x v="2601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x v="3572"/>
    <b v="0"/>
    <n v="9"/>
    <b v="1"/>
    <x v="6"/>
    <x v="31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x v="3573"/>
    <b v="0"/>
    <n v="78"/>
    <b v="1"/>
    <x v="6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x v="3574"/>
    <b v="0"/>
    <n v="45"/>
    <b v="1"/>
    <x v="6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x v="3575"/>
    <b v="0"/>
    <n v="102"/>
    <b v="1"/>
    <x v="6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x v="3576"/>
    <b v="0"/>
    <n v="5"/>
    <b v="1"/>
    <x v="6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x v="3577"/>
    <b v="0"/>
    <n v="27"/>
    <b v="1"/>
    <x v="6"/>
    <x v="2129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x v="3578"/>
    <b v="0"/>
    <n v="37"/>
    <b v="1"/>
    <x v="6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x v="3579"/>
    <b v="0"/>
    <n v="14"/>
    <b v="1"/>
    <x v="6"/>
    <x v="31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x v="3580"/>
    <b v="0"/>
    <n v="27"/>
    <b v="1"/>
    <x v="6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x v="3581"/>
    <b v="0"/>
    <n v="45"/>
    <b v="1"/>
    <x v="6"/>
    <x v="31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x v="3582"/>
    <b v="0"/>
    <n v="49"/>
    <b v="1"/>
    <x v="6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x v="3583"/>
    <b v="0"/>
    <n v="24"/>
    <b v="1"/>
    <x v="6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x v="3584"/>
    <b v="0"/>
    <n v="112"/>
    <b v="1"/>
    <x v="6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x v="3585"/>
    <b v="0"/>
    <n v="23"/>
    <b v="1"/>
    <x v="6"/>
    <x v="2608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x v="3586"/>
    <b v="0"/>
    <n v="54"/>
    <b v="1"/>
    <x v="6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x v="3587"/>
    <b v="0"/>
    <n v="28"/>
    <b v="1"/>
    <x v="6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x v="3588"/>
    <b v="0"/>
    <n v="11"/>
    <b v="1"/>
    <x v="6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x v="3589"/>
    <b v="0"/>
    <n v="62"/>
    <b v="1"/>
    <x v="6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x v="3590"/>
    <b v="0"/>
    <n v="73"/>
    <b v="1"/>
    <x v="6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x v="3591"/>
    <b v="0"/>
    <n v="18"/>
    <b v="1"/>
    <x v="6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x v="3592"/>
    <b v="0"/>
    <n v="35"/>
    <b v="1"/>
    <x v="6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x v="3593"/>
    <b v="0"/>
    <n v="43"/>
    <b v="1"/>
    <x v="6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x v="3594"/>
    <b v="0"/>
    <n v="36"/>
    <b v="1"/>
    <x v="6"/>
    <x v="2614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x v="3595"/>
    <b v="0"/>
    <n v="62"/>
    <b v="1"/>
    <x v="6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x v="3596"/>
    <b v="0"/>
    <n v="15"/>
    <b v="1"/>
    <x v="6"/>
    <x v="2615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x v="3597"/>
    <b v="0"/>
    <n v="33"/>
    <b v="1"/>
    <x v="6"/>
    <x v="946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x v="3598"/>
    <b v="0"/>
    <n v="27"/>
    <b v="1"/>
    <x v="6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x v="3599"/>
    <b v="0"/>
    <n v="17"/>
    <b v="1"/>
    <x v="6"/>
    <x v="2539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x v="3600"/>
    <b v="0"/>
    <n v="4"/>
    <b v="1"/>
    <x v="6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x v="3601"/>
    <b v="0"/>
    <n v="53"/>
    <b v="1"/>
    <x v="6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x v="3602"/>
    <b v="0"/>
    <n v="49"/>
    <b v="1"/>
    <x v="6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x v="3603"/>
    <b v="0"/>
    <n v="57"/>
    <b v="1"/>
    <x v="6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x v="3604"/>
    <b v="0"/>
    <n v="69"/>
    <b v="1"/>
    <x v="6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x v="3605"/>
    <b v="0"/>
    <n v="15"/>
    <b v="1"/>
    <x v="6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x v="3606"/>
    <b v="0"/>
    <n v="64"/>
    <b v="1"/>
    <x v="6"/>
    <x v="2619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x v="3607"/>
    <b v="0"/>
    <n v="20"/>
    <b v="1"/>
    <x v="6"/>
    <x v="2620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x v="3608"/>
    <b v="0"/>
    <n v="27"/>
    <b v="1"/>
    <x v="6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x v="3609"/>
    <b v="0"/>
    <n v="21"/>
    <b v="1"/>
    <x v="6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x v="3610"/>
    <b v="0"/>
    <n v="31"/>
    <b v="1"/>
    <x v="6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x v="3611"/>
    <b v="0"/>
    <n v="51"/>
    <b v="1"/>
    <x v="6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x v="3612"/>
    <b v="0"/>
    <n v="57"/>
    <b v="1"/>
    <x v="6"/>
    <x v="2623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x v="3613"/>
    <b v="0"/>
    <n v="20"/>
    <b v="1"/>
    <x v="6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x v="3614"/>
    <b v="0"/>
    <n v="71"/>
    <b v="1"/>
    <x v="6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x v="3615"/>
    <b v="0"/>
    <n v="72"/>
    <b v="1"/>
    <x v="6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x v="3616"/>
    <b v="0"/>
    <n v="45"/>
    <b v="1"/>
    <x v="6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x v="3617"/>
    <b v="0"/>
    <n v="51"/>
    <b v="1"/>
    <x v="6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x v="3618"/>
    <b v="0"/>
    <n v="56"/>
    <b v="1"/>
    <x v="6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x v="3619"/>
    <b v="0"/>
    <n v="17"/>
    <b v="1"/>
    <x v="6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x v="3620"/>
    <b v="0"/>
    <n v="197"/>
    <b v="1"/>
    <x v="6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x v="3621"/>
    <b v="0"/>
    <n v="70"/>
    <b v="1"/>
    <x v="6"/>
    <x v="2627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x v="3622"/>
    <b v="0"/>
    <n v="21"/>
    <b v="1"/>
    <x v="6"/>
    <x v="2628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x v="3623"/>
    <b v="0"/>
    <n v="34"/>
    <b v="1"/>
    <x v="6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x v="3624"/>
    <b v="0"/>
    <n v="39"/>
    <b v="1"/>
    <x v="6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x v="3625"/>
    <b v="0"/>
    <n v="78"/>
    <b v="1"/>
    <x v="6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x v="3626"/>
    <b v="0"/>
    <n v="48"/>
    <b v="1"/>
    <x v="6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x v="3627"/>
    <b v="0"/>
    <n v="29"/>
    <b v="1"/>
    <x v="6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x v="3628"/>
    <b v="0"/>
    <n v="0"/>
    <b v="0"/>
    <x v="40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x v="3629"/>
    <b v="0"/>
    <n v="2"/>
    <b v="0"/>
    <x v="40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x v="3630"/>
    <b v="0"/>
    <n v="1"/>
    <b v="0"/>
    <x v="40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x v="3631"/>
    <b v="0"/>
    <n v="59"/>
    <b v="0"/>
    <x v="40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x v="3632"/>
    <b v="0"/>
    <n v="1"/>
    <b v="0"/>
    <x v="40"/>
    <x v="143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x v="3633"/>
    <b v="0"/>
    <n v="31"/>
    <b v="0"/>
    <x v="40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x v="3634"/>
    <b v="0"/>
    <n v="18"/>
    <b v="0"/>
    <x v="40"/>
    <x v="2633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x v="3635"/>
    <b v="0"/>
    <n v="10"/>
    <b v="0"/>
    <x v="40"/>
    <x v="2634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x v="3636"/>
    <b v="0"/>
    <n v="0"/>
    <b v="0"/>
    <x v="40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x v="3637"/>
    <b v="0"/>
    <n v="14"/>
    <b v="0"/>
    <x v="40"/>
    <x v="2635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x v="3638"/>
    <b v="0"/>
    <n v="2"/>
    <b v="0"/>
    <x v="40"/>
    <x v="2636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x v="3639"/>
    <b v="0"/>
    <n v="1"/>
    <b v="0"/>
    <x v="40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x v="3640"/>
    <b v="0"/>
    <n v="3"/>
    <b v="0"/>
    <x v="40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x v="3641"/>
    <b v="0"/>
    <n v="0"/>
    <b v="0"/>
    <x v="40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x v="3642"/>
    <b v="0"/>
    <n v="2"/>
    <b v="0"/>
    <x v="40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x v="3643"/>
    <b v="0"/>
    <n v="0"/>
    <b v="0"/>
    <x v="40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x v="3644"/>
    <b v="0"/>
    <n v="12"/>
    <b v="0"/>
    <x v="40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x v="3645"/>
    <b v="0"/>
    <n v="1"/>
    <b v="0"/>
    <x v="40"/>
    <x v="37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x v="3646"/>
    <b v="0"/>
    <n v="8"/>
    <b v="0"/>
    <x v="40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x v="3647"/>
    <b v="0"/>
    <n v="2"/>
    <b v="0"/>
    <x v="40"/>
    <x v="733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x v="3648"/>
    <b v="0"/>
    <n v="73"/>
    <b v="1"/>
    <x v="6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x v="3649"/>
    <b v="0"/>
    <n v="8"/>
    <b v="1"/>
    <x v="6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x v="3650"/>
    <b v="0"/>
    <n v="17"/>
    <b v="1"/>
    <x v="6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x v="3651"/>
    <b v="0"/>
    <n v="9"/>
    <b v="1"/>
    <x v="6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x v="3652"/>
    <b v="0"/>
    <n v="17"/>
    <b v="1"/>
    <x v="6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x v="3653"/>
    <b v="0"/>
    <n v="33"/>
    <b v="1"/>
    <x v="6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x v="3654"/>
    <b v="0"/>
    <n v="38"/>
    <b v="1"/>
    <x v="6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x v="3655"/>
    <b v="0"/>
    <n v="79"/>
    <b v="1"/>
    <x v="6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x v="3656"/>
    <b v="0"/>
    <n v="46"/>
    <b v="1"/>
    <x v="6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x v="3657"/>
    <b v="0"/>
    <n v="20"/>
    <b v="1"/>
    <x v="6"/>
    <x v="2645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x v="3658"/>
    <b v="0"/>
    <n v="20"/>
    <b v="1"/>
    <x v="6"/>
    <x v="17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x v="3659"/>
    <b v="0"/>
    <n v="13"/>
    <b v="1"/>
    <x v="6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x v="3660"/>
    <b v="0"/>
    <n v="22"/>
    <b v="1"/>
    <x v="6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x v="3661"/>
    <b v="0"/>
    <n v="36"/>
    <b v="1"/>
    <x v="6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x v="3662"/>
    <b v="0"/>
    <n v="40"/>
    <b v="1"/>
    <x v="6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x v="3663"/>
    <b v="0"/>
    <n v="9"/>
    <b v="1"/>
    <x v="6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x v="3664"/>
    <b v="0"/>
    <n v="19"/>
    <b v="1"/>
    <x v="6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x v="3665"/>
    <b v="0"/>
    <n v="14"/>
    <b v="1"/>
    <x v="6"/>
    <x v="2648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x v="3666"/>
    <b v="0"/>
    <n v="38"/>
    <b v="1"/>
    <x v="6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x v="3667"/>
    <b v="0"/>
    <n v="58"/>
    <b v="1"/>
    <x v="6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x v="3668"/>
    <b v="0"/>
    <n v="28"/>
    <b v="1"/>
    <x v="6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x v="3669"/>
    <b v="0"/>
    <n v="17"/>
    <b v="1"/>
    <x v="6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x v="3670"/>
    <b v="0"/>
    <n v="12"/>
    <b v="1"/>
    <x v="6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x v="3671"/>
    <b v="0"/>
    <n v="40"/>
    <b v="1"/>
    <x v="6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x v="3672"/>
    <b v="0"/>
    <n v="57"/>
    <b v="1"/>
    <x v="6"/>
    <x v="1400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x v="3673"/>
    <b v="0"/>
    <n v="114"/>
    <b v="1"/>
    <x v="6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x v="3674"/>
    <b v="0"/>
    <n v="31"/>
    <b v="1"/>
    <x v="6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x v="3675"/>
    <b v="0"/>
    <n v="3"/>
    <b v="1"/>
    <x v="6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x v="3676"/>
    <b v="0"/>
    <n v="16"/>
    <b v="1"/>
    <x v="6"/>
    <x v="2654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x v="3677"/>
    <b v="0"/>
    <n v="199"/>
    <b v="1"/>
    <x v="6"/>
    <x v="2655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x v="3678"/>
    <b v="0"/>
    <n v="31"/>
    <b v="1"/>
    <x v="6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x v="3679"/>
    <b v="0"/>
    <n v="30"/>
    <b v="1"/>
    <x v="6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x v="3680"/>
    <b v="0"/>
    <n v="34"/>
    <b v="1"/>
    <x v="6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x v="3681"/>
    <b v="0"/>
    <n v="18"/>
    <b v="1"/>
    <x v="6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x v="3682"/>
    <b v="0"/>
    <n v="67"/>
    <b v="1"/>
    <x v="6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x v="3683"/>
    <b v="0"/>
    <n v="66"/>
    <b v="1"/>
    <x v="6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x v="3684"/>
    <b v="0"/>
    <n v="23"/>
    <b v="1"/>
    <x v="6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x v="3685"/>
    <b v="0"/>
    <n v="126"/>
    <b v="1"/>
    <x v="6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x v="3686"/>
    <b v="0"/>
    <n v="6"/>
    <b v="1"/>
    <x v="6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x v="3687"/>
    <b v="0"/>
    <n v="25"/>
    <b v="1"/>
    <x v="6"/>
    <x v="2663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x v="3688"/>
    <b v="0"/>
    <n v="39"/>
    <b v="1"/>
    <x v="6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x v="3689"/>
    <b v="0"/>
    <n v="62"/>
    <b v="1"/>
    <x v="6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x v="3690"/>
    <b v="0"/>
    <n v="31"/>
    <b v="1"/>
    <x v="6"/>
    <x v="43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x v="3691"/>
    <b v="0"/>
    <n v="274"/>
    <b v="1"/>
    <x v="6"/>
    <x v="2664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x v="3692"/>
    <b v="0"/>
    <n v="17"/>
    <b v="1"/>
    <x v="6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x v="3693"/>
    <b v="0"/>
    <n v="14"/>
    <b v="1"/>
    <x v="6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x v="3694"/>
    <b v="0"/>
    <n v="60"/>
    <b v="1"/>
    <x v="6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x v="3695"/>
    <b v="0"/>
    <n v="33"/>
    <b v="1"/>
    <x v="6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x v="3696"/>
    <b v="0"/>
    <n v="78"/>
    <b v="1"/>
    <x v="6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x v="3697"/>
    <b v="0"/>
    <n v="30"/>
    <b v="1"/>
    <x v="6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x v="3698"/>
    <b v="0"/>
    <n v="136"/>
    <b v="1"/>
    <x v="6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x v="3699"/>
    <b v="0"/>
    <n v="40"/>
    <b v="1"/>
    <x v="6"/>
    <x v="2624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x v="3700"/>
    <b v="0"/>
    <n v="18"/>
    <b v="1"/>
    <x v="6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x v="3701"/>
    <b v="0"/>
    <n v="39"/>
    <b v="1"/>
    <x v="6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x v="3702"/>
    <b v="0"/>
    <n v="21"/>
    <b v="1"/>
    <x v="6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x v="3703"/>
    <b v="0"/>
    <n v="30"/>
    <b v="1"/>
    <x v="6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x v="3704"/>
    <b v="0"/>
    <n v="27"/>
    <b v="1"/>
    <x v="6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x v="3705"/>
    <b v="0"/>
    <n v="35"/>
    <b v="1"/>
    <x v="6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x v="3706"/>
    <b v="0"/>
    <n v="13"/>
    <b v="1"/>
    <x v="6"/>
    <x v="2671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x v="3707"/>
    <b v="0"/>
    <n v="23"/>
    <b v="1"/>
    <x v="6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x v="3708"/>
    <b v="0"/>
    <n v="39"/>
    <b v="1"/>
    <x v="6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x v="3709"/>
    <b v="0"/>
    <n v="35"/>
    <b v="1"/>
    <x v="6"/>
    <x v="2674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x v="3710"/>
    <b v="0"/>
    <n v="27"/>
    <b v="1"/>
    <x v="6"/>
    <x v="2675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x v="3711"/>
    <b v="0"/>
    <n v="21"/>
    <b v="1"/>
    <x v="6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x v="3712"/>
    <b v="0"/>
    <n v="104"/>
    <b v="1"/>
    <x v="6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x v="3713"/>
    <b v="0"/>
    <n v="19"/>
    <b v="1"/>
    <x v="6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x v="3714"/>
    <b v="0"/>
    <n v="97"/>
    <b v="1"/>
    <x v="6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x v="3715"/>
    <b v="0"/>
    <n v="27"/>
    <b v="1"/>
    <x v="6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x v="3716"/>
    <b v="0"/>
    <n v="24"/>
    <b v="1"/>
    <x v="6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x v="3717"/>
    <b v="0"/>
    <n v="13"/>
    <b v="1"/>
    <x v="6"/>
    <x v="1266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x v="3718"/>
    <b v="0"/>
    <n v="46"/>
    <b v="1"/>
    <x v="6"/>
    <x v="2679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x v="3719"/>
    <b v="0"/>
    <n v="4"/>
    <b v="1"/>
    <x v="6"/>
    <x v="2680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x v="3720"/>
    <b v="0"/>
    <n v="40"/>
    <b v="1"/>
    <x v="6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x v="3721"/>
    <b v="0"/>
    <n v="44"/>
    <b v="1"/>
    <x v="6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x v="3722"/>
    <b v="0"/>
    <n v="35"/>
    <b v="1"/>
    <x v="6"/>
    <x v="2682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x v="3723"/>
    <b v="0"/>
    <n v="63"/>
    <b v="1"/>
    <x v="6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x v="3724"/>
    <b v="0"/>
    <n v="89"/>
    <b v="1"/>
    <x v="6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x v="3725"/>
    <b v="0"/>
    <n v="15"/>
    <b v="1"/>
    <x v="6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x v="3726"/>
    <b v="0"/>
    <n v="46"/>
    <b v="1"/>
    <x v="6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x v="3727"/>
    <b v="0"/>
    <n v="33"/>
    <b v="1"/>
    <x v="6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x v="3728"/>
    <b v="0"/>
    <n v="31"/>
    <b v="0"/>
    <x v="6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x v="3729"/>
    <b v="0"/>
    <n v="5"/>
    <b v="0"/>
    <x v="6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x v="3730"/>
    <b v="0"/>
    <n v="1"/>
    <b v="0"/>
    <x v="6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x v="3731"/>
    <b v="0"/>
    <n v="12"/>
    <b v="0"/>
    <x v="6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x v="3732"/>
    <b v="0"/>
    <n v="4"/>
    <b v="0"/>
    <x v="6"/>
    <x v="2689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x v="3733"/>
    <b v="0"/>
    <n v="0"/>
    <b v="0"/>
    <x v="6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x v="3734"/>
    <b v="0"/>
    <n v="7"/>
    <b v="0"/>
    <x v="6"/>
    <x v="2690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x v="3735"/>
    <b v="0"/>
    <n v="2"/>
    <b v="0"/>
    <x v="6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x v="3736"/>
    <b v="0"/>
    <n v="1"/>
    <b v="0"/>
    <x v="6"/>
    <x v="886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x v="3737"/>
    <b v="0"/>
    <n v="4"/>
    <b v="0"/>
    <x v="6"/>
    <x v="2692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x v="3738"/>
    <b v="0"/>
    <n v="6"/>
    <b v="0"/>
    <x v="6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x v="3739"/>
    <b v="0"/>
    <n v="8"/>
    <b v="0"/>
    <x v="6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x v="3740"/>
    <b v="0"/>
    <n v="14"/>
    <b v="0"/>
    <x v="6"/>
    <x v="2695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x v="3741"/>
    <b v="0"/>
    <n v="0"/>
    <b v="0"/>
    <x v="6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x v="3742"/>
    <b v="0"/>
    <n v="4"/>
    <b v="0"/>
    <x v="6"/>
    <x v="17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x v="3743"/>
    <b v="0"/>
    <n v="0"/>
    <b v="0"/>
    <x v="6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x v="3744"/>
    <b v="0"/>
    <n v="0"/>
    <b v="0"/>
    <x v="6"/>
    <x v="109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x v="3745"/>
    <b v="0"/>
    <n v="1"/>
    <b v="0"/>
    <x v="6"/>
    <x v="709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x v="3746"/>
    <b v="0"/>
    <n v="1"/>
    <b v="0"/>
    <x v="6"/>
    <x v="2696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x v="3747"/>
    <b v="0"/>
    <n v="1"/>
    <b v="0"/>
    <x v="6"/>
    <x v="460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x v="3748"/>
    <b v="0"/>
    <n v="52"/>
    <b v="1"/>
    <x v="40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x v="3749"/>
    <b v="0"/>
    <n v="7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x v="3750"/>
    <b v="0"/>
    <n v="28"/>
    <b v="1"/>
    <x v="40"/>
    <x v="1004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x v="3751"/>
    <b v="0"/>
    <n v="11"/>
    <b v="1"/>
    <x v="40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x v="3752"/>
    <b v="0"/>
    <n v="15"/>
    <b v="1"/>
    <x v="40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x v="3753"/>
    <b v="0"/>
    <n v="30"/>
    <b v="1"/>
    <x v="40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x v="3754"/>
    <b v="0"/>
    <n v="27"/>
    <b v="1"/>
    <x v="40"/>
    <x v="43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x v="3755"/>
    <b v="0"/>
    <n v="28"/>
    <b v="1"/>
    <x v="40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x v="3756"/>
    <b v="0"/>
    <n v="17"/>
    <b v="1"/>
    <x v="40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x v="3757"/>
    <b v="0"/>
    <n v="50"/>
    <b v="1"/>
    <x v="40"/>
    <x v="270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x v="3758"/>
    <b v="0"/>
    <n v="26"/>
    <b v="1"/>
    <x v="40"/>
    <x v="2703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x v="3759"/>
    <b v="0"/>
    <n v="88"/>
    <b v="1"/>
    <x v="40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x v="3760"/>
    <b v="0"/>
    <n v="91"/>
    <b v="1"/>
    <x v="40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x v="3761"/>
    <b v="0"/>
    <n v="3"/>
    <b v="1"/>
    <x v="40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x v="3762"/>
    <b v="0"/>
    <n v="28"/>
    <b v="1"/>
    <x v="40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x v="3763"/>
    <b v="0"/>
    <n v="77"/>
    <b v="1"/>
    <x v="40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x v="3764"/>
    <b v="0"/>
    <n v="27"/>
    <b v="1"/>
    <x v="40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x v="3765"/>
    <b v="0"/>
    <n v="107"/>
    <b v="1"/>
    <x v="40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x v="3766"/>
    <b v="0"/>
    <n v="96"/>
    <b v="1"/>
    <x v="40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x v="3767"/>
    <b v="0"/>
    <n v="56"/>
    <b v="1"/>
    <x v="40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x v="3768"/>
    <b v="0"/>
    <n v="58"/>
    <b v="1"/>
    <x v="40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x v="3769"/>
    <b v="0"/>
    <n v="15"/>
    <b v="1"/>
    <x v="40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x v="3770"/>
    <b v="0"/>
    <n v="20"/>
    <b v="1"/>
    <x v="40"/>
    <x v="3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x v="3771"/>
    <b v="0"/>
    <n v="38"/>
    <b v="1"/>
    <x v="40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x v="3772"/>
    <b v="0"/>
    <n v="33"/>
    <b v="1"/>
    <x v="40"/>
    <x v="1097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x v="3773"/>
    <b v="0"/>
    <n v="57"/>
    <b v="1"/>
    <x v="40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x v="3774"/>
    <b v="0"/>
    <n v="25"/>
    <b v="1"/>
    <x v="40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x v="3775"/>
    <b v="0"/>
    <n v="14"/>
    <b v="1"/>
    <x v="40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x v="3776"/>
    <b v="0"/>
    <n v="94"/>
    <b v="1"/>
    <x v="40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x v="3777"/>
    <b v="0"/>
    <n v="59"/>
    <b v="1"/>
    <x v="40"/>
    <x v="2713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x v="3778"/>
    <b v="0"/>
    <n v="36"/>
    <b v="1"/>
    <x v="40"/>
    <x v="2714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x v="3779"/>
    <b v="0"/>
    <n v="115"/>
    <b v="1"/>
    <x v="40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x v="3780"/>
    <b v="0"/>
    <n v="30"/>
    <b v="1"/>
    <x v="40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x v="3781"/>
    <b v="0"/>
    <n v="52"/>
    <b v="1"/>
    <x v="40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x v="3782"/>
    <b v="0"/>
    <n v="27"/>
    <b v="1"/>
    <x v="40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x v="3783"/>
    <b v="0"/>
    <n v="24"/>
    <b v="1"/>
    <x v="40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x v="3784"/>
    <b v="0"/>
    <n v="10"/>
    <b v="1"/>
    <x v="40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x v="3785"/>
    <b v="0"/>
    <n v="30"/>
    <b v="1"/>
    <x v="40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x v="3786"/>
    <b v="0"/>
    <n v="71"/>
    <b v="1"/>
    <x v="40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x v="3787"/>
    <b v="0"/>
    <n v="10"/>
    <b v="1"/>
    <x v="40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x v="3788"/>
    <b v="0"/>
    <n v="1"/>
    <b v="0"/>
    <x v="40"/>
    <x v="886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x v="3789"/>
    <b v="0"/>
    <n v="4"/>
    <b v="0"/>
    <x v="40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x v="3790"/>
    <b v="0"/>
    <n v="0"/>
    <b v="0"/>
    <x v="40"/>
    <x v="109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x v="3791"/>
    <b v="0"/>
    <n v="0"/>
    <b v="0"/>
    <x v="40"/>
    <x v="109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x v="3792"/>
    <b v="0"/>
    <n v="2"/>
    <b v="0"/>
    <x v="40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x v="3793"/>
    <b v="0"/>
    <n v="24"/>
    <b v="0"/>
    <x v="40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x v="3794"/>
    <b v="0"/>
    <n v="1"/>
    <b v="0"/>
    <x v="40"/>
    <x v="460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x v="3795"/>
    <b v="0"/>
    <n v="2"/>
    <b v="0"/>
    <x v="40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x v="3796"/>
    <b v="0"/>
    <n v="1"/>
    <b v="0"/>
    <x v="40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x v="3797"/>
    <b v="0"/>
    <n v="37"/>
    <b v="0"/>
    <x v="40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x v="3798"/>
    <b v="0"/>
    <n v="5"/>
    <b v="0"/>
    <x v="40"/>
    <x v="2725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x v="3799"/>
    <b v="0"/>
    <n v="4"/>
    <b v="0"/>
    <x v="40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x v="3800"/>
    <b v="0"/>
    <n v="16"/>
    <b v="0"/>
    <x v="40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x v="3801"/>
    <b v="0"/>
    <n v="9"/>
    <b v="0"/>
    <x v="40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x v="3802"/>
    <b v="0"/>
    <n v="0"/>
    <b v="0"/>
    <x v="40"/>
    <x v="109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x v="3803"/>
    <b v="0"/>
    <n v="40"/>
    <b v="0"/>
    <x v="40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x v="3804"/>
    <b v="0"/>
    <n v="0"/>
    <b v="0"/>
    <x v="40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x v="3805"/>
    <b v="0"/>
    <n v="2"/>
    <b v="0"/>
    <x v="40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x v="3806"/>
    <b v="0"/>
    <n v="1"/>
    <b v="0"/>
    <x v="40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x v="3807"/>
    <b v="0"/>
    <n v="9"/>
    <b v="0"/>
    <x v="40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x v="3808"/>
    <b v="0"/>
    <n v="24"/>
    <b v="1"/>
    <x v="6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x v="3809"/>
    <b v="0"/>
    <n v="38"/>
    <b v="1"/>
    <x v="6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x v="3810"/>
    <b v="0"/>
    <n v="26"/>
    <b v="1"/>
    <x v="6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x v="3811"/>
    <b v="0"/>
    <n v="19"/>
    <b v="1"/>
    <x v="6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x v="3812"/>
    <b v="0"/>
    <n v="11"/>
    <b v="1"/>
    <x v="6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x v="3813"/>
    <b v="0"/>
    <n v="27"/>
    <b v="1"/>
    <x v="6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x v="3814"/>
    <b v="0"/>
    <n v="34"/>
    <b v="1"/>
    <x v="6"/>
    <x v="2735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x v="3815"/>
    <b v="0"/>
    <n v="20"/>
    <b v="1"/>
    <x v="6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x v="3816"/>
    <b v="0"/>
    <n v="37"/>
    <b v="1"/>
    <x v="6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x v="3817"/>
    <b v="0"/>
    <n v="20"/>
    <b v="1"/>
    <x v="6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x v="3818"/>
    <b v="0"/>
    <n v="10"/>
    <b v="1"/>
    <x v="6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x v="3819"/>
    <b v="0"/>
    <n v="26"/>
    <b v="1"/>
    <x v="6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x v="3820"/>
    <b v="0"/>
    <n v="20"/>
    <b v="1"/>
    <x v="6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x v="3821"/>
    <b v="0"/>
    <n v="46"/>
    <b v="1"/>
    <x v="6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x v="3822"/>
    <b v="0"/>
    <n v="76"/>
    <b v="1"/>
    <x v="6"/>
    <x v="2740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x v="3823"/>
    <b v="0"/>
    <n v="41"/>
    <b v="1"/>
    <x v="6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x v="3824"/>
    <b v="0"/>
    <n v="7"/>
    <b v="1"/>
    <x v="6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x v="3825"/>
    <b v="0"/>
    <n v="49"/>
    <b v="1"/>
    <x v="6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x v="3826"/>
    <b v="0"/>
    <n v="26"/>
    <b v="1"/>
    <x v="6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x v="3827"/>
    <b v="0"/>
    <n v="65"/>
    <b v="1"/>
    <x v="6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x v="3828"/>
    <b v="0"/>
    <n v="28"/>
    <b v="1"/>
    <x v="6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x v="3829"/>
    <b v="0"/>
    <n v="8"/>
    <b v="1"/>
    <x v="6"/>
    <x v="20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x v="3830"/>
    <b v="0"/>
    <n v="3"/>
    <b v="1"/>
    <x v="6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x v="3831"/>
    <b v="0"/>
    <n v="9"/>
    <b v="1"/>
    <x v="6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x v="3832"/>
    <b v="0"/>
    <n v="9"/>
    <b v="1"/>
    <x v="6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x v="3833"/>
    <b v="0"/>
    <n v="20"/>
    <b v="1"/>
    <x v="6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x v="3834"/>
    <b v="0"/>
    <n v="57"/>
    <b v="1"/>
    <x v="6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x v="3835"/>
    <b v="0"/>
    <n v="8"/>
    <b v="1"/>
    <x v="6"/>
    <x v="583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x v="3836"/>
    <b v="0"/>
    <n v="14"/>
    <b v="1"/>
    <x v="6"/>
    <x v="2460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x v="3837"/>
    <b v="0"/>
    <n v="17"/>
    <b v="1"/>
    <x v="6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x v="3838"/>
    <b v="0"/>
    <n v="100"/>
    <b v="1"/>
    <x v="6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x v="3839"/>
    <b v="0"/>
    <n v="32"/>
    <b v="1"/>
    <x v="6"/>
    <x v="982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x v="3840"/>
    <b v="0"/>
    <n v="3"/>
    <b v="1"/>
    <x v="6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x v="3841"/>
    <b v="1"/>
    <n v="34"/>
    <b v="0"/>
    <x v="6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x v="3842"/>
    <b v="1"/>
    <n v="23"/>
    <b v="0"/>
    <x v="6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x v="3843"/>
    <b v="1"/>
    <n v="19"/>
    <b v="0"/>
    <x v="6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x v="3844"/>
    <b v="1"/>
    <n v="50"/>
    <b v="0"/>
    <x v="6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x v="3845"/>
    <b v="1"/>
    <n v="12"/>
    <b v="0"/>
    <x v="6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x v="3846"/>
    <b v="1"/>
    <n v="8"/>
    <b v="0"/>
    <x v="6"/>
    <x v="837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x v="3847"/>
    <b v="1"/>
    <n v="9"/>
    <b v="0"/>
    <x v="6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x v="3848"/>
    <b v="1"/>
    <n v="43"/>
    <b v="0"/>
    <x v="6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x v="3849"/>
    <b v="1"/>
    <n v="28"/>
    <b v="0"/>
    <x v="6"/>
    <x v="2755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x v="3850"/>
    <b v="1"/>
    <n v="4"/>
    <b v="0"/>
    <x v="6"/>
    <x v="2756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x v="3851"/>
    <b v="1"/>
    <n v="24"/>
    <b v="0"/>
    <x v="6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x v="3852"/>
    <b v="0"/>
    <n v="2"/>
    <b v="0"/>
    <x v="6"/>
    <x v="418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x v="3853"/>
    <b v="0"/>
    <n v="2"/>
    <b v="0"/>
    <x v="6"/>
    <x v="2758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x v="3854"/>
    <b v="0"/>
    <n v="20"/>
    <b v="0"/>
    <x v="6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x v="3855"/>
    <b v="0"/>
    <n v="1"/>
    <b v="0"/>
    <x v="6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x v="3856"/>
    <b v="0"/>
    <n v="1"/>
    <b v="0"/>
    <x v="6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x v="3857"/>
    <b v="0"/>
    <n v="4"/>
    <b v="0"/>
    <x v="6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x v="3858"/>
    <b v="0"/>
    <n v="1"/>
    <b v="0"/>
    <x v="6"/>
    <x v="17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x v="3859"/>
    <b v="0"/>
    <n v="1"/>
    <b v="0"/>
    <x v="6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x v="3860"/>
    <b v="0"/>
    <n v="13"/>
    <b v="0"/>
    <x v="6"/>
    <x v="2761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x v="3861"/>
    <b v="0"/>
    <n v="1"/>
    <b v="0"/>
    <x v="6"/>
    <x v="152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x v="3862"/>
    <b v="0"/>
    <n v="1"/>
    <b v="0"/>
    <x v="6"/>
    <x v="473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x v="3863"/>
    <b v="0"/>
    <n v="0"/>
    <b v="0"/>
    <x v="6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x v="3864"/>
    <b v="0"/>
    <n v="3"/>
    <b v="0"/>
    <x v="6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x v="3865"/>
    <b v="0"/>
    <n v="14"/>
    <b v="0"/>
    <x v="6"/>
    <x v="2762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x v="3866"/>
    <b v="0"/>
    <n v="2"/>
    <b v="0"/>
    <x v="6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x v="3867"/>
    <b v="0"/>
    <n v="5"/>
    <b v="0"/>
    <x v="6"/>
    <x v="2763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x v="3868"/>
    <b v="0"/>
    <n v="1"/>
    <b v="0"/>
    <x v="40"/>
    <x v="418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x v="3869"/>
    <b v="0"/>
    <n v="15"/>
    <b v="0"/>
    <x v="40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x v="3870"/>
    <b v="0"/>
    <n v="10"/>
    <b v="0"/>
    <x v="40"/>
    <x v="2154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x v="3871"/>
    <b v="0"/>
    <n v="3"/>
    <b v="0"/>
    <x v="40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x v="3872"/>
    <b v="0"/>
    <n v="0"/>
    <b v="0"/>
    <x v="40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x v="3873"/>
    <b v="0"/>
    <n v="0"/>
    <b v="0"/>
    <x v="40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x v="3874"/>
    <b v="0"/>
    <n v="0"/>
    <b v="0"/>
    <x v="40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x v="3875"/>
    <b v="0"/>
    <n v="0"/>
    <b v="0"/>
    <x v="40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x v="3876"/>
    <b v="0"/>
    <n v="46"/>
    <b v="0"/>
    <x v="40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x v="3877"/>
    <b v="0"/>
    <n v="14"/>
    <b v="0"/>
    <x v="40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x v="3878"/>
    <b v="0"/>
    <n v="1"/>
    <b v="0"/>
    <x v="40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x v="3879"/>
    <b v="0"/>
    <n v="0"/>
    <b v="0"/>
    <x v="40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x v="3880"/>
    <b v="0"/>
    <n v="17"/>
    <b v="0"/>
    <x v="40"/>
    <x v="2768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x v="3881"/>
    <b v="0"/>
    <n v="1"/>
    <b v="0"/>
    <x v="40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x v="3882"/>
    <b v="0"/>
    <n v="0"/>
    <b v="0"/>
    <x v="40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x v="3883"/>
    <b v="0"/>
    <n v="0"/>
    <b v="0"/>
    <x v="40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x v="3884"/>
    <b v="0"/>
    <n v="0"/>
    <b v="0"/>
    <x v="40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x v="3885"/>
    <b v="0"/>
    <n v="0"/>
    <b v="0"/>
    <x v="40"/>
    <x v="109"/>
    <e v="#DIV/0!"/>
    <x v="1"/>
    <x v="40"/>
  </r>
  <r>
    <n v="3886"/>
    <s v="a (Canceled)"/>
    <n v="1"/>
    <x v="3"/>
    <n v="0"/>
    <x v="1"/>
    <x v="2"/>
    <s v="AUD"/>
    <n v="1418275702"/>
    <x v="3886"/>
    <b v="0"/>
    <n v="0"/>
    <b v="0"/>
    <x v="40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x v="3887"/>
    <b v="0"/>
    <n v="2"/>
    <b v="0"/>
    <x v="40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x v="3888"/>
    <b v="0"/>
    <n v="14"/>
    <b v="0"/>
    <x v="6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x v="3889"/>
    <b v="0"/>
    <n v="9"/>
    <b v="0"/>
    <x v="6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x v="3890"/>
    <b v="0"/>
    <n v="8"/>
    <b v="0"/>
    <x v="6"/>
    <x v="2771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x v="3891"/>
    <b v="0"/>
    <n v="7"/>
    <b v="0"/>
    <x v="6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x v="3892"/>
    <b v="0"/>
    <n v="0"/>
    <b v="0"/>
    <x v="6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x v="3893"/>
    <b v="0"/>
    <n v="84"/>
    <b v="0"/>
    <x v="6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x v="3894"/>
    <b v="0"/>
    <n v="11"/>
    <b v="0"/>
    <x v="6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x v="3895"/>
    <b v="0"/>
    <n v="1"/>
    <b v="0"/>
    <x v="6"/>
    <x v="152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x v="3896"/>
    <b v="0"/>
    <n v="4"/>
    <b v="0"/>
    <x v="6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x v="3897"/>
    <b v="0"/>
    <n v="10"/>
    <b v="0"/>
    <x v="6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x v="3898"/>
    <b v="0"/>
    <n v="16"/>
    <b v="0"/>
    <x v="6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x v="3899"/>
    <b v="0"/>
    <n v="2"/>
    <b v="0"/>
    <x v="6"/>
    <x v="237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x v="3900"/>
    <b v="0"/>
    <n v="5"/>
    <b v="0"/>
    <x v="6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x v="3901"/>
    <b v="0"/>
    <n v="1"/>
    <b v="0"/>
    <x v="6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x v="3902"/>
    <b v="0"/>
    <n v="31"/>
    <b v="0"/>
    <x v="6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x v="3903"/>
    <b v="0"/>
    <n v="0"/>
    <b v="0"/>
    <x v="6"/>
    <x v="109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x v="3904"/>
    <b v="0"/>
    <n v="2"/>
    <b v="0"/>
    <x v="6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x v="3905"/>
    <b v="0"/>
    <n v="7"/>
    <b v="0"/>
    <x v="6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x v="3906"/>
    <b v="0"/>
    <n v="16"/>
    <b v="0"/>
    <x v="6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x v="3907"/>
    <b v="0"/>
    <n v="4"/>
    <b v="0"/>
    <x v="6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x v="3908"/>
    <b v="0"/>
    <n v="4"/>
    <b v="0"/>
    <x v="6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x v="3909"/>
    <b v="0"/>
    <n v="4"/>
    <b v="0"/>
    <x v="6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x v="3910"/>
    <b v="0"/>
    <n v="3"/>
    <b v="0"/>
    <x v="6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x v="3911"/>
    <b v="0"/>
    <n v="36"/>
    <b v="0"/>
    <x v="6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x v="3912"/>
    <b v="0"/>
    <n v="1"/>
    <b v="0"/>
    <x v="6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x v="3913"/>
    <b v="0"/>
    <n v="7"/>
    <b v="0"/>
    <x v="6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x v="3914"/>
    <b v="0"/>
    <n v="27"/>
    <b v="0"/>
    <x v="6"/>
    <x v="2784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x v="3915"/>
    <b v="0"/>
    <n v="1"/>
    <b v="0"/>
    <x v="6"/>
    <x v="119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x v="3916"/>
    <b v="0"/>
    <n v="0"/>
    <b v="0"/>
    <x v="6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x v="3917"/>
    <b v="0"/>
    <n v="1"/>
    <b v="0"/>
    <x v="6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x v="3918"/>
    <b v="0"/>
    <n v="3"/>
    <b v="0"/>
    <x v="6"/>
    <x v="418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x v="3919"/>
    <b v="0"/>
    <n v="3"/>
    <b v="0"/>
    <x v="6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x v="3920"/>
    <b v="0"/>
    <n v="3"/>
    <b v="0"/>
    <x v="6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x v="3921"/>
    <b v="0"/>
    <n v="0"/>
    <b v="0"/>
    <x v="6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x v="3922"/>
    <b v="0"/>
    <n v="6"/>
    <b v="0"/>
    <x v="6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x v="3923"/>
    <b v="0"/>
    <n v="17"/>
    <b v="0"/>
    <x v="6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x v="3924"/>
    <b v="0"/>
    <n v="40"/>
    <b v="0"/>
    <x v="6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x v="3925"/>
    <b v="0"/>
    <n v="3"/>
    <b v="0"/>
    <x v="6"/>
    <x v="709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x v="3926"/>
    <b v="0"/>
    <n v="1"/>
    <b v="0"/>
    <x v="6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x v="3927"/>
    <b v="0"/>
    <n v="2"/>
    <b v="0"/>
    <x v="6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x v="3928"/>
    <b v="0"/>
    <n v="7"/>
    <b v="0"/>
    <x v="6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x v="3929"/>
    <b v="0"/>
    <n v="14"/>
    <b v="0"/>
    <x v="6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x v="3930"/>
    <b v="0"/>
    <n v="0"/>
    <b v="0"/>
    <x v="6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x v="3931"/>
    <b v="0"/>
    <n v="0"/>
    <b v="0"/>
    <x v="6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x v="3932"/>
    <b v="0"/>
    <n v="1"/>
    <b v="0"/>
    <x v="6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x v="3933"/>
    <b v="0"/>
    <n v="12"/>
    <b v="0"/>
    <x v="6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x v="3934"/>
    <b v="0"/>
    <n v="12"/>
    <b v="0"/>
    <x v="6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x v="3935"/>
    <b v="0"/>
    <n v="23"/>
    <b v="0"/>
    <x v="6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x v="3936"/>
    <b v="0"/>
    <n v="0"/>
    <b v="0"/>
    <x v="6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x v="3937"/>
    <b v="0"/>
    <n v="10"/>
    <b v="0"/>
    <x v="6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x v="3938"/>
    <b v="0"/>
    <n v="5"/>
    <b v="0"/>
    <x v="6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x v="3939"/>
    <b v="0"/>
    <n v="1"/>
    <b v="0"/>
    <x v="6"/>
    <x v="37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x v="3940"/>
    <b v="0"/>
    <n v="2"/>
    <b v="0"/>
    <x v="6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x v="3941"/>
    <b v="0"/>
    <n v="2"/>
    <b v="0"/>
    <x v="6"/>
    <x v="957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x v="3942"/>
    <b v="0"/>
    <n v="0"/>
    <b v="0"/>
    <x v="6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x v="3943"/>
    <b v="0"/>
    <n v="13"/>
    <b v="0"/>
    <x v="6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x v="3944"/>
    <b v="0"/>
    <n v="0"/>
    <b v="0"/>
    <x v="6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x v="3945"/>
    <b v="0"/>
    <n v="1"/>
    <b v="0"/>
    <x v="6"/>
    <x v="1161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x v="3946"/>
    <b v="0"/>
    <n v="5"/>
    <b v="0"/>
    <x v="6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x v="3947"/>
    <b v="0"/>
    <n v="2"/>
    <b v="0"/>
    <x v="6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x v="3948"/>
    <b v="0"/>
    <n v="0"/>
    <b v="0"/>
    <x v="6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x v="3949"/>
    <b v="0"/>
    <n v="32"/>
    <b v="0"/>
    <x v="6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x v="3950"/>
    <b v="0"/>
    <n v="1"/>
    <b v="0"/>
    <x v="6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x v="3951"/>
    <b v="0"/>
    <n v="1"/>
    <b v="0"/>
    <x v="6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x v="3952"/>
    <b v="0"/>
    <n v="1"/>
    <b v="0"/>
    <x v="6"/>
    <x v="2801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x v="3953"/>
    <b v="0"/>
    <n v="0"/>
    <b v="0"/>
    <x v="6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x v="3954"/>
    <b v="0"/>
    <n v="0"/>
    <b v="0"/>
    <x v="6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x v="3955"/>
    <b v="0"/>
    <n v="8"/>
    <b v="0"/>
    <x v="6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x v="3956"/>
    <b v="0"/>
    <n v="0"/>
    <b v="0"/>
    <x v="6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x v="3957"/>
    <b v="0"/>
    <n v="1"/>
    <b v="0"/>
    <x v="6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x v="3958"/>
    <b v="0"/>
    <n v="16"/>
    <b v="0"/>
    <x v="6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x v="3959"/>
    <b v="0"/>
    <n v="12"/>
    <b v="0"/>
    <x v="6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x v="3960"/>
    <b v="0"/>
    <n v="4"/>
    <b v="0"/>
    <x v="6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x v="3961"/>
    <b v="0"/>
    <n v="2"/>
    <b v="0"/>
    <x v="6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x v="3962"/>
    <b v="0"/>
    <n v="3"/>
    <b v="0"/>
    <x v="6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x v="3963"/>
    <b v="0"/>
    <n v="0"/>
    <b v="0"/>
    <x v="6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x v="3964"/>
    <b v="0"/>
    <n v="3"/>
    <b v="0"/>
    <x v="6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x v="3965"/>
    <b v="0"/>
    <n v="4"/>
    <b v="0"/>
    <x v="6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x v="3966"/>
    <b v="0"/>
    <n v="2"/>
    <b v="0"/>
    <x v="6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x v="3967"/>
    <b v="0"/>
    <n v="10"/>
    <b v="0"/>
    <x v="6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x v="3968"/>
    <b v="0"/>
    <n v="11"/>
    <b v="0"/>
    <x v="6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x v="3969"/>
    <b v="0"/>
    <n v="6"/>
    <b v="0"/>
    <x v="6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x v="3970"/>
    <b v="0"/>
    <n v="2"/>
    <b v="0"/>
    <x v="6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x v="3971"/>
    <b v="0"/>
    <n v="6"/>
    <b v="0"/>
    <x v="6"/>
    <x v="2810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x v="3972"/>
    <b v="0"/>
    <n v="8"/>
    <b v="0"/>
    <x v="6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x v="3973"/>
    <b v="0"/>
    <n v="37"/>
    <b v="0"/>
    <x v="6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x v="3974"/>
    <b v="0"/>
    <n v="11"/>
    <b v="0"/>
    <x v="6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x v="3975"/>
    <b v="0"/>
    <n v="0"/>
    <b v="0"/>
    <x v="6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x v="3976"/>
    <b v="0"/>
    <n v="10"/>
    <b v="0"/>
    <x v="6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x v="3977"/>
    <b v="0"/>
    <n v="6"/>
    <b v="0"/>
    <x v="6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x v="3978"/>
    <b v="0"/>
    <n v="8"/>
    <b v="0"/>
    <x v="6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x v="3979"/>
    <b v="0"/>
    <n v="6"/>
    <b v="0"/>
    <x v="6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x v="3980"/>
    <b v="0"/>
    <n v="7"/>
    <b v="0"/>
    <x v="6"/>
    <x v="2693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x v="3981"/>
    <b v="0"/>
    <n v="7"/>
    <b v="0"/>
    <x v="6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x v="3982"/>
    <b v="0"/>
    <n v="5"/>
    <b v="0"/>
    <x v="6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x v="3983"/>
    <b v="0"/>
    <n v="46"/>
    <b v="0"/>
    <x v="6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x v="3984"/>
    <b v="0"/>
    <n v="10"/>
    <b v="0"/>
    <x v="6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x v="3985"/>
    <b v="0"/>
    <n v="19"/>
    <b v="0"/>
    <x v="6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x v="3986"/>
    <b v="0"/>
    <n v="13"/>
    <b v="0"/>
    <x v="6"/>
    <x v="2820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x v="3987"/>
    <b v="0"/>
    <n v="13"/>
    <b v="0"/>
    <x v="6"/>
    <x v="2821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x v="3988"/>
    <b v="0"/>
    <n v="4"/>
    <b v="0"/>
    <x v="6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x v="3989"/>
    <b v="0"/>
    <n v="0"/>
    <b v="0"/>
    <x v="6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x v="3990"/>
    <b v="0"/>
    <n v="3"/>
    <b v="0"/>
    <x v="6"/>
    <x v="2823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x v="3991"/>
    <b v="0"/>
    <n v="1"/>
    <b v="0"/>
    <x v="6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x v="3992"/>
    <b v="0"/>
    <n v="9"/>
    <b v="0"/>
    <x v="6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x v="3993"/>
    <b v="0"/>
    <n v="1"/>
    <b v="0"/>
    <x v="6"/>
    <x v="13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x v="3994"/>
    <b v="0"/>
    <n v="1"/>
    <b v="0"/>
    <x v="6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x v="3995"/>
    <b v="0"/>
    <n v="4"/>
    <b v="0"/>
    <x v="6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x v="3996"/>
    <b v="0"/>
    <n v="17"/>
    <b v="0"/>
    <x v="6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x v="3997"/>
    <b v="0"/>
    <n v="0"/>
    <b v="0"/>
    <x v="6"/>
    <x v="109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x v="3998"/>
    <b v="0"/>
    <n v="12"/>
    <b v="0"/>
    <x v="6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x v="3999"/>
    <b v="0"/>
    <n v="14"/>
    <b v="0"/>
    <x v="6"/>
    <x v="2828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x v="4000"/>
    <b v="0"/>
    <n v="1"/>
    <b v="0"/>
    <x v="6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x v="4001"/>
    <b v="0"/>
    <n v="14"/>
    <b v="0"/>
    <x v="6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x v="4002"/>
    <b v="0"/>
    <n v="4"/>
    <b v="0"/>
    <x v="6"/>
    <x v="1861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x v="4003"/>
    <b v="0"/>
    <n v="2"/>
    <b v="0"/>
    <x v="6"/>
    <x v="2829"/>
    <n v="100.5"/>
    <x v="1"/>
    <x v="6"/>
  </r>
  <r>
    <n v="4004"/>
    <s v="South Florida Tours"/>
    <s v="Help Launch The Queen Into South Florida!"/>
    <x v="2"/>
    <n v="1"/>
    <x v="2"/>
    <x v="0"/>
    <s v="USD"/>
    <n v="1412740457"/>
    <x v="4004"/>
    <b v="0"/>
    <n v="1"/>
    <b v="0"/>
    <x v="6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x v="4005"/>
    <b v="0"/>
    <n v="2"/>
    <b v="0"/>
    <x v="6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x v="4006"/>
    <b v="0"/>
    <n v="1"/>
    <b v="0"/>
    <x v="6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x v="4007"/>
    <b v="0"/>
    <n v="1"/>
    <b v="0"/>
    <x v="6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x v="4008"/>
    <b v="0"/>
    <n v="4"/>
    <b v="0"/>
    <x v="6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x v="4009"/>
    <b v="0"/>
    <n v="3"/>
    <b v="0"/>
    <x v="6"/>
    <x v="2830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x v="4010"/>
    <b v="0"/>
    <n v="38"/>
    <b v="0"/>
    <x v="6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x v="4011"/>
    <b v="0"/>
    <n v="4"/>
    <b v="0"/>
    <x v="6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x v="4012"/>
    <b v="0"/>
    <n v="0"/>
    <b v="0"/>
    <x v="6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x v="4013"/>
    <b v="0"/>
    <n v="2"/>
    <b v="0"/>
    <x v="6"/>
    <x v="698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x v="4014"/>
    <b v="0"/>
    <n v="0"/>
    <b v="0"/>
    <x v="6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x v="4015"/>
    <b v="0"/>
    <n v="1"/>
    <b v="0"/>
    <x v="6"/>
    <x v="107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x v="4016"/>
    <b v="0"/>
    <n v="7"/>
    <b v="0"/>
    <x v="6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x v="4017"/>
    <b v="0"/>
    <n v="2"/>
    <b v="0"/>
    <x v="6"/>
    <x v="857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x v="4018"/>
    <b v="0"/>
    <n v="4"/>
    <b v="0"/>
    <x v="6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x v="4019"/>
    <b v="0"/>
    <n v="4"/>
    <b v="0"/>
    <x v="6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x v="4020"/>
    <b v="0"/>
    <n v="3"/>
    <b v="0"/>
    <x v="6"/>
    <x v="2834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x v="4021"/>
    <b v="0"/>
    <n v="2"/>
    <b v="0"/>
    <x v="6"/>
    <x v="186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x v="4022"/>
    <b v="0"/>
    <n v="197"/>
    <b v="0"/>
    <x v="6"/>
    <x v="2835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x v="4023"/>
    <b v="0"/>
    <n v="0"/>
    <b v="0"/>
    <x v="6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x v="4024"/>
    <b v="0"/>
    <n v="1"/>
    <b v="0"/>
    <x v="6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x v="4025"/>
    <b v="0"/>
    <n v="4"/>
    <b v="0"/>
    <x v="6"/>
    <x v="152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x v="4026"/>
    <b v="0"/>
    <n v="0"/>
    <b v="0"/>
    <x v="6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x v="4027"/>
    <b v="0"/>
    <n v="7"/>
    <b v="0"/>
    <x v="6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x v="4028"/>
    <b v="0"/>
    <n v="11"/>
    <b v="0"/>
    <x v="6"/>
    <x v="2837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x v="4029"/>
    <b v="0"/>
    <n v="0"/>
    <b v="0"/>
    <x v="6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x v="4030"/>
    <b v="0"/>
    <n v="6"/>
    <b v="0"/>
    <x v="6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x v="4031"/>
    <b v="0"/>
    <n v="0"/>
    <b v="0"/>
    <x v="6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x v="4032"/>
    <b v="0"/>
    <n v="7"/>
    <b v="0"/>
    <x v="6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x v="4033"/>
    <b v="0"/>
    <n v="94"/>
    <b v="0"/>
    <x v="6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x v="4034"/>
    <b v="0"/>
    <n v="2"/>
    <b v="0"/>
    <x v="6"/>
    <x v="2840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x v="4035"/>
    <b v="0"/>
    <n v="25"/>
    <b v="0"/>
    <x v="6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x v="4036"/>
    <b v="0"/>
    <n v="17"/>
    <b v="0"/>
    <x v="6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x v="4037"/>
    <b v="0"/>
    <n v="2"/>
    <b v="0"/>
    <x v="6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x v="4038"/>
    <b v="0"/>
    <n v="4"/>
    <b v="0"/>
    <x v="6"/>
    <x v="2844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x v="4039"/>
    <b v="0"/>
    <n v="5"/>
    <b v="0"/>
    <x v="6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x v="4040"/>
    <b v="0"/>
    <n v="2"/>
    <b v="0"/>
    <x v="6"/>
    <x v="1296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x v="4041"/>
    <b v="0"/>
    <n v="2"/>
    <b v="0"/>
    <x v="6"/>
    <x v="714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x v="4042"/>
    <b v="0"/>
    <n v="3"/>
    <b v="0"/>
    <x v="6"/>
    <x v="2845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x v="4043"/>
    <b v="0"/>
    <n v="0"/>
    <b v="0"/>
    <x v="6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x v="4044"/>
    <b v="0"/>
    <n v="4"/>
    <b v="0"/>
    <x v="6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x v="4045"/>
    <b v="0"/>
    <n v="1"/>
    <b v="0"/>
    <x v="6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x v="4046"/>
    <b v="0"/>
    <n v="12"/>
    <b v="0"/>
    <x v="6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x v="4047"/>
    <b v="0"/>
    <n v="4"/>
    <b v="0"/>
    <x v="6"/>
    <x v="727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x v="4048"/>
    <b v="0"/>
    <n v="91"/>
    <b v="0"/>
    <x v="6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x v="4049"/>
    <b v="0"/>
    <n v="1"/>
    <b v="0"/>
    <x v="6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x v="4050"/>
    <b v="0"/>
    <n v="1"/>
    <b v="0"/>
    <x v="6"/>
    <x v="273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x v="4051"/>
    <b v="0"/>
    <n v="0"/>
    <b v="0"/>
    <x v="6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x v="4052"/>
    <b v="0"/>
    <n v="13"/>
    <b v="0"/>
    <x v="6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x v="4053"/>
    <b v="0"/>
    <n v="2"/>
    <b v="0"/>
    <x v="6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x v="4054"/>
    <b v="0"/>
    <n v="0"/>
    <b v="0"/>
    <x v="6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x v="4055"/>
    <b v="0"/>
    <n v="21"/>
    <b v="0"/>
    <x v="6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x v="4056"/>
    <b v="0"/>
    <n v="9"/>
    <b v="0"/>
    <x v="6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x v="4057"/>
    <b v="0"/>
    <n v="6"/>
    <b v="0"/>
    <x v="6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x v="4058"/>
    <b v="0"/>
    <n v="4"/>
    <b v="0"/>
    <x v="6"/>
    <x v="2854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x v="4059"/>
    <b v="0"/>
    <n v="7"/>
    <b v="0"/>
    <x v="6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x v="4060"/>
    <b v="0"/>
    <n v="5"/>
    <b v="0"/>
    <x v="6"/>
    <x v="2855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x v="4061"/>
    <b v="0"/>
    <n v="0"/>
    <b v="0"/>
    <x v="6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x v="4062"/>
    <b v="0"/>
    <n v="3"/>
    <b v="0"/>
    <x v="6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x v="4063"/>
    <b v="0"/>
    <n v="9"/>
    <b v="0"/>
    <x v="6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x v="4064"/>
    <b v="0"/>
    <n v="6"/>
    <b v="0"/>
    <x v="6"/>
    <x v="2858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x v="4065"/>
    <b v="0"/>
    <n v="4"/>
    <b v="0"/>
    <x v="6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x v="4066"/>
    <b v="0"/>
    <n v="1"/>
    <b v="0"/>
    <x v="6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x v="4067"/>
    <b v="0"/>
    <n v="17"/>
    <b v="0"/>
    <x v="6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x v="4068"/>
    <b v="0"/>
    <n v="1"/>
    <b v="0"/>
    <x v="6"/>
    <x v="460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x v="4069"/>
    <b v="0"/>
    <n v="13"/>
    <b v="0"/>
    <x v="6"/>
    <x v="2861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x v="4070"/>
    <b v="0"/>
    <n v="6"/>
    <b v="0"/>
    <x v="6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x v="4071"/>
    <b v="0"/>
    <n v="0"/>
    <b v="0"/>
    <x v="6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x v="4072"/>
    <b v="0"/>
    <n v="2"/>
    <b v="0"/>
    <x v="6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x v="4073"/>
    <b v="0"/>
    <n v="2"/>
    <b v="0"/>
    <x v="6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x v="4074"/>
    <b v="0"/>
    <n v="21"/>
    <b v="0"/>
    <x v="6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x v="4075"/>
    <b v="0"/>
    <n v="13"/>
    <b v="0"/>
    <x v="6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x v="4076"/>
    <b v="0"/>
    <n v="0"/>
    <b v="0"/>
    <x v="6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x v="4077"/>
    <b v="0"/>
    <n v="6"/>
    <b v="0"/>
    <x v="6"/>
    <x v="1159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x v="4078"/>
    <b v="0"/>
    <n v="0"/>
    <b v="0"/>
    <x v="6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x v="4079"/>
    <b v="0"/>
    <n v="1"/>
    <b v="0"/>
    <x v="6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x v="4080"/>
    <b v="0"/>
    <n v="0"/>
    <b v="0"/>
    <x v="6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x v="4081"/>
    <b v="0"/>
    <n v="12"/>
    <b v="0"/>
    <x v="6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x v="4082"/>
    <b v="0"/>
    <n v="2"/>
    <b v="0"/>
    <x v="6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x v="4083"/>
    <b v="0"/>
    <n v="6"/>
    <b v="0"/>
    <x v="6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x v="4084"/>
    <b v="0"/>
    <n v="1"/>
    <b v="0"/>
    <x v="6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x v="4085"/>
    <b v="0"/>
    <n v="1"/>
    <b v="0"/>
    <x v="6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x v="4086"/>
    <b v="0"/>
    <n v="5"/>
    <b v="0"/>
    <x v="6"/>
    <x v="609"/>
    <n v="9.4"/>
    <x v="1"/>
    <x v="6"/>
  </r>
  <r>
    <n v="4087"/>
    <s v="Stage Production &quot;The Nail Shop&quot;"/>
    <s v="Comedy Stage Play"/>
    <x v="376"/>
    <n v="0"/>
    <x v="2"/>
    <x v="0"/>
    <s v="USD"/>
    <n v="1468777786"/>
    <x v="4087"/>
    <b v="0"/>
    <n v="0"/>
    <b v="0"/>
    <x v="6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x v="4088"/>
    <b v="0"/>
    <n v="3"/>
    <b v="0"/>
    <x v="6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x v="4089"/>
    <b v="0"/>
    <n v="8"/>
    <b v="0"/>
    <x v="6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x v="4090"/>
    <b v="0"/>
    <n v="3"/>
    <b v="0"/>
    <x v="6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x v="4091"/>
    <b v="0"/>
    <n v="8"/>
    <b v="0"/>
    <x v="6"/>
    <x v="782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x v="4092"/>
    <b v="0"/>
    <n v="1"/>
    <b v="0"/>
    <x v="6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x v="4093"/>
    <b v="0"/>
    <n v="4"/>
    <b v="0"/>
    <x v="6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x v="4094"/>
    <b v="0"/>
    <n v="8"/>
    <b v="0"/>
    <x v="6"/>
    <x v="2176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x v="4095"/>
    <b v="0"/>
    <n v="1"/>
    <b v="0"/>
    <x v="6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x v="4096"/>
    <b v="0"/>
    <n v="5"/>
    <b v="0"/>
    <x v="6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x v="4097"/>
    <b v="0"/>
    <n v="0"/>
    <b v="0"/>
    <x v="6"/>
    <x v="109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x v="4098"/>
    <b v="0"/>
    <n v="0"/>
    <b v="0"/>
    <x v="6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x v="4099"/>
    <b v="0"/>
    <n v="1"/>
    <b v="0"/>
    <x v="6"/>
    <x v="2871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x v="4100"/>
    <b v="0"/>
    <n v="0"/>
    <b v="0"/>
    <x v="6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x v="4101"/>
    <b v="0"/>
    <n v="0"/>
    <b v="0"/>
    <x v="6"/>
    <x v="109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x v="4102"/>
    <b v="0"/>
    <n v="6"/>
    <b v="0"/>
    <x v="6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x v="4103"/>
    <b v="0"/>
    <n v="6"/>
    <b v="0"/>
    <x v="6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x v="4104"/>
    <b v="0"/>
    <n v="14"/>
    <b v="0"/>
    <x v="6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x v="4105"/>
    <b v="0"/>
    <n v="6"/>
    <b v="0"/>
    <x v="6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x v="4106"/>
    <b v="0"/>
    <n v="33"/>
    <b v="0"/>
    <x v="6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x v="4107"/>
    <b v="0"/>
    <n v="4"/>
    <b v="0"/>
    <x v="6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x v="4108"/>
    <b v="0"/>
    <n v="1"/>
    <b v="0"/>
    <x v="6"/>
    <x v="2877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x v="4109"/>
    <b v="0"/>
    <n v="0"/>
    <b v="0"/>
    <x v="6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x v="4110"/>
    <b v="0"/>
    <n v="6"/>
    <b v="0"/>
    <x v="6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x v="4111"/>
    <b v="0"/>
    <n v="6"/>
    <b v="0"/>
    <x v="6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x v="4112"/>
    <b v="0"/>
    <n v="1"/>
    <b v="0"/>
    <x v="6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x v="4113"/>
    <b v="0"/>
    <n v="3"/>
    <b v="0"/>
    <x v="6"/>
    <x v="418"/>
    <n v="1"/>
    <x v="1"/>
    <x v="6"/>
  </r>
  <r>
    <m/>
    <m/>
    <m/>
    <x v="445"/>
    <m/>
    <x v="4"/>
    <x v="21"/>
    <m/>
    <m/>
    <x v="4114"/>
    <m/>
    <m/>
    <m/>
    <x v="41"/>
    <x v="2880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920B3C-2DCE-6D4D-83D4-8AF834C6795E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598C48-EED8-D24F-8DF3-D7F4D396CE4C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7D29BE-8782-D34C-B4BF-4262E6E01615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B1" zoomScale="80" zoomScaleNormal="80" workbookViewId="0">
      <selection activeCell="L1" sqref="L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" bestFit="1" customWidth="1"/>
    <col min="16" max="16" width="15" bestFit="1" customWidth="1"/>
    <col min="17" max="17" width="10.6640625" bestFit="1" customWidth="1"/>
    <col min="18" max="18" width="13.6640625" customWidth="1"/>
    <col min="19" max="19" width="21.1640625" style="10" bestFit="1" customWidth="1"/>
    <col min="20" max="20" width="20" style="10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8307</v>
      </c>
      <c r="P1" s="1" t="s">
        <v>8308</v>
      </c>
      <c r="Q1" s="1" t="s">
        <v>8309</v>
      </c>
      <c r="R1" s="1" t="s">
        <v>8306</v>
      </c>
      <c r="S1" s="9" t="s">
        <v>8365</v>
      </c>
      <c r="T1" s="9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LEFT(N:N,(FIND("/",N2)-1))</f>
        <v>film &amp; video</v>
      </c>
      <c r="R2" t="str">
        <f>RIGHT(N:N,LEN(N:N)-(FIND("/",N2)))</f>
        <v>television</v>
      </c>
      <c r="S2" s="10">
        <f>(((J:J/60)/60)/24)+DATE(1970,1,1)</f>
        <v>42177.007071759261</v>
      </c>
      <c r="T2" s="10">
        <f>(((I:I/60)/60)/24)+DATE(1970,1,1)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LEFT(N:N,(FIND("/",N3)-1))</f>
        <v>film &amp; video</v>
      </c>
      <c r="R3" t="str">
        <f t="shared" ref="R3:R66" si="3">RIGHT(N:N,LEN(N:N)-(FIND("/",N3)))</f>
        <v>television</v>
      </c>
      <c r="S3" s="10">
        <f t="shared" ref="S3:S66" si="4">(((J:J/60)/60)/24)+DATE(1970,1,1)</f>
        <v>42766.600497685184</v>
      </c>
      <c r="T3" s="10">
        <f t="shared" ref="T3:T66" si="5">(((I:I/60)/60)/24)+DATE(1970,1,1)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LEFT(N:N,(FIND("/",N67)-1))</f>
        <v>film &amp; video</v>
      </c>
      <c r="R67" t="str">
        <f t="shared" ref="R67:R130" si="9">RIGHT(N:N,LEN(N:N)-(FIND("/",N67)))</f>
        <v>shorts</v>
      </c>
      <c r="S67" s="10">
        <f t="shared" ref="S67:S130" si="10">(((J:J/60)/60)/24)+DATE(1970,1,1)</f>
        <v>41835.821226851855</v>
      </c>
      <c r="T67" s="10">
        <f t="shared" ref="T67:T130" si="11">(((I:I/60)/60)/24)+DATE(1970,1,1)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LEFT(N:N,(FIND("/",N131)-1))</f>
        <v>film &amp; video</v>
      </c>
      <c r="R131" t="str">
        <f t="shared" ref="R131:R194" si="15">RIGHT(N:N,LEN(N:N)-(FIND("/",N131)))</f>
        <v>science fiction</v>
      </c>
      <c r="S131" s="10">
        <f t="shared" ref="S131:S194" si="16">(((J:J/60)/60)/24)+DATE(1970,1,1)</f>
        <v>41882.937303240738</v>
      </c>
      <c r="T131" s="10">
        <f t="shared" ref="T131:T194" si="17">(((I:I/60)/60)/24)+DATE(1970,1,1)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LEFT(N:N,(FIND("/",N195)-1))</f>
        <v>film &amp; video</v>
      </c>
      <c r="R195" t="str">
        <f t="shared" ref="R195:R258" si="21">RIGHT(N:N,LEN(N:N)-(FIND("/",N195)))</f>
        <v>drama</v>
      </c>
      <c r="S195" s="10">
        <f t="shared" ref="S195:S258" si="22">(((J:J/60)/60)/24)+DATE(1970,1,1)</f>
        <v>41911.934791666667</v>
      </c>
      <c r="T195" s="10">
        <f t="shared" ref="T195:T258" si="23">(((I:I/60)/60)/24)+DATE(1970,1,1)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LEFT(N:N,(FIND("/",N259)-1))</f>
        <v>film &amp; video</v>
      </c>
      <c r="R259" t="str">
        <f t="shared" ref="R259:R322" si="27">RIGHT(N:N,LEN(N:N)-(FIND("/",N259)))</f>
        <v>documentary</v>
      </c>
      <c r="S259" s="10">
        <f t="shared" ref="S259:S322" si="28">(((J:J/60)/60)/24)+DATE(1970,1,1)</f>
        <v>42479.626875000002</v>
      </c>
      <c r="T259" s="10">
        <f t="shared" ref="T259:T322" si="29">(((I:I/60)/60)/24)+DATE(1970,1,1)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LEFT(N:N,(FIND("/",N323)-1))</f>
        <v>film &amp; video</v>
      </c>
      <c r="R323" t="str">
        <f t="shared" ref="R323:R386" si="33">RIGHT(N:N,LEN(N:N)-(FIND("/",N323)))</f>
        <v>documentary</v>
      </c>
      <c r="S323" s="10">
        <f t="shared" ref="S323:S386" si="34">(((J:J/60)/60)/24)+DATE(1970,1,1)</f>
        <v>42647.446597222224</v>
      </c>
      <c r="T323" s="10">
        <f t="shared" ref="T323:T386" si="35">(((I:I/60)/60)/24)+DATE(1970,1,1)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LEFT(N:N,(FIND("/",N387)-1))</f>
        <v>film &amp; video</v>
      </c>
      <c r="R387" t="str">
        <f t="shared" ref="R387:R450" si="39">RIGHT(N:N,LEN(N:N)-(FIND("/",N387)))</f>
        <v>documentary</v>
      </c>
      <c r="S387" s="10">
        <f t="shared" ref="S387:S450" si="40">(((J:J/60)/60)/24)+DATE(1970,1,1)</f>
        <v>41934.584502314814</v>
      </c>
      <c r="T387" s="10">
        <f t="shared" ref="T387:T450" si="41">(((I:I/60)/60)/24)+DATE(1970,1,1)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LEFT(N:N,(FIND("/",N451)-1))</f>
        <v>film &amp; video</v>
      </c>
      <c r="R451" t="str">
        <f t="shared" ref="R451:R514" si="45">RIGHT(N:N,LEN(N:N)-(FIND("/",N451)))</f>
        <v>animation</v>
      </c>
      <c r="S451" s="10">
        <f t="shared" ref="S451:S514" si="46">(((J:J/60)/60)/24)+DATE(1970,1,1)</f>
        <v>41534.568113425928</v>
      </c>
      <c r="T451" s="10">
        <f t="shared" ref="T451:T514" si="47">(((I:I/60)/60)/24)+DATE(1970,1,1)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LEFT(N:N,(FIND("/",N515)-1))</f>
        <v>film &amp; video</v>
      </c>
      <c r="R515" t="str">
        <f t="shared" ref="R515:R578" si="51">RIGHT(N:N,LEN(N:N)-(FIND("/",N515)))</f>
        <v>animation</v>
      </c>
      <c r="S515" s="10">
        <f t="shared" ref="S515:S578" si="52">(((J:J/60)/60)/24)+DATE(1970,1,1)</f>
        <v>42552.653993055559</v>
      </c>
      <c r="T515" s="10">
        <f t="shared" ref="T515:T578" si="53">(((I:I/60)/60)/24)+DATE(1970,1,1)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LEFT(N:N,(FIND("/",N579)-1))</f>
        <v>technology</v>
      </c>
      <c r="R579" t="str">
        <f t="shared" ref="R579:R642" si="57">RIGHT(N:N,LEN(N:N)-(FIND("/",N579)))</f>
        <v>web</v>
      </c>
      <c r="S579" s="10">
        <f t="shared" ref="S579:S642" si="58">(((J:J/60)/60)/24)+DATE(1970,1,1)</f>
        <v>42450.589143518519</v>
      </c>
      <c r="T579" s="10">
        <f t="shared" ref="T579:T642" si="59">(((I:I/60)/60)/24)+DATE(1970,1,1)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LEFT(N:N,(FIND("/",N643)-1))</f>
        <v>technology</v>
      </c>
      <c r="R643" t="str">
        <f t="shared" ref="R643:R706" si="63">RIGHT(N:N,LEN(N:N)-(FIND("/",N643)))</f>
        <v>wearables</v>
      </c>
      <c r="S643" s="10">
        <f t="shared" ref="S643:S706" si="64">(((J:J/60)/60)/24)+DATE(1970,1,1)</f>
        <v>42199.57</v>
      </c>
      <c r="T643" s="10">
        <f t="shared" ref="T643:T706" si="65">(((I:I/60)/60)/24)+DATE(1970,1,1)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LEFT(N:N,(FIND("/",N707)-1))</f>
        <v>technology</v>
      </c>
      <c r="R707" t="str">
        <f t="shared" ref="R707:R770" si="69">RIGHT(N:N,LEN(N:N)-(FIND("/",N707)))</f>
        <v>wearables</v>
      </c>
      <c r="S707" s="10">
        <f t="shared" ref="S707:S770" si="70">(((J:J/60)/60)/24)+DATE(1970,1,1)</f>
        <v>42726.491643518515</v>
      </c>
      <c r="T707" s="10">
        <f t="shared" ref="T707:T770" si="71">(((I:I/60)/60)/24)+DATE(1970,1,1)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LEFT(N:N,(FIND("/",N771)-1))</f>
        <v>publishing</v>
      </c>
      <c r="R771" t="str">
        <f t="shared" ref="R771:R834" si="75">RIGHT(N:N,LEN(N:N)-(FIND("/",N771)))</f>
        <v>fiction</v>
      </c>
      <c r="S771" s="10">
        <f t="shared" ref="S771:S834" si="76">(((J:J/60)/60)/24)+DATE(1970,1,1)</f>
        <v>41604.996458333335</v>
      </c>
      <c r="T771" s="10">
        <f t="shared" ref="T771:T834" si="77">(((I:I/60)/60)/24)+DATE(1970,1,1)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LEFT(N:N,(FIND("/",N835)-1))</f>
        <v>music</v>
      </c>
      <c r="R835" t="str">
        <f t="shared" ref="R835:R898" si="81">RIGHT(N:N,LEN(N:N)-(FIND("/",N835)))</f>
        <v>rock</v>
      </c>
      <c r="S835" s="10">
        <f t="shared" ref="S835:S898" si="82">(((J:J/60)/60)/24)+DATE(1970,1,1)</f>
        <v>41718.878182870372</v>
      </c>
      <c r="T835" s="10">
        <f t="shared" ref="T835:T898" si="83">(((I:I/60)/60)/24)+DATE(1970,1,1)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LEFT(N:N,(FIND("/",N899)-1))</f>
        <v>music</v>
      </c>
      <c r="R899" t="str">
        <f t="shared" ref="R899:R962" si="87">RIGHT(N:N,LEN(N:N)-(FIND("/",N899)))</f>
        <v>indie rock</v>
      </c>
      <c r="S899" s="10">
        <f t="shared" ref="S899:S962" si="88">(((J:J/60)/60)/24)+DATE(1970,1,1)</f>
        <v>41211.688750000001</v>
      </c>
      <c r="T899" s="10">
        <f t="shared" ref="T899:T962" si="89">(((I:I/60)/60)/24)+DATE(1970,1,1)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LEFT(N:N,(FIND("/",N963)-1))</f>
        <v>technology</v>
      </c>
      <c r="R963" t="str">
        <f t="shared" ref="R963:R1026" si="93">RIGHT(N:N,LEN(N:N)-(FIND("/",N963)))</f>
        <v>wearables</v>
      </c>
      <c r="S963" s="10">
        <f t="shared" ref="S963:S1026" si="94">(((J:J/60)/60)/24)+DATE(1970,1,1)</f>
        <v>42740.693692129629</v>
      </c>
      <c r="T963" s="10">
        <f t="shared" ref="T963:T1026" si="95">(((I:I/60)/60)/24)+DATE(1970,1,1)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LEFT(N:N,(FIND("/",N1027)-1))</f>
        <v>music</v>
      </c>
      <c r="R1027" t="str">
        <f t="shared" ref="R1027:R1090" si="99">RIGHT(N:N,LEN(N:N)-(FIND("/",N1027)))</f>
        <v>electronic music</v>
      </c>
      <c r="S1027" s="10">
        <f t="shared" ref="S1027:S1090" si="100">(((J:J/60)/60)/24)+DATE(1970,1,1)</f>
        <v>42049.833761574075</v>
      </c>
      <c r="T1027" s="10">
        <f t="shared" ref="T1027:T1090" si="101">(((I:I/60)/60)/24)+DATE(1970,1,1)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LEFT(N:N,(FIND("/",N1091)-1))</f>
        <v>games</v>
      </c>
      <c r="R1091" t="str">
        <f t="shared" ref="R1091:R1154" si="105">RIGHT(N:N,LEN(N:N)-(FIND("/",N1091)))</f>
        <v>video games</v>
      </c>
      <c r="S1091" s="10">
        <f t="shared" ref="S1091:S1154" si="106">(((J:J/60)/60)/24)+DATE(1970,1,1)</f>
        <v>42151.189525462964</v>
      </c>
      <c r="T1091" s="10">
        <f t="shared" ref="T1091:T1154" si="107">(((I:I/60)/60)/24)+DATE(1970,1,1)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LEFT(N:N,(FIND("/",N1155)-1))</f>
        <v>food</v>
      </c>
      <c r="R1155" t="str">
        <f t="shared" ref="R1155:R1218" si="111">RIGHT(N:N,LEN(N:N)-(FIND("/",N1155)))</f>
        <v>food trucks</v>
      </c>
      <c r="S1155" s="10">
        <f t="shared" ref="S1155:S1218" si="112">(((J:J/60)/60)/24)+DATE(1970,1,1)</f>
        <v>42143.714178240742</v>
      </c>
      <c r="T1155" s="10">
        <f t="shared" ref="T1155:T1218" si="113">(((I:I/60)/60)/24)+DATE(1970,1,1)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LEFT(N:N,(FIND("/",N1219)-1))</f>
        <v>photography</v>
      </c>
      <c r="R1219" t="str">
        <f t="shared" ref="R1219:R1282" si="117">RIGHT(N:N,LEN(N:N)-(FIND("/",N1219)))</f>
        <v>photobooks</v>
      </c>
      <c r="S1219" s="10">
        <f t="shared" ref="S1219:S1282" si="118">(((J:J/60)/60)/24)+DATE(1970,1,1)</f>
        <v>42535.809490740736</v>
      </c>
      <c r="T1219" s="10">
        <f t="shared" ref="T1219:T1282" si="119">(((I:I/60)/60)/24)+DATE(1970,1,1)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LEFT(N:N,(FIND("/",N1283)-1))</f>
        <v>music</v>
      </c>
      <c r="R1283" t="str">
        <f t="shared" ref="R1283:R1346" si="123">RIGHT(N:N,LEN(N:N)-(FIND("/",N1283)))</f>
        <v>rock</v>
      </c>
      <c r="S1283" s="10">
        <f t="shared" ref="S1283:S1346" si="124">(((J:J/60)/60)/24)+DATE(1970,1,1)</f>
        <v>41463.743472222224</v>
      </c>
      <c r="T1283" s="10">
        <f t="shared" ref="T1283:T1346" si="125">(((I:I/60)/60)/24)+DATE(1970,1,1)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LEFT(N:N,(FIND("/",N1347)-1))</f>
        <v>publishing</v>
      </c>
      <c r="R1347" t="str">
        <f t="shared" ref="R1347:R1410" si="129">RIGHT(N:N,LEN(N:N)-(FIND("/",N1347)))</f>
        <v>nonfiction</v>
      </c>
      <c r="S1347" s="10">
        <f t="shared" ref="S1347:S1410" si="130">(((J:J/60)/60)/24)+DATE(1970,1,1)</f>
        <v>41799.814340277779</v>
      </c>
      <c r="T1347" s="10">
        <f t="shared" ref="T1347:T1410" si="131">(((I:I/60)/60)/24)+DATE(1970,1,1)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LEFT(N:N,(FIND("/",N1411)-1))</f>
        <v>publishing</v>
      </c>
      <c r="R1411" t="str">
        <f t="shared" ref="R1411:R1474" si="135">RIGHT(N:N,LEN(N:N)-(FIND("/",N1411)))</f>
        <v>translations</v>
      </c>
      <c r="S1411" s="10">
        <f t="shared" ref="S1411:S1474" si="136">(((J:J/60)/60)/24)+DATE(1970,1,1)</f>
        <v>41945.133506944447</v>
      </c>
      <c r="T1411" s="10">
        <f t="shared" ref="T1411:T1474" si="137">(((I:I/60)/60)/24)+DATE(1970,1,1)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LEFT(N:N,(FIND("/",N1475)-1))</f>
        <v>publishing</v>
      </c>
      <c r="R1475" t="str">
        <f t="shared" ref="R1475:R1538" si="141">RIGHT(N:N,LEN(N:N)-(FIND("/",N1475)))</f>
        <v>radio &amp; podcasts</v>
      </c>
      <c r="S1475" s="10">
        <f t="shared" ref="S1475:S1538" si="142">(((J:J/60)/60)/24)+DATE(1970,1,1)</f>
        <v>40939.979618055557</v>
      </c>
      <c r="T1475" s="10">
        <f t="shared" ref="T1475:T1538" si="143">(((I:I/60)/60)/24)+DATE(1970,1,1)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LEFT(N:N,(FIND("/",N1539)-1))</f>
        <v>photography</v>
      </c>
      <c r="R1539" t="str">
        <f t="shared" ref="R1539:R1602" si="147">RIGHT(N:N,LEN(N:N)-(FIND("/",N1539)))</f>
        <v>photobooks</v>
      </c>
      <c r="S1539" s="10">
        <f t="shared" ref="S1539:S1602" si="148">(((J:J/60)/60)/24)+DATE(1970,1,1)</f>
        <v>42552.315127314811</v>
      </c>
      <c r="T1539" s="10">
        <f t="shared" ref="T1539:T1602" si="149">(((I:I/60)/60)/24)+DATE(1970,1,1)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LEFT(N:N,(FIND("/",N1603)-1))</f>
        <v>music</v>
      </c>
      <c r="R1603" t="str">
        <f t="shared" ref="R1603:R1666" si="153">RIGHT(N:N,LEN(N:N)-(FIND("/",N1603)))</f>
        <v>rock</v>
      </c>
      <c r="S1603" s="10">
        <f t="shared" ref="S1603:S1666" si="154">(((J:J/60)/60)/24)+DATE(1970,1,1)</f>
        <v>40638.092974537038</v>
      </c>
      <c r="T1603" s="10">
        <f t="shared" ref="T1603:T1666" si="155">(((I:I/60)/60)/24)+DATE(1970,1,1)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LEFT(N:N,(FIND("/",N1667)-1))</f>
        <v>music</v>
      </c>
      <c r="R1667" t="str">
        <f t="shared" ref="R1667:R1730" si="159">RIGHT(N:N,LEN(N:N)-(FIND("/",N1667)))</f>
        <v>pop</v>
      </c>
      <c r="S1667" s="10">
        <f t="shared" ref="S1667:S1730" si="160">(((J:J/60)/60)/24)+DATE(1970,1,1)</f>
        <v>40564.649456018517</v>
      </c>
      <c r="T1667" s="10">
        <f t="shared" ref="T1667:T1730" si="161">(((I:I/60)/60)/24)+DATE(1970,1,1)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LEFT(N:N,(FIND("/",N1731)-1))</f>
        <v>music</v>
      </c>
      <c r="R1731" t="str">
        <f t="shared" ref="R1731:R1794" si="165">RIGHT(N:N,LEN(N:N)-(FIND("/",N1731)))</f>
        <v>faith</v>
      </c>
      <c r="S1731" s="10">
        <f t="shared" ref="S1731:S1794" si="166">(((J:J/60)/60)/24)+DATE(1970,1,1)</f>
        <v>42471.052152777775</v>
      </c>
      <c r="T1731" s="10">
        <f t="shared" ref="T1731:T1794" si="167">(((I:I/60)/60)/24)+DATE(1970,1,1)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LEFT(N:N,(FIND("/",N1795)-1))</f>
        <v>photography</v>
      </c>
      <c r="R1795" t="str">
        <f t="shared" ref="R1795:R1858" si="171">RIGHT(N:N,LEN(N:N)-(FIND("/",N1795)))</f>
        <v>photobooks</v>
      </c>
      <c r="S1795" s="10">
        <f t="shared" ref="S1795:S1858" si="172">(((J:J/60)/60)/24)+DATE(1970,1,1)</f>
        <v>41940.89166666667</v>
      </c>
      <c r="T1795" s="10">
        <f t="shared" ref="T1795:T1858" si="173">(((I:I/60)/60)/24)+DATE(1970,1,1)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LEFT(N:N,(FIND("/",N1859)-1))</f>
        <v>music</v>
      </c>
      <c r="R1859" t="str">
        <f t="shared" ref="R1859:R1922" si="177">RIGHT(N:N,LEN(N:N)-(FIND("/",N1859)))</f>
        <v>rock</v>
      </c>
      <c r="S1859" s="10">
        <f t="shared" ref="S1859:S1922" si="178">(((J:J/60)/60)/24)+DATE(1970,1,1)</f>
        <v>41864.76866898148</v>
      </c>
      <c r="T1859" s="10">
        <f t="shared" ref="T1859:T1922" si="179">(((I:I/60)/60)/24)+DATE(1970,1,1)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LEFT(N:N,(FIND("/",N1923)-1))</f>
        <v>music</v>
      </c>
      <c r="R1923" t="str">
        <f t="shared" ref="R1923:R1986" si="183">RIGHT(N:N,LEN(N:N)-(FIND("/",N1923)))</f>
        <v>indie rock</v>
      </c>
      <c r="S1923" s="10">
        <f t="shared" ref="S1923:S1986" si="184">(((J:J/60)/60)/24)+DATE(1970,1,1)</f>
        <v>41074.221562500003</v>
      </c>
      <c r="T1923" s="10">
        <f t="shared" ref="T1923:T1986" si="185">(((I:I/60)/60)/24)+DATE(1970,1,1)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LEFT(N:N,(FIND("/",N1987)-1))</f>
        <v>photography</v>
      </c>
      <c r="R1987" t="str">
        <f t="shared" ref="R1987:R2050" si="189">RIGHT(N:N,LEN(N:N)-(FIND("/",N1987)))</f>
        <v>people</v>
      </c>
      <c r="S1987" s="10">
        <f t="shared" ref="S1987:S2050" si="190">(((J:J/60)/60)/24)+DATE(1970,1,1)</f>
        <v>42555.698738425926</v>
      </c>
      <c r="T1987" s="10">
        <f t="shared" ref="T1987:T2050" si="191">(((I:I/60)/60)/24)+DATE(1970,1,1)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LEFT(N:N,(FIND("/",N2051)-1))</f>
        <v>technology</v>
      </c>
      <c r="R2051" t="str">
        <f t="shared" ref="R2051:R2114" si="195">RIGHT(N:N,LEN(N:N)-(FIND("/",N2051)))</f>
        <v>hardware</v>
      </c>
      <c r="S2051" s="10">
        <f t="shared" ref="S2051:S2114" si="196">(((J:J/60)/60)/24)+DATE(1970,1,1)</f>
        <v>41575.527349537035</v>
      </c>
      <c r="T2051" s="10">
        <f t="shared" ref="T2051:T2114" si="197">(((I:I/60)/60)/24)+DATE(1970,1,1)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LEFT(N:N,(FIND("/",N2115)-1))</f>
        <v>music</v>
      </c>
      <c r="R2115" t="str">
        <f t="shared" ref="R2115:R2178" si="201">RIGHT(N:N,LEN(N:N)-(FIND("/",N2115)))</f>
        <v>indie rock</v>
      </c>
      <c r="S2115" s="10">
        <f t="shared" ref="S2115:S2178" si="202">(((J:J/60)/60)/24)+DATE(1970,1,1)</f>
        <v>41870.86546296296</v>
      </c>
      <c r="T2115" s="10">
        <f t="shared" ref="T2115:T2178" si="203">(((I:I/60)/60)/24)+DATE(1970,1,1)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LEFT(N:N,(FIND("/",N2179)-1))</f>
        <v>music</v>
      </c>
      <c r="R2179" t="str">
        <f t="shared" ref="R2179:R2242" si="207">RIGHT(N:N,LEN(N:N)-(FIND("/",N2179)))</f>
        <v>rock</v>
      </c>
      <c r="S2179" s="10">
        <f t="shared" ref="S2179:S2242" si="208">(((J:J/60)/60)/24)+DATE(1970,1,1)</f>
        <v>42502.250775462962</v>
      </c>
      <c r="T2179" s="10">
        <f t="shared" ref="T2179:T2242" si="209">(((I:I/60)/60)/24)+DATE(1970,1,1)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LEFT(N:N,(FIND("/",N2243)-1))</f>
        <v>games</v>
      </c>
      <c r="R2243" t="str">
        <f t="shared" ref="R2243:R2306" si="213">RIGHT(N:N,LEN(N:N)-(FIND("/",N2243)))</f>
        <v>tabletop games</v>
      </c>
      <c r="S2243" s="10">
        <f t="shared" ref="S2243:S2306" si="214">(((J:J/60)/60)/24)+DATE(1970,1,1)</f>
        <v>42766.827546296292</v>
      </c>
      <c r="T2243" s="10">
        <f t="shared" ref="T2243:T2306" si="215">(((I:I/60)/60)/24)+DATE(1970,1,1)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LEFT(N:N,(FIND("/",N2307)-1))</f>
        <v>music</v>
      </c>
      <c r="R2307" t="str">
        <f t="shared" ref="R2307:R2370" si="219">RIGHT(N:N,LEN(N:N)-(FIND("/",N2307)))</f>
        <v>indie rock</v>
      </c>
      <c r="S2307" s="10">
        <f t="shared" ref="S2307:S2370" si="220">(((J:J/60)/60)/24)+DATE(1970,1,1)</f>
        <v>41834.695277777777</v>
      </c>
      <c r="T2307" s="10">
        <f t="shared" ref="T2307:T2370" si="221">(((I:I/60)/60)/24)+DATE(1970,1,1)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LEFT(N:N,(FIND("/",N2371)-1))</f>
        <v>technology</v>
      </c>
      <c r="R2371" t="str">
        <f t="shared" ref="R2371:R2434" si="225">RIGHT(N:N,LEN(N:N)-(FIND("/",N2371)))</f>
        <v>web</v>
      </c>
      <c r="S2371" s="10">
        <f t="shared" ref="S2371:S2434" si="226">(((J:J/60)/60)/24)+DATE(1970,1,1)</f>
        <v>42380.812627314815</v>
      </c>
      <c r="T2371" s="10">
        <f t="shared" ref="T2371:T2434" si="227">(((I:I/60)/60)/24)+DATE(1970,1,1)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LEFT(N:N,(FIND("/",N2435)-1))</f>
        <v>food</v>
      </c>
      <c r="R2435" t="str">
        <f t="shared" ref="R2435:R2498" si="231">RIGHT(N:N,LEN(N:N)-(FIND("/",N2435)))</f>
        <v>food trucks</v>
      </c>
      <c r="S2435" s="10">
        <f t="shared" ref="S2435:S2498" si="232">(((J:J/60)/60)/24)+DATE(1970,1,1)</f>
        <v>42397.89980324074</v>
      </c>
      <c r="T2435" s="10">
        <f t="shared" ref="T2435:T2498" si="233">(((I:I/60)/60)/24)+DATE(1970,1,1)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LEFT(N:N,(FIND("/",N2499)-1))</f>
        <v>music</v>
      </c>
      <c r="R2499" t="str">
        <f t="shared" ref="R2499:R2562" si="237">RIGHT(N:N,LEN(N:N)-(FIND("/",N2499)))</f>
        <v>indie rock</v>
      </c>
      <c r="S2499" s="10">
        <f t="shared" ref="S2499:S2562" si="238">(((J:J/60)/60)/24)+DATE(1970,1,1)</f>
        <v>40730.878912037035</v>
      </c>
      <c r="T2499" s="10">
        <f t="shared" ref="T2499:T2562" si="239">(((I:I/60)/60)/24)+DATE(1970,1,1)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LEFT(N:N,(FIND("/",N2563)-1))</f>
        <v>food</v>
      </c>
      <c r="R2563" t="str">
        <f t="shared" ref="R2563:R2626" si="243">RIGHT(N:N,LEN(N:N)-(FIND("/",N2563)))</f>
        <v>food trucks</v>
      </c>
      <c r="S2563" s="10">
        <f t="shared" ref="S2563:S2626" si="244">(((J:J/60)/60)/24)+DATE(1970,1,1)</f>
        <v>42260.528807870374</v>
      </c>
      <c r="T2563" s="10">
        <f t="shared" ref="T2563:T2626" si="245">(((I:I/60)/60)/24)+DATE(1970,1,1)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LEFT(N:N,(FIND("/",N2627)-1))</f>
        <v>technology</v>
      </c>
      <c r="R2627" t="str">
        <f t="shared" ref="R2627:R2690" si="249">RIGHT(N:N,LEN(N:N)-(FIND("/",N2627)))</f>
        <v>space exploration</v>
      </c>
      <c r="S2627" s="10">
        <f t="shared" ref="S2627:S2690" si="250">(((J:J/60)/60)/24)+DATE(1970,1,1)</f>
        <v>42658.810277777782</v>
      </c>
      <c r="T2627" s="10">
        <f t="shared" ref="T2627:T2690" si="251">(((I:I/60)/60)/24)+DATE(1970,1,1)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LEFT(N:N,(FIND("/",N2691)-1))</f>
        <v>food</v>
      </c>
      <c r="R2691" t="str">
        <f t="shared" ref="R2691:R2754" si="255">RIGHT(N:N,LEN(N:N)-(FIND("/",N2691)))</f>
        <v>food trucks</v>
      </c>
      <c r="S2691" s="10">
        <f t="shared" ref="S2691:S2754" si="256">(((J:J/60)/60)/24)+DATE(1970,1,1)</f>
        <v>42551.961689814809</v>
      </c>
      <c r="T2691" s="10">
        <f t="shared" ref="T2691:T2754" si="257">(((I:I/60)/60)/24)+DATE(1970,1,1)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LEFT(N:N,(FIND("/",N2755)-1))</f>
        <v>publishing</v>
      </c>
      <c r="R2755" t="str">
        <f t="shared" ref="R2755:R2818" si="261">RIGHT(N:N,LEN(N:N)-(FIND("/",N2755)))</f>
        <v>children's books</v>
      </c>
      <c r="S2755" s="10">
        <f t="shared" ref="S2755:S2818" si="262">(((J:J/60)/60)/24)+DATE(1970,1,1)</f>
        <v>41117.900729166664</v>
      </c>
      <c r="T2755" s="10">
        <f t="shared" ref="T2755:T2818" si="263">(((I:I/60)/60)/24)+DATE(1970,1,1)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LEFT(N:N,(FIND("/",N2819)-1))</f>
        <v>theater</v>
      </c>
      <c r="R2819" t="str">
        <f t="shared" ref="R2819:R2882" si="267">RIGHT(N:N,LEN(N:N)-(FIND("/",N2819)))</f>
        <v>plays</v>
      </c>
      <c r="S2819" s="10">
        <f t="shared" ref="S2819:S2882" si="268">(((J:J/60)/60)/24)+DATE(1970,1,1)</f>
        <v>42023.634976851856</v>
      </c>
      <c r="T2819" s="10">
        <f t="shared" ref="T2819:T2882" si="269">(((I:I/60)/60)/24)+DATE(1970,1,1)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LEFT(N:N,(FIND("/",N2883)-1))</f>
        <v>theater</v>
      </c>
      <c r="R2883" t="str">
        <f t="shared" ref="R2883:R2946" si="273">RIGHT(N:N,LEN(N:N)-(FIND("/",N2883)))</f>
        <v>plays</v>
      </c>
      <c r="S2883" s="10">
        <f t="shared" ref="S2883:S2946" si="274">(((J:J/60)/60)/24)+DATE(1970,1,1)</f>
        <v>41916.597638888888</v>
      </c>
      <c r="T2883" s="10">
        <f t="shared" ref="T2883:T2946" si="275">(((I:I/60)/60)/24)+DATE(1970,1,1)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LEFT(N:N,(FIND("/",N2947)-1))</f>
        <v>theater</v>
      </c>
      <c r="R2947" t="str">
        <f t="shared" ref="R2947:R3010" si="279">RIGHT(N:N,LEN(N:N)-(FIND("/",N2947)))</f>
        <v>spaces</v>
      </c>
      <c r="S2947" s="10">
        <f t="shared" ref="S2947:S3010" si="280">(((J:J/60)/60)/24)+DATE(1970,1,1)</f>
        <v>42118.139583333337</v>
      </c>
      <c r="T2947" s="10">
        <f t="shared" ref="T2947:T3010" si="281">(((I:I/60)/60)/24)+DATE(1970,1,1)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LEFT(N:N,(FIND("/",N3011)-1))</f>
        <v>theater</v>
      </c>
      <c r="R3011" t="str">
        <f t="shared" ref="R3011:R3074" si="285">RIGHT(N:N,LEN(N:N)-(FIND("/",N3011)))</f>
        <v>spaces</v>
      </c>
      <c r="S3011" s="10">
        <f t="shared" ref="S3011:S3074" si="286">(((J:J/60)/60)/24)+DATE(1970,1,1)</f>
        <v>41939.569907407407</v>
      </c>
      <c r="T3011" s="10">
        <f t="shared" ref="T3011:T3074" si="287">(((I:I/60)/60)/24)+DATE(1970,1,1)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LEFT(N:N,(FIND("/",N3075)-1))</f>
        <v>theater</v>
      </c>
      <c r="R3075" t="str">
        <f t="shared" ref="R3075:R3138" si="291">RIGHT(N:N,LEN(N:N)-(FIND("/",N3075)))</f>
        <v>spaces</v>
      </c>
      <c r="S3075" s="10">
        <f t="shared" ref="S3075:S3138" si="292">(((J:J/60)/60)/24)+DATE(1970,1,1)</f>
        <v>42111.684027777781</v>
      </c>
      <c r="T3075" s="10">
        <f t="shared" ref="T3075:T3138" si="293">(((I:I/60)/60)/24)+DATE(1970,1,1)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LEFT(N:N,(FIND("/",N3139)-1))</f>
        <v>theater</v>
      </c>
      <c r="R3139" t="str">
        <f t="shared" ref="R3139:R3202" si="297">RIGHT(N:N,LEN(N:N)-(FIND("/",N3139)))</f>
        <v>plays</v>
      </c>
      <c r="S3139" s="10">
        <f t="shared" ref="S3139:S3202" si="298">(((J:J/60)/60)/24)+DATE(1970,1,1)</f>
        <v>42807.885057870371</v>
      </c>
      <c r="T3139" s="10">
        <f t="shared" ref="T3139:T3202" si="299">(((I:I/60)/60)/24)+DATE(1970,1,1)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LEFT(N:N,(FIND("/",N3203)-1))</f>
        <v>theater</v>
      </c>
      <c r="R3203" t="str">
        <f t="shared" ref="R3203:R3266" si="303">RIGHT(N:N,LEN(N:N)-(FIND("/",N3203)))</f>
        <v>musical</v>
      </c>
      <c r="S3203" s="10">
        <f t="shared" ref="S3203:S3266" si="304">(((J:J/60)/60)/24)+DATE(1970,1,1)</f>
        <v>41861.767094907409</v>
      </c>
      <c r="T3203" s="10">
        <f t="shared" ref="T3203:T3266" si="305">(((I:I/60)/60)/24)+DATE(1970,1,1)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LEFT(N:N,(FIND("/",N3267)-1))</f>
        <v>theater</v>
      </c>
      <c r="R3267" t="str">
        <f t="shared" ref="R3267:R3330" si="309">RIGHT(N:N,LEN(N:N)-(FIND("/",N3267)))</f>
        <v>plays</v>
      </c>
      <c r="S3267" s="10">
        <f t="shared" ref="S3267:S3330" si="310">(((J:J/60)/60)/24)+DATE(1970,1,1)</f>
        <v>42311.711979166663</v>
      </c>
      <c r="T3267" s="10">
        <f t="shared" ref="T3267:T3330" si="311">(((I:I/60)/60)/24)+DATE(1970,1,1)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LEFT(N:N,(FIND("/",N3331)-1))</f>
        <v>theater</v>
      </c>
      <c r="R3331" t="str">
        <f t="shared" ref="R3331:R3394" si="315">RIGHT(N:N,LEN(N:N)-(FIND("/",N3331)))</f>
        <v>plays</v>
      </c>
      <c r="S3331" s="10">
        <f t="shared" ref="S3331:S3394" si="316">(((J:J/60)/60)/24)+DATE(1970,1,1)</f>
        <v>41837.323009259257</v>
      </c>
      <c r="T3331" s="10">
        <f t="shared" ref="T3331:T3394" si="317">(((I:I/60)/60)/24)+DATE(1970,1,1)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LEFT(N:N,(FIND("/",N3395)-1))</f>
        <v>theater</v>
      </c>
      <c r="R3395" t="str">
        <f t="shared" ref="R3395:R3458" si="321">RIGHT(N:N,LEN(N:N)-(FIND("/",N3395)))</f>
        <v>plays</v>
      </c>
      <c r="S3395" s="10">
        <f t="shared" ref="S3395:S3458" si="322">(((J:J/60)/60)/24)+DATE(1970,1,1)</f>
        <v>41923.921643518523</v>
      </c>
      <c r="T3395" s="10">
        <f t="shared" ref="T3395:T3458" si="323">(((I:I/60)/60)/24)+DATE(1970,1,1)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LEFT(N:N,(FIND("/",N3459)-1))</f>
        <v>theater</v>
      </c>
      <c r="R3459" t="str">
        <f t="shared" ref="R3459:R3522" si="327">RIGHT(N:N,LEN(N:N)-(FIND("/",N3459)))</f>
        <v>plays</v>
      </c>
      <c r="S3459" s="10">
        <f t="shared" ref="S3459:S3522" si="328">(((J:J/60)/60)/24)+DATE(1970,1,1)</f>
        <v>42016.706678240742</v>
      </c>
      <c r="T3459" s="10">
        <f t="shared" ref="T3459:T3522" si="329">(((I:I/60)/60)/24)+DATE(1970,1,1)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LEFT(N:N,(FIND("/",N3523)-1))</f>
        <v>theater</v>
      </c>
      <c r="R3523" t="str">
        <f t="shared" ref="R3523:R3586" si="333">RIGHT(N:N,LEN(N:N)-(FIND("/",N3523)))</f>
        <v>plays</v>
      </c>
      <c r="S3523" s="10">
        <f t="shared" ref="S3523:S3586" si="334">(((J:J/60)/60)/24)+DATE(1970,1,1)</f>
        <v>41881.361342592594</v>
      </c>
      <c r="T3523" s="10">
        <f t="shared" ref="T3523:T3586" si="335">(((I:I/60)/60)/24)+DATE(1970,1,1)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LEFT(N:N,(FIND("/",N3587)-1))</f>
        <v>theater</v>
      </c>
      <c r="R3587" t="str">
        <f t="shared" ref="R3587:R3650" si="339">RIGHT(N:N,LEN(N:N)-(FIND("/",N3587)))</f>
        <v>plays</v>
      </c>
      <c r="S3587" s="10">
        <f t="shared" ref="S3587:S3650" si="340">(((J:J/60)/60)/24)+DATE(1970,1,1)</f>
        <v>41964.716319444444</v>
      </c>
      <c r="T3587" s="10">
        <f t="shared" ref="T3587:T3650" si="341">(((I:I/60)/60)/24)+DATE(1970,1,1)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LEFT(N:N,(FIND("/",N3651)-1))</f>
        <v>theater</v>
      </c>
      <c r="R3651" t="str">
        <f t="shared" ref="R3651:R3714" si="345">RIGHT(N:N,LEN(N:N)-(FIND("/",N3651)))</f>
        <v>plays</v>
      </c>
      <c r="S3651" s="10">
        <f t="shared" ref="S3651:S3714" si="346">(((J:J/60)/60)/24)+DATE(1970,1,1)</f>
        <v>41780.712893518517</v>
      </c>
      <c r="T3651" s="10">
        <f t="shared" ref="T3651:T3714" si="347">(((I:I/60)/60)/24)+DATE(1970,1,1)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LEFT(N:N,(FIND("/",N3715)-1))</f>
        <v>theater</v>
      </c>
      <c r="R3715" t="str">
        <f t="shared" ref="R3715:R3778" si="351">RIGHT(N:N,LEN(N:N)-(FIND("/",N3715)))</f>
        <v>plays</v>
      </c>
      <c r="S3715" s="10">
        <f t="shared" ref="S3715:S3778" si="352">(((J:J/60)/60)/24)+DATE(1970,1,1)</f>
        <v>42505.738032407404</v>
      </c>
      <c r="T3715" s="10">
        <f t="shared" ref="T3715:T3778" si="353">(((I:I/60)/60)/24)+DATE(1970,1,1)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LEFT(N:N,(FIND("/",N3779)-1))</f>
        <v>theater</v>
      </c>
      <c r="R3779" t="str">
        <f t="shared" ref="R3779:R3842" si="357">RIGHT(N:N,LEN(N:N)-(FIND("/",N3779)))</f>
        <v>musical</v>
      </c>
      <c r="S3779" s="10">
        <f t="shared" ref="S3779:S3842" si="358">(((J:J/60)/60)/24)+DATE(1970,1,1)</f>
        <v>41887.111354166671</v>
      </c>
      <c r="T3779" s="10">
        <f t="shared" ref="T3779:T3842" si="359">(((I:I/60)/60)/24)+DATE(1970,1,1)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LEFT(N:N,(FIND("/",N3843)-1))</f>
        <v>theater</v>
      </c>
      <c r="R3843" t="str">
        <f t="shared" ref="R3843:R3906" si="363">RIGHT(N:N,LEN(N:N)-(FIND("/",N3843)))</f>
        <v>plays</v>
      </c>
      <c r="S3843" s="10">
        <f t="shared" ref="S3843:S3906" si="364">(((J:J/60)/60)/24)+DATE(1970,1,1)</f>
        <v>41780.785729166666</v>
      </c>
      <c r="T3843" s="10">
        <f t="shared" ref="T3843:T3906" si="365">(((I:I/60)/60)/24)+DATE(1970,1,1)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LEFT(N:N,(FIND("/",N3907)-1))</f>
        <v>theater</v>
      </c>
      <c r="R3907" t="str">
        <f t="shared" ref="R3907:R3970" si="369">RIGHT(N:N,LEN(N:N)-(FIND("/",N3907)))</f>
        <v>plays</v>
      </c>
      <c r="S3907" s="10">
        <f t="shared" ref="S3907:S3970" si="370">(((J:J/60)/60)/24)+DATE(1970,1,1)</f>
        <v>42124.623877314814</v>
      </c>
      <c r="T3907" s="10">
        <f t="shared" ref="T3907:T3970" si="371">(((I:I/60)/60)/24)+DATE(1970,1,1)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LEFT(N:N,(FIND("/",N3971)-1))</f>
        <v>theater</v>
      </c>
      <c r="R3971" t="str">
        <f t="shared" ref="R3971:R4034" si="375">RIGHT(N:N,LEN(N:N)-(FIND("/",N3971)))</f>
        <v>plays</v>
      </c>
      <c r="S3971" s="10">
        <f t="shared" ref="S3971:S4034" si="376">(((J:J/60)/60)/24)+DATE(1970,1,1)</f>
        <v>42601.854699074072</v>
      </c>
      <c r="T3971" s="10">
        <f t="shared" ref="T3971:T4034" si="377">(((I:I/60)/60)/24)+DATE(1970,1,1)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LEFT(N:N,(FIND("/",N4035)-1))</f>
        <v>theater</v>
      </c>
      <c r="R4035" t="str">
        <f t="shared" ref="R4035:R4098" si="381">RIGHT(N:N,LEN(N:N)-(FIND("/",N4035)))</f>
        <v>plays</v>
      </c>
      <c r="S4035" s="10">
        <f t="shared" ref="S4035:S4098" si="382">(((J:J/60)/60)/24)+DATE(1970,1,1)</f>
        <v>42614.268796296295</v>
      </c>
      <c r="T4035" s="10">
        <f t="shared" ref="T4035:T4098" si="383">(((I:I/60)/60)/24)+DATE(1970,1,1)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LEFT(N:N,(FIND("/",N4099)-1))</f>
        <v>theater</v>
      </c>
      <c r="R4099" t="str">
        <f t="shared" ref="R4099:R4115" si="387">RIGHT(N:N,LEN(N:N)-(FIND("/",N4099)))</f>
        <v>plays</v>
      </c>
      <c r="S4099" s="10">
        <f t="shared" ref="S4099:S4115" si="388">(((J:J/60)/60)/24)+DATE(1970,1,1)</f>
        <v>42344.824502314819</v>
      </c>
      <c r="T4099" s="10">
        <f t="shared" ref="T4099:T4115" si="389">(((I:I/60)/60)/24)+DATE(1970,1,1)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N4115" xr:uid="{0492DCEF-8FCE-AB4A-8BD3-844CE9C9A127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544F6-C8F2-6B4A-9F51-49A18ED54078}">
  <sheetPr codeName="Sheet2"/>
  <dimension ref="A1:F14"/>
  <sheetViews>
    <sheetView workbookViewId="0">
      <selection activeCell="G32" sqref="G3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6" t="s">
        <v>8223</v>
      </c>
      <c r="B1" t="s">
        <v>8323</v>
      </c>
    </row>
    <row r="3" spans="1:6" x14ac:dyDescent="0.2">
      <c r="A3" s="6" t="s">
        <v>8322</v>
      </c>
      <c r="B3" s="6" t="s">
        <v>8310</v>
      </c>
    </row>
    <row r="4" spans="1:6" x14ac:dyDescent="0.2">
      <c r="A4" s="6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7" t="s">
        <v>8313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8314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8315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8316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8317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8318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8319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8320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8321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294F2-C783-ED42-8553-4CB9E3263DDA}">
  <sheetPr codeName="Sheet3"/>
  <dimension ref="A2:F48"/>
  <sheetViews>
    <sheetView topLeftCell="A6" workbookViewId="0">
      <selection activeCell="A7" sqref="A7:F4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6" t="s">
        <v>8223</v>
      </c>
      <c r="B2" t="s">
        <v>8323</v>
      </c>
    </row>
    <row r="3" spans="1:6" x14ac:dyDescent="0.2">
      <c r="A3" s="6" t="s">
        <v>8309</v>
      </c>
      <c r="B3" t="s">
        <v>8323</v>
      </c>
    </row>
    <row r="5" spans="1:6" x14ac:dyDescent="0.2">
      <c r="A5" s="6" t="s">
        <v>8322</v>
      </c>
      <c r="B5" s="6" t="s">
        <v>8310</v>
      </c>
    </row>
    <row r="6" spans="1:6" x14ac:dyDescent="0.2">
      <c r="A6" s="6" t="s">
        <v>8312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2">
      <c r="A7" s="7" t="s">
        <v>8324</v>
      </c>
      <c r="B7" s="8"/>
      <c r="C7" s="8">
        <v>100</v>
      </c>
      <c r="D7" s="8"/>
      <c r="E7" s="8"/>
      <c r="F7" s="8">
        <v>100</v>
      </c>
    </row>
    <row r="8" spans="1:6" x14ac:dyDescent="0.2">
      <c r="A8" s="7" t="s">
        <v>8325</v>
      </c>
      <c r="B8" s="8">
        <v>20</v>
      </c>
      <c r="C8" s="8"/>
      <c r="D8" s="8"/>
      <c r="E8" s="8"/>
      <c r="F8" s="8">
        <v>20</v>
      </c>
    </row>
    <row r="9" spans="1:6" x14ac:dyDescent="0.2">
      <c r="A9" s="7" t="s">
        <v>8326</v>
      </c>
      <c r="B9" s="8">
        <v>24</v>
      </c>
      <c r="C9" s="8"/>
      <c r="D9" s="8"/>
      <c r="E9" s="8"/>
      <c r="F9" s="8">
        <v>24</v>
      </c>
    </row>
    <row r="10" spans="1:6" x14ac:dyDescent="0.2">
      <c r="A10" s="7" t="s">
        <v>8327</v>
      </c>
      <c r="B10" s="8"/>
      <c r="C10" s="8">
        <v>40</v>
      </c>
      <c r="D10" s="8"/>
      <c r="E10" s="8"/>
      <c r="F10" s="8">
        <v>40</v>
      </c>
    </row>
    <row r="11" spans="1:6" x14ac:dyDescent="0.2">
      <c r="A11" s="7" t="s">
        <v>8328</v>
      </c>
      <c r="B11" s="8"/>
      <c r="C11" s="8"/>
      <c r="D11" s="8"/>
      <c r="E11" s="8">
        <v>40</v>
      </c>
      <c r="F11" s="8">
        <v>40</v>
      </c>
    </row>
    <row r="12" spans="1:6" x14ac:dyDescent="0.2">
      <c r="A12" s="7" t="s">
        <v>8329</v>
      </c>
      <c r="B12" s="8"/>
      <c r="C12" s="8"/>
      <c r="D12" s="8"/>
      <c r="E12" s="8">
        <v>180</v>
      </c>
      <c r="F12" s="8">
        <v>180</v>
      </c>
    </row>
    <row r="13" spans="1:6" x14ac:dyDescent="0.2">
      <c r="A13" s="7" t="s">
        <v>8330</v>
      </c>
      <c r="B13" s="8"/>
      <c r="C13" s="8">
        <v>80</v>
      </c>
      <c r="D13" s="8"/>
      <c r="E13" s="8"/>
      <c r="F13" s="8">
        <v>80</v>
      </c>
    </row>
    <row r="14" spans="1:6" x14ac:dyDescent="0.2">
      <c r="A14" s="7" t="s">
        <v>8331</v>
      </c>
      <c r="B14" s="8"/>
      <c r="C14" s="8"/>
      <c r="D14" s="8"/>
      <c r="E14" s="8">
        <v>40</v>
      </c>
      <c r="F14" s="8">
        <v>40</v>
      </c>
    </row>
    <row r="15" spans="1:6" x14ac:dyDescent="0.2">
      <c r="A15" s="7" t="s">
        <v>8332</v>
      </c>
      <c r="B15" s="8"/>
      <c r="C15" s="8">
        <v>40</v>
      </c>
      <c r="D15" s="8">
        <v>20</v>
      </c>
      <c r="E15" s="8"/>
      <c r="F15" s="8">
        <v>60</v>
      </c>
    </row>
    <row r="16" spans="1:6" x14ac:dyDescent="0.2">
      <c r="A16" s="7" t="s">
        <v>8333</v>
      </c>
      <c r="B16" s="8"/>
      <c r="C16" s="8">
        <v>40</v>
      </c>
      <c r="D16" s="8"/>
      <c r="E16" s="8"/>
      <c r="F16" s="8">
        <v>40</v>
      </c>
    </row>
    <row r="17" spans="1:6" x14ac:dyDescent="0.2">
      <c r="A17" s="7" t="s">
        <v>8334</v>
      </c>
      <c r="B17" s="8">
        <v>20</v>
      </c>
      <c r="C17" s="8">
        <v>120</v>
      </c>
      <c r="D17" s="8"/>
      <c r="E17" s="8"/>
      <c r="F17" s="8">
        <v>140</v>
      </c>
    </row>
    <row r="18" spans="1:6" x14ac:dyDescent="0.2">
      <c r="A18" s="7" t="s">
        <v>8335</v>
      </c>
      <c r="B18" s="8"/>
      <c r="C18" s="8">
        <v>20</v>
      </c>
      <c r="D18" s="8"/>
      <c r="E18" s="8"/>
      <c r="F18" s="8">
        <v>20</v>
      </c>
    </row>
    <row r="19" spans="1:6" x14ac:dyDescent="0.2">
      <c r="A19" s="7" t="s">
        <v>8336</v>
      </c>
      <c r="B19" s="8"/>
      <c r="C19" s="8"/>
      <c r="D19" s="8"/>
      <c r="E19" s="8">
        <v>140</v>
      </c>
      <c r="F19" s="8">
        <v>140</v>
      </c>
    </row>
    <row r="20" spans="1:6" x14ac:dyDescent="0.2">
      <c r="A20" s="7" t="s">
        <v>8337</v>
      </c>
      <c r="B20" s="8"/>
      <c r="C20" s="8">
        <v>20</v>
      </c>
      <c r="D20" s="8"/>
      <c r="E20" s="8">
        <v>140</v>
      </c>
      <c r="F20" s="8">
        <v>160</v>
      </c>
    </row>
    <row r="21" spans="1:6" x14ac:dyDescent="0.2">
      <c r="A21" s="7" t="s">
        <v>8338</v>
      </c>
      <c r="B21" s="8"/>
      <c r="C21" s="8">
        <v>60</v>
      </c>
      <c r="D21" s="8"/>
      <c r="E21" s="8"/>
      <c r="F21" s="8">
        <v>60</v>
      </c>
    </row>
    <row r="22" spans="1:6" x14ac:dyDescent="0.2">
      <c r="A22" s="7" t="s">
        <v>8339</v>
      </c>
      <c r="B22" s="8"/>
      <c r="C22" s="8">
        <v>11</v>
      </c>
      <c r="D22" s="8"/>
      <c r="E22" s="8">
        <v>9</v>
      </c>
      <c r="F22" s="8">
        <v>20</v>
      </c>
    </row>
    <row r="23" spans="1:6" x14ac:dyDescent="0.2">
      <c r="A23" s="7" t="s">
        <v>8340</v>
      </c>
      <c r="B23" s="8"/>
      <c r="C23" s="8"/>
      <c r="D23" s="8"/>
      <c r="E23" s="8">
        <v>20</v>
      </c>
      <c r="F23" s="8">
        <v>20</v>
      </c>
    </row>
    <row r="24" spans="1:6" x14ac:dyDescent="0.2">
      <c r="A24" s="7" t="s">
        <v>8341</v>
      </c>
      <c r="B24" s="8"/>
      <c r="C24" s="8">
        <v>40</v>
      </c>
      <c r="D24" s="8"/>
      <c r="E24" s="8"/>
      <c r="F24" s="8">
        <v>40</v>
      </c>
    </row>
    <row r="25" spans="1:6" x14ac:dyDescent="0.2">
      <c r="A25" s="7" t="s">
        <v>8342</v>
      </c>
      <c r="B25" s="8">
        <v>20</v>
      </c>
      <c r="C25" s="8">
        <v>60</v>
      </c>
      <c r="D25" s="8"/>
      <c r="E25" s="8">
        <v>60</v>
      </c>
      <c r="F25" s="8">
        <v>140</v>
      </c>
    </row>
    <row r="26" spans="1:6" x14ac:dyDescent="0.2">
      <c r="A26" s="7" t="s">
        <v>8343</v>
      </c>
      <c r="B26" s="8"/>
      <c r="C26" s="8">
        <v>20</v>
      </c>
      <c r="D26" s="8"/>
      <c r="E26" s="8"/>
      <c r="F26" s="8">
        <v>20</v>
      </c>
    </row>
    <row r="27" spans="1:6" x14ac:dyDescent="0.2">
      <c r="A27" s="7" t="s">
        <v>8344</v>
      </c>
      <c r="B27" s="8"/>
      <c r="C27" s="8"/>
      <c r="D27" s="8"/>
      <c r="E27" s="8">
        <v>60</v>
      </c>
      <c r="F27" s="8">
        <v>60</v>
      </c>
    </row>
    <row r="28" spans="1:6" x14ac:dyDescent="0.2">
      <c r="A28" s="7" t="s">
        <v>8345</v>
      </c>
      <c r="B28" s="8"/>
      <c r="C28" s="8">
        <v>20</v>
      </c>
      <c r="D28" s="8"/>
      <c r="E28" s="8"/>
      <c r="F28" s="8">
        <v>20</v>
      </c>
    </row>
    <row r="29" spans="1:6" x14ac:dyDescent="0.2">
      <c r="A29" s="7" t="s">
        <v>8346</v>
      </c>
      <c r="B29" s="8"/>
      <c r="C29" s="8">
        <v>57</v>
      </c>
      <c r="D29" s="8"/>
      <c r="E29" s="8">
        <v>103</v>
      </c>
      <c r="F29" s="8">
        <v>160</v>
      </c>
    </row>
    <row r="30" spans="1:6" x14ac:dyDescent="0.2">
      <c r="A30" s="7" t="s">
        <v>8347</v>
      </c>
      <c r="B30" s="8"/>
      <c r="C30" s="8">
        <v>20</v>
      </c>
      <c r="D30" s="8"/>
      <c r="E30" s="8"/>
      <c r="F30" s="8">
        <v>20</v>
      </c>
    </row>
    <row r="31" spans="1:6" x14ac:dyDescent="0.2">
      <c r="A31" s="7" t="s">
        <v>8348</v>
      </c>
      <c r="B31" s="8"/>
      <c r="C31" s="8">
        <v>353</v>
      </c>
      <c r="D31" s="8">
        <v>19</v>
      </c>
      <c r="E31" s="8">
        <v>694</v>
      </c>
      <c r="F31" s="8">
        <v>1066</v>
      </c>
    </row>
    <row r="32" spans="1:6" x14ac:dyDescent="0.2">
      <c r="A32" s="7" t="s">
        <v>8349</v>
      </c>
      <c r="B32" s="8"/>
      <c r="C32" s="8"/>
      <c r="D32" s="8"/>
      <c r="E32" s="8">
        <v>40</v>
      </c>
      <c r="F32" s="8">
        <v>40</v>
      </c>
    </row>
    <row r="33" spans="1:6" x14ac:dyDescent="0.2">
      <c r="A33" s="7" t="s">
        <v>8350</v>
      </c>
      <c r="B33" s="8"/>
      <c r="C33" s="8"/>
      <c r="D33" s="8"/>
      <c r="E33" s="8">
        <v>20</v>
      </c>
      <c r="F33" s="8">
        <v>20</v>
      </c>
    </row>
    <row r="34" spans="1:6" x14ac:dyDescent="0.2">
      <c r="A34" s="7" t="s">
        <v>8351</v>
      </c>
      <c r="B34" s="8"/>
      <c r="C34" s="8">
        <v>20</v>
      </c>
      <c r="D34" s="8"/>
      <c r="E34" s="8"/>
      <c r="F34" s="8">
        <v>20</v>
      </c>
    </row>
    <row r="35" spans="1:6" x14ac:dyDescent="0.2">
      <c r="A35" s="7" t="s">
        <v>8352</v>
      </c>
      <c r="B35" s="8"/>
      <c r="C35" s="8"/>
      <c r="D35" s="8"/>
      <c r="E35" s="8">
        <v>260</v>
      </c>
      <c r="F35" s="8">
        <v>260</v>
      </c>
    </row>
    <row r="36" spans="1:6" x14ac:dyDescent="0.2">
      <c r="A36" s="7" t="s">
        <v>8353</v>
      </c>
      <c r="B36" s="8">
        <v>40</v>
      </c>
      <c r="C36" s="8"/>
      <c r="D36" s="8"/>
      <c r="E36" s="8"/>
      <c r="F36" s="8">
        <v>40</v>
      </c>
    </row>
    <row r="37" spans="1:6" x14ac:dyDescent="0.2">
      <c r="A37" s="7" t="s">
        <v>8354</v>
      </c>
      <c r="B37" s="8"/>
      <c r="C37" s="8"/>
      <c r="D37" s="8"/>
      <c r="E37" s="8">
        <v>60</v>
      </c>
      <c r="F37" s="8">
        <v>60</v>
      </c>
    </row>
    <row r="38" spans="1:6" x14ac:dyDescent="0.2">
      <c r="A38" s="7" t="s">
        <v>8355</v>
      </c>
      <c r="B38" s="8"/>
      <c r="C38" s="8"/>
      <c r="D38" s="8">
        <v>6</v>
      </c>
      <c r="E38" s="8">
        <v>34</v>
      </c>
      <c r="F38" s="8">
        <v>40</v>
      </c>
    </row>
    <row r="39" spans="1:6" x14ac:dyDescent="0.2">
      <c r="A39" s="7" t="s">
        <v>8356</v>
      </c>
      <c r="B39" s="8">
        <v>18</v>
      </c>
      <c r="C39" s="8">
        <v>2</v>
      </c>
      <c r="D39" s="8"/>
      <c r="E39" s="8">
        <v>40</v>
      </c>
      <c r="F39" s="8">
        <v>60</v>
      </c>
    </row>
    <row r="40" spans="1:6" x14ac:dyDescent="0.2">
      <c r="A40" s="7" t="s">
        <v>8357</v>
      </c>
      <c r="B40" s="8">
        <v>17</v>
      </c>
      <c r="C40" s="8">
        <v>80</v>
      </c>
      <c r="D40" s="8">
        <v>5</v>
      </c>
      <c r="E40" s="8">
        <v>85</v>
      </c>
      <c r="F40" s="8">
        <v>187</v>
      </c>
    </row>
    <row r="41" spans="1:6" x14ac:dyDescent="0.2">
      <c r="A41" s="7" t="s">
        <v>8358</v>
      </c>
      <c r="B41" s="8"/>
      <c r="C41" s="8"/>
      <c r="D41" s="8"/>
      <c r="E41" s="8">
        <v>80</v>
      </c>
      <c r="F41" s="8">
        <v>80</v>
      </c>
    </row>
    <row r="42" spans="1:6" x14ac:dyDescent="0.2">
      <c r="A42" s="7" t="s">
        <v>8359</v>
      </c>
      <c r="B42" s="8"/>
      <c r="C42" s="8"/>
      <c r="D42" s="8"/>
      <c r="E42" s="8">
        <v>60</v>
      </c>
      <c r="F42" s="8">
        <v>60</v>
      </c>
    </row>
    <row r="43" spans="1:6" x14ac:dyDescent="0.2">
      <c r="A43" s="7" t="s">
        <v>8360</v>
      </c>
      <c r="B43" s="8">
        <v>10</v>
      </c>
      <c r="C43" s="8">
        <v>47</v>
      </c>
      <c r="D43" s="8"/>
      <c r="E43" s="8"/>
      <c r="F43" s="8">
        <v>57</v>
      </c>
    </row>
    <row r="44" spans="1:6" x14ac:dyDescent="0.2">
      <c r="A44" s="7" t="s">
        <v>8361</v>
      </c>
      <c r="B44" s="8"/>
      <c r="C44" s="8">
        <v>100</v>
      </c>
      <c r="D44" s="8"/>
      <c r="E44" s="8"/>
      <c r="F44" s="8">
        <v>100</v>
      </c>
    </row>
    <row r="45" spans="1:6" x14ac:dyDescent="0.2">
      <c r="A45" s="7" t="s">
        <v>8362</v>
      </c>
      <c r="B45" s="8">
        <v>60</v>
      </c>
      <c r="C45" s="8">
        <v>120</v>
      </c>
      <c r="D45" s="8"/>
      <c r="E45" s="8">
        <v>20</v>
      </c>
      <c r="F45" s="8">
        <v>200</v>
      </c>
    </row>
    <row r="46" spans="1:6" x14ac:dyDescent="0.2">
      <c r="A46" s="7" t="s">
        <v>8363</v>
      </c>
      <c r="B46" s="8">
        <v>100</v>
      </c>
      <c r="C46" s="8">
        <v>60</v>
      </c>
      <c r="D46" s="8"/>
      <c r="E46" s="8"/>
      <c r="F46" s="8">
        <v>160</v>
      </c>
    </row>
    <row r="47" spans="1:6" x14ac:dyDescent="0.2">
      <c r="A47" s="7" t="s">
        <v>8364</v>
      </c>
      <c r="B47" s="8">
        <v>20</v>
      </c>
      <c r="C47" s="8"/>
      <c r="D47" s="8"/>
      <c r="E47" s="8"/>
      <c r="F47" s="8">
        <v>20</v>
      </c>
    </row>
    <row r="48" spans="1:6" x14ac:dyDescent="0.2">
      <c r="A48" s="7" t="s">
        <v>8311</v>
      </c>
      <c r="B48" s="8">
        <v>349</v>
      </c>
      <c r="C48" s="8">
        <v>1530</v>
      </c>
      <c r="D48" s="8">
        <v>50</v>
      </c>
      <c r="E48" s="8">
        <v>2185</v>
      </c>
      <c r="F4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BA798-D89C-7248-92FB-61204584D9AA}">
  <sheetPr codeName="Sheet4"/>
  <dimension ref="A1:E18"/>
  <sheetViews>
    <sheetView workbookViewId="0">
      <selection activeCell="A6" sqref="A6:E1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  <col min="8" max="349" width="14.83203125" bestFit="1" customWidth="1"/>
    <col min="350" max="350" width="12.33203125" bestFit="1" customWidth="1"/>
    <col min="351" max="1880" width="13.6640625" bestFit="1" customWidth="1"/>
    <col min="1881" max="1881" width="9.6640625" bestFit="1" customWidth="1"/>
    <col min="1882" max="1931" width="12.6640625" bestFit="1" customWidth="1"/>
    <col min="1932" max="1932" width="8.1640625" bestFit="1" customWidth="1"/>
    <col min="1933" max="4117" width="13.6640625" bestFit="1" customWidth="1"/>
    <col min="4118" max="4118" width="13" bestFit="1" customWidth="1"/>
    <col min="4119" max="4119" width="8" bestFit="1" customWidth="1"/>
    <col min="4120" max="4120" width="10.5" bestFit="1" customWidth="1"/>
    <col min="4121" max="4121" width="10" bestFit="1" customWidth="1"/>
  </cols>
  <sheetData>
    <row r="1" spans="1:5" x14ac:dyDescent="0.2">
      <c r="A1" s="6" t="s">
        <v>8309</v>
      </c>
      <c r="B1" t="s">
        <v>8323</v>
      </c>
    </row>
    <row r="2" spans="1:5" x14ac:dyDescent="0.2">
      <c r="A2" s="6" t="s">
        <v>8379</v>
      </c>
      <c r="B2" t="s">
        <v>8323</v>
      </c>
    </row>
    <row r="4" spans="1:5" x14ac:dyDescent="0.2">
      <c r="A4" s="6" t="s">
        <v>8322</v>
      </c>
      <c r="B4" s="6" t="s">
        <v>8310</v>
      </c>
    </row>
    <row r="5" spans="1:5" x14ac:dyDescent="0.2">
      <c r="A5" s="6" t="s">
        <v>8312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">
      <c r="A6" s="7" t="s">
        <v>8369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">
      <c r="A7" s="7" t="s">
        <v>8377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">
      <c r="A8" s="7" t="s">
        <v>8373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">
      <c r="A9" s="7" t="s">
        <v>8374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">
      <c r="A10" s="7" t="s">
        <v>8370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">
      <c r="A11" s="7" t="s">
        <v>8378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">
      <c r="A12" s="7" t="s">
        <v>8371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">
      <c r="A13" s="7" t="s">
        <v>8368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">
      <c r="A14" s="7" t="s">
        <v>8367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">
      <c r="A15" s="7" t="s">
        <v>8375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">
      <c r="A16" s="7" t="s">
        <v>8376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">
      <c r="A17" s="7" t="s">
        <v>8372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">
      <c r="A18" s="7" t="s">
        <v>8311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784D2-6210-2C45-BA4C-730A2F5F36AE}">
  <dimension ref="A1:H13"/>
  <sheetViews>
    <sheetView workbookViewId="0">
      <selection activeCell="L12" sqref="L12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COUNTIFS(Sheet1!$D:$D, "&lt;1000", Sheet1!$F:$F, "successful")</f>
        <v>322</v>
      </c>
      <c r="C2">
        <f>COUNTIFS(Sheet1!$D:$D, "&lt;1000",Sheet1!$F:$F, "FAILED")</f>
        <v>113</v>
      </c>
      <c r="D2">
        <f>COUNTIFS(Sheet1!$D:$D, "&lt;1000",Sheet1!$F:$F, 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>
        <f>COUNTIFS(Sheet1!$D:$D,"&gt;=1000",Sheet1!$D:$D,"&lt;=4999",Sheet1!$F:$F, "successful")</f>
        <v>932</v>
      </c>
      <c r="C3">
        <f>COUNTIFS(Sheet1!$D:$D,"&gt;=1000",Sheet1!$D:$D,"&lt;=4999",Sheet1!$F:$F, "failed")</f>
        <v>420</v>
      </c>
      <c r="D3">
        <f>COUNTIFS(Sheet1!$D:$D,"&gt;=1000",Sheet1!$D:$D,"&lt;=4999",Sheet1!$F:$F, 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8390</v>
      </c>
      <c r="B4">
        <f>COUNTIFS(Sheet1!$D:$D,"&gt;=5000",Sheet1!$D:$D,"&lt;=9999",Sheet1!$F:$F, "successful")</f>
        <v>381</v>
      </c>
      <c r="C4">
        <f>COUNTIFS(Sheet1!$D:$D,"&gt;=5000",Sheet1!$D:$D,"&lt;=9999",Sheet1!$F:$F, "failed")</f>
        <v>283</v>
      </c>
      <c r="D4">
        <f>COUNTIFS(Sheet1!$D:$D,"&gt;=5000",Sheet1!$D:$D,"&lt;=9999",Sheet1!$F:$F, 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>
        <f>COUNTIFS(Sheet1!$D:$D,"&gt;=10000",Sheet1!$D:$D,"&lt;=14999",Sheet1!$F:$F, "successful")</f>
        <v>168</v>
      </c>
      <c r="C5">
        <f>COUNTIFS(Sheet1!$D:$D,"&gt;=10000",Sheet1!$D:$D,"&lt;=14999",Sheet1!$F:$F, "failed")</f>
        <v>144</v>
      </c>
      <c r="D5">
        <f>COUNTIFS(Sheet1!$D:$D,"&gt;=10000",Sheet1!$D:$D,"&lt;=14999",Sheet1!$F:$F, 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>
        <f>COUNTIFS(Sheet1!$D:$D,"&gt;=15000",Sheet1!$D:$D,"&lt;=19999",Sheet1!$F:$F, "successful")</f>
        <v>94</v>
      </c>
      <c r="C6">
        <f>COUNTIFS(Sheet1!$D:$D,"&gt;=15000",Sheet1!$D:$D,"&lt;=19999",Sheet1!$F:$F, "failed")</f>
        <v>90</v>
      </c>
      <c r="D6">
        <f>COUNTIFS(Sheet1!$D:$D,"&gt;=15000",Sheet1!$D:$D,"&lt;=19999",Sheet1!$F:$F, 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COUNTIFS(Sheet1!$D:$D,"&gt;=20000",Sheet1!$D:$D,"&lt;=24999",Sheet1!$F:$F, "successful")</f>
        <v>62</v>
      </c>
      <c r="C7">
        <f>COUNTIFS(Sheet1!$D:$D,"&gt;=20000",Sheet1!$D:$D,"&lt;=24999",Sheet1!$F:$F, "failed")</f>
        <v>72</v>
      </c>
      <c r="D7">
        <f>COUNTIFS(Sheet1!$D:$D,"&gt;=20000",Sheet1!$D:$D,"&lt;=24999",Sheet1!$F:$F, 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COUNTIFS(Sheet1!$D:$D,"&gt;=25000",Sheet1!$D:$D,"&lt;=29999",Sheet1!$F:$F, "successful")</f>
        <v>55</v>
      </c>
      <c r="C8">
        <f>COUNTIFS(Sheet1!$D:$D,"&gt;=25000",Sheet1!$D:$D,"&lt;=29999",Sheet1!$F:$F, "failed")</f>
        <v>64</v>
      </c>
      <c r="D8">
        <f>COUNTIFS(Sheet1!$D:$D,"&gt;=25000",Sheet1!$D:$D,"&lt;=29999",Sheet1!$F:$F, 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COUNTIFS(Sheet1!$D:$D,"&gt;=30000",Sheet1!$D:$D,"&lt;=34999",Sheet1!$F:$F, "successful")</f>
        <v>32</v>
      </c>
      <c r="C9">
        <f>COUNTIFS(Sheet1!$D:$D,"&gt;=30000",Sheet1!$D:$D,"&lt;=34999",Sheet1!$F:$F, "failed")</f>
        <v>37</v>
      </c>
      <c r="D9">
        <f>COUNTIFS(Sheet1!$D:$D,"&gt;=30000",Sheet1!$D:$D,"&lt;=34999",Sheet1!$F:$F, 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8396</v>
      </c>
      <c r="B10">
        <f>COUNTIFS(Sheet1!$D:$D,"&gt;=35000",Sheet1!$D:$D,"&lt;=39999",Sheet1!$F:$F, "successful")</f>
        <v>26</v>
      </c>
      <c r="C10">
        <f>COUNTIFS(Sheet1!$D:$D,"&gt;=35000",Sheet1!$D:$D,"&lt;=39999",Sheet1!$F:$F, "failed")</f>
        <v>22</v>
      </c>
      <c r="D10">
        <f>COUNTIFS(Sheet1!$D:$D,"&gt;=35000",Sheet1!$D:$D,"&lt;=39999",Sheet1!$F:$F, 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>
        <f>COUNTIFS(Sheet1!$D:$D,"&gt;=40000",Sheet1!$D:$D,"&lt;=44999",Sheet1!$F:$F, "successful")</f>
        <v>21</v>
      </c>
      <c r="C11">
        <f>COUNTIFS(Sheet1!$D:$D,"&gt;=40000",Sheet1!$D:$D,"&lt;=44999",Sheet1!$F:$F, "failed")</f>
        <v>16</v>
      </c>
      <c r="D11">
        <f>COUNTIFS(Sheet1!$D:$D,"&gt;=40000",Sheet1!$D:$D,"&lt;=44999",Sheet1!$F:$F, 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8398</v>
      </c>
      <c r="B12">
        <f>COUNTIFS(Sheet1!$D:$D,"&gt;=45000",Sheet1!$D:$D,"&lt;=49999",Sheet1!$F:$F, "successful")</f>
        <v>6</v>
      </c>
      <c r="C12">
        <f>COUNTIFS(Sheet1!$D:$D,"&gt;=45000",Sheet1!$D:$D,"&lt;=49999",Sheet1!$F:$F, "failed")</f>
        <v>11</v>
      </c>
      <c r="D12">
        <f>COUNTIFS(Sheet1!$D:$D,"&gt;=45000",Sheet1!$D:$D,"&lt;=49999",Sheet1!$F:$F, 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8399</v>
      </c>
      <c r="B13">
        <f>COUNTIFS(Sheet1!$D:$D, "&gt;=50000", Sheet1!$F:$F, "=successful")</f>
        <v>86</v>
      </c>
      <c r="C13">
        <f>COUNTIFS(Sheet1!$D:$D, "&gt;=50000", Sheet1!$F:$F, "failed")</f>
        <v>258</v>
      </c>
      <c r="D13">
        <f>COUNTIFS(Sheet1!$D:$D, "&gt;=50000", Sheet1!$F:$F, 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Hugo Garcia</cp:lastModifiedBy>
  <dcterms:created xsi:type="dcterms:W3CDTF">2017-04-20T15:17:24Z</dcterms:created>
  <dcterms:modified xsi:type="dcterms:W3CDTF">2020-02-24T01:30:05Z</dcterms:modified>
</cp:coreProperties>
</file>