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720" windowHeight="11835"/>
  </bookViews>
  <sheets>
    <sheet name="CONSOLIDADO FINAL" sheetId="2" r:id="rId1"/>
    <sheet name="Hoja1" sheetId="3" r:id="rId2"/>
    <sheet name="Hoja2" sheetId="4" r:id="rId3"/>
    <sheet name="Hoja3" sheetId="5" r:id="rId4"/>
  </sheets>
  <calcPr calcId="124519"/>
</workbook>
</file>

<file path=xl/calcChain.xml><?xml version="1.0" encoding="utf-8"?>
<calcChain xmlns="http://schemas.openxmlformats.org/spreadsheetml/2006/main">
  <c r="AU12" i="4"/>
  <c r="AR12"/>
  <c r="AO12"/>
  <c r="AL12"/>
  <c r="AI12"/>
  <c r="AF12"/>
  <c r="AC12"/>
  <c r="Z12"/>
  <c r="W12"/>
  <c r="T12"/>
  <c r="Q12"/>
  <c r="N12"/>
  <c r="K12"/>
  <c r="J12"/>
  <c r="D12" s="1"/>
  <c r="I12"/>
  <c r="H12"/>
  <c r="C12"/>
  <c r="AU11"/>
  <c r="AR11"/>
  <c r="AO11"/>
  <c r="AL11"/>
  <c r="AI11"/>
  <c r="AF11"/>
  <c r="AC11"/>
  <c r="Z11"/>
  <c r="W11"/>
  <c r="T11"/>
  <c r="Q11"/>
  <c r="N11"/>
  <c r="K11"/>
  <c r="J11"/>
  <c r="I11"/>
  <c r="H11" s="1"/>
  <c r="D11"/>
  <c r="AU10"/>
  <c r="AR10"/>
  <c r="AO10"/>
  <c r="AL10"/>
  <c r="AI10"/>
  <c r="AF10"/>
  <c r="AC10"/>
  <c r="Z10"/>
  <c r="W10"/>
  <c r="T10"/>
  <c r="Q10"/>
  <c r="N10"/>
  <c r="K10"/>
  <c r="J10"/>
  <c r="D10" s="1"/>
  <c r="I10"/>
  <c r="H10"/>
  <c r="C10"/>
  <c r="B10" s="1"/>
  <c r="AU9"/>
  <c r="AR9"/>
  <c r="AO9"/>
  <c r="AL9"/>
  <c r="AI9"/>
  <c r="AF9"/>
  <c r="AC9"/>
  <c r="Z9"/>
  <c r="W9"/>
  <c r="T9"/>
  <c r="Q9"/>
  <c r="N9"/>
  <c r="K9"/>
  <c r="J9"/>
  <c r="I9"/>
  <c r="H9" s="1"/>
  <c r="D9"/>
  <c r="AU8"/>
  <c r="AR8"/>
  <c r="AO8"/>
  <c r="AL8"/>
  <c r="AI8"/>
  <c r="AF8"/>
  <c r="AC8"/>
  <c r="Z8"/>
  <c r="W8"/>
  <c r="T8"/>
  <c r="Q8"/>
  <c r="N8"/>
  <c r="K8"/>
  <c r="J8"/>
  <c r="D8" s="1"/>
  <c r="I8"/>
  <c r="H8"/>
  <c r="C8"/>
  <c r="AU7"/>
  <c r="AR7"/>
  <c r="AO7"/>
  <c r="AL7"/>
  <c r="AI7"/>
  <c r="AF7"/>
  <c r="AC7"/>
  <c r="Z7"/>
  <c r="W7"/>
  <c r="T7"/>
  <c r="Q7"/>
  <c r="N7"/>
  <c r="K7"/>
  <c r="J7"/>
  <c r="I7"/>
  <c r="H7" s="1"/>
  <c r="D7"/>
  <c r="AU6"/>
  <c r="AR6"/>
  <c r="AO6"/>
  <c r="AL6"/>
  <c r="AI6"/>
  <c r="AF6"/>
  <c r="AC6"/>
  <c r="Z6"/>
  <c r="W6"/>
  <c r="T6"/>
  <c r="Q6"/>
  <c r="N6"/>
  <c r="K6"/>
  <c r="J6"/>
  <c r="D6" s="1"/>
  <c r="I6"/>
  <c r="H6"/>
  <c r="C6"/>
  <c r="B6" s="1"/>
  <c r="AU5"/>
  <c r="AR5"/>
  <c r="AO5"/>
  <c r="AL5"/>
  <c r="AI5"/>
  <c r="AF5"/>
  <c r="AC5"/>
  <c r="Z5"/>
  <c r="W5"/>
  <c r="T5"/>
  <c r="Q5"/>
  <c r="N5"/>
  <c r="K5"/>
  <c r="J5"/>
  <c r="I5"/>
  <c r="D5"/>
  <c r="AU12" i="3"/>
  <c r="AR12"/>
  <c r="AO12"/>
  <c r="AL12"/>
  <c r="AI12"/>
  <c r="AF12"/>
  <c r="AC12"/>
  <c r="Z12"/>
  <c r="W12"/>
  <c r="T12"/>
  <c r="Q12"/>
  <c r="N12"/>
  <c r="K12"/>
  <c r="J12"/>
  <c r="I12"/>
  <c r="H12" s="1"/>
  <c r="D12"/>
  <c r="AU11"/>
  <c r="AR11"/>
  <c r="AO11"/>
  <c r="AL11"/>
  <c r="AI11"/>
  <c r="AF11"/>
  <c r="AC11"/>
  <c r="Z11"/>
  <c r="W11"/>
  <c r="T11"/>
  <c r="Q11"/>
  <c r="N11"/>
  <c r="K11"/>
  <c r="J11"/>
  <c r="D11" s="1"/>
  <c r="I11"/>
  <c r="H11"/>
  <c r="C11"/>
  <c r="AU10"/>
  <c r="AR10"/>
  <c r="AO10"/>
  <c r="AL10"/>
  <c r="AI10"/>
  <c r="AF10"/>
  <c r="AC10"/>
  <c r="Z10"/>
  <c r="W10"/>
  <c r="T10"/>
  <c r="Q10"/>
  <c r="N10"/>
  <c r="K10"/>
  <c r="J10"/>
  <c r="I10"/>
  <c r="H10" s="1"/>
  <c r="D10"/>
  <c r="AU9"/>
  <c r="AR9"/>
  <c r="AO9"/>
  <c r="AL9"/>
  <c r="AI9"/>
  <c r="AF9"/>
  <c r="AC9"/>
  <c r="Z9"/>
  <c r="W9"/>
  <c r="T9"/>
  <c r="Q9"/>
  <c r="N9"/>
  <c r="K9"/>
  <c r="J9"/>
  <c r="D9" s="1"/>
  <c r="I9"/>
  <c r="H9"/>
  <c r="C9"/>
  <c r="B9" s="1"/>
  <c r="AU8"/>
  <c r="AR8"/>
  <c r="AO8"/>
  <c r="AL8"/>
  <c r="AI8"/>
  <c r="AF8"/>
  <c r="AC8"/>
  <c r="Z8"/>
  <c r="W8"/>
  <c r="T8"/>
  <c r="Q8"/>
  <c r="N8"/>
  <c r="K8"/>
  <c r="J8"/>
  <c r="I8"/>
  <c r="H8" s="1"/>
  <c r="D8"/>
  <c r="AU7"/>
  <c r="AR7"/>
  <c r="AO7"/>
  <c r="AL7"/>
  <c r="AI7"/>
  <c r="AF7"/>
  <c r="AC7"/>
  <c r="Z7"/>
  <c r="W7"/>
  <c r="T7"/>
  <c r="Q7"/>
  <c r="N7"/>
  <c r="K7"/>
  <c r="J7"/>
  <c r="D7" s="1"/>
  <c r="I7"/>
  <c r="H7"/>
  <c r="C7"/>
  <c r="AU6"/>
  <c r="AR6"/>
  <c r="AO6"/>
  <c r="AL6"/>
  <c r="AI6"/>
  <c r="AF6"/>
  <c r="AC6"/>
  <c r="Z6"/>
  <c r="W6"/>
  <c r="T6"/>
  <c r="Q6"/>
  <c r="N6"/>
  <c r="K6"/>
  <c r="J6"/>
  <c r="I6"/>
  <c r="H6" s="1"/>
  <c r="D6"/>
  <c r="AU5"/>
  <c r="AR5"/>
  <c r="AO5"/>
  <c r="AL5"/>
  <c r="AI5"/>
  <c r="AF5"/>
  <c r="AC5"/>
  <c r="Z5"/>
  <c r="W5"/>
  <c r="T5"/>
  <c r="Q5"/>
  <c r="N5"/>
  <c r="K5"/>
  <c r="J5"/>
  <c r="I5"/>
  <c r="H5"/>
  <c r="C5"/>
  <c r="K6" i="2"/>
  <c r="K7"/>
  <c r="K8"/>
  <c r="K9"/>
  <c r="K10"/>
  <c r="K11"/>
  <c r="K12"/>
  <c r="K5"/>
  <c r="N6"/>
  <c r="N7"/>
  <c r="N8"/>
  <c r="N9"/>
  <c r="N10"/>
  <c r="N11"/>
  <c r="N12"/>
  <c r="N5"/>
  <c r="Q6"/>
  <c r="Q7"/>
  <c r="Q8"/>
  <c r="Q9"/>
  <c r="Q10"/>
  <c r="Q11"/>
  <c r="Q12"/>
  <c r="Q5"/>
  <c r="T6"/>
  <c r="T7"/>
  <c r="T8"/>
  <c r="T9"/>
  <c r="T10"/>
  <c r="T11"/>
  <c r="T12"/>
  <c r="T5"/>
  <c r="W6"/>
  <c r="W7"/>
  <c r="W8"/>
  <c r="W9"/>
  <c r="W10"/>
  <c r="W11"/>
  <c r="W12"/>
  <c r="W5"/>
  <c r="Z6"/>
  <c r="Z7"/>
  <c r="Z8"/>
  <c r="Z9"/>
  <c r="Z10"/>
  <c r="Z11"/>
  <c r="Z12"/>
  <c r="Z5"/>
  <c r="AC6"/>
  <c r="AC7"/>
  <c r="AC8"/>
  <c r="AC9"/>
  <c r="AC10"/>
  <c r="AC11"/>
  <c r="AC12"/>
  <c r="AC5"/>
  <c r="AF6"/>
  <c r="AF7"/>
  <c r="AF8"/>
  <c r="AF9"/>
  <c r="AF10"/>
  <c r="AF11"/>
  <c r="AF12"/>
  <c r="AF5"/>
  <c r="AI6"/>
  <c r="AI7"/>
  <c r="AI8"/>
  <c r="AI9"/>
  <c r="AI10"/>
  <c r="AI11"/>
  <c r="AI12"/>
  <c r="AI5"/>
  <c r="AL6"/>
  <c r="AL7"/>
  <c r="AL8"/>
  <c r="AL9"/>
  <c r="AL10"/>
  <c r="AL11"/>
  <c r="AL12"/>
  <c r="AL5"/>
  <c r="AO6"/>
  <c r="AO7"/>
  <c r="AO8"/>
  <c r="AO9"/>
  <c r="AO10"/>
  <c r="AO11"/>
  <c r="AO12"/>
  <c r="AO5"/>
  <c r="AR6"/>
  <c r="AR7"/>
  <c r="AR8"/>
  <c r="AR9"/>
  <c r="AR10"/>
  <c r="AR11"/>
  <c r="AR12"/>
  <c r="AR5"/>
  <c r="AU6"/>
  <c r="AU7"/>
  <c r="AU8"/>
  <c r="AU9"/>
  <c r="AU10"/>
  <c r="AU11"/>
  <c r="AU12"/>
  <c r="AU5"/>
  <c r="I6"/>
  <c r="C6" s="1"/>
  <c r="J6"/>
  <c r="D6" s="1"/>
  <c r="I7"/>
  <c r="C7" s="1"/>
  <c r="J7"/>
  <c r="D7" s="1"/>
  <c r="I8"/>
  <c r="C8" s="1"/>
  <c r="J8"/>
  <c r="D8" s="1"/>
  <c r="I9"/>
  <c r="C9" s="1"/>
  <c r="J9"/>
  <c r="D9" s="1"/>
  <c r="I10"/>
  <c r="C10" s="1"/>
  <c r="J10"/>
  <c r="D10" s="1"/>
  <c r="I11"/>
  <c r="C11" s="1"/>
  <c r="B11" s="1"/>
  <c r="F18" s="1"/>
  <c r="J11"/>
  <c r="D11" s="1"/>
  <c r="I12"/>
  <c r="C12" s="1"/>
  <c r="B12" s="1"/>
  <c r="J12"/>
  <c r="D12" s="1"/>
  <c r="J5"/>
  <c r="D5" s="1"/>
  <c r="I5"/>
  <c r="C5" s="1"/>
  <c r="H27" i="4" l="1"/>
  <c r="H21"/>
  <c r="H25"/>
  <c r="B8"/>
  <c r="H19"/>
  <c r="H29"/>
  <c r="H22"/>
  <c r="H20"/>
  <c r="H30"/>
  <c r="H23"/>
  <c r="H28"/>
  <c r="B12"/>
  <c r="H26"/>
  <c r="H24"/>
  <c r="H18"/>
  <c r="H31"/>
  <c r="C5"/>
  <c r="H5"/>
  <c r="C7"/>
  <c r="B7" s="1"/>
  <c r="D18" s="1"/>
  <c r="C9"/>
  <c r="B9" s="1"/>
  <c r="C11"/>
  <c r="B11" s="1"/>
  <c r="F29" i="3"/>
  <c r="F20"/>
  <c r="F23"/>
  <c r="B7"/>
  <c r="D24"/>
  <c r="B11"/>
  <c r="F27"/>
  <c r="F31"/>
  <c r="F21"/>
  <c r="F25"/>
  <c r="F32"/>
  <c r="D5"/>
  <c r="C6"/>
  <c r="B6" s="1"/>
  <c r="C8"/>
  <c r="B8" s="1"/>
  <c r="C10"/>
  <c r="B10" s="1"/>
  <c r="C12"/>
  <c r="B12" s="1"/>
  <c r="B10" i="2"/>
  <c r="H18" s="1"/>
  <c r="F32"/>
  <c r="F28"/>
  <c r="F24"/>
  <c r="F23"/>
  <c r="F25"/>
  <c r="F30"/>
  <c r="F21"/>
  <c r="F20"/>
  <c r="F31"/>
  <c r="F22"/>
  <c r="F26"/>
  <c r="F29"/>
  <c r="F27"/>
  <c r="B8"/>
  <c r="H11"/>
  <c r="F19" s="1"/>
  <c r="B5"/>
  <c r="C13" s="1"/>
  <c r="H12"/>
  <c r="H10"/>
  <c r="H19" s="1"/>
  <c r="B9"/>
  <c r="H9"/>
  <c r="H8"/>
  <c r="B6"/>
  <c r="H5"/>
  <c r="H6"/>
  <c r="B7"/>
  <c r="D23" s="1"/>
  <c r="H7"/>
  <c r="J13"/>
  <c r="I13"/>
  <c r="G13"/>
  <c r="F13"/>
  <c r="AU13"/>
  <c r="AR13"/>
  <c r="AO13"/>
  <c r="AL13"/>
  <c r="AI13"/>
  <c r="AF13"/>
  <c r="AC13"/>
  <c r="Z13"/>
  <c r="W13"/>
  <c r="T13"/>
  <c r="Q13"/>
  <c r="N13"/>
  <c r="K13"/>
  <c r="E13"/>
  <c r="F18" i="4" l="1"/>
  <c r="F29"/>
  <c r="F23"/>
  <c r="C13"/>
  <c r="B5"/>
  <c r="F31"/>
  <c r="D26"/>
  <c r="F28"/>
  <c r="F20"/>
  <c r="D28"/>
  <c r="D30"/>
  <c r="D22"/>
  <c r="F32"/>
  <c r="F21"/>
  <c r="F27"/>
  <c r="D24"/>
  <c r="D31"/>
  <c r="H13"/>
  <c r="F24"/>
  <c r="F19"/>
  <c r="D25"/>
  <c r="D19"/>
  <c r="F30"/>
  <c r="F22"/>
  <c r="D23"/>
  <c r="D20"/>
  <c r="D29"/>
  <c r="F25"/>
  <c r="F26"/>
  <c r="D21"/>
  <c r="D27"/>
  <c r="H18" i="3"/>
  <c r="H29"/>
  <c r="H23"/>
  <c r="D18"/>
  <c r="D31"/>
  <c r="D27"/>
  <c r="D25"/>
  <c r="D21"/>
  <c r="F26"/>
  <c r="F24"/>
  <c r="F18"/>
  <c r="H28"/>
  <c r="H20"/>
  <c r="H24"/>
  <c r="H21"/>
  <c r="H27"/>
  <c r="D28"/>
  <c r="D30"/>
  <c r="D22"/>
  <c r="D19"/>
  <c r="H26"/>
  <c r="H30"/>
  <c r="H22"/>
  <c r="D26"/>
  <c r="F28"/>
  <c r="F30"/>
  <c r="F22"/>
  <c r="F19"/>
  <c r="H25"/>
  <c r="H31"/>
  <c r="H19"/>
  <c r="D23"/>
  <c r="D20"/>
  <c r="D29"/>
  <c r="B5"/>
  <c r="H27" i="2"/>
  <c r="H26"/>
  <c r="H31"/>
  <c r="H21"/>
  <c r="H23"/>
  <c r="H28"/>
  <c r="H30"/>
  <c r="H29"/>
  <c r="H22"/>
  <c r="H20"/>
  <c r="H25"/>
  <c r="H24"/>
  <c r="H13"/>
  <c r="D27"/>
  <c r="D18"/>
  <c r="D24"/>
  <c r="D13"/>
  <c r="B13" s="1"/>
  <c r="D22"/>
  <c r="D31"/>
  <c r="D28"/>
  <c r="D19"/>
  <c r="D20"/>
  <c r="D25"/>
  <c r="D29"/>
  <c r="D21"/>
  <c r="D26"/>
  <c r="D30"/>
  <c r="G13" i="4" l="1"/>
  <c r="E13"/>
  <c r="F13"/>
  <c r="J13"/>
  <c r="Z13"/>
  <c r="I13"/>
  <c r="Q13"/>
  <c r="AC13"/>
  <c r="AO13"/>
  <c r="D13"/>
  <c r="AF13"/>
  <c r="N13"/>
  <c r="AL13"/>
  <c r="K13"/>
  <c r="W13"/>
  <c r="AI13"/>
  <c r="AU13"/>
  <c r="T13"/>
  <c r="AR13"/>
  <c r="B13"/>
  <c r="F13" i="3"/>
  <c r="AU13"/>
  <c r="AO13"/>
  <c r="AI13"/>
  <c r="AC13"/>
  <c r="W13"/>
  <c r="Q13"/>
  <c r="K13"/>
  <c r="I13"/>
  <c r="G13"/>
  <c r="E13"/>
  <c r="J13"/>
  <c r="T13"/>
  <c r="AF13"/>
  <c r="AR13"/>
  <c r="H13"/>
  <c r="N13"/>
  <c r="Z13"/>
  <c r="AL13"/>
  <c r="C13"/>
  <c r="B13" s="1"/>
  <c r="D13"/>
</calcChain>
</file>

<file path=xl/sharedStrings.xml><?xml version="1.0" encoding="utf-8"?>
<sst xmlns="http://schemas.openxmlformats.org/spreadsheetml/2006/main" count="456" uniqueCount="44">
  <si>
    <t>Valle</t>
  </si>
  <si>
    <t>Occidente</t>
  </si>
  <si>
    <t>Meso</t>
  </si>
  <si>
    <t>landivar</t>
  </si>
  <si>
    <t>mariano</t>
  </si>
  <si>
    <t>internac</t>
  </si>
  <si>
    <t>panamer</t>
  </si>
  <si>
    <t>da vinci</t>
  </si>
  <si>
    <t>rural</t>
  </si>
  <si>
    <t xml:space="preserve">galileo </t>
  </si>
  <si>
    <t xml:space="preserve">marro </t>
  </si>
  <si>
    <t>Itsmo</t>
  </si>
  <si>
    <t>C3 matricula</t>
  </si>
  <si>
    <t>hombre</t>
  </si>
  <si>
    <t>mujer</t>
  </si>
  <si>
    <t>total</t>
  </si>
  <si>
    <t>C4 matricula nuevos</t>
  </si>
  <si>
    <t>C5 matricula edad</t>
  </si>
  <si>
    <t>C5.2 matricula nuevos edad</t>
  </si>
  <si>
    <t>C6 extranjeros</t>
  </si>
  <si>
    <t>C7 Graduados</t>
  </si>
  <si>
    <t>C8 Docentes</t>
  </si>
  <si>
    <t xml:space="preserve">San Pablo </t>
  </si>
  <si>
    <t>TOTAL PRIVADAS</t>
  </si>
  <si>
    <t>TOTAL UNIVERSIDADES</t>
  </si>
  <si>
    <t>TOTAL PUBLICA</t>
  </si>
  <si>
    <t>Serie Histórica</t>
  </si>
  <si>
    <t>VALLE</t>
  </si>
  <si>
    <t>OCCIDENTE</t>
  </si>
  <si>
    <t>%</t>
  </si>
  <si>
    <t>MATRICULA GENERAL</t>
  </si>
  <si>
    <t>MATRICULA NUEVOS</t>
  </si>
  <si>
    <t>GRADUADOS</t>
  </si>
  <si>
    <t>EXTRANJEROS</t>
  </si>
  <si>
    <t>mariano (nacional)</t>
  </si>
  <si>
    <t>12 Universidades Privadas</t>
  </si>
  <si>
    <t>13 Universidades</t>
  </si>
  <si>
    <t>USAC (estatal)</t>
  </si>
  <si>
    <t>Total Matriculados</t>
  </si>
  <si>
    <t>Matricula Pública</t>
  </si>
  <si>
    <t>Matrícula Privadas</t>
  </si>
  <si>
    <t>Total Graduados</t>
  </si>
  <si>
    <t>Graduados Pública</t>
  </si>
  <si>
    <t>Graduados Privadas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</si>
</sst>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1" xfId="0" applyNumberFormat="1" applyBorder="1"/>
    <xf numFmtId="3" fontId="1" fillId="0" borderId="1" xfId="0" applyNumberFormat="1" applyFont="1" applyFill="1" applyBorder="1"/>
    <xf numFmtId="3" fontId="0" fillId="0" borderId="1" xfId="0" applyNumberFormat="1" applyFill="1" applyBorder="1"/>
    <xf numFmtId="3" fontId="0" fillId="0" borderId="2" xfId="0" applyNumberFormat="1" applyBorder="1"/>
    <xf numFmtId="0" fontId="3" fillId="2" borderId="5" xfId="0" applyFont="1" applyFill="1" applyBorder="1" applyAlignment="1">
      <alignment horizontal="center" vertical="center"/>
    </xf>
    <xf numFmtId="3" fontId="0" fillId="0" borderId="12" xfId="0" applyNumberFormat="1" applyBorder="1"/>
    <xf numFmtId="3" fontId="0" fillId="0" borderId="1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1" fillId="0" borderId="7" xfId="0" applyNumberFormat="1" applyFont="1" applyFill="1" applyBorder="1"/>
    <xf numFmtId="3" fontId="0" fillId="0" borderId="7" xfId="0" applyNumberFormat="1" applyFill="1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0" fillId="0" borderId="3" xfId="0" applyNumberFormat="1" applyBorder="1"/>
    <xf numFmtId="3" fontId="0" fillId="0" borderId="19" xfId="0" applyNumberFormat="1" applyBorder="1"/>
    <xf numFmtId="3" fontId="1" fillId="0" borderId="1" xfId="0" applyNumberFormat="1" applyFont="1" applyBorder="1"/>
    <xf numFmtId="3" fontId="1" fillId="3" borderId="1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2" xfId="0" applyNumberFormat="1" applyFill="1" applyBorder="1"/>
    <xf numFmtId="0" fontId="0" fillId="0" borderId="18" xfId="0" applyBorder="1"/>
    <xf numFmtId="0" fontId="0" fillId="0" borderId="11" xfId="0" applyBorder="1" applyAlignment="1">
      <alignment horizontal="center"/>
    </xf>
    <xf numFmtId="3" fontId="1" fillId="0" borderId="7" xfId="0" applyNumberFormat="1" applyFont="1" applyBorder="1"/>
    <xf numFmtId="3" fontId="0" fillId="0" borderId="13" xfId="0" applyNumberFormat="1" applyFill="1" applyBorder="1"/>
    <xf numFmtId="0" fontId="0" fillId="0" borderId="15" xfId="0" applyFill="1" applyBorder="1"/>
    <xf numFmtId="3" fontId="0" fillId="0" borderId="4" xfId="0" applyNumberFormat="1" applyFill="1" applyBorder="1"/>
    <xf numFmtId="3" fontId="1" fillId="0" borderId="3" xfId="0" applyNumberFormat="1" applyFont="1" applyFill="1" applyBorder="1"/>
    <xf numFmtId="3" fontId="0" fillId="0" borderId="3" xfId="0" applyNumberFormat="1" applyFill="1" applyBorder="1"/>
    <xf numFmtId="3" fontId="1" fillId="3" borderId="3" xfId="0" applyNumberFormat="1" applyFont="1" applyFill="1" applyBorder="1"/>
    <xf numFmtId="0" fontId="0" fillId="0" borderId="19" xfId="0" applyFill="1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15" xfId="0" applyNumberFormat="1" applyFill="1" applyBorder="1"/>
    <xf numFmtId="3" fontId="0" fillId="0" borderId="16" xfId="0" applyNumberFormat="1" applyFill="1" applyBorder="1"/>
    <xf numFmtId="164" fontId="0" fillId="0" borderId="0" xfId="0" applyNumberFormat="1"/>
    <xf numFmtId="164" fontId="2" fillId="0" borderId="0" xfId="0" applyNumberFormat="1" applyFont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64" fontId="0" fillId="0" borderId="0" xfId="0" applyNumberFormat="1" applyBorder="1"/>
    <xf numFmtId="165" fontId="0" fillId="0" borderId="0" xfId="0" applyNumberFormat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165" fontId="0" fillId="0" borderId="25" xfId="0" applyNumberForma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4" fontId="2" fillId="0" borderId="25" xfId="0" applyNumberFormat="1" applyFont="1" applyBorder="1"/>
    <xf numFmtId="0" fontId="0" fillId="0" borderId="26" xfId="0" applyBorder="1" applyAlignment="1">
      <alignment horizontal="right" vertical="center"/>
    </xf>
    <xf numFmtId="164" fontId="0" fillId="0" borderId="25" xfId="0" applyNumberFormat="1" applyBorder="1"/>
    <xf numFmtId="0" fontId="2" fillId="0" borderId="26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164" fontId="4" fillId="0" borderId="25" xfId="0" applyNumberFormat="1" applyFont="1" applyBorder="1"/>
    <xf numFmtId="3" fontId="0" fillId="0" borderId="27" xfId="0" applyNumberFormat="1" applyBorder="1"/>
    <xf numFmtId="3" fontId="0" fillId="0" borderId="28" xfId="0" applyNumberFormat="1" applyBorder="1"/>
    <xf numFmtId="3" fontId="0" fillId="0" borderId="29" xfId="0" applyNumberFormat="1" applyBorder="1"/>
    <xf numFmtId="165" fontId="2" fillId="0" borderId="31" xfId="0" applyNumberFormat="1" applyFont="1" applyFill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164" fontId="2" fillId="0" borderId="34" xfId="0" applyNumberFormat="1" applyFont="1" applyBorder="1"/>
    <xf numFmtId="164" fontId="0" fillId="0" borderId="35" xfId="0" applyNumberFormat="1" applyBorder="1"/>
    <xf numFmtId="164" fontId="0" fillId="0" borderId="34" xfId="0" applyNumberFormat="1" applyBorder="1"/>
    <xf numFmtId="0" fontId="5" fillId="0" borderId="30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3" fontId="2" fillId="6" borderId="10" xfId="0" applyNumberFormat="1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FINAL'!$A$18:$A$19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FINAL'!$B$18:$B$19</c:f>
              <c:numCache>
                <c:formatCode>#,##0.0</c:formatCode>
                <c:ptCount val="2"/>
                <c:pt idx="0">
                  <c:v>57.9</c:v>
                </c:pt>
                <c:pt idx="1">
                  <c:v>42.1</c:v>
                </c:pt>
              </c:numCache>
            </c:numRef>
          </c:val>
        </c:ser>
        <c:axId val="72647040"/>
        <c:axId val="72648576"/>
      </c:barChart>
      <c:catAx>
        <c:axId val="726470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2648576"/>
        <c:crosses val="autoZero"/>
        <c:auto val="1"/>
        <c:lblAlgn val="ctr"/>
        <c:lblOffset val="100"/>
      </c:catAx>
      <c:valAx>
        <c:axId val="72648576"/>
        <c:scaling>
          <c:orientation val="minMax"/>
        </c:scaling>
        <c:delete val="1"/>
        <c:axPos val="l"/>
        <c:numFmt formatCode="#,##0.0" sourceLinked="1"/>
        <c:tickLblPos val="nextTo"/>
        <c:crossAx val="726470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FINAL'!$C$18:$C$19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FINAL'!$D$18:$D$19</c:f>
              <c:numCache>
                <c:formatCode>0.0</c:formatCode>
                <c:ptCount val="2"/>
                <c:pt idx="0">
                  <c:v>42.199917677231426</c:v>
                </c:pt>
                <c:pt idx="1">
                  <c:v>57.800082322768574</c:v>
                </c:pt>
              </c:numCache>
            </c:numRef>
          </c:val>
        </c:ser>
        <c:axId val="73527680"/>
        <c:axId val="73529216"/>
      </c:barChart>
      <c:catAx>
        <c:axId val="735276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529216"/>
        <c:crosses val="autoZero"/>
        <c:auto val="1"/>
        <c:lblAlgn val="ctr"/>
        <c:lblOffset val="100"/>
      </c:catAx>
      <c:valAx>
        <c:axId val="73529216"/>
        <c:scaling>
          <c:orientation val="minMax"/>
        </c:scaling>
        <c:delete val="1"/>
        <c:axPos val="l"/>
        <c:numFmt formatCode="0.0" sourceLinked="1"/>
        <c:tickLblPos val="nextTo"/>
        <c:crossAx val="735276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FINAL'!$E$18:$E$19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FINAL'!$F$18:$F$19</c:f>
              <c:numCache>
                <c:formatCode>0.0</c:formatCode>
                <c:ptCount val="2"/>
                <c:pt idx="0">
                  <c:v>47.369282382783737</c:v>
                </c:pt>
                <c:pt idx="1">
                  <c:v>52.63071761721627</c:v>
                </c:pt>
              </c:numCache>
            </c:numRef>
          </c:val>
        </c:ser>
        <c:axId val="73278592"/>
        <c:axId val="73280128"/>
      </c:barChart>
      <c:catAx>
        <c:axId val="732785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280128"/>
        <c:crosses val="autoZero"/>
        <c:auto val="1"/>
        <c:lblAlgn val="ctr"/>
        <c:lblOffset val="100"/>
      </c:catAx>
      <c:valAx>
        <c:axId val="73280128"/>
        <c:scaling>
          <c:orientation val="minMax"/>
        </c:scaling>
        <c:delete val="1"/>
        <c:axPos val="l"/>
        <c:numFmt formatCode="0.0" sourceLinked="1"/>
        <c:tickLblPos val="nextTo"/>
        <c:crossAx val="732785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FINAL'!$G$18:$G$19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FINAL'!$H$18:$H$19</c:f>
              <c:numCache>
                <c:formatCode>0.0</c:formatCode>
                <c:ptCount val="2"/>
                <c:pt idx="0">
                  <c:v>42.184724689165186</c:v>
                </c:pt>
                <c:pt idx="1">
                  <c:v>57.815275310834814</c:v>
                </c:pt>
              </c:numCache>
            </c:numRef>
          </c:val>
        </c:ser>
        <c:axId val="73312128"/>
        <c:axId val="73313664"/>
      </c:barChart>
      <c:catAx>
        <c:axId val="733121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313664"/>
        <c:crosses val="autoZero"/>
        <c:auto val="1"/>
        <c:lblAlgn val="ctr"/>
        <c:lblOffset val="100"/>
      </c:catAx>
      <c:valAx>
        <c:axId val="73313664"/>
        <c:scaling>
          <c:orientation val="minMax"/>
        </c:scaling>
        <c:delete val="1"/>
        <c:axPos val="l"/>
        <c:numFmt formatCode="0.0" sourceLinked="1"/>
        <c:tickLblPos val="nextTo"/>
        <c:crossAx val="7331212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FINAL'!$C$18:$C$19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FINAL'!$D$18:$D$19</c:f>
              <c:numCache>
                <c:formatCode>0.0</c:formatCode>
                <c:ptCount val="2"/>
                <c:pt idx="0">
                  <c:v>42.199917677231426</c:v>
                </c:pt>
                <c:pt idx="1">
                  <c:v>57.800082322768574</c:v>
                </c:pt>
              </c:numCache>
            </c:numRef>
          </c:val>
        </c:ser>
        <c:axId val="73147520"/>
        <c:axId val="73149056"/>
      </c:barChart>
      <c:catAx>
        <c:axId val="731475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149056"/>
        <c:crosses val="autoZero"/>
        <c:auto val="1"/>
        <c:lblAlgn val="ctr"/>
        <c:lblOffset val="100"/>
      </c:catAx>
      <c:valAx>
        <c:axId val="73149056"/>
        <c:scaling>
          <c:orientation val="minMax"/>
        </c:scaling>
        <c:delete val="1"/>
        <c:axPos val="l"/>
        <c:numFmt formatCode="0.0" sourceLinked="1"/>
        <c:tickLblPos val="nextTo"/>
        <c:crossAx val="731475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FINAL'!$E$18:$E$19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FINAL'!$F$18:$F$19</c:f>
              <c:numCache>
                <c:formatCode>0.0</c:formatCode>
                <c:ptCount val="2"/>
                <c:pt idx="0">
                  <c:v>47.369282382783737</c:v>
                </c:pt>
                <c:pt idx="1">
                  <c:v>52.63071761721627</c:v>
                </c:pt>
              </c:numCache>
            </c:numRef>
          </c:val>
        </c:ser>
        <c:axId val="73181056"/>
        <c:axId val="73182592"/>
      </c:barChart>
      <c:catAx>
        <c:axId val="731810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182592"/>
        <c:crosses val="autoZero"/>
        <c:auto val="1"/>
        <c:lblAlgn val="ctr"/>
        <c:lblOffset val="100"/>
      </c:catAx>
      <c:valAx>
        <c:axId val="73182592"/>
        <c:scaling>
          <c:orientation val="minMax"/>
        </c:scaling>
        <c:delete val="1"/>
        <c:axPos val="l"/>
        <c:numFmt formatCode="0.0" sourceLinked="1"/>
        <c:tickLblPos val="nextTo"/>
        <c:crossAx val="731810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FINAL'!$G$18:$G$19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FINAL'!$H$18:$H$19</c:f>
              <c:numCache>
                <c:formatCode>0.0</c:formatCode>
                <c:ptCount val="2"/>
                <c:pt idx="0">
                  <c:v>42.184724689165186</c:v>
                </c:pt>
                <c:pt idx="1">
                  <c:v>57.815275310834814</c:v>
                </c:pt>
              </c:numCache>
            </c:numRef>
          </c:val>
        </c:ser>
        <c:axId val="73194112"/>
        <c:axId val="73200000"/>
      </c:barChart>
      <c:catAx>
        <c:axId val="731941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200000"/>
        <c:crosses val="autoZero"/>
        <c:auto val="1"/>
        <c:lblAlgn val="ctr"/>
        <c:lblOffset val="100"/>
      </c:catAx>
      <c:valAx>
        <c:axId val="73200000"/>
        <c:scaling>
          <c:orientation val="minMax"/>
        </c:scaling>
        <c:delete val="1"/>
        <c:axPos val="l"/>
        <c:numFmt formatCode="0.0" sourceLinked="1"/>
        <c:tickLblPos val="nextTo"/>
        <c:crossAx val="7319411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FINAL'!$A$18:$A$19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FINAL'!$B$18:$B$19</c:f>
              <c:numCache>
                <c:formatCode>#,##0.0</c:formatCode>
                <c:ptCount val="2"/>
                <c:pt idx="0">
                  <c:v>57.9</c:v>
                </c:pt>
                <c:pt idx="1">
                  <c:v>42.1</c:v>
                </c:pt>
              </c:numCache>
            </c:numRef>
          </c:val>
        </c:ser>
        <c:axId val="73125888"/>
        <c:axId val="73127424"/>
      </c:barChart>
      <c:catAx>
        <c:axId val="731258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127424"/>
        <c:crosses val="autoZero"/>
        <c:auto val="1"/>
        <c:lblAlgn val="ctr"/>
        <c:lblOffset val="100"/>
      </c:catAx>
      <c:valAx>
        <c:axId val="73127424"/>
        <c:scaling>
          <c:orientation val="minMax"/>
        </c:scaling>
        <c:delete val="1"/>
        <c:axPos val="l"/>
        <c:numFmt formatCode="#,##0.0" sourceLinked="1"/>
        <c:tickLblPos val="nextTo"/>
        <c:crossAx val="7312588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FINAL'!$C$18:$C$19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FINAL'!$D$18:$D$19</c:f>
              <c:numCache>
                <c:formatCode>0.0</c:formatCode>
                <c:ptCount val="2"/>
                <c:pt idx="0">
                  <c:v>42.199917677231426</c:v>
                </c:pt>
                <c:pt idx="1">
                  <c:v>57.800082322768574</c:v>
                </c:pt>
              </c:numCache>
            </c:numRef>
          </c:val>
        </c:ser>
        <c:axId val="73229056"/>
        <c:axId val="73230592"/>
      </c:barChart>
      <c:catAx>
        <c:axId val="732290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230592"/>
        <c:crosses val="autoZero"/>
        <c:auto val="1"/>
        <c:lblAlgn val="ctr"/>
        <c:lblOffset val="100"/>
      </c:catAx>
      <c:valAx>
        <c:axId val="73230592"/>
        <c:scaling>
          <c:orientation val="minMax"/>
        </c:scaling>
        <c:delete val="1"/>
        <c:axPos val="l"/>
        <c:numFmt formatCode="0.0" sourceLinked="1"/>
        <c:tickLblPos val="nextTo"/>
        <c:crossAx val="732290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FINAL'!$E$18:$E$19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FINAL'!$F$18:$F$19</c:f>
              <c:numCache>
                <c:formatCode>0.0</c:formatCode>
                <c:ptCount val="2"/>
                <c:pt idx="0">
                  <c:v>47.369282382783737</c:v>
                </c:pt>
                <c:pt idx="1">
                  <c:v>52.63071761721627</c:v>
                </c:pt>
              </c:numCache>
            </c:numRef>
          </c:val>
        </c:ser>
        <c:axId val="73254400"/>
        <c:axId val="73255936"/>
      </c:barChart>
      <c:catAx>
        <c:axId val="732544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255936"/>
        <c:crosses val="autoZero"/>
        <c:auto val="1"/>
        <c:lblAlgn val="ctr"/>
        <c:lblOffset val="100"/>
      </c:catAx>
      <c:valAx>
        <c:axId val="73255936"/>
        <c:scaling>
          <c:orientation val="minMax"/>
        </c:scaling>
        <c:delete val="1"/>
        <c:axPos val="l"/>
        <c:numFmt formatCode="0.0" sourceLinked="1"/>
        <c:tickLblPos val="nextTo"/>
        <c:crossAx val="7325440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FINAL'!$G$18:$G$19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FINAL'!$H$18:$H$19</c:f>
              <c:numCache>
                <c:formatCode>0.0</c:formatCode>
                <c:ptCount val="2"/>
                <c:pt idx="0">
                  <c:v>42.184724689165186</c:v>
                </c:pt>
                <c:pt idx="1">
                  <c:v>57.815275310834814</c:v>
                </c:pt>
              </c:numCache>
            </c:numRef>
          </c:val>
        </c:ser>
        <c:axId val="73267456"/>
        <c:axId val="73367552"/>
      </c:barChart>
      <c:catAx>
        <c:axId val="732674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367552"/>
        <c:crosses val="autoZero"/>
        <c:auto val="1"/>
        <c:lblAlgn val="ctr"/>
        <c:lblOffset val="100"/>
      </c:catAx>
      <c:valAx>
        <c:axId val="73367552"/>
        <c:scaling>
          <c:orientation val="minMax"/>
        </c:scaling>
        <c:delete val="1"/>
        <c:axPos val="l"/>
        <c:numFmt formatCode="0.0" sourceLinked="1"/>
        <c:tickLblPos val="nextTo"/>
        <c:crossAx val="7326745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GT"/>
                </a:pPr>
                <a:endParaRPr lang="es-ES"/>
              </a:p>
            </c:txPr>
            <c:showVal val="1"/>
          </c:dLbls>
          <c:cat>
            <c:strRef>
              <c:f>'CONSOLIDADO FINAL'!$A$18:$A$19</c:f>
              <c:strCache>
                <c:ptCount val="2"/>
                <c:pt idx="0">
                  <c:v>USAC (estatal)</c:v>
                </c:pt>
                <c:pt idx="1">
                  <c:v>12 Universidades Privadas</c:v>
                </c:pt>
              </c:strCache>
            </c:strRef>
          </c:cat>
          <c:val>
            <c:numRef>
              <c:f>'CONSOLIDADO FINAL'!$B$18:$B$19</c:f>
              <c:numCache>
                <c:formatCode>#,##0.0</c:formatCode>
                <c:ptCount val="2"/>
                <c:pt idx="0">
                  <c:v>57.9</c:v>
                </c:pt>
                <c:pt idx="1">
                  <c:v>42.1</c:v>
                </c:pt>
              </c:numCache>
            </c:numRef>
          </c:val>
        </c:ser>
        <c:axId val="73493888"/>
        <c:axId val="73499776"/>
      </c:barChart>
      <c:catAx>
        <c:axId val="734938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GT"/>
            </a:pPr>
            <a:endParaRPr lang="es-ES"/>
          </a:p>
        </c:txPr>
        <c:crossAx val="73499776"/>
        <c:crosses val="autoZero"/>
        <c:auto val="1"/>
        <c:lblAlgn val="ctr"/>
        <c:lblOffset val="100"/>
      </c:catAx>
      <c:valAx>
        <c:axId val="73499776"/>
        <c:scaling>
          <c:orientation val="minMax"/>
        </c:scaling>
        <c:delete val="1"/>
        <c:axPos val="l"/>
        <c:numFmt formatCode="#,##0.0" sourceLinked="1"/>
        <c:tickLblPos val="nextTo"/>
        <c:crossAx val="7349388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313765</xdr:colOff>
      <xdr:row>15</xdr:row>
      <xdr:rowOff>89647</xdr:rowOff>
    </xdr:from>
    <xdr:to>
      <xdr:col>15</xdr:col>
      <xdr:colOff>324971</xdr:colOff>
      <xdr:row>29</xdr:row>
      <xdr:rowOff>168088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201706</xdr:colOff>
      <xdr:row>34</xdr:row>
      <xdr:rowOff>22412</xdr:rowOff>
    </xdr:from>
    <xdr:to>
      <xdr:col>4</xdr:col>
      <xdr:colOff>683559</xdr:colOff>
      <xdr:row>48</xdr:row>
      <xdr:rowOff>100853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728382</xdr:colOff>
      <xdr:row>34</xdr:row>
      <xdr:rowOff>11205</xdr:rowOff>
    </xdr:from>
    <xdr:to>
      <xdr:col>10</xdr:col>
      <xdr:colOff>526676</xdr:colOff>
      <xdr:row>48</xdr:row>
      <xdr:rowOff>89646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56029</xdr:colOff>
      <xdr:row>34</xdr:row>
      <xdr:rowOff>0</xdr:rowOff>
    </xdr:from>
    <xdr:to>
      <xdr:col>18</xdr:col>
      <xdr:colOff>11205</xdr:colOff>
      <xdr:row>46</xdr:row>
      <xdr:rowOff>179294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313765</xdr:colOff>
      <xdr:row>15</xdr:row>
      <xdr:rowOff>89647</xdr:rowOff>
    </xdr:from>
    <xdr:to>
      <xdr:col>15</xdr:col>
      <xdr:colOff>324971</xdr:colOff>
      <xdr:row>29</xdr:row>
      <xdr:rowOff>168088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201706</xdr:colOff>
      <xdr:row>34</xdr:row>
      <xdr:rowOff>22412</xdr:rowOff>
    </xdr:from>
    <xdr:to>
      <xdr:col>4</xdr:col>
      <xdr:colOff>683559</xdr:colOff>
      <xdr:row>48</xdr:row>
      <xdr:rowOff>100853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728382</xdr:colOff>
      <xdr:row>34</xdr:row>
      <xdr:rowOff>11205</xdr:rowOff>
    </xdr:from>
    <xdr:to>
      <xdr:col>10</xdr:col>
      <xdr:colOff>526676</xdr:colOff>
      <xdr:row>48</xdr:row>
      <xdr:rowOff>89646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56029</xdr:colOff>
      <xdr:row>34</xdr:row>
      <xdr:rowOff>0</xdr:rowOff>
    </xdr:from>
    <xdr:to>
      <xdr:col>18</xdr:col>
      <xdr:colOff>11205</xdr:colOff>
      <xdr:row>46</xdr:row>
      <xdr:rowOff>179294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313765</xdr:colOff>
      <xdr:row>15</xdr:row>
      <xdr:rowOff>89647</xdr:rowOff>
    </xdr:from>
    <xdr:to>
      <xdr:col>15</xdr:col>
      <xdr:colOff>324971</xdr:colOff>
      <xdr:row>29</xdr:row>
      <xdr:rowOff>168088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201706</xdr:colOff>
      <xdr:row>34</xdr:row>
      <xdr:rowOff>22412</xdr:rowOff>
    </xdr:from>
    <xdr:to>
      <xdr:col>4</xdr:col>
      <xdr:colOff>683559</xdr:colOff>
      <xdr:row>48</xdr:row>
      <xdr:rowOff>100853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728382</xdr:colOff>
      <xdr:row>34</xdr:row>
      <xdr:rowOff>11205</xdr:rowOff>
    </xdr:from>
    <xdr:to>
      <xdr:col>10</xdr:col>
      <xdr:colOff>526676</xdr:colOff>
      <xdr:row>48</xdr:row>
      <xdr:rowOff>89646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56029</xdr:colOff>
      <xdr:row>34</xdr:row>
      <xdr:rowOff>0</xdr:rowOff>
    </xdr:from>
    <xdr:to>
      <xdr:col>18</xdr:col>
      <xdr:colOff>11205</xdr:colOff>
      <xdr:row>46</xdr:row>
      <xdr:rowOff>179294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W104"/>
  <sheetViews>
    <sheetView tabSelected="1" zoomScale="85" zoomScaleNormal="85" workbookViewId="0">
      <selection activeCell="G16" sqref="G16:H19"/>
    </sheetView>
  </sheetViews>
  <sheetFormatPr baseColWidth="10" defaultRowHeight="15"/>
  <cols>
    <col min="1" max="1" width="25.5703125" customWidth="1"/>
    <col min="2" max="2" width="11.85546875" customWidth="1"/>
    <col min="3" max="3" width="23.5703125" customWidth="1"/>
    <col min="4" max="4" width="11.85546875" customWidth="1"/>
    <col min="5" max="5" width="23.7109375" customWidth="1"/>
    <col min="6" max="6" width="12" customWidth="1"/>
    <col min="7" max="7" width="23.85546875" customWidth="1"/>
    <col min="8" max="10" width="12" customWidth="1"/>
    <col min="11" max="49" width="8.85546875" customWidth="1"/>
    <col min="50" max="50" width="11.42578125" customWidth="1"/>
  </cols>
  <sheetData>
    <row r="2" spans="1:49" ht="15.75" thickBot="1"/>
    <row r="3" spans="1:49" ht="15" customHeight="1" thickBot="1">
      <c r="B3" s="88" t="s">
        <v>24</v>
      </c>
      <c r="C3" s="89"/>
      <c r="D3" s="90"/>
      <c r="E3" s="91" t="s">
        <v>25</v>
      </c>
      <c r="F3" s="92"/>
      <c r="G3" s="93"/>
      <c r="H3" s="85" t="s">
        <v>23</v>
      </c>
      <c r="I3" s="86"/>
      <c r="J3" s="87"/>
      <c r="K3" s="81" t="s">
        <v>0</v>
      </c>
      <c r="L3" s="82"/>
      <c r="M3" s="84"/>
      <c r="N3" s="81" t="s">
        <v>1</v>
      </c>
      <c r="O3" s="82"/>
      <c r="P3" s="84"/>
      <c r="Q3" s="81" t="s">
        <v>2</v>
      </c>
      <c r="R3" s="82"/>
      <c r="S3" s="84"/>
      <c r="T3" s="81" t="s">
        <v>3</v>
      </c>
      <c r="U3" s="82"/>
      <c r="V3" s="84"/>
      <c r="W3" s="81" t="s">
        <v>5</v>
      </c>
      <c r="X3" s="82"/>
      <c r="Y3" s="83"/>
      <c r="Z3" s="81" t="s">
        <v>4</v>
      </c>
      <c r="AA3" s="82"/>
      <c r="AB3" s="84"/>
      <c r="AC3" s="81" t="s">
        <v>6</v>
      </c>
      <c r="AD3" s="82"/>
      <c r="AE3" s="84"/>
      <c r="AF3" s="81" t="s">
        <v>22</v>
      </c>
      <c r="AG3" s="82"/>
      <c r="AH3" s="84"/>
      <c r="AI3" s="81" t="s">
        <v>7</v>
      </c>
      <c r="AJ3" s="82"/>
      <c r="AK3" s="83"/>
      <c r="AL3" s="81" t="s">
        <v>8</v>
      </c>
      <c r="AM3" s="82"/>
      <c r="AN3" s="84"/>
      <c r="AO3" s="81" t="s">
        <v>9</v>
      </c>
      <c r="AP3" s="82"/>
      <c r="AQ3" s="84"/>
      <c r="AR3" s="81" t="s">
        <v>10</v>
      </c>
      <c r="AS3" s="82"/>
      <c r="AT3" s="84"/>
      <c r="AU3" s="81" t="s">
        <v>11</v>
      </c>
      <c r="AV3" s="82"/>
      <c r="AW3" s="84"/>
    </row>
    <row r="4" spans="1:49" ht="15.75" thickBot="1">
      <c r="B4" s="7" t="s">
        <v>15</v>
      </c>
      <c r="C4" s="7" t="s">
        <v>13</v>
      </c>
      <c r="D4" s="7" t="s">
        <v>14</v>
      </c>
      <c r="E4" s="55" t="s">
        <v>15</v>
      </c>
      <c r="F4" s="56" t="s">
        <v>13</v>
      </c>
      <c r="G4" s="56" t="s">
        <v>14</v>
      </c>
      <c r="H4" s="57" t="s">
        <v>15</v>
      </c>
      <c r="I4" s="58" t="s">
        <v>13</v>
      </c>
      <c r="J4" s="59" t="s">
        <v>14</v>
      </c>
      <c r="K4" s="25" t="s">
        <v>15</v>
      </c>
      <c r="L4" s="26" t="s">
        <v>13</v>
      </c>
      <c r="M4" s="26" t="s">
        <v>14</v>
      </c>
      <c r="N4" s="28" t="s">
        <v>15</v>
      </c>
      <c r="O4" s="26" t="s">
        <v>13</v>
      </c>
      <c r="P4" s="29" t="s">
        <v>14</v>
      </c>
      <c r="Q4" s="28" t="s">
        <v>15</v>
      </c>
      <c r="R4" s="26" t="s">
        <v>13</v>
      </c>
      <c r="S4" s="29" t="s">
        <v>14</v>
      </c>
      <c r="T4" s="28" t="s">
        <v>15</v>
      </c>
      <c r="U4" s="26" t="s">
        <v>13</v>
      </c>
      <c r="V4" s="29" t="s">
        <v>14</v>
      </c>
      <c r="W4" s="28" t="s">
        <v>15</v>
      </c>
      <c r="X4" s="26" t="s">
        <v>13</v>
      </c>
      <c r="Y4" s="41" t="s">
        <v>14</v>
      </c>
      <c r="Z4" s="38" t="s">
        <v>15</v>
      </c>
      <c r="AA4" s="39" t="s">
        <v>13</v>
      </c>
      <c r="AB4" s="40" t="s">
        <v>14</v>
      </c>
      <c r="AC4" s="38" t="s">
        <v>15</v>
      </c>
      <c r="AD4" s="39" t="s">
        <v>13</v>
      </c>
      <c r="AE4" s="40" t="s">
        <v>14</v>
      </c>
      <c r="AF4" s="38" t="s">
        <v>15</v>
      </c>
      <c r="AG4" s="39" t="s">
        <v>13</v>
      </c>
      <c r="AH4" s="40" t="s">
        <v>14</v>
      </c>
      <c r="AI4" s="38" t="s">
        <v>15</v>
      </c>
      <c r="AJ4" s="39" t="s">
        <v>13</v>
      </c>
      <c r="AK4" s="42" t="s">
        <v>14</v>
      </c>
      <c r="AL4" s="28" t="s">
        <v>15</v>
      </c>
      <c r="AM4" s="26" t="s">
        <v>13</v>
      </c>
      <c r="AN4" s="29" t="s">
        <v>14</v>
      </c>
      <c r="AO4" s="28" t="s">
        <v>15</v>
      </c>
      <c r="AP4" s="26" t="s">
        <v>13</v>
      </c>
      <c r="AQ4" s="29" t="s">
        <v>14</v>
      </c>
      <c r="AR4" s="28" t="s">
        <v>15</v>
      </c>
      <c r="AS4" s="26" t="s">
        <v>13</v>
      </c>
      <c r="AT4" s="29" t="s">
        <v>14</v>
      </c>
      <c r="AU4" s="28" t="s">
        <v>15</v>
      </c>
      <c r="AV4" s="26" t="s">
        <v>13</v>
      </c>
      <c r="AW4" s="29" t="s">
        <v>14</v>
      </c>
    </row>
    <row r="5" spans="1:49">
      <c r="A5" s="19" t="s">
        <v>26</v>
      </c>
      <c r="B5" s="8">
        <f>SUM(C5:D5)</f>
        <v>313457</v>
      </c>
      <c r="C5" s="6">
        <f>F5+I5</f>
        <v>154206</v>
      </c>
      <c r="D5" s="9">
        <f>G5+J5</f>
        <v>159251</v>
      </c>
      <c r="E5" s="8">
        <v>181360</v>
      </c>
      <c r="F5" s="6">
        <v>86773</v>
      </c>
      <c r="G5" s="9">
        <v>94587</v>
      </c>
      <c r="H5" s="8">
        <f>SUM(I5:J5)</f>
        <v>132097</v>
      </c>
      <c r="I5" s="6">
        <f>L5+O5+R5+U5+X5+AA5+AD5+AG5+AJ5+AM5+AP5+AS5+AV5</f>
        <v>67433</v>
      </c>
      <c r="J5" s="6">
        <f>M5+P5+S5+V5+Y5+AB5+AE5+AH5+AK5+AN5+AQ5+AT5+AW5</f>
        <v>64664</v>
      </c>
      <c r="K5" s="8">
        <f>SUM(L5:M5)</f>
        <v>3991</v>
      </c>
      <c r="L5" s="6">
        <v>2033</v>
      </c>
      <c r="M5" s="9">
        <v>1958</v>
      </c>
      <c r="N5" s="8">
        <f>SUM(O5:P5)</f>
        <v>1305</v>
      </c>
      <c r="O5" s="6">
        <v>795</v>
      </c>
      <c r="P5" s="9">
        <v>510</v>
      </c>
      <c r="Q5" s="8">
        <f>SUM(R5:S5)</f>
        <v>4492</v>
      </c>
      <c r="R5" s="6">
        <v>2461</v>
      </c>
      <c r="S5" s="9">
        <v>2031</v>
      </c>
      <c r="T5" s="8">
        <f>SUM(U5:V5)</f>
        <v>13260</v>
      </c>
      <c r="U5" s="6">
        <v>6396</v>
      </c>
      <c r="V5" s="9">
        <v>6864</v>
      </c>
      <c r="W5" s="8">
        <f>SUM(X5:Y5)</f>
        <v>274</v>
      </c>
      <c r="X5" s="27">
        <v>164</v>
      </c>
      <c r="Y5" s="33">
        <v>110</v>
      </c>
      <c r="Z5" s="10">
        <f>SUM(AA5:AB5)</f>
        <v>66196</v>
      </c>
      <c r="AA5" s="3">
        <v>32021</v>
      </c>
      <c r="AB5" s="11">
        <v>34175</v>
      </c>
      <c r="AC5" s="10">
        <f>SUM(AD5:AE5)</f>
        <v>14265</v>
      </c>
      <c r="AD5" s="5">
        <v>6309</v>
      </c>
      <c r="AE5" s="16">
        <v>7956</v>
      </c>
      <c r="AF5" s="10">
        <f>SUM(AG5:AH5)</f>
        <v>966</v>
      </c>
      <c r="AG5" s="3">
        <v>649</v>
      </c>
      <c r="AH5" s="11">
        <v>317</v>
      </c>
      <c r="AI5" s="10">
        <f>SUM(AJ5:AK5)</f>
        <v>6051</v>
      </c>
      <c r="AJ5" s="3">
        <v>3056</v>
      </c>
      <c r="AK5" s="21">
        <v>2995</v>
      </c>
      <c r="AL5" s="8">
        <f>SUM(AM5:AN5)</f>
        <v>9842</v>
      </c>
      <c r="AM5" s="27">
        <v>6844</v>
      </c>
      <c r="AN5" s="31">
        <v>2998</v>
      </c>
      <c r="AO5" s="8">
        <f>SUM(AP5:AQ5)</f>
        <v>8943</v>
      </c>
      <c r="AP5" s="6">
        <v>5566</v>
      </c>
      <c r="AQ5" s="9">
        <v>3377</v>
      </c>
      <c r="AR5" s="8">
        <f>SUM(AS5:AT5)</f>
        <v>2512</v>
      </c>
      <c r="AS5" s="6">
        <v>1139</v>
      </c>
      <c r="AT5" s="9">
        <v>1373</v>
      </c>
      <c r="AU5" s="8">
        <f>SUM(AV5:AW5)</f>
        <v>0</v>
      </c>
      <c r="AV5" s="6">
        <v>0</v>
      </c>
      <c r="AW5" s="9">
        <v>0</v>
      </c>
    </row>
    <row r="6" spans="1:49">
      <c r="A6" s="19" t="s">
        <v>12</v>
      </c>
      <c r="B6" s="8">
        <f t="shared" ref="B6:B13" si="0">SUM(C6:D6)</f>
        <v>313457</v>
      </c>
      <c r="C6" s="6">
        <f t="shared" ref="C6:C12" si="1">F6+I6</f>
        <v>154206</v>
      </c>
      <c r="D6" s="9">
        <f t="shared" ref="D6:D12" si="2">G6+J6</f>
        <v>159251</v>
      </c>
      <c r="E6" s="10">
        <v>181360</v>
      </c>
      <c r="F6" s="3">
        <v>86773</v>
      </c>
      <c r="G6" s="11">
        <v>94587</v>
      </c>
      <c r="H6" s="10">
        <f t="shared" ref="H6:H12" si="3">SUM(I6:J6)</f>
        <v>132097</v>
      </c>
      <c r="I6" s="6">
        <f t="shared" ref="I6:I12" si="4">L6+O6+R6+U6+X6+AA6+AD6+AG6+AJ6+AM6+AP6+AS6+AV6</f>
        <v>67433</v>
      </c>
      <c r="J6" s="6">
        <f t="shared" ref="J6:J12" si="5">M6+P6+S6+V6+Y6+AB6+AE6+AH6+AK6+AN6+AQ6+AT6+AW6</f>
        <v>64664</v>
      </c>
      <c r="K6" s="8">
        <f t="shared" ref="K6:K12" si="6">SUM(L6:M6)</f>
        <v>3991</v>
      </c>
      <c r="L6" s="3">
        <v>2033</v>
      </c>
      <c r="M6" s="11">
        <v>1958</v>
      </c>
      <c r="N6" s="8">
        <f t="shared" ref="N6:N12" si="7">SUM(O6:P6)</f>
        <v>1305</v>
      </c>
      <c r="O6" s="3">
        <v>795</v>
      </c>
      <c r="P6" s="11">
        <v>510</v>
      </c>
      <c r="Q6" s="8">
        <f t="shared" ref="Q6:Q12" si="8">SUM(R6:S6)</f>
        <v>4492</v>
      </c>
      <c r="R6" s="3">
        <v>2461</v>
      </c>
      <c r="S6" s="11">
        <v>2031</v>
      </c>
      <c r="T6" s="8">
        <f t="shared" ref="T6:T12" si="9">SUM(U6:V6)</f>
        <v>13260</v>
      </c>
      <c r="U6" s="3">
        <v>6396</v>
      </c>
      <c r="V6" s="11">
        <v>6864</v>
      </c>
      <c r="W6" s="8">
        <f t="shared" ref="W6:W12" si="10">SUM(X6:Y6)</f>
        <v>274</v>
      </c>
      <c r="X6" s="3">
        <v>164</v>
      </c>
      <c r="Y6" s="21">
        <v>110</v>
      </c>
      <c r="Z6" s="10">
        <f t="shared" ref="Z6:Z12" si="11">SUM(AA6:AB6)</f>
        <v>66196</v>
      </c>
      <c r="AA6" s="3">
        <v>32021</v>
      </c>
      <c r="AB6" s="11">
        <v>34175</v>
      </c>
      <c r="AC6" s="10">
        <f t="shared" ref="AC6:AC12" si="12">SUM(AD6:AE6)</f>
        <v>14265</v>
      </c>
      <c r="AD6" s="5">
        <v>6309</v>
      </c>
      <c r="AE6" s="16">
        <v>7956</v>
      </c>
      <c r="AF6" s="10">
        <f t="shared" ref="AF6:AF12" si="13">SUM(AG6:AH6)</f>
        <v>966</v>
      </c>
      <c r="AG6" s="3">
        <v>649</v>
      </c>
      <c r="AH6" s="11">
        <v>317</v>
      </c>
      <c r="AI6" s="10">
        <f t="shared" ref="AI6:AI12" si="14">SUM(AJ6:AK6)</f>
        <v>6051</v>
      </c>
      <c r="AJ6" s="3">
        <v>3056</v>
      </c>
      <c r="AK6" s="21">
        <v>2995</v>
      </c>
      <c r="AL6" s="8">
        <f t="shared" ref="AL6:AL12" si="15">SUM(AM6:AN6)</f>
        <v>9842</v>
      </c>
      <c r="AM6" s="5">
        <v>6844</v>
      </c>
      <c r="AN6" s="16">
        <v>2998</v>
      </c>
      <c r="AO6" s="8">
        <f t="shared" ref="AO6:AO12" si="16">SUM(AP6:AQ6)</f>
        <v>8943</v>
      </c>
      <c r="AP6" s="3">
        <v>5566</v>
      </c>
      <c r="AQ6" s="11">
        <v>3377</v>
      </c>
      <c r="AR6" s="8">
        <f t="shared" ref="AR6:AR12" si="17">SUM(AS6:AT6)</f>
        <v>2512</v>
      </c>
      <c r="AS6" s="3">
        <v>1139</v>
      </c>
      <c r="AT6" s="11">
        <v>1373</v>
      </c>
      <c r="AU6" s="8">
        <f t="shared" ref="AU6:AU12" si="18">SUM(AV6:AW6)</f>
        <v>0</v>
      </c>
      <c r="AV6" s="3">
        <v>0</v>
      </c>
      <c r="AW6" s="11">
        <v>0</v>
      </c>
    </row>
    <row r="7" spans="1:49">
      <c r="A7" s="19" t="s">
        <v>16</v>
      </c>
      <c r="B7" s="8">
        <f t="shared" si="0"/>
        <v>63166</v>
      </c>
      <c r="C7" s="6">
        <f t="shared" si="1"/>
        <v>30757</v>
      </c>
      <c r="D7" s="9">
        <f t="shared" si="2"/>
        <v>32409</v>
      </c>
      <c r="E7" s="10">
        <v>26656</v>
      </c>
      <c r="F7" s="3">
        <v>11963</v>
      </c>
      <c r="G7" s="11">
        <v>14693</v>
      </c>
      <c r="H7" s="10">
        <f t="shared" si="3"/>
        <v>36510</v>
      </c>
      <c r="I7" s="6">
        <f t="shared" si="4"/>
        <v>18794</v>
      </c>
      <c r="J7" s="6">
        <f t="shared" si="5"/>
        <v>17716</v>
      </c>
      <c r="K7" s="8">
        <f t="shared" si="6"/>
        <v>1032</v>
      </c>
      <c r="L7" s="3">
        <v>548</v>
      </c>
      <c r="M7" s="11">
        <v>484</v>
      </c>
      <c r="N7" s="8">
        <f t="shared" si="7"/>
        <v>0</v>
      </c>
      <c r="O7" s="3">
        <v>0</v>
      </c>
      <c r="P7" s="11">
        <v>0</v>
      </c>
      <c r="Q7" s="8">
        <f t="shared" si="8"/>
        <v>1908</v>
      </c>
      <c r="R7" s="3">
        <v>1129</v>
      </c>
      <c r="S7" s="11">
        <v>779</v>
      </c>
      <c r="T7" s="8">
        <f t="shared" si="9"/>
        <v>2712</v>
      </c>
      <c r="U7" s="3">
        <v>1373</v>
      </c>
      <c r="V7" s="11">
        <v>1339</v>
      </c>
      <c r="W7" s="8">
        <f t="shared" si="10"/>
        <v>137</v>
      </c>
      <c r="X7" s="4">
        <v>79</v>
      </c>
      <c r="Y7" s="34">
        <v>58</v>
      </c>
      <c r="Z7" s="10">
        <f t="shared" si="11"/>
        <v>19372</v>
      </c>
      <c r="AA7" s="3">
        <v>9494</v>
      </c>
      <c r="AB7" s="11">
        <v>9878</v>
      </c>
      <c r="AC7" s="10">
        <f t="shared" si="12"/>
        <v>3423</v>
      </c>
      <c r="AD7" s="3">
        <v>1413</v>
      </c>
      <c r="AE7" s="11">
        <v>2010</v>
      </c>
      <c r="AF7" s="10">
        <f t="shared" si="13"/>
        <v>502</v>
      </c>
      <c r="AG7" s="3">
        <v>323</v>
      </c>
      <c r="AH7" s="11">
        <v>179</v>
      </c>
      <c r="AI7" s="10">
        <f t="shared" si="14"/>
        <v>0</v>
      </c>
      <c r="AJ7" s="3">
        <v>0</v>
      </c>
      <c r="AK7" s="21">
        <v>0</v>
      </c>
      <c r="AL7" s="8">
        <f t="shared" si="15"/>
        <v>0</v>
      </c>
      <c r="AM7" s="5">
        <v>0</v>
      </c>
      <c r="AN7" s="16">
        <v>0</v>
      </c>
      <c r="AO7" s="8">
        <f t="shared" si="16"/>
        <v>6771</v>
      </c>
      <c r="AP7" s="3">
        <v>4142</v>
      </c>
      <c r="AQ7" s="11">
        <v>2629</v>
      </c>
      <c r="AR7" s="8">
        <f t="shared" si="17"/>
        <v>653</v>
      </c>
      <c r="AS7" s="3">
        <v>293</v>
      </c>
      <c r="AT7" s="11">
        <v>360</v>
      </c>
      <c r="AU7" s="8">
        <f t="shared" si="18"/>
        <v>0</v>
      </c>
      <c r="AV7" s="3">
        <v>0</v>
      </c>
      <c r="AW7" s="11">
        <v>0</v>
      </c>
    </row>
    <row r="8" spans="1:49">
      <c r="A8" s="19" t="s">
        <v>17</v>
      </c>
      <c r="B8" s="8">
        <f t="shared" si="0"/>
        <v>313457</v>
      </c>
      <c r="C8" s="6">
        <f t="shared" si="1"/>
        <v>153832</v>
      </c>
      <c r="D8" s="9">
        <f t="shared" si="2"/>
        <v>159625</v>
      </c>
      <c r="E8" s="10">
        <v>181360</v>
      </c>
      <c r="F8" s="3">
        <v>86773</v>
      </c>
      <c r="G8" s="11">
        <v>94587</v>
      </c>
      <c r="H8" s="10">
        <f t="shared" si="3"/>
        <v>132097</v>
      </c>
      <c r="I8" s="6">
        <f t="shared" si="4"/>
        <v>67059</v>
      </c>
      <c r="J8" s="6">
        <f t="shared" si="5"/>
        <v>65038</v>
      </c>
      <c r="K8" s="8">
        <f t="shared" si="6"/>
        <v>3991</v>
      </c>
      <c r="L8" s="3">
        <v>2033</v>
      </c>
      <c r="M8" s="11">
        <v>1958</v>
      </c>
      <c r="N8" s="8">
        <f t="shared" si="7"/>
        <v>1305</v>
      </c>
      <c r="O8" s="3">
        <v>795</v>
      </c>
      <c r="P8" s="11">
        <v>510</v>
      </c>
      <c r="Q8" s="8">
        <f t="shared" si="8"/>
        <v>4492</v>
      </c>
      <c r="R8" s="3">
        <v>2461</v>
      </c>
      <c r="S8" s="11">
        <v>2031</v>
      </c>
      <c r="T8" s="8">
        <f t="shared" si="9"/>
        <v>13260</v>
      </c>
      <c r="U8" s="3">
        <v>6396</v>
      </c>
      <c r="V8" s="11">
        <v>6864</v>
      </c>
      <c r="W8" s="8">
        <f t="shared" si="10"/>
        <v>274</v>
      </c>
      <c r="X8" s="3">
        <v>164</v>
      </c>
      <c r="Y8" s="21">
        <v>110</v>
      </c>
      <c r="Z8" s="10">
        <f t="shared" si="11"/>
        <v>66196</v>
      </c>
      <c r="AA8" s="3">
        <v>32021</v>
      </c>
      <c r="AB8" s="11">
        <v>34175</v>
      </c>
      <c r="AC8" s="10">
        <f t="shared" si="12"/>
        <v>14265</v>
      </c>
      <c r="AD8" s="3">
        <v>5935</v>
      </c>
      <c r="AE8" s="11">
        <v>8330</v>
      </c>
      <c r="AF8" s="10">
        <f t="shared" si="13"/>
        <v>966</v>
      </c>
      <c r="AG8" s="3">
        <v>649</v>
      </c>
      <c r="AH8" s="11">
        <v>317</v>
      </c>
      <c r="AI8" s="10">
        <f t="shared" si="14"/>
        <v>6051</v>
      </c>
      <c r="AJ8" s="3">
        <v>3056</v>
      </c>
      <c r="AK8" s="21">
        <v>2995</v>
      </c>
      <c r="AL8" s="8">
        <f t="shared" si="15"/>
        <v>9842</v>
      </c>
      <c r="AM8" s="5">
        <v>6844</v>
      </c>
      <c r="AN8" s="16">
        <v>2998</v>
      </c>
      <c r="AO8" s="8">
        <f t="shared" si="16"/>
        <v>8943</v>
      </c>
      <c r="AP8" s="5">
        <v>5566</v>
      </c>
      <c r="AQ8" s="16">
        <v>3377</v>
      </c>
      <c r="AR8" s="8">
        <f t="shared" si="17"/>
        <v>2512</v>
      </c>
      <c r="AS8" s="3">
        <v>1139</v>
      </c>
      <c r="AT8" s="11">
        <v>1373</v>
      </c>
      <c r="AU8" s="8">
        <f t="shared" si="18"/>
        <v>0</v>
      </c>
      <c r="AV8" s="3">
        <v>0</v>
      </c>
      <c r="AW8" s="11">
        <v>0</v>
      </c>
    </row>
    <row r="9" spans="1:49" s="2" customFormat="1">
      <c r="A9" s="20" t="s">
        <v>18</v>
      </c>
      <c r="B9" s="8">
        <f t="shared" si="0"/>
        <v>63166</v>
      </c>
      <c r="C9" s="6">
        <f t="shared" si="1"/>
        <v>30757</v>
      </c>
      <c r="D9" s="9">
        <f t="shared" si="2"/>
        <v>32409</v>
      </c>
      <c r="E9" s="10">
        <v>26656</v>
      </c>
      <c r="F9" s="4">
        <v>11963</v>
      </c>
      <c r="G9" s="15">
        <v>14693</v>
      </c>
      <c r="H9" s="10">
        <f t="shared" si="3"/>
        <v>36510</v>
      </c>
      <c r="I9" s="6">
        <f t="shared" si="4"/>
        <v>18794</v>
      </c>
      <c r="J9" s="6">
        <f t="shared" si="5"/>
        <v>17716</v>
      </c>
      <c r="K9" s="8">
        <f t="shared" si="6"/>
        <v>1032</v>
      </c>
      <c r="L9" s="4">
        <v>548</v>
      </c>
      <c r="M9" s="15">
        <v>484</v>
      </c>
      <c r="N9" s="8">
        <f t="shared" si="7"/>
        <v>0</v>
      </c>
      <c r="O9" s="23">
        <v>0</v>
      </c>
      <c r="P9" s="30">
        <v>0</v>
      </c>
      <c r="Q9" s="8">
        <f t="shared" si="8"/>
        <v>1908</v>
      </c>
      <c r="R9" s="23">
        <v>1129</v>
      </c>
      <c r="S9" s="30">
        <v>779</v>
      </c>
      <c r="T9" s="8">
        <f t="shared" si="9"/>
        <v>2712</v>
      </c>
      <c r="U9" s="23">
        <v>1373</v>
      </c>
      <c r="V9" s="30">
        <v>1339</v>
      </c>
      <c r="W9" s="8">
        <f t="shared" si="10"/>
        <v>137</v>
      </c>
      <c r="X9" s="4">
        <v>79</v>
      </c>
      <c r="Y9" s="34">
        <v>58</v>
      </c>
      <c r="Z9" s="10">
        <f t="shared" si="11"/>
        <v>19372</v>
      </c>
      <c r="AA9" s="3">
        <v>9494</v>
      </c>
      <c r="AB9" s="11">
        <v>9878</v>
      </c>
      <c r="AC9" s="10">
        <f t="shared" si="12"/>
        <v>3423</v>
      </c>
      <c r="AD9" s="23">
        <v>1413</v>
      </c>
      <c r="AE9" s="30">
        <v>2010</v>
      </c>
      <c r="AF9" s="10">
        <f t="shared" si="13"/>
        <v>502</v>
      </c>
      <c r="AG9" s="23">
        <v>323</v>
      </c>
      <c r="AH9" s="30">
        <v>179</v>
      </c>
      <c r="AI9" s="10">
        <f t="shared" si="14"/>
        <v>0</v>
      </c>
      <c r="AJ9" s="3">
        <v>0</v>
      </c>
      <c r="AK9" s="21">
        <v>0</v>
      </c>
      <c r="AL9" s="8">
        <f t="shared" si="15"/>
        <v>0</v>
      </c>
      <c r="AM9" s="4">
        <v>0</v>
      </c>
      <c r="AN9" s="15">
        <v>0</v>
      </c>
      <c r="AO9" s="8">
        <f t="shared" si="16"/>
        <v>6771</v>
      </c>
      <c r="AP9" s="4">
        <v>4142</v>
      </c>
      <c r="AQ9" s="15">
        <v>2629</v>
      </c>
      <c r="AR9" s="8">
        <f t="shared" si="17"/>
        <v>653</v>
      </c>
      <c r="AS9" s="23">
        <v>293</v>
      </c>
      <c r="AT9" s="30">
        <v>360</v>
      </c>
      <c r="AU9" s="8">
        <f t="shared" si="18"/>
        <v>0</v>
      </c>
      <c r="AV9" s="23">
        <v>0</v>
      </c>
      <c r="AW9" s="30">
        <v>0</v>
      </c>
    </row>
    <row r="10" spans="1:49">
      <c r="A10" s="19" t="s">
        <v>19</v>
      </c>
      <c r="B10" s="8">
        <f t="shared" si="0"/>
        <v>1126</v>
      </c>
      <c r="C10" s="6">
        <f t="shared" si="1"/>
        <v>584</v>
      </c>
      <c r="D10" s="9">
        <f t="shared" si="2"/>
        <v>542</v>
      </c>
      <c r="E10" s="10">
        <v>475</v>
      </c>
      <c r="F10" s="3">
        <v>237</v>
      </c>
      <c r="G10" s="11">
        <v>238</v>
      </c>
      <c r="H10" s="10">
        <f t="shared" si="3"/>
        <v>651</v>
      </c>
      <c r="I10" s="6">
        <f t="shared" si="4"/>
        <v>347</v>
      </c>
      <c r="J10" s="6">
        <f t="shared" si="5"/>
        <v>304</v>
      </c>
      <c r="K10" s="8">
        <f t="shared" si="6"/>
        <v>105</v>
      </c>
      <c r="L10" s="3">
        <v>50</v>
      </c>
      <c r="M10" s="11">
        <v>55</v>
      </c>
      <c r="N10" s="8">
        <f t="shared" si="7"/>
        <v>0</v>
      </c>
      <c r="O10" s="3">
        <v>0</v>
      </c>
      <c r="P10" s="11">
        <v>0</v>
      </c>
      <c r="Q10" s="8">
        <f t="shared" si="8"/>
        <v>3</v>
      </c>
      <c r="R10" s="3">
        <v>3</v>
      </c>
      <c r="S10" s="11">
        <v>0</v>
      </c>
      <c r="T10" s="8">
        <f t="shared" si="9"/>
        <v>390</v>
      </c>
      <c r="U10" s="3">
        <v>214</v>
      </c>
      <c r="V10" s="11">
        <v>176</v>
      </c>
      <c r="W10" s="8">
        <f t="shared" si="10"/>
        <v>0</v>
      </c>
      <c r="X10" s="5">
        <v>0</v>
      </c>
      <c r="Y10" s="35">
        <v>0</v>
      </c>
      <c r="Z10" s="10">
        <f t="shared" si="11"/>
        <v>0</v>
      </c>
      <c r="AA10" s="3">
        <v>0</v>
      </c>
      <c r="AB10" s="11">
        <v>0</v>
      </c>
      <c r="AC10" s="10">
        <f t="shared" si="12"/>
        <v>0</v>
      </c>
      <c r="AD10" s="3">
        <v>0</v>
      </c>
      <c r="AE10" s="11">
        <v>0</v>
      </c>
      <c r="AF10" s="10">
        <f t="shared" si="13"/>
        <v>0</v>
      </c>
      <c r="AG10" s="3">
        <v>0</v>
      </c>
      <c r="AH10" s="11">
        <v>0</v>
      </c>
      <c r="AI10" s="10">
        <f t="shared" si="14"/>
        <v>0</v>
      </c>
      <c r="AJ10" s="3">
        <v>0</v>
      </c>
      <c r="AK10" s="21">
        <v>0</v>
      </c>
      <c r="AL10" s="8">
        <f t="shared" si="15"/>
        <v>0</v>
      </c>
      <c r="AM10" s="5">
        <v>0</v>
      </c>
      <c r="AN10" s="16">
        <v>0</v>
      </c>
      <c r="AO10" s="8">
        <f t="shared" si="16"/>
        <v>153</v>
      </c>
      <c r="AP10" s="3">
        <v>80</v>
      </c>
      <c r="AQ10" s="11">
        <v>73</v>
      </c>
      <c r="AR10" s="8">
        <f t="shared" si="17"/>
        <v>0</v>
      </c>
      <c r="AS10" s="3">
        <v>0</v>
      </c>
      <c r="AT10" s="11">
        <v>0</v>
      </c>
      <c r="AU10" s="8">
        <f t="shared" si="18"/>
        <v>0</v>
      </c>
      <c r="AV10" s="3">
        <v>0</v>
      </c>
      <c r="AW10" s="11">
        <v>0</v>
      </c>
    </row>
    <row r="11" spans="1:49">
      <c r="A11" s="19" t="s">
        <v>20</v>
      </c>
      <c r="B11" s="8">
        <f t="shared" si="0"/>
        <v>24442</v>
      </c>
      <c r="C11" s="6">
        <f t="shared" si="1"/>
        <v>10837</v>
      </c>
      <c r="D11" s="9">
        <f t="shared" si="2"/>
        <v>13605</v>
      </c>
      <c r="E11" s="10">
        <v>11578</v>
      </c>
      <c r="F11" s="5">
        <v>4849</v>
      </c>
      <c r="G11" s="16">
        <v>6729</v>
      </c>
      <c r="H11" s="10">
        <f t="shared" si="3"/>
        <v>12864</v>
      </c>
      <c r="I11" s="6">
        <f t="shared" si="4"/>
        <v>5988</v>
      </c>
      <c r="J11" s="6">
        <f t="shared" si="5"/>
        <v>6876</v>
      </c>
      <c r="K11" s="8">
        <f t="shared" si="6"/>
        <v>768</v>
      </c>
      <c r="L11" s="3">
        <v>407</v>
      </c>
      <c r="M11" s="11">
        <v>361</v>
      </c>
      <c r="N11" s="8">
        <f t="shared" si="7"/>
        <v>154</v>
      </c>
      <c r="O11" s="3">
        <v>112</v>
      </c>
      <c r="P11" s="11">
        <v>42</v>
      </c>
      <c r="Q11" s="8">
        <f t="shared" si="8"/>
        <v>330</v>
      </c>
      <c r="R11" s="3">
        <v>191</v>
      </c>
      <c r="S11" s="11">
        <v>139</v>
      </c>
      <c r="T11" s="8">
        <f t="shared" si="9"/>
        <v>1608</v>
      </c>
      <c r="U11" s="3">
        <v>726</v>
      </c>
      <c r="V11" s="11">
        <v>882</v>
      </c>
      <c r="W11" s="8">
        <f t="shared" si="10"/>
        <v>0</v>
      </c>
      <c r="X11" s="24">
        <v>0</v>
      </c>
      <c r="Y11" s="36">
        <v>0</v>
      </c>
      <c r="Z11" s="10">
        <f t="shared" si="11"/>
        <v>3252</v>
      </c>
      <c r="AA11" s="3">
        <v>1247</v>
      </c>
      <c r="AB11" s="11">
        <v>2005</v>
      </c>
      <c r="AC11" s="10">
        <f t="shared" si="12"/>
        <v>2994</v>
      </c>
      <c r="AD11" s="3">
        <v>1382</v>
      </c>
      <c r="AE11" s="11">
        <v>1612</v>
      </c>
      <c r="AF11" s="10">
        <f t="shared" si="13"/>
        <v>129</v>
      </c>
      <c r="AG11" s="3">
        <v>71</v>
      </c>
      <c r="AH11" s="11">
        <v>58</v>
      </c>
      <c r="AI11" s="10">
        <f t="shared" si="14"/>
        <v>320</v>
      </c>
      <c r="AJ11" s="3">
        <v>169</v>
      </c>
      <c r="AK11" s="21">
        <v>151</v>
      </c>
      <c r="AL11" s="8">
        <f t="shared" si="15"/>
        <v>420</v>
      </c>
      <c r="AM11" s="5">
        <v>209</v>
      </c>
      <c r="AN11" s="16">
        <v>211</v>
      </c>
      <c r="AO11" s="8">
        <f t="shared" si="16"/>
        <v>2551</v>
      </c>
      <c r="AP11" s="3">
        <v>1335</v>
      </c>
      <c r="AQ11" s="11">
        <v>1216</v>
      </c>
      <c r="AR11" s="8">
        <f t="shared" si="17"/>
        <v>338</v>
      </c>
      <c r="AS11" s="3">
        <v>139</v>
      </c>
      <c r="AT11" s="11">
        <v>199</v>
      </c>
      <c r="AU11" s="8">
        <f t="shared" si="18"/>
        <v>0</v>
      </c>
      <c r="AV11" s="3">
        <v>0</v>
      </c>
      <c r="AW11" s="11">
        <v>0</v>
      </c>
    </row>
    <row r="12" spans="1:49" ht="15.75" thickBot="1">
      <c r="A12" s="19" t="s">
        <v>21</v>
      </c>
      <c r="B12" s="68">
        <f t="shared" si="0"/>
        <v>23126</v>
      </c>
      <c r="C12" s="69">
        <f t="shared" si="1"/>
        <v>10228</v>
      </c>
      <c r="D12" s="70">
        <f t="shared" si="2"/>
        <v>12898</v>
      </c>
      <c r="E12" s="12">
        <v>11335</v>
      </c>
      <c r="F12" s="17">
        <v>3046</v>
      </c>
      <c r="G12" s="18">
        <v>8289</v>
      </c>
      <c r="H12" s="12">
        <f t="shared" si="3"/>
        <v>11791</v>
      </c>
      <c r="I12" s="69">
        <f t="shared" si="4"/>
        <v>7182</v>
      </c>
      <c r="J12" s="69">
        <f t="shared" si="5"/>
        <v>4609</v>
      </c>
      <c r="K12" s="68">
        <f t="shared" si="6"/>
        <v>0</v>
      </c>
      <c r="L12" s="13">
        <v>0</v>
      </c>
      <c r="M12" s="14">
        <v>0</v>
      </c>
      <c r="N12" s="68">
        <f t="shared" si="7"/>
        <v>0</v>
      </c>
      <c r="O12" s="13">
        <v>0</v>
      </c>
      <c r="P12" s="14">
        <v>0</v>
      </c>
      <c r="Q12" s="68">
        <f t="shared" si="8"/>
        <v>1770</v>
      </c>
      <c r="R12" s="17">
        <v>1171</v>
      </c>
      <c r="S12" s="18">
        <v>599</v>
      </c>
      <c r="T12" s="68">
        <f t="shared" si="9"/>
        <v>458</v>
      </c>
      <c r="U12" s="17">
        <v>218</v>
      </c>
      <c r="V12" s="18">
        <v>240</v>
      </c>
      <c r="W12" s="68">
        <f t="shared" si="10"/>
        <v>118</v>
      </c>
      <c r="X12" s="32">
        <v>82</v>
      </c>
      <c r="Y12" s="37">
        <v>36</v>
      </c>
      <c r="Z12" s="12">
        <f t="shared" si="11"/>
        <v>7287</v>
      </c>
      <c r="AA12" s="17">
        <v>4233</v>
      </c>
      <c r="AB12" s="18">
        <v>3054</v>
      </c>
      <c r="AC12" s="12">
        <f t="shared" si="12"/>
        <v>52</v>
      </c>
      <c r="AD12" s="17">
        <v>24</v>
      </c>
      <c r="AE12" s="18">
        <v>28</v>
      </c>
      <c r="AF12" s="12">
        <f t="shared" si="13"/>
        <v>0</v>
      </c>
      <c r="AG12" s="13">
        <v>0</v>
      </c>
      <c r="AH12" s="14">
        <v>0</v>
      </c>
      <c r="AI12" s="12">
        <f t="shared" si="14"/>
        <v>0</v>
      </c>
      <c r="AJ12" s="13">
        <v>0</v>
      </c>
      <c r="AK12" s="22">
        <v>0</v>
      </c>
      <c r="AL12" s="68">
        <f t="shared" si="15"/>
        <v>0</v>
      </c>
      <c r="AM12" s="43">
        <v>0</v>
      </c>
      <c r="AN12" s="44">
        <v>0</v>
      </c>
      <c r="AO12" s="68">
        <f t="shared" si="16"/>
        <v>2106</v>
      </c>
      <c r="AP12" s="17">
        <v>1454</v>
      </c>
      <c r="AQ12" s="18">
        <v>652</v>
      </c>
      <c r="AR12" s="68">
        <f t="shared" si="17"/>
        <v>0</v>
      </c>
      <c r="AS12" s="13">
        <v>0</v>
      </c>
      <c r="AT12" s="14">
        <v>0</v>
      </c>
      <c r="AU12" s="68">
        <f t="shared" si="18"/>
        <v>0</v>
      </c>
      <c r="AV12" s="13">
        <v>0</v>
      </c>
      <c r="AW12" s="14">
        <v>0</v>
      </c>
    </row>
    <row r="13" spans="1:49">
      <c r="B13" s="1">
        <f t="shared" si="0"/>
        <v>100</v>
      </c>
      <c r="C13" s="54">
        <f>C5/B5*100</f>
        <v>49.19526442223335</v>
      </c>
      <c r="D13" s="54">
        <f>D5/B5*100</f>
        <v>50.80473557776665</v>
      </c>
      <c r="E13" s="46">
        <f>E5/B5*100</f>
        <v>57.85801561298679</v>
      </c>
      <c r="F13" s="45">
        <f>F5/B5*100</f>
        <v>27.682584852148779</v>
      </c>
      <c r="G13" s="45">
        <f>G5/B5*100</f>
        <v>30.175430760838012</v>
      </c>
      <c r="H13" s="46">
        <f>H5/B5*100</f>
        <v>42.14198438701321</v>
      </c>
      <c r="I13" s="45">
        <f>I5/B5*100</f>
        <v>21.512679570084572</v>
      </c>
      <c r="J13" s="45">
        <f>J5/B5*100</f>
        <v>20.629304816928638</v>
      </c>
      <c r="K13" s="45">
        <f>K5/B5*100</f>
        <v>1.2732208883515124</v>
      </c>
      <c r="L13" s="45"/>
      <c r="M13" s="45"/>
      <c r="N13" s="45">
        <f>N5/B5*100</f>
        <v>0.41632504617858268</v>
      </c>
      <c r="O13" s="45"/>
      <c r="P13" s="45"/>
      <c r="Q13" s="45">
        <f>Q5/B5*100</f>
        <v>1.433051423321221</v>
      </c>
      <c r="R13" s="45"/>
      <c r="S13" s="45"/>
      <c r="T13" s="45">
        <f>T5/B5*100</f>
        <v>4.2302452968030702</v>
      </c>
      <c r="U13" s="45"/>
      <c r="V13" s="45"/>
      <c r="W13" s="45">
        <f>W5/B5*100</f>
        <v>8.7412308546307785E-2</v>
      </c>
      <c r="X13" s="45"/>
      <c r="Y13" s="45"/>
      <c r="Z13" s="45">
        <f>Z5/B5*100</f>
        <v>21.118048089530621</v>
      </c>
      <c r="AA13" s="45"/>
      <c r="AB13" s="45"/>
      <c r="AC13" s="45">
        <f>AC5/B5*100</f>
        <v>4.5508634358141631</v>
      </c>
      <c r="AD13" s="45"/>
      <c r="AE13" s="45"/>
      <c r="AF13" s="45">
        <f>AF5/B5*100</f>
        <v>0.30817624107931868</v>
      </c>
      <c r="AG13" s="45"/>
      <c r="AH13" s="45"/>
      <c r="AI13" s="45">
        <f>AI5/B5*100</f>
        <v>1.9304083175682787</v>
      </c>
      <c r="AJ13" s="45"/>
      <c r="AK13" s="45"/>
      <c r="AL13" s="45">
        <f>AL5/B5*100</f>
        <v>3.1398246011414646</v>
      </c>
      <c r="AM13" s="45"/>
      <c r="AN13" s="45"/>
      <c r="AO13" s="45">
        <f>AO5/B5*100</f>
        <v>2.8530229026628851</v>
      </c>
      <c r="AP13" s="45"/>
      <c r="AQ13" s="45"/>
      <c r="AR13" s="45">
        <f>AR5/B5*100</f>
        <v>0.80138583601578517</v>
      </c>
      <c r="AS13" s="45"/>
      <c r="AT13" s="45"/>
      <c r="AU13" s="45">
        <f>AU5/B5*100</f>
        <v>0</v>
      </c>
      <c r="AV13" s="45"/>
      <c r="AW13" s="45"/>
    </row>
    <row r="14" spans="1:49">
      <c r="B14" s="1"/>
      <c r="C14" s="1"/>
      <c r="D14" s="1"/>
      <c r="E14" s="46"/>
      <c r="F14" s="45"/>
      <c r="G14" s="45"/>
      <c r="H14" s="46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</row>
    <row r="15" spans="1:49" ht="15.75" thickBot="1">
      <c r="B15" s="1"/>
      <c r="C15" s="1"/>
      <c r="D15" s="1"/>
      <c r="E15" s="46"/>
      <c r="F15" s="45"/>
      <c r="G15" s="45"/>
      <c r="H15" s="4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</row>
    <row r="16" spans="1:49" ht="15.75" thickBot="1">
      <c r="A16" s="94" t="s">
        <v>30</v>
      </c>
      <c r="B16" s="95"/>
      <c r="C16" s="96" t="s">
        <v>31</v>
      </c>
      <c r="D16" s="97"/>
      <c r="E16" s="98" t="s">
        <v>32</v>
      </c>
      <c r="F16" s="99"/>
      <c r="G16" s="100" t="s">
        <v>33</v>
      </c>
      <c r="H16" s="101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</row>
    <row r="17" spans="1:8" ht="18.75">
      <c r="A17" s="73" t="s">
        <v>36</v>
      </c>
      <c r="B17" s="79" t="s">
        <v>29</v>
      </c>
      <c r="C17" s="73" t="s">
        <v>36</v>
      </c>
      <c r="D17" s="80" t="s">
        <v>29</v>
      </c>
      <c r="E17" s="73" t="s">
        <v>36</v>
      </c>
      <c r="F17" s="80" t="s">
        <v>29</v>
      </c>
      <c r="G17" s="73" t="s">
        <v>36</v>
      </c>
      <c r="H17" s="80" t="s">
        <v>29</v>
      </c>
    </row>
    <row r="18" spans="1:8">
      <c r="A18" s="74" t="s">
        <v>37</v>
      </c>
      <c r="B18" s="71">
        <v>57.9</v>
      </c>
      <c r="C18" s="74" t="s">
        <v>37</v>
      </c>
      <c r="D18" s="76">
        <f>E7/B7*100</f>
        <v>42.199917677231426</v>
      </c>
      <c r="E18" s="74" t="s">
        <v>37</v>
      </c>
      <c r="F18" s="76">
        <f>E11/B11*100</f>
        <v>47.369282382783737</v>
      </c>
      <c r="G18" s="74" t="s">
        <v>37</v>
      </c>
      <c r="H18" s="76">
        <f>E10/B10*100</f>
        <v>42.184724689165186</v>
      </c>
    </row>
    <row r="19" spans="1:8" ht="15.75" thickBot="1">
      <c r="A19" s="75" t="s">
        <v>35</v>
      </c>
      <c r="B19" s="72">
        <v>42.1</v>
      </c>
      <c r="C19" s="75" t="s">
        <v>35</v>
      </c>
      <c r="D19" s="77">
        <f>H7/B7*100</f>
        <v>57.800082322768574</v>
      </c>
      <c r="E19" s="75" t="s">
        <v>35</v>
      </c>
      <c r="F19" s="77">
        <f>H11/B11*100</f>
        <v>52.63071761721627</v>
      </c>
      <c r="G19" s="75" t="s">
        <v>35</v>
      </c>
      <c r="H19" s="77">
        <f>H10/B10*100</f>
        <v>57.815275310834814</v>
      </c>
    </row>
    <row r="20" spans="1:8">
      <c r="A20" s="51" t="s">
        <v>34</v>
      </c>
      <c r="B20" s="61">
        <v>21.118048089530621</v>
      </c>
      <c r="C20" s="65" t="s">
        <v>4</v>
      </c>
      <c r="D20" s="62">
        <f>Z7/B7*100</f>
        <v>30.668397555647026</v>
      </c>
      <c r="E20" s="51" t="s">
        <v>4</v>
      </c>
      <c r="F20" s="46">
        <f>Z11/B11*100</f>
        <v>13.304966860322395</v>
      </c>
      <c r="G20" s="51" t="s">
        <v>4</v>
      </c>
      <c r="H20" s="45">
        <f>Z10/B10*100</f>
        <v>0</v>
      </c>
    </row>
    <row r="21" spans="1:8">
      <c r="A21" s="50" t="s">
        <v>6</v>
      </c>
      <c r="B21" s="60">
        <v>4.5508634358141631</v>
      </c>
      <c r="C21" s="63" t="s">
        <v>6</v>
      </c>
      <c r="D21" s="64">
        <f>AC7/B7*100</f>
        <v>5.4190545546654842</v>
      </c>
      <c r="E21" s="50" t="s">
        <v>6</v>
      </c>
      <c r="F21" s="45">
        <f>AC11/B11*100</f>
        <v>12.249406758857704</v>
      </c>
      <c r="G21" s="50" t="s">
        <v>6</v>
      </c>
      <c r="H21" s="45">
        <f>AC10/B10*100</f>
        <v>0</v>
      </c>
    </row>
    <row r="22" spans="1:8" s="47" customFormat="1">
      <c r="A22" s="50" t="s">
        <v>3</v>
      </c>
      <c r="B22" s="60">
        <v>4.2302452968030702</v>
      </c>
      <c r="C22" s="63" t="s">
        <v>3</v>
      </c>
      <c r="D22" s="64">
        <f>T7/B7*100</f>
        <v>4.2934490073773866</v>
      </c>
      <c r="E22" s="50" t="s">
        <v>3</v>
      </c>
      <c r="F22" s="53">
        <f>T11/B11*100</f>
        <v>6.5788397021520337</v>
      </c>
      <c r="G22" s="50" t="s">
        <v>3</v>
      </c>
      <c r="H22" s="45">
        <f>T10/B10*100</f>
        <v>34.635879218472468</v>
      </c>
    </row>
    <row r="23" spans="1:8" s="47" customFormat="1">
      <c r="A23" s="50" t="s">
        <v>8</v>
      </c>
      <c r="B23" s="60">
        <v>3.1398246011414646</v>
      </c>
      <c r="C23" s="66" t="s">
        <v>8</v>
      </c>
      <c r="D23" s="67">
        <f>AL7/B7*100</f>
        <v>0</v>
      </c>
      <c r="E23" s="52" t="s">
        <v>8</v>
      </c>
      <c r="F23" s="53">
        <f>AL11/B11*100</f>
        <v>1.7183536535471728</v>
      </c>
      <c r="G23" s="52" t="s">
        <v>8</v>
      </c>
      <c r="H23" s="45">
        <f>AL10/B10*100</f>
        <v>0</v>
      </c>
    </row>
    <row r="24" spans="1:8" s="47" customFormat="1">
      <c r="A24" s="50" t="s">
        <v>9</v>
      </c>
      <c r="B24" s="60">
        <v>2.8530229026628851</v>
      </c>
      <c r="C24" s="63" t="s">
        <v>9</v>
      </c>
      <c r="D24" s="64">
        <f>AO7/B7*100</f>
        <v>10.719374346958807</v>
      </c>
      <c r="E24" s="52" t="s">
        <v>9</v>
      </c>
      <c r="F24" s="53">
        <f>AO11/B11*100</f>
        <v>10.43695278618771</v>
      </c>
      <c r="G24" s="52" t="s">
        <v>9</v>
      </c>
      <c r="H24" s="45">
        <f>AO10/B10*100</f>
        <v>13.587921847246893</v>
      </c>
    </row>
    <row r="25" spans="1:8" s="47" customFormat="1">
      <c r="A25" s="50" t="s">
        <v>7</v>
      </c>
      <c r="B25" s="60">
        <v>1.9304083175682787</v>
      </c>
      <c r="C25" s="66" t="s">
        <v>7</v>
      </c>
      <c r="D25" s="67">
        <f>AI7/B7*100</f>
        <v>0</v>
      </c>
      <c r="E25" s="52" t="s">
        <v>7</v>
      </c>
      <c r="F25" s="53">
        <f>AI11/B11*100</f>
        <v>1.3092218312740367</v>
      </c>
      <c r="G25" s="52" t="s">
        <v>7</v>
      </c>
      <c r="H25" s="45">
        <f>AI10/B10*100</f>
        <v>0</v>
      </c>
    </row>
    <row r="26" spans="1:8" s="47" customFormat="1">
      <c r="A26" s="50" t="s">
        <v>2</v>
      </c>
      <c r="B26" s="60">
        <v>1.433051423321221</v>
      </c>
      <c r="C26" s="63" t="s">
        <v>2</v>
      </c>
      <c r="D26" s="64">
        <f>Q7/B7*100</f>
        <v>3.0206123547478074</v>
      </c>
      <c r="E26" s="50" t="s">
        <v>2</v>
      </c>
      <c r="F26" s="53">
        <f>Q11/B11*100</f>
        <v>1.3501350135013501</v>
      </c>
      <c r="G26" s="50" t="s">
        <v>2</v>
      </c>
      <c r="H26" s="45">
        <f>Q10/B10*100</f>
        <v>0.26642984014209592</v>
      </c>
    </row>
    <row r="27" spans="1:8" s="47" customFormat="1">
      <c r="A27" s="50" t="s">
        <v>27</v>
      </c>
      <c r="B27" s="60">
        <v>1.2732208883515124</v>
      </c>
      <c r="C27" s="63" t="s">
        <v>27</v>
      </c>
      <c r="D27" s="64">
        <f>K7/B7*100</f>
        <v>1.6337903302409524</v>
      </c>
      <c r="E27" s="49" t="s">
        <v>27</v>
      </c>
      <c r="F27" s="53">
        <f>K11/B11*100</f>
        <v>3.1421323950576876</v>
      </c>
      <c r="G27" s="49" t="s">
        <v>27</v>
      </c>
      <c r="H27" s="45">
        <f>K10/B10*100</f>
        <v>9.3250444049733563</v>
      </c>
    </row>
    <row r="28" spans="1:8" s="47" customFormat="1">
      <c r="A28" s="50" t="s">
        <v>10</v>
      </c>
      <c r="B28" s="60">
        <v>0.80138583601578517</v>
      </c>
      <c r="C28" s="63" t="s">
        <v>10</v>
      </c>
      <c r="D28" s="64">
        <f>AR7/B7*100</f>
        <v>1.0337839977202925</v>
      </c>
      <c r="E28" s="50" t="s">
        <v>10</v>
      </c>
      <c r="F28" s="53">
        <f>AR11/B11*100</f>
        <v>1.3828655592832009</v>
      </c>
      <c r="G28" s="50" t="s">
        <v>10</v>
      </c>
      <c r="H28" s="45">
        <f>AR10/B10*100</f>
        <v>0</v>
      </c>
    </row>
    <row r="29" spans="1:8" s="47" customFormat="1">
      <c r="A29" s="50" t="s">
        <v>28</v>
      </c>
      <c r="B29" s="60">
        <v>0.41632504617858268</v>
      </c>
      <c r="C29" s="66" t="s">
        <v>28</v>
      </c>
      <c r="D29" s="67">
        <f>N7/B7*100</f>
        <v>0</v>
      </c>
      <c r="E29" s="49" t="s">
        <v>28</v>
      </c>
      <c r="F29" s="53">
        <f>N11/B11*100</f>
        <v>0.63006300630063006</v>
      </c>
      <c r="G29" s="49" t="s">
        <v>28</v>
      </c>
      <c r="H29" s="45">
        <f>N10/B10*100</f>
        <v>0</v>
      </c>
    </row>
    <row r="30" spans="1:8" s="47" customFormat="1">
      <c r="A30" s="50" t="s">
        <v>22</v>
      </c>
      <c r="B30" s="60">
        <v>0.30817624107931868</v>
      </c>
      <c r="C30" s="63" t="s">
        <v>22</v>
      </c>
      <c r="D30" s="64">
        <f>AF7/B7*100</f>
        <v>0.79473134281100588</v>
      </c>
      <c r="E30" s="50" t="s">
        <v>22</v>
      </c>
      <c r="F30" s="53">
        <f>AF11/B11*100</f>
        <v>0.52778005073234591</v>
      </c>
      <c r="G30" s="50" t="s">
        <v>22</v>
      </c>
      <c r="H30" s="45">
        <f>AF10/B10*100</f>
        <v>0</v>
      </c>
    </row>
    <row r="31" spans="1:8" s="47" customFormat="1">
      <c r="A31" s="50" t="s">
        <v>5</v>
      </c>
      <c r="B31" s="60">
        <v>8.7412308546307785E-2</v>
      </c>
      <c r="C31" s="63" t="s">
        <v>5</v>
      </c>
      <c r="D31" s="64">
        <f>W7/B7*100</f>
        <v>0.21688883259981637</v>
      </c>
      <c r="E31" s="50" t="s">
        <v>5</v>
      </c>
      <c r="F31" s="53">
        <f>W11/B11*100</f>
        <v>0</v>
      </c>
      <c r="G31" s="50" t="s">
        <v>5</v>
      </c>
      <c r="H31" s="45">
        <f>W10/B10*100</f>
        <v>0</v>
      </c>
    </row>
    <row r="32" spans="1:8" s="47" customFormat="1">
      <c r="A32" s="50" t="s">
        <v>11</v>
      </c>
      <c r="B32" s="60">
        <v>0</v>
      </c>
      <c r="C32" s="63" t="s">
        <v>11</v>
      </c>
      <c r="D32" s="64">
        <v>0</v>
      </c>
      <c r="E32" s="50" t="s">
        <v>11</v>
      </c>
      <c r="F32" s="53">
        <f>AU11/B11*100</f>
        <v>0</v>
      </c>
      <c r="G32" s="50" t="s">
        <v>11</v>
      </c>
      <c r="H32" s="45">
        <v>0</v>
      </c>
    </row>
    <row r="33" spans="1:1" s="47" customFormat="1">
      <c r="A33" s="48"/>
    </row>
    <row r="34" spans="1:1" s="47" customFormat="1">
      <c r="A34" s="48"/>
    </row>
    <row r="35" spans="1:1" s="47" customFormat="1"/>
    <row r="36" spans="1:1" s="47" customFormat="1"/>
    <row r="37" spans="1:1" s="47" customFormat="1"/>
    <row r="38" spans="1:1" s="47" customFormat="1"/>
    <row r="39" spans="1:1" s="47" customFormat="1"/>
    <row r="40" spans="1:1" s="47" customFormat="1"/>
    <row r="41" spans="1:1" s="47" customFormat="1"/>
    <row r="42" spans="1:1" s="47" customFormat="1"/>
    <row r="43" spans="1:1" s="47" customFormat="1"/>
    <row r="44" spans="1:1" s="47" customFormat="1"/>
    <row r="45" spans="1:1" s="47" customFormat="1"/>
    <row r="46" spans="1:1" s="47" customFormat="1"/>
    <row r="47" spans="1:1" s="47" customFormat="1"/>
    <row r="48" spans="1:1" s="47" customFormat="1"/>
    <row r="49" s="47" customFormat="1"/>
    <row r="50" s="47" customFormat="1"/>
    <row r="51" s="47" customFormat="1"/>
    <row r="52" s="47" customFormat="1"/>
    <row r="53" s="47" customFormat="1"/>
    <row r="54" s="47" customFormat="1"/>
    <row r="55" s="47" customFormat="1"/>
    <row r="56" s="47" customFormat="1"/>
    <row r="57" s="47" customFormat="1"/>
    <row r="58" s="47" customFormat="1"/>
    <row r="59" s="47" customFormat="1"/>
    <row r="60" s="47" customFormat="1"/>
    <row r="61" s="47" customFormat="1"/>
    <row r="62" s="47" customFormat="1"/>
    <row r="63" s="47" customFormat="1"/>
    <row r="64" s="47" customFormat="1"/>
    <row r="65" s="47" customFormat="1"/>
    <row r="66" s="47" customFormat="1"/>
    <row r="67" s="47" customFormat="1"/>
    <row r="68" s="47" customFormat="1"/>
    <row r="69" s="47" customFormat="1"/>
    <row r="70" s="47" customFormat="1"/>
    <row r="71" s="47" customFormat="1"/>
    <row r="72" s="47" customFormat="1"/>
    <row r="73" s="47" customFormat="1"/>
    <row r="74" s="47" customFormat="1"/>
    <row r="75" s="47" customFormat="1"/>
    <row r="76" s="47" customFormat="1"/>
    <row r="77" s="47" customFormat="1"/>
    <row r="78" s="47" customFormat="1"/>
    <row r="79" s="47" customFormat="1"/>
    <row r="80" s="47" customFormat="1"/>
    <row r="81" s="47" customFormat="1"/>
    <row r="82" s="47" customFormat="1"/>
    <row r="83" s="47" customFormat="1"/>
    <row r="84" s="47" customFormat="1"/>
    <row r="85" s="47" customFormat="1"/>
    <row r="86" s="47" customFormat="1"/>
    <row r="87" s="47" customFormat="1"/>
    <row r="88" s="47" customFormat="1"/>
    <row r="89" s="47" customFormat="1"/>
    <row r="90" s="47" customFormat="1"/>
    <row r="91" s="47" customFormat="1"/>
    <row r="92" s="47" customFormat="1"/>
    <row r="93" s="47" customFormat="1"/>
    <row r="94" s="47" customFormat="1"/>
    <row r="95" s="47" customFormat="1"/>
    <row r="96" s="47" customFormat="1"/>
    <row r="97" s="47" customFormat="1"/>
    <row r="98" s="47" customFormat="1"/>
    <row r="99" s="47" customFormat="1"/>
    <row r="100" s="47" customFormat="1"/>
    <row r="101" s="47" customFormat="1"/>
    <row r="102" s="47" customFormat="1"/>
    <row r="103" s="47" customFormat="1"/>
    <row r="104" s="47" customFormat="1"/>
  </sheetData>
  <sortState ref="A15:B29">
    <sortCondition descending="1" ref="B15:B29"/>
  </sortState>
  <mergeCells count="20">
    <mergeCell ref="A16:B16"/>
    <mergeCell ref="C16:D16"/>
    <mergeCell ref="E16:F16"/>
    <mergeCell ref="G16:H16"/>
    <mergeCell ref="AU3:AW3"/>
    <mergeCell ref="AF3:AH3"/>
    <mergeCell ref="AI3:AK3"/>
    <mergeCell ref="AL3:AN3"/>
    <mergeCell ref="AO3:AQ3"/>
    <mergeCell ref="AR3:AT3"/>
    <mergeCell ref="W3:Y3"/>
    <mergeCell ref="Z3:AB3"/>
    <mergeCell ref="H3:J3"/>
    <mergeCell ref="B3:D3"/>
    <mergeCell ref="AC3:AE3"/>
    <mergeCell ref="E3:G3"/>
    <mergeCell ref="K3:M3"/>
    <mergeCell ref="N3:P3"/>
    <mergeCell ref="Q3:S3"/>
    <mergeCell ref="T3:V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W104"/>
  <sheetViews>
    <sheetView workbookViewId="0">
      <selection sqref="A1:XFD1048576"/>
    </sheetView>
  </sheetViews>
  <sheetFormatPr baseColWidth="10" defaultRowHeight="15"/>
  <cols>
    <col min="1" max="1" width="25.5703125" customWidth="1"/>
    <col min="2" max="2" width="11.85546875" customWidth="1"/>
    <col min="3" max="3" width="23.5703125" customWidth="1"/>
    <col min="4" max="4" width="11.85546875" customWidth="1"/>
    <col min="5" max="5" width="23.7109375" customWidth="1"/>
    <col min="6" max="6" width="12" customWidth="1"/>
    <col min="7" max="7" width="23.85546875" customWidth="1"/>
    <col min="8" max="10" width="12" customWidth="1"/>
    <col min="11" max="49" width="8.85546875" customWidth="1"/>
    <col min="50" max="50" width="11.42578125" customWidth="1"/>
  </cols>
  <sheetData>
    <row r="2" spans="1:49" ht="15.75" thickBot="1"/>
    <row r="3" spans="1:49" ht="15" customHeight="1" thickBot="1">
      <c r="B3" s="88" t="s">
        <v>24</v>
      </c>
      <c r="C3" s="89"/>
      <c r="D3" s="90"/>
      <c r="E3" s="91" t="s">
        <v>25</v>
      </c>
      <c r="F3" s="92"/>
      <c r="G3" s="93"/>
      <c r="H3" s="85" t="s">
        <v>23</v>
      </c>
      <c r="I3" s="86"/>
      <c r="J3" s="87"/>
      <c r="K3" s="81" t="s">
        <v>0</v>
      </c>
      <c r="L3" s="82"/>
      <c r="M3" s="84"/>
      <c r="N3" s="81" t="s">
        <v>1</v>
      </c>
      <c r="O3" s="82"/>
      <c r="P3" s="84"/>
      <c r="Q3" s="81" t="s">
        <v>2</v>
      </c>
      <c r="R3" s="82"/>
      <c r="S3" s="84"/>
      <c r="T3" s="81" t="s">
        <v>3</v>
      </c>
      <c r="U3" s="82"/>
      <c r="V3" s="84"/>
      <c r="W3" s="81" t="s">
        <v>5</v>
      </c>
      <c r="X3" s="82"/>
      <c r="Y3" s="83"/>
      <c r="Z3" s="81" t="s">
        <v>4</v>
      </c>
      <c r="AA3" s="82"/>
      <c r="AB3" s="84"/>
      <c r="AC3" s="81" t="s">
        <v>6</v>
      </c>
      <c r="AD3" s="82"/>
      <c r="AE3" s="84"/>
      <c r="AF3" s="81" t="s">
        <v>22</v>
      </c>
      <c r="AG3" s="82"/>
      <c r="AH3" s="84"/>
      <c r="AI3" s="81" t="s">
        <v>7</v>
      </c>
      <c r="AJ3" s="82"/>
      <c r="AK3" s="83"/>
      <c r="AL3" s="81" t="s">
        <v>8</v>
      </c>
      <c r="AM3" s="82"/>
      <c r="AN3" s="84"/>
      <c r="AO3" s="81" t="s">
        <v>9</v>
      </c>
      <c r="AP3" s="82"/>
      <c r="AQ3" s="84"/>
      <c r="AR3" s="81" t="s">
        <v>10</v>
      </c>
      <c r="AS3" s="82"/>
      <c r="AT3" s="84"/>
      <c r="AU3" s="81" t="s">
        <v>11</v>
      </c>
      <c r="AV3" s="82"/>
      <c r="AW3" s="84"/>
    </row>
    <row r="4" spans="1:49" ht="15.75" thickBot="1">
      <c r="B4" s="7" t="s">
        <v>15</v>
      </c>
      <c r="C4" s="7" t="s">
        <v>13</v>
      </c>
      <c r="D4" s="7" t="s">
        <v>14</v>
      </c>
      <c r="E4" s="55" t="s">
        <v>15</v>
      </c>
      <c r="F4" s="56" t="s">
        <v>13</v>
      </c>
      <c r="G4" s="56" t="s">
        <v>14</v>
      </c>
      <c r="H4" s="57" t="s">
        <v>15</v>
      </c>
      <c r="I4" s="58" t="s">
        <v>13</v>
      </c>
      <c r="J4" s="59" t="s">
        <v>14</v>
      </c>
      <c r="K4" s="25" t="s">
        <v>15</v>
      </c>
      <c r="L4" s="26" t="s">
        <v>13</v>
      </c>
      <c r="M4" s="26" t="s">
        <v>14</v>
      </c>
      <c r="N4" s="28" t="s">
        <v>15</v>
      </c>
      <c r="O4" s="26" t="s">
        <v>13</v>
      </c>
      <c r="P4" s="29" t="s">
        <v>14</v>
      </c>
      <c r="Q4" s="28" t="s">
        <v>15</v>
      </c>
      <c r="R4" s="26" t="s">
        <v>13</v>
      </c>
      <c r="S4" s="29" t="s">
        <v>14</v>
      </c>
      <c r="T4" s="28" t="s">
        <v>15</v>
      </c>
      <c r="U4" s="26" t="s">
        <v>13</v>
      </c>
      <c r="V4" s="29" t="s">
        <v>14</v>
      </c>
      <c r="W4" s="28" t="s">
        <v>15</v>
      </c>
      <c r="X4" s="26" t="s">
        <v>13</v>
      </c>
      <c r="Y4" s="41" t="s">
        <v>14</v>
      </c>
      <c r="Z4" s="38" t="s">
        <v>15</v>
      </c>
      <c r="AA4" s="39" t="s">
        <v>13</v>
      </c>
      <c r="AB4" s="40" t="s">
        <v>14</v>
      </c>
      <c r="AC4" s="38" t="s">
        <v>15</v>
      </c>
      <c r="AD4" s="39" t="s">
        <v>13</v>
      </c>
      <c r="AE4" s="40" t="s">
        <v>14</v>
      </c>
      <c r="AF4" s="38" t="s">
        <v>15</v>
      </c>
      <c r="AG4" s="39" t="s">
        <v>13</v>
      </c>
      <c r="AH4" s="40" t="s">
        <v>14</v>
      </c>
      <c r="AI4" s="38" t="s">
        <v>15</v>
      </c>
      <c r="AJ4" s="39" t="s">
        <v>13</v>
      </c>
      <c r="AK4" s="42" t="s">
        <v>14</v>
      </c>
      <c r="AL4" s="28" t="s">
        <v>15</v>
      </c>
      <c r="AM4" s="26" t="s">
        <v>13</v>
      </c>
      <c r="AN4" s="29" t="s">
        <v>14</v>
      </c>
      <c r="AO4" s="28" t="s">
        <v>15</v>
      </c>
      <c r="AP4" s="26" t="s">
        <v>13</v>
      </c>
      <c r="AQ4" s="29" t="s">
        <v>14</v>
      </c>
      <c r="AR4" s="28" t="s">
        <v>15</v>
      </c>
      <c r="AS4" s="26" t="s">
        <v>13</v>
      </c>
      <c r="AT4" s="29" t="s">
        <v>14</v>
      </c>
      <c r="AU4" s="28" t="s">
        <v>15</v>
      </c>
      <c r="AV4" s="26" t="s">
        <v>13</v>
      </c>
      <c r="AW4" s="29" t="s">
        <v>14</v>
      </c>
    </row>
    <row r="5" spans="1:49">
      <c r="A5" s="19" t="s">
        <v>26</v>
      </c>
      <c r="B5" s="8">
        <f>SUM(C5:D5)</f>
        <v>313457</v>
      </c>
      <c r="C5" s="6">
        <f>F5+I5</f>
        <v>154206</v>
      </c>
      <c r="D5" s="9">
        <f>G5+J5</f>
        <v>159251</v>
      </c>
      <c r="E5" s="8">
        <v>181360</v>
      </c>
      <c r="F5" s="6">
        <v>86773</v>
      </c>
      <c r="G5" s="9">
        <v>94587</v>
      </c>
      <c r="H5" s="8">
        <f>SUM(I5:J5)</f>
        <v>132097</v>
      </c>
      <c r="I5" s="6">
        <f>L5+O5+R5+U5+X5+AA5+AD5+AG5+AJ5+AM5+AP5+AS5+AV5</f>
        <v>67433</v>
      </c>
      <c r="J5" s="6">
        <f>M5+P5+S5+V5+Y5+AB5+AE5+AH5+AK5+AN5+AQ5+AT5+AW5</f>
        <v>64664</v>
      </c>
      <c r="K5" s="8">
        <f>SUM(L5:M5)</f>
        <v>3991</v>
      </c>
      <c r="L5" s="6">
        <v>2033</v>
      </c>
      <c r="M5" s="9">
        <v>1958</v>
      </c>
      <c r="N5" s="8">
        <f>SUM(O5:P5)</f>
        <v>1305</v>
      </c>
      <c r="O5" s="6">
        <v>795</v>
      </c>
      <c r="P5" s="9">
        <v>510</v>
      </c>
      <c r="Q5" s="8">
        <f>SUM(R5:S5)</f>
        <v>4492</v>
      </c>
      <c r="R5" s="6">
        <v>2461</v>
      </c>
      <c r="S5" s="9">
        <v>2031</v>
      </c>
      <c r="T5" s="8">
        <f>SUM(U5:V5)</f>
        <v>13260</v>
      </c>
      <c r="U5" s="6">
        <v>6396</v>
      </c>
      <c r="V5" s="9">
        <v>6864</v>
      </c>
      <c r="W5" s="8">
        <f>SUM(X5:Y5)</f>
        <v>274</v>
      </c>
      <c r="X5" s="27">
        <v>164</v>
      </c>
      <c r="Y5" s="33">
        <v>110</v>
      </c>
      <c r="Z5" s="10">
        <f>SUM(AA5:AB5)</f>
        <v>66196</v>
      </c>
      <c r="AA5" s="3">
        <v>32021</v>
      </c>
      <c r="AB5" s="11">
        <v>34175</v>
      </c>
      <c r="AC5" s="10">
        <f>SUM(AD5:AE5)</f>
        <v>14265</v>
      </c>
      <c r="AD5" s="5">
        <v>6309</v>
      </c>
      <c r="AE5" s="16">
        <v>7956</v>
      </c>
      <c r="AF5" s="10">
        <f>SUM(AG5:AH5)</f>
        <v>966</v>
      </c>
      <c r="AG5" s="3">
        <v>649</v>
      </c>
      <c r="AH5" s="11">
        <v>317</v>
      </c>
      <c r="AI5" s="10">
        <f>SUM(AJ5:AK5)</f>
        <v>6051</v>
      </c>
      <c r="AJ5" s="3">
        <v>3056</v>
      </c>
      <c r="AK5" s="21">
        <v>2995</v>
      </c>
      <c r="AL5" s="8">
        <f>SUM(AM5:AN5)</f>
        <v>9842</v>
      </c>
      <c r="AM5" s="27">
        <v>6844</v>
      </c>
      <c r="AN5" s="31">
        <v>2998</v>
      </c>
      <c r="AO5" s="8">
        <f>SUM(AP5:AQ5)</f>
        <v>8943</v>
      </c>
      <c r="AP5" s="6">
        <v>5566</v>
      </c>
      <c r="AQ5" s="9">
        <v>3377</v>
      </c>
      <c r="AR5" s="8">
        <f>SUM(AS5:AT5)</f>
        <v>2512</v>
      </c>
      <c r="AS5" s="6">
        <v>1139</v>
      </c>
      <c r="AT5" s="9">
        <v>1373</v>
      </c>
      <c r="AU5" s="8">
        <f>SUM(AV5:AW5)</f>
        <v>0</v>
      </c>
      <c r="AV5" s="6">
        <v>0</v>
      </c>
      <c r="AW5" s="9">
        <v>0</v>
      </c>
    </row>
    <row r="6" spans="1:49">
      <c r="A6" s="19" t="s">
        <v>12</v>
      </c>
      <c r="B6" s="8">
        <f t="shared" ref="B6:B13" si="0">SUM(C6:D6)</f>
        <v>313457</v>
      </c>
      <c r="C6" s="6">
        <f t="shared" ref="C6:D12" si="1">F6+I6</f>
        <v>154206</v>
      </c>
      <c r="D6" s="9">
        <f t="shared" si="1"/>
        <v>159251</v>
      </c>
      <c r="E6" s="10">
        <v>181360</v>
      </c>
      <c r="F6" s="3">
        <v>86773</v>
      </c>
      <c r="G6" s="11">
        <v>94587</v>
      </c>
      <c r="H6" s="10">
        <f t="shared" ref="H6:H12" si="2">SUM(I6:J6)</f>
        <v>132097</v>
      </c>
      <c r="I6" s="6">
        <f t="shared" ref="I6:J12" si="3">L6+O6+R6+U6+X6+AA6+AD6+AG6+AJ6+AM6+AP6+AS6+AV6</f>
        <v>67433</v>
      </c>
      <c r="J6" s="6">
        <f t="shared" si="3"/>
        <v>64664</v>
      </c>
      <c r="K6" s="8">
        <f t="shared" ref="K6:K12" si="4">SUM(L6:M6)</f>
        <v>3991</v>
      </c>
      <c r="L6" s="3">
        <v>2033</v>
      </c>
      <c r="M6" s="11">
        <v>1958</v>
      </c>
      <c r="N6" s="8">
        <f t="shared" ref="N6:N12" si="5">SUM(O6:P6)</f>
        <v>1305</v>
      </c>
      <c r="O6" s="3">
        <v>795</v>
      </c>
      <c r="P6" s="11">
        <v>510</v>
      </c>
      <c r="Q6" s="8">
        <f t="shared" ref="Q6:Q12" si="6">SUM(R6:S6)</f>
        <v>4492</v>
      </c>
      <c r="R6" s="3">
        <v>2461</v>
      </c>
      <c r="S6" s="11">
        <v>2031</v>
      </c>
      <c r="T6" s="8">
        <f t="shared" ref="T6:T12" si="7">SUM(U6:V6)</f>
        <v>13260</v>
      </c>
      <c r="U6" s="3">
        <v>6396</v>
      </c>
      <c r="V6" s="11">
        <v>6864</v>
      </c>
      <c r="W6" s="8">
        <f t="shared" ref="W6:W12" si="8">SUM(X6:Y6)</f>
        <v>274</v>
      </c>
      <c r="X6" s="3">
        <v>164</v>
      </c>
      <c r="Y6" s="21">
        <v>110</v>
      </c>
      <c r="Z6" s="10">
        <f t="shared" ref="Z6:Z12" si="9">SUM(AA6:AB6)</f>
        <v>66196</v>
      </c>
      <c r="AA6" s="3">
        <v>32021</v>
      </c>
      <c r="AB6" s="11">
        <v>34175</v>
      </c>
      <c r="AC6" s="10">
        <f t="shared" ref="AC6:AC12" si="10">SUM(AD6:AE6)</f>
        <v>14265</v>
      </c>
      <c r="AD6" s="5">
        <v>6309</v>
      </c>
      <c r="AE6" s="16">
        <v>7956</v>
      </c>
      <c r="AF6" s="10">
        <f t="shared" ref="AF6:AF12" si="11">SUM(AG6:AH6)</f>
        <v>966</v>
      </c>
      <c r="AG6" s="3">
        <v>649</v>
      </c>
      <c r="AH6" s="11">
        <v>317</v>
      </c>
      <c r="AI6" s="10">
        <f t="shared" ref="AI6:AI12" si="12">SUM(AJ6:AK6)</f>
        <v>6051</v>
      </c>
      <c r="AJ6" s="3">
        <v>3056</v>
      </c>
      <c r="AK6" s="21">
        <v>2995</v>
      </c>
      <c r="AL6" s="8">
        <f t="shared" ref="AL6:AL12" si="13">SUM(AM6:AN6)</f>
        <v>9842</v>
      </c>
      <c r="AM6" s="5">
        <v>6844</v>
      </c>
      <c r="AN6" s="16">
        <v>2998</v>
      </c>
      <c r="AO6" s="8">
        <f t="shared" ref="AO6:AO12" si="14">SUM(AP6:AQ6)</f>
        <v>8943</v>
      </c>
      <c r="AP6" s="3">
        <v>5566</v>
      </c>
      <c r="AQ6" s="11">
        <v>3377</v>
      </c>
      <c r="AR6" s="8">
        <f t="shared" ref="AR6:AR12" si="15">SUM(AS6:AT6)</f>
        <v>2512</v>
      </c>
      <c r="AS6" s="3">
        <v>1139</v>
      </c>
      <c r="AT6" s="11">
        <v>1373</v>
      </c>
      <c r="AU6" s="8">
        <f t="shared" ref="AU6:AU12" si="16">SUM(AV6:AW6)</f>
        <v>0</v>
      </c>
      <c r="AV6" s="3">
        <v>0</v>
      </c>
      <c r="AW6" s="11">
        <v>0</v>
      </c>
    </row>
    <row r="7" spans="1:49">
      <c r="A7" s="19" t="s">
        <v>16</v>
      </c>
      <c r="B7" s="8">
        <f t="shared" si="0"/>
        <v>63166</v>
      </c>
      <c r="C7" s="6">
        <f t="shared" si="1"/>
        <v>30757</v>
      </c>
      <c r="D7" s="9">
        <f t="shared" si="1"/>
        <v>32409</v>
      </c>
      <c r="E7" s="10">
        <v>26656</v>
      </c>
      <c r="F7" s="3">
        <v>11963</v>
      </c>
      <c r="G7" s="11">
        <v>14693</v>
      </c>
      <c r="H7" s="10">
        <f t="shared" si="2"/>
        <v>36510</v>
      </c>
      <c r="I7" s="6">
        <f t="shared" si="3"/>
        <v>18794</v>
      </c>
      <c r="J7" s="6">
        <f t="shared" si="3"/>
        <v>17716</v>
      </c>
      <c r="K7" s="8">
        <f t="shared" si="4"/>
        <v>1032</v>
      </c>
      <c r="L7" s="3">
        <v>548</v>
      </c>
      <c r="M7" s="11">
        <v>484</v>
      </c>
      <c r="N7" s="8">
        <f t="shared" si="5"/>
        <v>0</v>
      </c>
      <c r="O7" s="3">
        <v>0</v>
      </c>
      <c r="P7" s="11">
        <v>0</v>
      </c>
      <c r="Q7" s="8">
        <f t="shared" si="6"/>
        <v>1908</v>
      </c>
      <c r="R7" s="3">
        <v>1129</v>
      </c>
      <c r="S7" s="11">
        <v>779</v>
      </c>
      <c r="T7" s="8">
        <f t="shared" si="7"/>
        <v>2712</v>
      </c>
      <c r="U7" s="3">
        <v>1373</v>
      </c>
      <c r="V7" s="11">
        <v>1339</v>
      </c>
      <c r="W7" s="8">
        <f t="shared" si="8"/>
        <v>137</v>
      </c>
      <c r="X7" s="4">
        <v>79</v>
      </c>
      <c r="Y7" s="34">
        <v>58</v>
      </c>
      <c r="Z7" s="10">
        <f t="shared" si="9"/>
        <v>19372</v>
      </c>
      <c r="AA7" s="3">
        <v>9494</v>
      </c>
      <c r="AB7" s="11">
        <v>9878</v>
      </c>
      <c r="AC7" s="10">
        <f t="shared" si="10"/>
        <v>3423</v>
      </c>
      <c r="AD7" s="3">
        <v>1413</v>
      </c>
      <c r="AE7" s="11">
        <v>2010</v>
      </c>
      <c r="AF7" s="10">
        <f t="shared" si="11"/>
        <v>502</v>
      </c>
      <c r="AG7" s="3">
        <v>323</v>
      </c>
      <c r="AH7" s="11">
        <v>179</v>
      </c>
      <c r="AI7" s="10">
        <f t="shared" si="12"/>
        <v>0</v>
      </c>
      <c r="AJ7" s="3">
        <v>0</v>
      </c>
      <c r="AK7" s="21">
        <v>0</v>
      </c>
      <c r="AL7" s="8">
        <f t="shared" si="13"/>
        <v>0</v>
      </c>
      <c r="AM7" s="5">
        <v>0</v>
      </c>
      <c r="AN7" s="16">
        <v>0</v>
      </c>
      <c r="AO7" s="8">
        <f t="shared" si="14"/>
        <v>6771</v>
      </c>
      <c r="AP7" s="3">
        <v>4142</v>
      </c>
      <c r="AQ7" s="11">
        <v>2629</v>
      </c>
      <c r="AR7" s="8">
        <f t="shared" si="15"/>
        <v>653</v>
      </c>
      <c r="AS7" s="3">
        <v>293</v>
      </c>
      <c r="AT7" s="11">
        <v>360</v>
      </c>
      <c r="AU7" s="8">
        <f t="shared" si="16"/>
        <v>0</v>
      </c>
      <c r="AV7" s="3">
        <v>0</v>
      </c>
      <c r="AW7" s="11">
        <v>0</v>
      </c>
    </row>
    <row r="8" spans="1:49">
      <c r="A8" s="19" t="s">
        <v>17</v>
      </c>
      <c r="B8" s="8">
        <f t="shared" si="0"/>
        <v>313457</v>
      </c>
      <c r="C8" s="6">
        <f t="shared" si="1"/>
        <v>153832</v>
      </c>
      <c r="D8" s="9">
        <f t="shared" si="1"/>
        <v>159625</v>
      </c>
      <c r="E8" s="10">
        <v>181360</v>
      </c>
      <c r="F8" s="3">
        <v>86773</v>
      </c>
      <c r="G8" s="11">
        <v>94587</v>
      </c>
      <c r="H8" s="10">
        <f t="shared" si="2"/>
        <v>132097</v>
      </c>
      <c r="I8" s="6">
        <f t="shared" si="3"/>
        <v>67059</v>
      </c>
      <c r="J8" s="6">
        <f t="shared" si="3"/>
        <v>65038</v>
      </c>
      <c r="K8" s="8">
        <f t="shared" si="4"/>
        <v>3991</v>
      </c>
      <c r="L8" s="3">
        <v>2033</v>
      </c>
      <c r="M8" s="11">
        <v>1958</v>
      </c>
      <c r="N8" s="8">
        <f t="shared" si="5"/>
        <v>1305</v>
      </c>
      <c r="O8" s="3">
        <v>795</v>
      </c>
      <c r="P8" s="11">
        <v>510</v>
      </c>
      <c r="Q8" s="8">
        <f t="shared" si="6"/>
        <v>4492</v>
      </c>
      <c r="R8" s="3">
        <v>2461</v>
      </c>
      <c r="S8" s="11">
        <v>2031</v>
      </c>
      <c r="T8" s="8">
        <f t="shared" si="7"/>
        <v>13260</v>
      </c>
      <c r="U8" s="3">
        <v>6396</v>
      </c>
      <c r="V8" s="11">
        <v>6864</v>
      </c>
      <c r="W8" s="8">
        <f t="shared" si="8"/>
        <v>274</v>
      </c>
      <c r="X8" s="3">
        <v>164</v>
      </c>
      <c r="Y8" s="21">
        <v>110</v>
      </c>
      <c r="Z8" s="10">
        <f t="shared" si="9"/>
        <v>66196</v>
      </c>
      <c r="AA8" s="3">
        <v>32021</v>
      </c>
      <c r="AB8" s="11">
        <v>34175</v>
      </c>
      <c r="AC8" s="10">
        <f t="shared" si="10"/>
        <v>14265</v>
      </c>
      <c r="AD8" s="3">
        <v>5935</v>
      </c>
      <c r="AE8" s="11">
        <v>8330</v>
      </c>
      <c r="AF8" s="10">
        <f t="shared" si="11"/>
        <v>966</v>
      </c>
      <c r="AG8" s="3">
        <v>649</v>
      </c>
      <c r="AH8" s="11">
        <v>317</v>
      </c>
      <c r="AI8" s="10">
        <f t="shared" si="12"/>
        <v>6051</v>
      </c>
      <c r="AJ8" s="3">
        <v>3056</v>
      </c>
      <c r="AK8" s="21">
        <v>2995</v>
      </c>
      <c r="AL8" s="8">
        <f t="shared" si="13"/>
        <v>9842</v>
      </c>
      <c r="AM8" s="5">
        <v>6844</v>
      </c>
      <c r="AN8" s="16">
        <v>2998</v>
      </c>
      <c r="AO8" s="8">
        <f t="shared" si="14"/>
        <v>8943</v>
      </c>
      <c r="AP8" s="5">
        <v>5566</v>
      </c>
      <c r="AQ8" s="16">
        <v>3377</v>
      </c>
      <c r="AR8" s="8">
        <f t="shared" si="15"/>
        <v>2512</v>
      </c>
      <c r="AS8" s="3">
        <v>1139</v>
      </c>
      <c r="AT8" s="11">
        <v>1373</v>
      </c>
      <c r="AU8" s="8">
        <f t="shared" si="16"/>
        <v>0</v>
      </c>
      <c r="AV8" s="3">
        <v>0</v>
      </c>
      <c r="AW8" s="11">
        <v>0</v>
      </c>
    </row>
    <row r="9" spans="1:49" s="2" customFormat="1">
      <c r="A9" s="20" t="s">
        <v>18</v>
      </c>
      <c r="B9" s="8">
        <f t="shared" si="0"/>
        <v>63166</v>
      </c>
      <c r="C9" s="6">
        <f t="shared" si="1"/>
        <v>30757</v>
      </c>
      <c r="D9" s="9">
        <f t="shared" si="1"/>
        <v>32409</v>
      </c>
      <c r="E9" s="10">
        <v>26656</v>
      </c>
      <c r="F9" s="4">
        <v>11963</v>
      </c>
      <c r="G9" s="15">
        <v>14693</v>
      </c>
      <c r="H9" s="10">
        <f t="shared" si="2"/>
        <v>36510</v>
      </c>
      <c r="I9" s="6">
        <f t="shared" si="3"/>
        <v>18794</v>
      </c>
      <c r="J9" s="6">
        <f t="shared" si="3"/>
        <v>17716</v>
      </c>
      <c r="K9" s="8">
        <f t="shared" si="4"/>
        <v>1032</v>
      </c>
      <c r="L9" s="4">
        <v>548</v>
      </c>
      <c r="M9" s="15">
        <v>484</v>
      </c>
      <c r="N9" s="8">
        <f t="shared" si="5"/>
        <v>0</v>
      </c>
      <c r="O9" s="23">
        <v>0</v>
      </c>
      <c r="P9" s="30">
        <v>0</v>
      </c>
      <c r="Q9" s="8">
        <f t="shared" si="6"/>
        <v>1908</v>
      </c>
      <c r="R9" s="23">
        <v>1129</v>
      </c>
      <c r="S9" s="30">
        <v>779</v>
      </c>
      <c r="T9" s="8">
        <f t="shared" si="7"/>
        <v>2712</v>
      </c>
      <c r="U9" s="23">
        <v>1373</v>
      </c>
      <c r="V9" s="30">
        <v>1339</v>
      </c>
      <c r="W9" s="8">
        <f t="shared" si="8"/>
        <v>137</v>
      </c>
      <c r="X9" s="4">
        <v>79</v>
      </c>
      <c r="Y9" s="34">
        <v>58</v>
      </c>
      <c r="Z9" s="10">
        <f t="shared" si="9"/>
        <v>19372</v>
      </c>
      <c r="AA9" s="3">
        <v>9494</v>
      </c>
      <c r="AB9" s="11">
        <v>9878</v>
      </c>
      <c r="AC9" s="10">
        <f t="shared" si="10"/>
        <v>3423</v>
      </c>
      <c r="AD9" s="23">
        <v>1413</v>
      </c>
      <c r="AE9" s="30">
        <v>2010</v>
      </c>
      <c r="AF9" s="10">
        <f t="shared" si="11"/>
        <v>502</v>
      </c>
      <c r="AG9" s="23">
        <v>323</v>
      </c>
      <c r="AH9" s="30">
        <v>179</v>
      </c>
      <c r="AI9" s="10">
        <f t="shared" si="12"/>
        <v>0</v>
      </c>
      <c r="AJ9" s="3">
        <v>0</v>
      </c>
      <c r="AK9" s="21">
        <v>0</v>
      </c>
      <c r="AL9" s="8">
        <f t="shared" si="13"/>
        <v>0</v>
      </c>
      <c r="AM9" s="4">
        <v>0</v>
      </c>
      <c r="AN9" s="15">
        <v>0</v>
      </c>
      <c r="AO9" s="8">
        <f t="shared" si="14"/>
        <v>6771</v>
      </c>
      <c r="AP9" s="4">
        <v>4142</v>
      </c>
      <c r="AQ9" s="15">
        <v>2629</v>
      </c>
      <c r="AR9" s="8">
        <f t="shared" si="15"/>
        <v>653</v>
      </c>
      <c r="AS9" s="23">
        <v>293</v>
      </c>
      <c r="AT9" s="30">
        <v>360</v>
      </c>
      <c r="AU9" s="8">
        <f t="shared" si="16"/>
        <v>0</v>
      </c>
      <c r="AV9" s="23">
        <v>0</v>
      </c>
      <c r="AW9" s="30">
        <v>0</v>
      </c>
    </row>
    <row r="10" spans="1:49">
      <c r="A10" s="19" t="s">
        <v>19</v>
      </c>
      <c r="B10" s="8">
        <f t="shared" si="0"/>
        <v>1126</v>
      </c>
      <c r="C10" s="6">
        <f t="shared" si="1"/>
        <v>584</v>
      </c>
      <c r="D10" s="9">
        <f t="shared" si="1"/>
        <v>542</v>
      </c>
      <c r="E10" s="10">
        <v>475</v>
      </c>
      <c r="F10" s="3">
        <v>237</v>
      </c>
      <c r="G10" s="11">
        <v>238</v>
      </c>
      <c r="H10" s="10">
        <f t="shared" si="2"/>
        <v>651</v>
      </c>
      <c r="I10" s="6">
        <f t="shared" si="3"/>
        <v>347</v>
      </c>
      <c r="J10" s="6">
        <f t="shared" si="3"/>
        <v>304</v>
      </c>
      <c r="K10" s="8">
        <f t="shared" si="4"/>
        <v>105</v>
      </c>
      <c r="L10" s="3">
        <v>50</v>
      </c>
      <c r="M10" s="11">
        <v>55</v>
      </c>
      <c r="N10" s="8">
        <f t="shared" si="5"/>
        <v>0</v>
      </c>
      <c r="O10" s="3">
        <v>0</v>
      </c>
      <c r="P10" s="11">
        <v>0</v>
      </c>
      <c r="Q10" s="8">
        <f t="shared" si="6"/>
        <v>3</v>
      </c>
      <c r="R10" s="3">
        <v>3</v>
      </c>
      <c r="S10" s="11">
        <v>0</v>
      </c>
      <c r="T10" s="8">
        <f t="shared" si="7"/>
        <v>390</v>
      </c>
      <c r="U10" s="3">
        <v>214</v>
      </c>
      <c r="V10" s="11">
        <v>176</v>
      </c>
      <c r="W10" s="8">
        <f t="shared" si="8"/>
        <v>0</v>
      </c>
      <c r="X10" s="5">
        <v>0</v>
      </c>
      <c r="Y10" s="35">
        <v>0</v>
      </c>
      <c r="Z10" s="10">
        <f t="shared" si="9"/>
        <v>0</v>
      </c>
      <c r="AA10" s="3">
        <v>0</v>
      </c>
      <c r="AB10" s="11">
        <v>0</v>
      </c>
      <c r="AC10" s="10">
        <f t="shared" si="10"/>
        <v>0</v>
      </c>
      <c r="AD10" s="3">
        <v>0</v>
      </c>
      <c r="AE10" s="11">
        <v>0</v>
      </c>
      <c r="AF10" s="10">
        <f t="shared" si="11"/>
        <v>0</v>
      </c>
      <c r="AG10" s="3">
        <v>0</v>
      </c>
      <c r="AH10" s="11">
        <v>0</v>
      </c>
      <c r="AI10" s="10">
        <f t="shared" si="12"/>
        <v>0</v>
      </c>
      <c r="AJ10" s="3">
        <v>0</v>
      </c>
      <c r="AK10" s="21">
        <v>0</v>
      </c>
      <c r="AL10" s="8">
        <f t="shared" si="13"/>
        <v>0</v>
      </c>
      <c r="AM10" s="5">
        <v>0</v>
      </c>
      <c r="AN10" s="16">
        <v>0</v>
      </c>
      <c r="AO10" s="8">
        <f t="shared" si="14"/>
        <v>153</v>
      </c>
      <c r="AP10" s="3">
        <v>80</v>
      </c>
      <c r="AQ10" s="11">
        <v>73</v>
      </c>
      <c r="AR10" s="8">
        <f t="shared" si="15"/>
        <v>0</v>
      </c>
      <c r="AS10" s="3">
        <v>0</v>
      </c>
      <c r="AT10" s="11">
        <v>0</v>
      </c>
      <c r="AU10" s="8">
        <f t="shared" si="16"/>
        <v>0</v>
      </c>
      <c r="AV10" s="3">
        <v>0</v>
      </c>
      <c r="AW10" s="11">
        <v>0</v>
      </c>
    </row>
    <row r="11" spans="1:49">
      <c r="A11" s="19" t="s">
        <v>20</v>
      </c>
      <c r="B11" s="8">
        <f t="shared" si="0"/>
        <v>24442</v>
      </c>
      <c r="C11" s="6">
        <f t="shared" si="1"/>
        <v>10837</v>
      </c>
      <c r="D11" s="9">
        <f t="shared" si="1"/>
        <v>13605</v>
      </c>
      <c r="E11" s="10">
        <v>11578</v>
      </c>
      <c r="F11" s="5">
        <v>4849</v>
      </c>
      <c r="G11" s="16">
        <v>6729</v>
      </c>
      <c r="H11" s="10">
        <f t="shared" si="2"/>
        <v>12864</v>
      </c>
      <c r="I11" s="6">
        <f t="shared" si="3"/>
        <v>5988</v>
      </c>
      <c r="J11" s="6">
        <f t="shared" si="3"/>
        <v>6876</v>
      </c>
      <c r="K11" s="8">
        <f t="shared" si="4"/>
        <v>768</v>
      </c>
      <c r="L11" s="3">
        <v>407</v>
      </c>
      <c r="M11" s="11">
        <v>361</v>
      </c>
      <c r="N11" s="8">
        <f t="shared" si="5"/>
        <v>154</v>
      </c>
      <c r="O11" s="3">
        <v>112</v>
      </c>
      <c r="P11" s="11">
        <v>42</v>
      </c>
      <c r="Q11" s="8">
        <f t="shared" si="6"/>
        <v>330</v>
      </c>
      <c r="R11" s="3">
        <v>191</v>
      </c>
      <c r="S11" s="11">
        <v>139</v>
      </c>
      <c r="T11" s="8">
        <f t="shared" si="7"/>
        <v>1608</v>
      </c>
      <c r="U11" s="3">
        <v>726</v>
      </c>
      <c r="V11" s="11">
        <v>882</v>
      </c>
      <c r="W11" s="8">
        <f t="shared" si="8"/>
        <v>0</v>
      </c>
      <c r="X11" s="24">
        <v>0</v>
      </c>
      <c r="Y11" s="36">
        <v>0</v>
      </c>
      <c r="Z11" s="10">
        <f t="shared" si="9"/>
        <v>3252</v>
      </c>
      <c r="AA11" s="3">
        <v>1247</v>
      </c>
      <c r="AB11" s="11">
        <v>2005</v>
      </c>
      <c r="AC11" s="10">
        <f t="shared" si="10"/>
        <v>2994</v>
      </c>
      <c r="AD11" s="3">
        <v>1382</v>
      </c>
      <c r="AE11" s="11">
        <v>1612</v>
      </c>
      <c r="AF11" s="10">
        <f t="shared" si="11"/>
        <v>129</v>
      </c>
      <c r="AG11" s="3">
        <v>71</v>
      </c>
      <c r="AH11" s="11">
        <v>58</v>
      </c>
      <c r="AI11" s="10">
        <f t="shared" si="12"/>
        <v>320</v>
      </c>
      <c r="AJ11" s="3">
        <v>169</v>
      </c>
      <c r="AK11" s="21">
        <v>151</v>
      </c>
      <c r="AL11" s="8">
        <f t="shared" si="13"/>
        <v>420</v>
      </c>
      <c r="AM11" s="5">
        <v>209</v>
      </c>
      <c r="AN11" s="16">
        <v>211</v>
      </c>
      <c r="AO11" s="8">
        <f t="shared" si="14"/>
        <v>2551</v>
      </c>
      <c r="AP11" s="3">
        <v>1335</v>
      </c>
      <c r="AQ11" s="11">
        <v>1216</v>
      </c>
      <c r="AR11" s="8">
        <f t="shared" si="15"/>
        <v>338</v>
      </c>
      <c r="AS11" s="3">
        <v>139</v>
      </c>
      <c r="AT11" s="11">
        <v>199</v>
      </c>
      <c r="AU11" s="8">
        <f t="shared" si="16"/>
        <v>0</v>
      </c>
      <c r="AV11" s="3">
        <v>0</v>
      </c>
      <c r="AW11" s="11">
        <v>0</v>
      </c>
    </row>
    <row r="12" spans="1:49" ht="15.75" thickBot="1">
      <c r="A12" s="19" t="s">
        <v>21</v>
      </c>
      <c r="B12" s="68">
        <f t="shared" si="0"/>
        <v>23126</v>
      </c>
      <c r="C12" s="69">
        <f t="shared" si="1"/>
        <v>10228</v>
      </c>
      <c r="D12" s="70">
        <f t="shared" si="1"/>
        <v>12898</v>
      </c>
      <c r="E12" s="12">
        <v>11335</v>
      </c>
      <c r="F12" s="17">
        <v>3046</v>
      </c>
      <c r="G12" s="18">
        <v>8289</v>
      </c>
      <c r="H12" s="12">
        <f t="shared" si="2"/>
        <v>11791</v>
      </c>
      <c r="I12" s="69">
        <f t="shared" si="3"/>
        <v>7182</v>
      </c>
      <c r="J12" s="69">
        <f t="shared" si="3"/>
        <v>4609</v>
      </c>
      <c r="K12" s="68">
        <f t="shared" si="4"/>
        <v>0</v>
      </c>
      <c r="L12" s="13">
        <v>0</v>
      </c>
      <c r="M12" s="14">
        <v>0</v>
      </c>
      <c r="N12" s="68">
        <f t="shared" si="5"/>
        <v>0</v>
      </c>
      <c r="O12" s="13">
        <v>0</v>
      </c>
      <c r="P12" s="14">
        <v>0</v>
      </c>
      <c r="Q12" s="68">
        <f t="shared" si="6"/>
        <v>1770</v>
      </c>
      <c r="R12" s="17">
        <v>1171</v>
      </c>
      <c r="S12" s="18">
        <v>599</v>
      </c>
      <c r="T12" s="68">
        <f t="shared" si="7"/>
        <v>458</v>
      </c>
      <c r="U12" s="17">
        <v>218</v>
      </c>
      <c r="V12" s="18">
        <v>240</v>
      </c>
      <c r="W12" s="68">
        <f t="shared" si="8"/>
        <v>118</v>
      </c>
      <c r="X12" s="32">
        <v>82</v>
      </c>
      <c r="Y12" s="37">
        <v>36</v>
      </c>
      <c r="Z12" s="12">
        <f t="shared" si="9"/>
        <v>7287</v>
      </c>
      <c r="AA12" s="17">
        <v>4233</v>
      </c>
      <c r="AB12" s="18">
        <v>3054</v>
      </c>
      <c r="AC12" s="12">
        <f t="shared" si="10"/>
        <v>52</v>
      </c>
      <c r="AD12" s="17">
        <v>24</v>
      </c>
      <c r="AE12" s="18">
        <v>28</v>
      </c>
      <c r="AF12" s="12">
        <f t="shared" si="11"/>
        <v>0</v>
      </c>
      <c r="AG12" s="13">
        <v>0</v>
      </c>
      <c r="AH12" s="14">
        <v>0</v>
      </c>
      <c r="AI12" s="12">
        <f t="shared" si="12"/>
        <v>0</v>
      </c>
      <c r="AJ12" s="13">
        <v>0</v>
      </c>
      <c r="AK12" s="22">
        <v>0</v>
      </c>
      <c r="AL12" s="68">
        <f t="shared" si="13"/>
        <v>0</v>
      </c>
      <c r="AM12" s="43">
        <v>0</v>
      </c>
      <c r="AN12" s="44">
        <v>0</v>
      </c>
      <c r="AO12" s="68">
        <f t="shared" si="14"/>
        <v>2106</v>
      </c>
      <c r="AP12" s="17">
        <v>1454</v>
      </c>
      <c r="AQ12" s="18">
        <v>652</v>
      </c>
      <c r="AR12" s="68">
        <f t="shared" si="15"/>
        <v>0</v>
      </c>
      <c r="AS12" s="13">
        <v>0</v>
      </c>
      <c r="AT12" s="14">
        <v>0</v>
      </c>
      <c r="AU12" s="68">
        <f t="shared" si="16"/>
        <v>0</v>
      </c>
      <c r="AV12" s="13">
        <v>0</v>
      </c>
      <c r="AW12" s="14">
        <v>0</v>
      </c>
    </row>
    <row r="13" spans="1:49">
      <c r="B13" s="1">
        <f t="shared" si="0"/>
        <v>100</v>
      </c>
      <c r="C13" s="54">
        <f>C5/B5*100</f>
        <v>49.19526442223335</v>
      </c>
      <c r="D13" s="54">
        <f>D5/B5*100</f>
        <v>50.80473557776665</v>
      </c>
      <c r="E13" s="46">
        <f>E5/B5*100</f>
        <v>57.85801561298679</v>
      </c>
      <c r="F13" s="45">
        <f>F5/B5*100</f>
        <v>27.682584852148779</v>
      </c>
      <c r="G13" s="45">
        <f>G5/B5*100</f>
        <v>30.175430760838012</v>
      </c>
      <c r="H13" s="46">
        <f>H5/B5*100</f>
        <v>42.14198438701321</v>
      </c>
      <c r="I13" s="45">
        <f>I5/B5*100</f>
        <v>21.512679570084572</v>
      </c>
      <c r="J13" s="45">
        <f>J5/B5*100</f>
        <v>20.629304816928638</v>
      </c>
      <c r="K13" s="45">
        <f>K5/B5*100</f>
        <v>1.2732208883515124</v>
      </c>
      <c r="L13" s="45"/>
      <c r="M13" s="45"/>
      <c r="N13" s="45">
        <f>N5/B5*100</f>
        <v>0.41632504617858268</v>
      </c>
      <c r="O13" s="45"/>
      <c r="P13" s="45"/>
      <c r="Q13" s="45">
        <f>Q5/B5*100</f>
        <v>1.433051423321221</v>
      </c>
      <c r="R13" s="45"/>
      <c r="S13" s="45"/>
      <c r="T13" s="45">
        <f>T5/B5*100</f>
        <v>4.2302452968030702</v>
      </c>
      <c r="U13" s="45"/>
      <c r="V13" s="45"/>
      <c r="W13" s="45">
        <f>W5/B5*100</f>
        <v>8.7412308546307785E-2</v>
      </c>
      <c r="X13" s="45"/>
      <c r="Y13" s="45"/>
      <c r="Z13" s="45">
        <f>Z5/B5*100</f>
        <v>21.118048089530621</v>
      </c>
      <c r="AA13" s="45"/>
      <c r="AB13" s="45"/>
      <c r="AC13" s="45">
        <f>AC5/B5*100</f>
        <v>4.5508634358141631</v>
      </c>
      <c r="AD13" s="45"/>
      <c r="AE13" s="45"/>
      <c r="AF13" s="45">
        <f>AF5/B5*100</f>
        <v>0.30817624107931868</v>
      </c>
      <c r="AG13" s="45"/>
      <c r="AH13" s="45"/>
      <c r="AI13" s="45">
        <f>AI5/B5*100</f>
        <v>1.9304083175682787</v>
      </c>
      <c r="AJ13" s="45"/>
      <c r="AK13" s="45"/>
      <c r="AL13" s="45">
        <f>AL5/B5*100</f>
        <v>3.1398246011414646</v>
      </c>
      <c r="AM13" s="45"/>
      <c r="AN13" s="45"/>
      <c r="AO13" s="45">
        <f>AO5/B5*100</f>
        <v>2.8530229026628851</v>
      </c>
      <c r="AP13" s="45"/>
      <c r="AQ13" s="45"/>
      <c r="AR13" s="45">
        <f>AR5/B5*100</f>
        <v>0.80138583601578517</v>
      </c>
      <c r="AS13" s="45"/>
      <c r="AT13" s="45"/>
      <c r="AU13" s="45">
        <f>AU5/B5*100</f>
        <v>0</v>
      </c>
      <c r="AV13" s="45"/>
      <c r="AW13" s="45"/>
    </row>
    <row r="14" spans="1:49">
      <c r="B14" s="1"/>
      <c r="C14" s="1"/>
      <c r="D14" s="1"/>
      <c r="E14" s="46"/>
      <c r="F14" s="45"/>
      <c r="G14" s="45"/>
      <c r="H14" s="46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</row>
    <row r="15" spans="1:49" ht="15.75" thickBot="1">
      <c r="B15" s="1"/>
      <c r="C15" s="1"/>
      <c r="D15" s="1"/>
      <c r="E15" s="46"/>
      <c r="F15" s="45"/>
      <c r="G15" s="45"/>
      <c r="H15" s="4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</row>
    <row r="16" spans="1:49" ht="15.75" thickBot="1">
      <c r="A16" s="94" t="s">
        <v>30</v>
      </c>
      <c r="B16" s="95"/>
      <c r="C16" s="96" t="s">
        <v>31</v>
      </c>
      <c r="D16" s="97"/>
      <c r="E16" s="98" t="s">
        <v>32</v>
      </c>
      <c r="F16" s="99"/>
      <c r="G16" s="100" t="s">
        <v>33</v>
      </c>
      <c r="H16" s="101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</row>
    <row r="17" spans="1:8" ht="18.75">
      <c r="A17" s="73" t="s">
        <v>36</v>
      </c>
      <c r="B17" s="79" t="s">
        <v>29</v>
      </c>
      <c r="C17" s="73" t="s">
        <v>36</v>
      </c>
      <c r="D17" s="80" t="s">
        <v>29</v>
      </c>
      <c r="E17" s="73" t="s">
        <v>36</v>
      </c>
      <c r="F17" s="80" t="s">
        <v>29</v>
      </c>
      <c r="G17" s="73" t="s">
        <v>36</v>
      </c>
      <c r="H17" s="80" t="s">
        <v>29</v>
      </c>
    </row>
    <row r="18" spans="1:8">
      <c r="A18" s="74" t="s">
        <v>37</v>
      </c>
      <c r="B18" s="71">
        <v>57.9</v>
      </c>
      <c r="C18" s="74" t="s">
        <v>37</v>
      </c>
      <c r="D18" s="76">
        <f>E7/B7*100</f>
        <v>42.199917677231426</v>
      </c>
      <c r="E18" s="74" t="s">
        <v>37</v>
      </c>
      <c r="F18" s="76">
        <f>E11/B11*100</f>
        <v>47.369282382783737</v>
      </c>
      <c r="G18" s="74" t="s">
        <v>37</v>
      </c>
      <c r="H18" s="78">
        <f>E10/B10*100</f>
        <v>42.184724689165186</v>
      </c>
    </row>
    <row r="19" spans="1:8" ht="15.75" thickBot="1">
      <c r="A19" s="75" t="s">
        <v>35</v>
      </c>
      <c r="B19" s="72">
        <v>42.1</v>
      </c>
      <c r="C19" s="75" t="s">
        <v>35</v>
      </c>
      <c r="D19" s="77">
        <f>H7/B7*100</f>
        <v>57.800082322768574</v>
      </c>
      <c r="E19" s="75" t="s">
        <v>35</v>
      </c>
      <c r="F19" s="77">
        <f>H11/B11*100</f>
        <v>52.63071761721627</v>
      </c>
      <c r="G19" s="75" t="s">
        <v>35</v>
      </c>
      <c r="H19" s="77">
        <f>H10/B10*100</f>
        <v>57.815275310834814</v>
      </c>
    </row>
    <row r="20" spans="1:8">
      <c r="A20" s="51" t="s">
        <v>34</v>
      </c>
      <c r="B20" s="61">
        <v>21.118048089530621</v>
      </c>
      <c r="C20" s="65" t="s">
        <v>4</v>
      </c>
      <c r="D20" s="62">
        <f>Z7/B7*100</f>
        <v>30.668397555647026</v>
      </c>
      <c r="E20" s="51" t="s">
        <v>4</v>
      </c>
      <c r="F20" s="46">
        <f>Z11/B11*100</f>
        <v>13.304966860322395</v>
      </c>
      <c r="G20" s="51" t="s">
        <v>4</v>
      </c>
      <c r="H20" s="45">
        <f>Z10/B10*100</f>
        <v>0</v>
      </c>
    </row>
    <row r="21" spans="1:8">
      <c r="A21" s="50" t="s">
        <v>6</v>
      </c>
      <c r="B21" s="60">
        <v>4.5508634358141631</v>
      </c>
      <c r="C21" s="63" t="s">
        <v>6</v>
      </c>
      <c r="D21" s="64">
        <f>AC7/B7*100</f>
        <v>5.4190545546654842</v>
      </c>
      <c r="E21" s="50" t="s">
        <v>6</v>
      </c>
      <c r="F21" s="45">
        <f>AC11/B11*100</f>
        <v>12.249406758857704</v>
      </c>
      <c r="G21" s="50" t="s">
        <v>6</v>
      </c>
      <c r="H21" s="45">
        <f>AC10/B10*100</f>
        <v>0</v>
      </c>
    </row>
    <row r="22" spans="1:8" s="47" customFormat="1">
      <c r="A22" s="50" t="s">
        <v>3</v>
      </c>
      <c r="B22" s="60">
        <v>4.2302452968030702</v>
      </c>
      <c r="C22" s="63" t="s">
        <v>3</v>
      </c>
      <c r="D22" s="64">
        <f>T7/B7*100</f>
        <v>4.2934490073773866</v>
      </c>
      <c r="E22" s="50" t="s">
        <v>3</v>
      </c>
      <c r="F22" s="53">
        <f>T11/B11*100</f>
        <v>6.5788397021520337</v>
      </c>
      <c r="G22" s="50" t="s">
        <v>3</v>
      </c>
      <c r="H22" s="45">
        <f>T10/B10*100</f>
        <v>34.635879218472468</v>
      </c>
    </row>
    <row r="23" spans="1:8" s="47" customFormat="1">
      <c r="A23" s="50" t="s">
        <v>8</v>
      </c>
      <c r="B23" s="60">
        <v>3.1398246011414646</v>
      </c>
      <c r="C23" s="66" t="s">
        <v>8</v>
      </c>
      <c r="D23" s="67">
        <f>AL7/B7*100</f>
        <v>0</v>
      </c>
      <c r="E23" s="52" t="s">
        <v>8</v>
      </c>
      <c r="F23" s="53">
        <f>AL11/B11*100</f>
        <v>1.7183536535471728</v>
      </c>
      <c r="G23" s="52" t="s">
        <v>8</v>
      </c>
      <c r="H23" s="45">
        <f>AL10/B10*100</f>
        <v>0</v>
      </c>
    </row>
    <row r="24" spans="1:8" s="47" customFormat="1">
      <c r="A24" s="50" t="s">
        <v>9</v>
      </c>
      <c r="B24" s="60">
        <v>2.8530229026628851</v>
      </c>
      <c r="C24" s="63" t="s">
        <v>9</v>
      </c>
      <c r="D24" s="64">
        <f>AO7/B7*100</f>
        <v>10.719374346958807</v>
      </c>
      <c r="E24" s="52" t="s">
        <v>9</v>
      </c>
      <c r="F24" s="53">
        <f>AO11/B11*100</f>
        <v>10.43695278618771</v>
      </c>
      <c r="G24" s="52" t="s">
        <v>9</v>
      </c>
      <c r="H24" s="45">
        <f>AO10/B10*100</f>
        <v>13.587921847246893</v>
      </c>
    </row>
    <row r="25" spans="1:8" s="47" customFormat="1">
      <c r="A25" s="50" t="s">
        <v>7</v>
      </c>
      <c r="B25" s="60">
        <v>1.9304083175682787</v>
      </c>
      <c r="C25" s="66" t="s">
        <v>7</v>
      </c>
      <c r="D25" s="67">
        <f>AI7/B7*100</f>
        <v>0</v>
      </c>
      <c r="E25" s="52" t="s">
        <v>7</v>
      </c>
      <c r="F25" s="53">
        <f>AI11/B11*100</f>
        <v>1.3092218312740367</v>
      </c>
      <c r="G25" s="52" t="s">
        <v>7</v>
      </c>
      <c r="H25" s="45">
        <f>AI10/B10*100</f>
        <v>0</v>
      </c>
    </row>
    <row r="26" spans="1:8" s="47" customFormat="1">
      <c r="A26" s="50" t="s">
        <v>2</v>
      </c>
      <c r="B26" s="60">
        <v>1.433051423321221</v>
      </c>
      <c r="C26" s="63" t="s">
        <v>2</v>
      </c>
      <c r="D26" s="64">
        <f>Q7/B7*100</f>
        <v>3.0206123547478074</v>
      </c>
      <c r="E26" s="50" t="s">
        <v>2</v>
      </c>
      <c r="F26" s="53">
        <f>Q11/B11*100</f>
        <v>1.3501350135013501</v>
      </c>
      <c r="G26" s="50" t="s">
        <v>2</v>
      </c>
      <c r="H26" s="45">
        <f>Q10/B10*100</f>
        <v>0.26642984014209592</v>
      </c>
    </row>
    <row r="27" spans="1:8" s="47" customFormat="1">
      <c r="A27" s="50" t="s">
        <v>27</v>
      </c>
      <c r="B27" s="60">
        <v>1.2732208883515124</v>
      </c>
      <c r="C27" s="63" t="s">
        <v>27</v>
      </c>
      <c r="D27" s="64">
        <f>K7/B7*100</f>
        <v>1.6337903302409524</v>
      </c>
      <c r="E27" s="49" t="s">
        <v>27</v>
      </c>
      <c r="F27" s="53">
        <f>K11/B11*100</f>
        <v>3.1421323950576876</v>
      </c>
      <c r="G27" s="49" t="s">
        <v>27</v>
      </c>
      <c r="H27" s="45">
        <f>K10/B10*100</f>
        <v>9.3250444049733563</v>
      </c>
    </row>
    <row r="28" spans="1:8" s="47" customFormat="1">
      <c r="A28" s="50" t="s">
        <v>10</v>
      </c>
      <c r="B28" s="60">
        <v>0.80138583601578517</v>
      </c>
      <c r="C28" s="63" t="s">
        <v>10</v>
      </c>
      <c r="D28" s="64">
        <f>AR7/B7*100</f>
        <v>1.0337839977202925</v>
      </c>
      <c r="E28" s="50" t="s">
        <v>10</v>
      </c>
      <c r="F28" s="53">
        <f>AR11/B11*100</f>
        <v>1.3828655592832009</v>
      </c>
      <c r="G28" s="50" t="s">
        <v>10</v>
      </c>
      <c r="H28" s="45">
        <f>AR10/B10*100</f>
        <v>0</v>
      </c>
    </row>
    <row r="29" spans="1:8" s="47" customFormat="1">
      <c r="A29" s="50" t="s">
        <v>28</v>
      </c>
      <c r="B29" s="60">
        <v>0.41632504617858268</v>
      </c>
      <c r="C29" s="66" t="s">
        <v>28</v>
      </c>
      <c r="D29" s="67">
        <f>N7/B7*100</f>
        <v>0</v>
      </c>
      <c r="E29" s="49" t="s">
        <v>28</v>
      </c>
      <c r="F29" s="53">
        <f>N11/B11*100</f>
        <v>0.63006300630063006</v>
      </c>
      <c r="G29" s="49" t="s">
        <v>28</v>
      </c>
      <c r="H29" s="45">
        <f>N10/B10*100</f>
        <v>0</v>
      </c>
    </row>
    <row r="30" spans="1:8" s="47" customFormat="1">
      <c r="A30" s="50" t="s">
        <v>22</v>
      </c>
      <c r="B30" s="60">
        <v>0.30817624107931868</v>
      </c>
      <c r="C30" s="63" t="s">
        <v>22</v>
      </c>
      <c r="D30" s="64">
        <f>AF7/B7*100</f>
        <v>0.79473134281100588</v>
      </c>
      <c r="E30" s="50" t="s">
        <v>22</v>
      </c>
      <c r="F30" s="53">
        <f>AF11/B11*100</f>
        <v>0.52778005073234591</v>
      </c>
      <c r="G30" s="50" t="s">
        <v>22</v>
      </c>
      <c r="H30" s="45">
        <f>AF10/B10*100</f>
        <v>0</v>
      </c>
    </row>
    <row r="31" spans="1:8" s="47" customFormat="1">
      <c r="A31" s="50" t="s">
        <v>5</v>
      </c>
      <c r="B31" s="60">
        <v>8.7412308546307785E-2</v>
      </c>
      <c r="C31" s="63" t="s">
        <v>5</v>
      </c>
      <c r="D31" s="64">
        <f>W7/B7*100</f>
        <v>0.21688883259981637</v>
      </c>
      <c r="E31" s="50" t="s">
        <v>5</v>
      </c>
      <c r="F31" s="53">
        <f>W11/B11*100</f>
        <v>0</v>
      </c>
      <c r="G31" s="50" t="s">
        <v>5</v>
      </c>
      <c r="H31" s="45">
        <f>W10/B10*100</f>
        <v>0</v>
      </c>
    </row>
    <row r="32" spans="1:8" s="47" customFormat="1">
      <c r="A32" s="50" t="s">
        <v>11</v>
      </c>
      <c r="B32" s="60">
        <v>0</v>
      </c>
      <c r="C32" s="63" t="s">
        <v>11</v>
      </c>
      <c r="D32" s="64">
        <v>0</v>
      </c>
      <c r="E32" s="50" t="s">
        <v>11</v>
      </c>
      <c r="F32" s="53">
        <f>AU11/B11*100</f>
        <v>0</v>
      </c>
      <c r="G32" s="50" t="s">
        <v>11</v>
      </c>
      <c r="H32" s="45">
        <v>0</v>
      </c>
    </row>
    <row r="33" spans="1:1" s="47" customFormat="1">
      <c r="A33" s="48"/>
    </row>
    <row r="34" spans="1:1" s="47" customFormat="1">
      <c r="A34" s="48"/>
    </row>
    <row r="35" spans="1:1" s="47" customFormat="1"/>
    <row r="36" spans="1:1" s="47" customFormat="1"/>
    <row r="37" spans="1:1" s="47" customFormat="1"/>
    <row r="38" spans="1:1" s="47" customFormat="1"/>
    <row r="39" spans="1:1" s="47" customFormat="1"/>
    <row r="40" spans="1:1" s="47" customFormat="1"/>
    <row r="41" spans="1:1" s="47" customFormat="1"/>
    <row r="42" spans="1:1" s="47" customFormat="1"/>
    <row r="43" spans="1:1" s="47" customFormat="1"/>
    <row r="44" spans="1:1" s="47" customFormat="1"/>
    <row r="45" spans="1:1" s="47" customFormat="1"/>
    <row r="46" spans="1:1" s="47" customFormat="1"/>
    <row r="47" spans="1:1" s="47" customFormat="1"/>
    <row r="48" spans="1:1" s="47" customFormat="1"/>
    <row r="49" s="47" customFormat="1"/>
    <row r="50" s="47" customFormat="1"/>
    <row r="51" s="47" customFormat="1"/>
    <row r="52" s="47" customFormat="1"/>
    <row r="53" s="47" customFormat="1"/>
    <row r="54" s="47" customFormat="1"/>
    <row r="55" s="47" customFormat="1"/>
    <row r="56" s="47" customFormat="1"/>
    <row r="57" s="47" customFormat="1"/>
    <row r="58" s="47" customFormat="1"/>
    <row r="59" s="47" customFormat="1"/>
    <row r="60" s="47" customFormat="1"/>
    <row r="61" s="47" customFormat="1"/>
    <row r="62" s="47" customFormat="1"/>
    <row r="63" s="47" customFormat="1"/>
    <row r="64" s="47" customFormat="1"/>
    <row r="65" s="47" customFormat="1"/>
    <row r="66" s="47" customFormat="1"/>
    <row r="67" s="47" customFormat="1"/>
    <row r="68" s="47" customFormat="1"/>
    <row r="69" s="47" customFormat="1"/>
    <row r="70" s="47" customFormat="1"/>
    <row r="71" s="47" customFormat="1"/>
    <row r="72" s="47" customFormat="1"/>
    <row r="73" s="47" customFormat="1"/>
    <row r="74" s="47" customFormat="1"/>
    <row r="75" s="47" customFormat="1"/>
    <row r="76" s="47" customFormat="1"/>
    <row r="77" s="47" customFormat="1"/>
    <row r="78" s="47" customFormat="1"/>
    <row r="79" s="47" customFormat="1"/>
    <row r="80" s="47" customFormat="1"/>
    <row r="81" s="47" customFormat="1"/>
    <row r="82" s="47" customFormat="1"/>
    <row r="83" s="47" customFormat="1"/>
    <row r="84" s="47" customFormat="1"/>
    <row r="85" s="47" customFormat="1"/>
    <row r="86" s="47" customFormat="1"/>
    <row r="87" s="47" customFormat="1"/>
    <row r="88" s="47" customFormat="1"/>
    <row r="89" s="47" customFormat="1"/>
    <row r="90" s="47" customFormat="1"/>
    <row r="91" s="47" customFormat="1"/>
    <row r="92" s="47" customFormat="1"/>
    <row r="93" s="47" customFormat="1"/>
    <row r="94" s="47" customFormat="1"/>
    <row r="95" s="47" customFormat="1"/>
    <row r="96" s="47" customFormat="1"/>
    <row r="97" s="47" customFormat="1"/>
    <row r="98" s="47" customFormat="1"/>
    <row r="99" s="47" customFormat="1"/>
    <row r="100" s="47" customFormat="1"/>
    <row r="101" s="47" customFormat="1"/>
    <row r="102" s="47" customFormat="1"/>
    <row r="103" s="47" customFormat="1"/>
    <row r="104" s="47" customFormat="1"/>
  </sheetData>
  <mergeCells count="20">
    <mergeCell ref="H3:J3"/>
    <mergeCell ref="K3:M3"/>
    <mergeCell ref="N3:P3"/>
    <mergeCell ref="Q3:S3"/>
    <mergeCell ref="AL3:AN3"/>
    <mergeCell ref="AO3:AQ3"/>
    <mergeCell ref="AR3:AT3"/>
    <mergeCell ref="AU3:AW3"/>
    <mergeCell ref="A16:B16"/>
    <mergeCell ref="C16:D16"/>
    <mergeCell ref="E16:F16"/>
    <mergeCell ref="G16:H16"/>
    <mergeCell ref="T3:V3"/>
    <mergeCell ref="W3:Y3"/>
    <mergeCell ref="Z3:AB3"/>
    <mergeCell ref="AC3:AE3"/>
    <mergeCell ref="AF3:AH3"/>
    <mergeCell ref="AI3:AK3"/>
    <mergeCell ref="B3:D3"/>
    <mergeCell ref="E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W104"/>
  <sheetViews>
    <sheetView workbookViewId="0">
      <selection activeCell="B11" sqref="B11:J11"/>
    </sheetView>
  </sheetViews>
  <sheetFormatPr baseColWidth="10" defaultRowHeight="15"/>
  <cols>
    <col min="1" max="1" width="25.5703125" customWidth="1"/>
    <col min="2" max="10" width="10.5703125" customWidth="1"/>
    <col min="11" max="49" width="8.85546875" customWidth="1"/>
    <col min="50" max="50" width="11.42578125" customWidth="1"/>
  </cols>
  <sheetData>
    <row r="2" spans="1:49" ht="15.75" thickBot="1"/>
    <row r="3" spans="1:49" ht="15" customHeight="1" thickBot="1">
      <c r="B3" s="88" t="s">
        <v>24</v>
      </c>
      <c r="C3" s="89"/>
      <c r="D3" s="90"/>
      <c r="E3" s="91" t="s">
        <v>25</v>
      </c>
      <c r="F3" s="92"/>
      <c r="G3" s="93"/>
      <c r="H3" s="85" t="s">
        <v>23</v>
      </c>
      <c r="I3" s="86"/>
      <c r="J3" s="87"/>
      <c r="K3" s="81" t="s">
        <v>0</v>
      </c>
      <c r="L3" s="82"/>
      <c r="M3" s="84"/>
      <c r="N3" s="81" t="s">
        <v>1</v>
      </c>
      <c r="O3" s="82"/>
      <c r="P3" s="84"/>
      <c r="Q3" s="81" t="s">
        <v>2</v>
      </c>
      <c r="R3" s="82"/>
      <c r="S3" s="84"/>
      <c r="T3" s="81" t="s">
        <v>3</v>
      </c>
      <c r="U3" s="82"/>
      <c r="V3" s="84"/>
      <c r="W3" s="81" t="s">
        <v>5</v>
      </c>
      <c r="X3" s="82"/>
      <c r="Y3" s="83"/>
      <c r="Z3" s="81" t="s">
        <v>4</v>
      </c>
      <c r="AA3" s="82"/>
      <c r="AB3" s="84"/>
      <c r="AC3" s="81" t="s">
        <v>6</v>
      </c>
      <c r="AD3" s="82"/>
      <c r="AE3" s="84"/>
      <c r="AF3" s="81" t="s">
        <v>22</v>
      </c>
      <c r="AG3" s="82"/>
      <c r="AH3" s="84"/>
      <c r="AI3" s="81" t="s">
        <v>7</v>
      </c>
      <c r="AJ3" s="82"/>
      <c r="AK3" s="83"/>
      <c r="AL3" s="81" t="s">
        <v>8</v>
      </c>
      <c r="AM3" s="82"/>
      <c r="AN3" s="84"/>
      <c r="AO3" s="81" t="s">
        <v>9</v>
      </c>
      <c r="AP3" s="82"/>
      <c r="AQ3" s="84"/>
      <c r="AR3" s="81" t="s">
        <v>10</v>
      </c>
      <c r="AS3" s="82"/>
      <c r="AT3" s="84"/>
      <c r="AU3" s="81" t="s">
        <v>11</v>
      </c>
      <c r="AV3" s="82"/>
      <c r="AW3" s="84"/>
    </row>
    <row r="4" spans="1:49" ht="15.75" thickBot="1">
      <c r="B4" s="7" t="s">
        <v>15</v>
      </c>
      <c r="C4" s="7" t="s">
        <v>13</v>
      </c>
      <c r="D4" s="7" t="s">
        <v>14</v>
      </c>
      <c r="E4" s="55" t="s">
        <v>15</v>
      </c>
      <c r="F4" s="56" t="s">
        <v>13</v>
      </c>
      <c r="G4" s="56" t="s">
        <v>14</v>
      </c>
      <c r="H4" s="57" t="s">
        <v>15</v>
      </c>
      <c r="I4" s="58" t="s">
        <v>13</v>
      </c>
      <c r="J4" s="59" t="s">
        <v>14</v>
      </c>
      <c r="K4" s="25" t="s">
        <v>15</v>
      </c>
      <c r="L4" s="26" t="s">
        <v>13</v>
      </c>
      <c r="M4" s="26" t="s">
        <v>14</v>
      </c>
      <c r="N4" s="28" t="s">
        <v>15</v>
      </c>
      <c r="O4" s="26" t="s">
        <v>13</v>
      </c>
      <c r="P4" s="29" t="s">
        <v>14</v>
      </c>
      <c r="Q4" s="28" t="s">
        <v>15</v>
      </c>
      <c r="R4" s="26" t="s">
        <v>13</v>
      </c>
      <c r="S4" s="29" t="s">
        <v>14</v>
      </c>
      <c r="T4" s="28" t="s">
        <v>15</v>
      </c>
      <c r="U4" s="26" t="s">
        <v>13</v>
      </c>
      <c r="V4" s="29" t="s">
        <v>14</v>
      </c>
      <c r="W4" s="28" t="s">
        <v>15</v>
      </c>
      <c r="X4" s="26" t="s">
        <v>13</v>
      </c>
      <c r="Y4" s="41" t="s">
        <v>14</v>
      </c>
      <c r="Z4" s="38" t="s">
        <v>15</v>
      </c>
      <c r="AA4" s="39" t="s">
        <v>13</v>
      </c>
      <c r="AB4" s="40" t="s">
        <v>14</v>
      </c>
      <c r="AC4" s="38" t="s">
        <v>15</v>
      </c>
      <c r="AD4" s="39" t="s">
        <v>13</v>
      </c>
      <c r="AE4" s="40" t="s">
        <v>14</v>
      </c>
      <c r="AF4" s="38" t="s">
        <v>15</v>
      </c>
      <c r="AG4" s="39" t="s">
        <v>13</v>
      </c>
      <c r="AH4" s="40" t="s">
        <v>14</v>
      </c>
      <c r="AI4" s="38" t="s">
        <v>15</v>
      </c>
      <c r="AJ4" s="39" t="s">
        <v>13</v>
      </c>
      <c r="AK4" s="42" t="s">
        <v>14</v>
      </c>
      <c r="AL4" s="28" t="s">
        <v>15</v>
      </c>
      <c r="AM4" s="26" t="s">
        <v>13</v>
      </c>
      <c r="AN4" s="29" t="s">
        <v>14</v>
      </c>
      <c r="AO4" s="28" t="s">
        <v>15</v>
      </c>
      <c r="AP4" s="26" t="s">
        <v>13</v>
      </c>
      <c r="AQ4" s="29" t="s">
        <v>14</v>
      </c>
      <c r="AR4" s="28" t="s">
        <v>15</v>
      </c>
      <c r="AS4" s="26" t="s">
        <v>13</v>
      </c>
      <c r="AT4" s="29" t="s">
        <v>14</v>
      </c>
      <c r="AU4" s="28" t="s">
        <v>15</v>
      </c>
      <c r="AV4" s="26" t="s">
        <v>13</v>
      </c>
      <c r="AW4" s="29" t="s">
        <v>14</v>
      </c>
    </row>
    <row r="5" spans="1:49">
      <c r="A5" s="19" t="s">
        <v>26</v>
      </c>
      <c r="B5" s="8">
        <f>SUM(C5:D5)</f>
        <v>313457</v>
      </c>
      <c r="C5" s="6">
        <f>F5+I5</f>
        <v>154206</v>
      </c>
      <c r="D5" s="9">
        <f>G5+J5</f>
        <v>159251</v>
      </c>
      <c r="E5" s="8">
        <v>181360</v>
      </c>
      <c r="F5" s="6">
        <v>86773</v>
      </c>
      <c r="G5" s="9">
        <v>94587</v>
      </c>
      <c r="H5" s="8">
        <f>SUM(I5:J5)</f>
        <v>132097</v>
      </c>
      <c r="I5" s="6">
        <f>L5+O5+R5+U5+X5+AA5+AD5+AG5+AJ5+AM5+AP5+AS5+AV5</f>
        <v>67433</v>
      </c>
      <c r="J5" s="6">
        <f>M5+P5+S5+V5+Y5+AB5+AE5+AH5+AK5+AN5+AQ5+AT5+AW5</f>
        <v>64664</v>
      </c>
      <c r="K5" s="8">
        <f>SUM(L5:M5)</f>
        <v>3991</v>
      </c>
      <c r="L5" s="6">
        <v>2033</v>
      </c>
      <c r="M5" s="9">
        <v>1958</v>
      </c>
      <c r="N5" s="8">
        <f>SUM(O5:P5)</f>
        <v>1305</v>
      </c>
      <c r="O5" s="6">
        <v>795</v>
      </c>
      <c r="P5" s="9">
        <v>510</v>
      </c>
      <c r="Q5" s="8">
        <f>SUM(R5:S5)</f>
        <v>4492</v>
      </c>
      <c r="R5" s="6">
        <v>2461</v>
      </c>
      <c r="S5" s="9">
        <v>2031</v>
      </c>
      <c r="T5" s="8">
        <f>SUM(U5:V5)</f>
        <v>13260</v>
      </c>
      <c r="U5" s="6">
        <v>6396</v>
      </c>
      <c r="V5" s="9">
        <v>6864</v>
      </c>
      <c r="W5" s="8">
        <f>SUM(X5:Y5)</f>
        <v>274</v>
      </c>
      <c r="X5" s="27">
        <v>164</v>
      </c>
      <c r="Y5" s="33">
        <v>110</v>
      </c>
      <c r="Z5" s="10">
        <f>SUM(AA5:AB5)</f>
        <v>66196</v>
      </c>
      <c r="AA5" s="3">
        <v>32021</v>
      </c>
      <c r="AB5" s="11">
        <v>34175</v>
      </c>
      <c r="AC5" s="10">
        <f>SUM(AD5:AE5)</f>
        <v>14265</v>
      </c>
      <c r="AD5" s="5">
        <v>6309</v>
      </c>
      <c r="AE5" s="16">
        <v>7956</v>
      </c>
      <c r="AF5" s="10">
        <f>SUM(AG5:AH5)</f>
        <v>966</v>
      </c>
      <c r="AG5" s="3">
        <v>649</v>
      </c>
      <c r="AH5" s="11">
        <v>317</v>
      </c>
      <c r="AI5" s="10">
        <f>SUM(AJ5:AK5)</f>
        <v>6051</v>
      </c>
      <c r="AJ5" s="3">
        <v>3056</v>
      </c>
      <c r="AK5" s="21">
        <v>2995</v>
      </c>
      <c r="AL5" s="8">
        <f>SUM(AM5:AN5)</f>
        <v>9842</v>
      </c>
      <c r="AM5" s="27">
        <v>6844</v>
      </c>
      <c r="AN5" s="31">
        <v>2998</v>
      </c>
      <c r="AO5" s="8">
        <f>SUM(AP5:AQ5)</f>
        <v>8943</v>
      </c>
      <c r="AP5" s="6">
        <v>5566</v>
      </c>
      <c r="AQ5" s="9">
        <v>3377</v>
      </c>
      <c r="AR5" s="8">
        <f>SUM(AS5:AT5)</f>
        <v>2512</v>
      </c>
      <c r="AS5" s="6">
        <v>1139</v>
      </c>
      <c r="AT5" s="9">
        <v>1373</v>
      </c>
      <c r="AU5" s="8">
        <f>SUM(AV5:AW5)</f>
        <v>0</v>
      </c>
      <c r="AV5" s="6">
        <v>0</v>
      </c>
      <c r="AW5" s="9">
        <v>0</v>
      </c>
    </row>
    <row r="6" spans="1:49">
      <c r="A6" s="19" t="s">
        <v>12</v>
      </c>
      <c r="B6" s="8">
        <f t="shared" ref="B6:B13" si="0">SUM(C6:D6)</f>
        <v>313457</v>
      </c>
      <c r="C6" s="6">
        <f t="shared" ref="C6:D12" si="1">F6+I6</f>
        <v>154206</v>
      </c>
      <c r="D6" s="9">
        <f t="shared" si="1"/>
        <v>159251</v>
      </c>
      <c r="E6" s="10">
        <v>181360</v>
      </c>
      <c r="F6" s="3">
        <v>86773</v>
      </c>
      <c r="G6" s="11">
        <v>94587</v>
      </c>
      <c r="H6" s="10">
        <f t="shared" ref="H6:H12" si="2">SUM(I6:J6)</f>
        <v>132097</v>
      </c>
      <c r="I6" s="6">
        <f t="shared" ref="I6:J12" si="3">L6+O6+R6+U6+X6+AA6+AD6+AG6+AJ6+AM6+AP6+AS6+AV6</f>
        <v>67433</v>
      </c>
      <c r="J6" s="6">
        <f t="shared" si="3"/>
        <v>64664</v>
      </c>
      <c r="K6" s="8">
        <f t="shared" ref="K6:K12" si="4">SUM(L6:M6)</f>
        <v>3991</v>
      </c>
      <c r="L6" s="3">
        <v>2033</v>
      </c>
      <c r="M6" s="11">
        <v>1958</v>
      </c>
      <c r="N6" s="8">
        <f t="shared" ref="N6:N12" si="5">SUM(O6:P6)</f>
        <v>1305</v>
      </c>
      <c r="O6" s="3">
        <v>795</v>
      </c>
      <c r="P6" s="11">
        <v>510</v>
      </c>
      <c r="Q6" s="8">
        <f t="shared" ref="Q6:Q12" si="6">SUM(R6:S6)</f>
        <v>4492</v>
      </c>
      <c r="R6" s="3">
        <v>2461</v>
      </c>
      <c r="S6" s="11">
        <v>2031</v>
      </c>
      <c r="T6" s="8">
        <f t="shared" ref="T6:T12" si="7">SUM(U6:V6)</f>
        <v>13260</v>
      </c>
      <c r="U6" s="3">
        <v>6396</v>
      </c>
      <c r="V6" s="11">
        <v>6864</v>
      </c>
      <c r="W6" s="8">
        <f t="shared" ref="W6:W12" si="8">SUM(X6:Y6)</f>
        <v>274</v>
      </c>
      <c r="X6" s="3">
        <v>164</v>
      </c>
      <c r="Y6" s="21">
        <v>110</v>
      </c>
      <c r="Z6" s="10">
        <f t="shared" ref="Z6:Z12" si="9">SUM(AA6:AB6)</f>
        <v>66196</v>
      </c>
      <c r="AA6" s="3">
        <v>32021</v>
      </c>
      <c r="AB6" s="11">
        <v>34175</v>
      </c>
      <c r="AC6" s="10">
        <f t="shared" ref="AC6:AC12" si="10">SUM(AD6:AE6)</f>
        <v>14265</v>
      </c>
      <c r="AD6" s="5">
        <v>6309</v>
      </c>
      <c r="AE6" s="16">
        <v>7956</v>
      </c>
      <c r="AF6" s="10">
        <f t="shared" ref="AF6:AF12" si="11">SUM(AG6:AH6)</f>
        <v>966</v>
      </c>
      <c r="AG6" s="3">
        <v>649</v>
      </c>
      <c r="AH6" s="11">
        <v>317</v>
      </c>
      <c r="AI6" s="10">
        <f t="shared" ref="AI6:AI12" si="12">SUM(AJ6:AK6)</f>
        <v>6051</v>
      </c>
      <c r="AJ6" s="3">
        <v>3056</v>
      </c>
      <c r="AK6" s="21">
        <v>2995</v>
      </c>
      <c r="AL6" s="8">
        <f t="shared" ref="AL6:AL12" si="13">SUM(AM6:AN6)</f>
        <v>9842</v>
      </c>
      <c r="AM6" s="5">
        <v>6844</v>
      </c>
      <c r="AN6" s="16">
        <v>2998</v>
      </c>
      <c r="AO6" s="8">
        <f t="shared" ref="AO6:AO12" si="14">SUM(AP6:AQ6)</f>
        <v>8943</v>
      </c>
      <c r="AP6" s="3">
        <v>5566</v>
      </c>
      <c r="AQ6" s="11">
        <v>3377</v>
      </c>
      <c r="AR6" s="8">
        <f t="shared" ref="AR6:AR12" si="15">SUM(AS6:AT6)</f>
        <v>2512</v>
      </c>
      <c r="AS6" s="3">
        <v>1139</v>
      </c>
      <c r="AT6" s="11">
        <v>1373</v>
      </c>
      <c r="AU6" s="8">
        <f t="shared" ref="AU6:AU12" si="16">SUM(AV6:AW6)</f>
        <v>0</v>
      </c>
      <c r="AV6" s="3">
        <v>0</v>
      </c>
      <c r="AW6" s="11">
        <v>0</v>
      </c>
    </row>
    <row r="7" spans="1:49">
      <c r="A7" s="19" t="s">
        <v>16</v>
      </c>
      <c r="B7" s="8">
        <f t="shared" si="0"/>
        <v>63166</v>
      </c>
      <c r="C7" s="6">
        <f t="shared" si="1"/>
        <v>30757</v>
      </c>
      <c r="D7" s="9">
        <f t="shared" si="1"/>
        <v>32409</v>
      </c>
      <c r="E7" s="10">
        <v>26656</v>
      </c>
      <c r="F7" s="3">
        <v>11963</v>
      </c>
      <c r="G7" s="11">
        <v>14693</v>
      </c>
      <c r="H7" s="10">
        <f t="shared" si="2"/>
        <v>36510</v>
      </c>
      <c r="I7" s="6">
        <f t="shared" si="3"/>
        <v>18794</v>
      </c>
      <c r="J7" s="6">
        <f t="shared" si="3"/>
        <v>17716</v>
      </c>
      <c r="K7" s="8">
        <f t="shared" si="4"/>
        <v>1032</v>
      </c>
      <c r="L7" s="3">
        <v>548</v>
      </c>
      <c r="M7" s="11">
        <v>484</v>
      </c>
      <c r="N7" s="8">
        <f t="shared" si="5"/>
        <v>0</v>
      </c>
      <c r="O7" s="3">
        <v>0</v>
      </c>
      <c r="P7" s="11">
        <v>0</v>
      </c>
      <c r="Q7" s="8">
        <f t="shared" si="6"/>
        <v>1908</v>
      </c>
      <c r="R7" s="3">
        <v>1129</v>
      </c>
      <c r="S7" s="11">
        <v>779</v>
      </c>
      <c r="T7" s="8">
        <f t="shared" si="7"/>
        <v>2712</v>
      </c>
      <c r="U7" s="3">
        <v>1373</v>
      </c>
      <c r="V7" s="11">
        <v>1339</v>
      </c>
      <c r="W7" s="8">
        <f t="shared" si="8"/>
        <v>137</v>
      </c>
      <c r="X7" s="4">
        <v>79</v>
      </c>
      <c r="Y7" s="34">
        <v>58</v>
      </c>
      <c r="Z7" s="10">
        <f t="shared" si="9"/>
        <v>19372</v>
      </c>
      <c r="AA7" s="3">
        <v>9494</v>
      </c>
      <c r="AB7" s="11">
        <v>9878</v>
      </c>
      <c r="AC7" s="10">
        <f t="shared" si="10"/>
        <v>3423</v>
      </c>
      <c r="AD7" s="3">
        <v>1413</v>
      </c>
      <c r="AE7" s="11">
        <v>2010</v>
      </c>
      <c r="AF7" s="10">
        <f t="shared" si="11"/>
        <v>502</v>
      </c>
      <c r="AG7" s="3">
        <v>323</v>
      </c>
      <c r="AH7" s="11">
        <v>179</v>
      </c>
      <c r="AI7" s="10">
        <f t="shared" si="12"/>
        <v>0</v>
      </c>
      <c r="AJ7" s="3">
        <v>0</v>
      </c>
      <c r="AK7" s="21">
        <v>0</v>
      </c>
      <c r="AL7" s="8">
        <f t="shared" si="13"/>
        <v>0</v>
      </c>
      <c r="AM7" s="5">
        <v>0</v>
      </c>
      <c r="AN7" s="16">
        <v>0</v>
      </c>
      <c r="AO7" s="8">
        <f t="shared" si="14"/>
        <v>6771</v>
      </c>
      <c r="AP7" s="3">
        <v>4142</v>
      </c>
      <c r="AQ7" s="11">
        <v>2629</v>
      </c>
      <c r="AR7" s="8">
        <f t="shared" si="15"/>
        <v>653</v>
      </c>
      <c r="AS7" s="3">
        <v>293</v>
      </c>
      <c r="AT7" s="11">
        <v>360</v>
      </c>
      <c r="AU7" s="8">
        <f t="shared" si="16"/>
        <v>0</v>
      </c>
      <c r="AV7" s="3">
        <v>0</v>
      </c>
      <c r="AW7" s="11">
        <v>0</v>
      </c>
    </row>
    <row r="8" spans="1:49">
      <c r="A8" s="19" t="s">
        <v>17</v>
      </c>
      <c r="B8" s="8">
        <f t="shared" si="0"/>
        <v>313457</v>
      </c>
      <c r="C8" s="6">
        <f t="shared" si="1"/>
        <v>153832</v>
      </c>
      <c r="D8" s="9">
        <f t="shared" si="1"/>
        <v>159625</v>
      </c>
      <c r="E8" s="10">
        <v>181360</v>
      </c>
      <c r="F8" s="3">
        <v>86773</v>
      </c>
      <c r="G8" s="11">
        <v>94587</v>
      </c>
      <c r="H8" s="10">
        <f t="shared" si="2"/>
        <v>132097</v>
      </c>
      <c r="I8" s="6">
        <f t="shared" si="3"/>
        <v>67059</v>
      </c>
      <c r="J8" s="6">
        <f t="shared" si="3"/>
        <v>65038</v>
      </c>
      <c r="K8" s="8">
        <f t="shared" si="4"/>
        <v>3991</v>
      </c>
      <c r="L8" s="3">
        <v>2033</v>
      </c>
      <c r="M8" s="11">
        <v>1958</v>
      </c>
      <c r="N8" s="8">
        <f t="shared" si="5"/>
        <v>1305</v>
      </c>
      <c r="O8" s="3">
        <v>795</v>
      </c>
      <c r="P8" s="11">
        <v>510</v>
      </c>
      <c r="Q8" s="8">
        <f t="shared" si="6"/>
        <v>4492</v>
      </c>
      <c r="R8" s="3">
        <v>2461</v>
      </c>
      <c r="S8" s="11">
        <v>2031</v>
      </c>
      <c r="T8" s="8">
        <f t="shared" si="7"/>
        <v>13260</v>
      </c>
      <c r="U8" s="3">
        <v>6396</v>
      </c>
      <c r="V8" s="11">
        <v>6864</v>
      </c>
      <c r="W8" s="8">
        <f t="shared" si="8"/>
        <v>274</v>
      </c>
      <c r="X8" s="3">
        <v>164</v>
      </c>
      <c r="Y8" s="21">
        <v>110</v>
      </c>
      <c r="Z8" s="10">
        <f t="shared" si="9"/>
        <v>66196</v>
      </c>
      <c r="AA8" s="3">
        <v>32021</v>
      </c>
      <c r="AB8" s="11">
        <v>34175</v>
      </c>
      <c r="AC8" s="10">
        <f t="shared" si="10"/>
        <v>14265</v>
      </c>
      <c r="AD8" s="3">
        <v>5935</v>
      </c>
      <c r="AE8" s="11">
        <v>8330</v>
      </c>
      <c r="AF8" s="10">
        <f t="shared" si="11"/>
        <v>966</v>
      </c>
      <c r="AG8" s="3">
        <v>649</v>
      </c>
      <c r="AH8" s="11">
        <v>317</v>
      </c>
      <c r="AI8" s="10">
        <f t="shared" si="12"/>
        <v>6051</v>
      </c>
      <c r="AJ8" s="3">
        <v>3056</v>
      </c>
      <c r="AK8" s="21">
        <v>2995</v>
      </c>
      <c r="AL8" s="8">
        <f t="shared" si="13"/>
        <v>9842</v>
      </c>
      <c r="AM8" s="5">
        <v>6844</v>
      </c>
      <c r="AN8" s="16">
        <v>2998</v>
      </c>
      <c r="AO8" s="8">
        <f t="shared" si="14"/>
        <v>8943</v>
      </c>
      <c r="AP8" s="5">
        <v>5566</v>
      </c>
      <c r="AQ8" s="16">
        <v>3377</v>
      </c>
      <c r="AR8" s="8">
        <f t="shared" si="15"/>
        <v>2512</v>
      </c>
      <c r="AS8" s="3">
        <v>1139</v>
      </c>
      <c r="AT8" s="11">
        <v>1373</v>
      </c>
      <c r="AU8" s="8">
        <f t="shared" si="16"/>
        <v>0</v>
      </c>
      <c r="AV8" s="3">
        <v>0</v>
      </c>
      <c r="AW8" s="11">
        <v>0</v>
      </c>
    </row>
    <row r="9" spans="1:49" s="2" customFormat="1">
      <c r="A9" s="20" t="s">
        <v>18</v>
      </c>
      <c r="B9" s="8">
        <f t="shared" si="0"/>
        <v>63166</v>
      </c>
      <c r="C9" s="6">
        <f t="shared" si="1"/>
        <v>30757</v>
      </c>
      <c r="D9" s="9">
        <f t="shared" si="1"/>
        <v>32409</v>
      </c>
      <c r="E9" s="10">
        <v>26656</v>
      </c>
      <c r="F9" s="4">
        <v>11963</v>
      </c>
      <c r="G9" s="15">
        <v>14693</v>
      </c>
      <c r="H9" s="10">
        <f t="shared" si="2"/>
        <v>36510</v>
      </c>
      <c r="I9" s="6">
        <f t="shared" si="3"/>
        <v>18794</v>
      </c>
      <c r="J9" s="6">
        <f t="shared" si="3"/>
        <v>17716</v>
      </c>
      <c r="K9" s="8">
        <f t="shared" si="4"/>
        <v>1032</v>
      </c>
      <c r="L9" s="4">
        <v>548</v>
      </c>
      <c r="M9" s="15">
        <v>484</v>
      </c>
      <c r="N9" s="8">
        <f t="shared" si="5"/>
        <v>0</v>
      </c>
      <c r="O9" s="23">
        <v>0</v>
      </c>
      <c r="P9" s="30">
        <v>0</v>
      </c>
      <c r="Q9" s="8">
        <f t="shared" si="6"/>
        <v>1908</v>
      </c>
      <c r="R9" s="23">
        <v>1129</v>
      </c>
      <c r="S9" s="30">
        <v>779</v>
      </c>
      <c r="T9" s="8">
        <f t="shared" si="7"/>
        <v>2712</v>
      </c>
      <c r="U9" s="23">
        <v>1373</v>
      </c>
      <c r="V9" s="30">
        <v>1339</v>
      </c>
      <c r="W9" s="8">
        <f t="shared" si="8"/>
        <v>137</v>
      </c>
      <c r="X9" s="4">
        <v>79</v>
      </c>
      <c r="Y9" s="34">
        <v>58</v>
      </c>
      <c r="Z9" s="10">
        <f t="shared" si="9"/>
        <v>19372</v>
      </c>
      <c r="AA9" s="3">
        <v>9494</v>
      </c>
      <c r="AB9" s="11">
        <v>9878</v>
      </c>
      <c r="AC9" s="10">
        <f t="shared" si="10"/>
        <v>3423</v>
      </c>
      <c r="AD9" s="23">
        <v>1413</v>
      </c>
      <c r="AE9" s="30">
        <v>2010</v>
      </c>
      <c r="AF9" s="10">
        <f t="shared" si="11"/>
        <v>502</v>
      </c>
      <c r="AG9" s="23">
        <v>323</v>
      </c>
      <c r="AH9" s="30">
        <v>179</v>
      </c>
      <c r="AI9" s="10">
        <f t="shared" si="12"/>
        <v>0</v>
      </c>
      <c r="AJ9" s="3">
        <v>0</v>
      </c>
      <c r="AK9" s="21">
        <v>0</v>
      </c>
      <c r="AL9" s="8">
        <f t="shared" si="13"/>
        <v>0</v>
      </c>
      <c r="AM9" s="4">
        <v>0</v>
      </c>
      <c r="AN9" s="15">
        <v>0</v>
      </c>
      <c r="AO9" s="8">
        <f t="shared" si="14"/>
        <v>6771</v>
      </c>
      <c r="AP9" s="4">
        <v>4142</v>
      </c>
      <c r="AQ9" s="15">
        <v>2629</v>
      </c>
      <c r="AR9" s="8">
        <f t="shared" si="15"/>
        <v>653</v>
      </c>
      <c r="AS9" s="23">
        <v>293</v>
      </c>
      <c r="AT9" s="30">
        <v>360</v>
      </c>
      <c r="AU9" s="8">
        <f t="shared" si="16"/>
        <v>0</v>
      </c>
      <c r="AV9" s="23">
        <v>0</v>
      </c>
      <c r="AW9" s="30">
        <v>0</v>
      </c>
    </row>
    <row r="10" spans="1:49">
      <c r="A10" s="19" t="s">
        <v>19</v>
      </c>
      <c r="B10" s="8">
        <f t="shared" si="0"/>
        <v>1126</v>
      </c>
      <c r="C10" s="6">
        <f t="shared" si="1"/>
        <v>584</v>
      </c>
      <c r="D10" s="9">
        <f t="shared" si="1"/>
        <v>542</v>
      </c>
      <c r="E10" s="10">
        <v>475</v>
      </c>
      <c r="F10" s="3">
        <v>237</v>
      </c>
      <c r="G10" s="11">
        <v>238</v>
      </c>
      <c r="H10" s="10">
        <f t="shared" si="2"/>
        <v>651</v>
      </c>
      <c r="I10" s="6">
        <f t="shared" si="3"/>
        <v>347</v>
      </c>
      <c r="J10" s="6">
        <f t="shared" si="3"/>
        <v>304</v>
      </c>
      <c r="K10" s="8">
        <f t="shared" si="4"/>
        <v>105</v>
      </c>
      <c r="L10" s="3">
        <v>50</v>
      </c>
      <c r="M10" s="11">
        <v>55</v>
      </c>
      <c r="N10" s="8">
        <f t="shared" si="5"/>
        <v>0</v>
      </c>
      <c r="O10" s="3">
        <v>0</v>
      </c>
      <c r="P10" s="11">
        <v>0</v>
      </c>
      <c r="Q10" s="8">
        <f t="shared" si="6"/>
        <v>3</v>
      </c>
      <c r="R10" s="3">
        <v>3</v>
      </c>
      <c r="S10" s="11">
        <v>0</v>
      </c>
      <c r="T10" s="8">
        <f t="shared" si="7"/>
        <v>390</v>
      </c>
      <c r="U10" s="3">
        <v>214</v>
      </c>
      <c r="V10" s="11">
        <v>176</v>
      </c>
      <c r="W10" s="8">
        <f t="shared" si="8"/>
        <v>0</v>
      </c>
      <c r="X10" s="5">
        <v>0</v>
      </c>
      <c r="Y10" s="35">
        <v>0</v>
      </c>
      <c r="Z10" s="10">
        <f t="shared" si="9"/>
        <v>0</v>
      </c>
      <c r="AA10" s="3">
        <v>0</v>
      </c>
      <c r="AB10" s="11">
        <v>0</v>
      </c>
      <c r="AC10" s="10">
        <f t="shared" si="10"/>
        <v>0</v>
      </c>
      <c r="AD10" s="3">
        <v>0</v>
      </c>
      <c r="AE10" s="11">
        <v>0</v>
      </c>
      <c r="AF10" s="10">
        <f t="shared" si="11"/>
        <v>0</v>
      </c>
      <c r="AG10" s="3">
        <v>0</v>
      </c>
      <c r="AH10" s="11">
        <v>0</v>
      </c>
      <c r="AI10" s="10">
        <f t="shared" si="12"/>
        <v>0</v>
      </c>
      <c r="AJ10" s="3">
        <v>0</v>
      </c>
      <c r="AK10" s="21">
        <v>0</v>
      </c>
      <c r="AL10" s="8">
        <f t="shared" si="13"/>
        <v>0</v>
      </c>
      <c r="AM10" s="5">
        <v>0</v>
      </c>
      <c r="AN10" s="16">
        <v>0</v>
      </c>
      <c r="AO10" s="8">
        <f t="shared" si="14"/>
        <v>153</v>
      </c>
      <c r="AP10" s="3">
        <v>80</v>
      </c>
      <c r="AQ10" s="11">
        <v>73</v>
      </c>
      <c r="AR10" s="8">
        <f t="shared" si="15"/>
        <v>0</v>
      </c>
      <c r="AS10" s="3">
        <v>0</v>
      </c>
      <c r="AT10" s="11">
        <v>0</v>
      </c>
      <c r="AU10" s="8">
        <f t="shared" si="16"/>
        <v>0</v>
      </c>
      <c r="AV10" s="3">
        <v>0</v>
      </c>
      <c r="AW10" s="11">
        <v>0</v>
      </c>
    </row>
    <row r="11" spans="1:49">
      <c r="A11" s="19" t="s">
        <v>20</v>
      </c>
      <c r="B11" s="8">
        <f t="shared" si="0"/>
        <v>24442</v>
      </c>
      <c r="C11" s="6">
        <f t="shared" si="1"/>
        <v>10837</v>
      </c>
      <c r="D11" s="9">
        <f t="shared" si="1"/>
        <v>13605</v>
      </c>
      <c r="E11" s="10">
        <v>11578</v>
      </c>
      <c r="F11" s="5">
        <v>4849</v>
      </c>
      <c r="G11" s="16">
        <v>6729</v>
      </c>
      <c r="H11" s="10">
        <f t="shared" si="2"/>
        <v>12864</v>
      </c>
      <c r="I11" s="6">
        <f t="shared" si="3"/>
        <v>5988</v>
      </c>
      <c r="J11" s="6">
        <f t="shared" si="3"/>
        <v>6876</v>
      </c>
      <c r="K11" s="8">
        <f t="shared" si="4"/>
        <v>768</v>
      </c>
      <c r="L11" s="3">
        <v>407</v>
      </c>
      <c r="M11" s="11">
        <v>361</v>
      </c>
      <c r="N11" s="8">
        <f t="shared" si="5"/>
        <v>154</v>
      </c>
      <c r="O11" s="3">
        <v>112</v>
      </c>
      <c r="P11" s="11">
        <v>42</v>
      </c>
      <c r="Q11" s="8">
        <f t="shared" si="6"/>
        <v>330</v>
      </c>
      <c r="R11" s="3">
        <v>191</v>
      </c>
      <c r="S11" s="11">
        <v>139</v>
      </c>
      <c r="T11" s="8">
        <f t="shared" si="7"/>
        <v>1608</v>
      </c>
      <c r="U11" s="3">
        <v>726</v>
      </c>
      <c r="V11" s="11">
        <v>882</v>
      </c>
      <c r="W11" s="8">
        <f t="shared" si="8"/>
        <v>0</v>
      </c>
      <c r="X11" s="24">
        <v>0</v>
      </c>
      <c r="Y11" s="36">
        <v>0</v>
      </c>
      <c r="Z11" s="10">
        <f t="shared" si="9"/>
        <v>3252</v>
      </c>
      <c r="AA11" s="3">
        <v>1247</v>
      </c>
      <c r="AB11" s="11">
        <v>2005</v>
      </c>
      <c r="AC11" s="10">
        <f t="shared" si="10"/>
        <v>2994</v>
      </c>
      <c r="AD11" s="3">
        <v>1382</v>
      </c>
      <c r="AE11" s="11">
        <v>1612</v>
      </c>
      <c r="AF11" s="10">
        <f t="shared" si="11"/>
        <v>129</v>
      </c>
      <c r="AG11" s="3">
        <v>71</v>
      </c>
      <c r="AH11" s="11">
        <v>58</v>
      </c>
      <c r="AI11" s="10">
        <f t="shared" si="12"/>
        <v>320</v>
      </c>
      <c r="AJ11" s="3">
        <v>169</v>
      </c>
      <c r="AK11" s="21">
        <v>151</v>
      </c>
      <c r="AL11" s="8">
        <f t="shared" si="13"/>
        <v>420</v>
      </c>
      <c r="AM11" s="5">
        <v>209</v>
      </c>
      <c r="AN11" s="16">
        <v>211</v>
      </c>
      <c r="AO11" s="8">
        <f t="shared" si="14"/>
        <v>2551</v>
      </c>
      <c r="AP11" s="3">
        <v>1335</v>
      </c>
      <c r="AQ11" s="11">
        <v>1216</v>
      </c>
      <c r="AR11" s="8">
        <f t="shared" si="15"/>
        <v>338</v>
      </c>
      <c r="AS11" s="3">
        <v>139</v>
      </c>
      <c r="AT11" s="11">
        <v>199</v>
      </c>
      <c r="AU11" s="8">
        <f t="shared" si="16"/>
        <v>0</v>
      </c>
      <c r="AV11" s="3">
        <v>0</v>
      </c>
      <c r="AW11" s="11">
        <v>0</v>
      </c>
    </row>
    <row r="12" spans="1:49" ht="15.75" thickBot="1">
      <c r="A12" s="19" t="s">
        <v>21</v>
      </c>
      <c r="B12" s="68">
        <f t="shared" si="0"/>
        <v>23126</v>
      </c>
      <c r="C12" s="69">
        <f t="shared" si="1"/>
        <v>10228</v>
      </c>
      <c r="D12" s="70">
        <f t="shared" si="1"/>
        <v>12898</v>
      </c>
      <c r="E12" s="12">
        <v>11335</v>
      </c>
      <c r="F12" s="17">
        <v>3046</v>
      </c>
      <c r="G12" s="18">
        <v>8289</v>
      </c>
      <c r="H12" s="12">
        <f t="shared" si="2"/>
        <v>11791</v>
      </c>
      <c r="I12" s="69">
        <f t="shared" si="3"/>
        <v>7182</v>
      </c>
      <c r="J12" s="69">
        <f t="shared" si="3"/>
        <v>4609</v>
      </c>
      <c r="K12" s="68">
        <f t="shared" si="4"/>
        <v>0</v>
      </c>
      <c r="L12" s="13">
        <v>0</v>
      </c>
      <c r="M12" s="14">
        <v>0</v>
      </c>
      <c r="N12" s="68">
        <f t="shared" si="5"/>
        <v>0</v>
      </c>
      <c r="O12" s="13">
        <v>0</v>
      </c>
      <c r="P12" s="14">
        <v>0</v>
      </c>
      <c r="Q12" s="68">
        <f t="shared" si="6"/>
        <v>1770</v>
      </c>
      <c r="R12" s="17">
        <v>1171</v>
      </c>
      <c r="S12" s="18">
        <v>599</v>
      </c>
      <c r="T12" s="68">
        <f t="shared" si="7"/>
        <v>458</v>
      </c>
      <c r="U12" s="17">
        <v>218</v>
      </c>
      <c r="V12" s="18">
        <v>240</v>
      </c>
      <c r="W12" s="68">
        <f t="shared" si="8"/>
        <v>118</v>
      </c>
      <c r="X12" s="32">
        <v>82</v>
      </c>
      <c r="Y12" s="37">
        <v>36</v>
      </c>
      <c r="Z12" s="12">
        <f t="shared" si="9"/>
        <v>7287</v>
      </c>
      <c r="AA12" s="17">
        <v>4233</v>
      </c>
      <c r="AB12" s="18">
        <v>3054</v>
      </c>
      <c r="AC12" s="12">
        <f t="shared" si="10"/>
        <v>52</v>
      </c>
      <c r="AD12" s="17">
        <v>24</v>
      </c>
      <c r="AE12" s="18">
        <v>28</v>
      </c>
      <c r="AF12" s="12">
        <f t="shared" si="11"/>
        <v>0</v>
      </c>
      <c r="AG12" s="13">
        <v>0</v>
      </c>
      <c r="AH12" s="14">
        <v>0</v>
      </c>
      <c r="AI12" s="12">
        <f t="shared" si="12"/>
        <v>0</v>
      </c>
      <c r="AJ12" s="13">
        <v>0</v>
      </c>
      <c r="AK12" s="22">
        <v>0</v>
      </c>
      <c r="AL12" s="68">
        <f t="shared" si="13"/>
        <v>0</v>
      </c>
      <c r="AM12" s="43">
        <v>0</v>
      </c>
      <c r="AN12" s="44">
        <v>0</v>
      </c>
      <c r="AO12" s="68">
        <f t="shared" si="14"/>
        <v>2106</v>
      </c>
      <c r="AP12" s="17">
        <v>1454</v>
      </c>
      <c r="AQ12" s="18">
        <v>652</v>
      </c>
      <c r="AR12" s="68">
        <f t="shared" si="15"/>
        <v>0</v>
      </c>
      <c r="AS12" s="13">
        <v>0</v>
      </c>
      <c r="AT12" s="14">
        <v>0</v>
      </c>
      <c r="AU12" s="68">
        <f t="shared" si="16"/>
        <v>0</v>
      </c>
      <c r="AV12" s="13">
        <v>0</v>
      </c>
      <c r="AW12" s="14">
        <v>0</v>
      </c>
    </row>
    <row r="13" spans="1:49">
      <c r="B13" s="1">
        <f t="shared" si="0"/>
        <v>100</v>
      </c>
      <c r="C13" s="54">
        <f>C5/B5*100</f>
        <v>49.19526442223335</v>
      </c>
      <c r="D13" s="54">
        <f>D5/B5*100</f>
        <v>50.80473557776665</v>
      </c>
      <c r="E13" s="46">
        <f>E5/B5*100</f>
        <v>57.85801561298679</v>
      </c>
      <c r="F13" s="45">
        <f>F5/B5*100</f>
        <v>27.682584852148779</v>
      </c>
      <c r="G13" s="45">
        <f>G5/B5*100</f>
        <v>30.175430760838012</v>
      </c>
      <c r="H13" s="46">
        <f>H5/B5*100</f>
        <v>42.14198438701321</v>
      </c>
      <c r="I13" s="45">
        <f>I5/B5*100</f>
        <v>21.512679570084572</v>
      </c>
      <c r="J13" s="45">
        <f>J5/B5*100</f>
        <v>20.629304816928638</v>
      </c>
      <c r="K13" s="45">
        <f>K5/B5*100</f>
        <v>1.2732208883515124</v>
      </c>
      <c r="L13" s="45"/>
      <c r="M13" s="45"/>
      <c r="N13" s="45">
        <f>N5/B5*100</f>
        <v>0.41632504617858268</v>
      </c>
      <c r="O13" s="45"/>
      <c r="P13" s="45"/>
      <c r="Q13" s="45">
        <f>Q5/B5*100</f>
        <v>1.433051423321221</v>
      </c>
      <c r="R13" s="45"/>
      <c r="S13" s="45"/>
      <c r="T13" s="45">
        <f>T5/B5*100</f>
        <v>4.2302452968030702</v>
      </c>
      <c r="U13" s="45"/>
      <c r="V13" s="45"/>
      <c r="W13" s="45">
        <f>W5/B5*100</f>
        <v>8.7412308546307785E-2</v>
      </c>
      <c r="X13" s="45"/>
      <c r="Y13" s="45"/>
      <c r="Z13" s="45">
        <f>Z5/B5*100</f>
        <v>21.118048089530621</v>
      </c>
      <c r="AA13" s="45"/>
      <c r="AB13" s="45"/>
      <c r="AC13" s="45">
        <f>AC5/B5*100</f>
        <v>4.5508634358141631</v>
      </c>
      <c r="AD13" s="45"/>
      <c r="AE13" s="45"/>
      <c r="AF13" s="45">
        <f>AF5/B5*100</f>
        <v>0.30817624107931868</v>
      </c>
      <c r="AG13" s="45"/>
      <c r="AH13" s="45"/>
      <c r="AI13" s="45">
        <f>AI5/B5*100</f>
        <v>1.9304083175682787</v>
      </c>
      <c r="AJ13" s="45"/>
      <c r="AK13" s="45"/>
      <c r="AL13" s="45">
        <f>AL5/B5*100</f>
        <v>3.1398246011414646</v>
      </c>
      <c r="AM13" s="45"/>
      <c r="AN13" s="45"/>
      <c r="AO13" s="45">
        <f>AO5/B5*100</f>
        <v>2.8530229026628851</v>
      </c>
      <c r="AP13" s="45"/>
      <c r="AQ13" s="45"/>
      <c r="AR13" s="45">
        <f>AR5/B5*100</f>
        <v>0.80138583601578517</v>
      </c>
      <c r="AS13" s="45"/>
      <c r="AT13" s="45"/>
      <c r="AU13" s="45">
        <f>AU5/B5*100</f>
        <v>0</v>
      </c>
      <c r="AV13" s="45"/>
      <c r="AW13" s="45"/>
    </row>
    <row r="14" spans="1:49">
      <c r="B14" s="1"/>
      <c r="C14" s="1"/>
      <c r="D14" s="1"/>
      <c r="E14" s="46"/>
      <c r="F14" s="45"/>
      <c r="G14" s="45"/>
      <c r="H14" s="46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</row>
    <row r="15" spans="1:49" ht="15.75" thickBot="1">
      <c r="B15" s="1"/>
      <c r="C15" s="1"/>
      <c r="D15" s="1"/>
      <c r="E15" s="46"/>
      <c r="F15" s="45"/>
      <c r="G15" s="45"/>
      <c r="H15" s="4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</row>
    <row r="16" spans="1:49" ht="15.75" thickBot="1">
      <c r="A16" s="94" t="s">
        <v>30</v>
      </c>
      <c r="B16" s="95"/>
      <c r="C16" s="96" t="s">
        <v>31</v>
      </c>
      <c r="D16" s="97"/>
      <c r="E16" s="98" t="s">
        <v>32</v>
      </c>
      <c r="F16" s="99"/>
      <c r="G16" s="100" t="s">
        <v>33</v>
      </c>
      <c r="H16" s="101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</row>
    <row r="17" spans="1:8" ht="18.75">
      <c r="A17" s="73" t="s">
        <v>36</v>
      </c>
      <c r="B17" s="79" t="s">
        <v>29</v>
      </c>
      <c r="C17" s="73" t="s">
        <v>36</v>
      </c>
      <c r="D17" s="80" t="s">
        <v>29</v>
      </c>
      <c r="E17" s="73" t="s">
        <v>36</v>
      </c>
      <c r="F17" s="80" t="s">
        <v>29</v>
      </c>
      <c r="G17" s="73" t="s">
        <v>36</v>
      </c>
      <c r="H17" s="80" t="s">
        <v>29</v>
      </c>
    </row>
    <row r="18" spans="1:8">
      <c r="A18" s="74" t="s">
        <v>37</v>
      </c>
      <c r="B18" s="71">
        <v>57.9</v>
      </c>
      <c r="C18" s="74" t="s">
        <v>37</v>
      </c>
      <c r="D18" s="76">
        <f>E7/B7*100</f>
        <v>42.199917677231426</v>
      </c>
      <c r="E18" s="74" t="s">
        <v>37</v>
      </c>
      <c r="F18" s="76">
        <f>E11/B11*100</f>
        <v>47.369282382783737</v>
      </c>
      <c r="G18" s="74" t="s">
        <v>37</v>
      </c>
      <c r="H18" s="78">
        <f>E10/B10*100</f>
        <v>42.184724689165186</v>
      </c>
    </row>
    <row r="19" spans="1:8" ht="15.75" thickBot="1">
      <c r="A19" s="75" t="s">
        <v>35</v>
      </c>
      <c r="B19" s="72">
        <v>42.1</v>
      </c>
      <c r="C19" s="75" t="s">
        <v>35</v>
      </c>
      <c r="D19" s="77">
        <f>H7/B7*100</f>
        <v>57.800082322768574</v>
      </c>
      <c r="E19" s="75" t="s">
        <v>35</v>
      </c>
      <c r="F19" s="77">
        <f>H11/B11*100</f>
        <v>52.63071761721627</v>
      </c>
      <c r="G19" s="75" t="s">
        <v>35</v>
      </c>
      <c r="H19" s="77">
        <f>H10/B10*100</f>
        <v>57.815275310834814</v>
      </c>
    </row>
    <row r="20" spans="1:8">
      <c r="A20" s="51" t="s">
        <v>34</v>
      </c>
      <c r="B20" s="61">
        <v>21.118048089530621</v>
      </c>
      <c r="C20" s="65" t="s">
        <v>4</v>
      </c>
      <c r="D20" s="62">
        <f>Z7/B7*100</f>
        <v>30.668397555647026</v>
      </c>
      <c r="E20" s="51" t="s">
        <v>4</v>
      </c>
      <c r="F20" s="46">
        <f>Z11/B11*100</f>
        <v>13.304966860322395</v>
      </c>
      <c r="G20" s="51" t="s">
        <v>4</v>
      </c>
      <c r="H20" s="45">
        <f>Z10/B10*100</f>
        <v>0</v>
      </c>
    </row>
    <row r="21" spans="1:8">
      <c r="A21" s="50" t="s">
        <v>6</v>
      </c>
      <c r="B21" s="60">
        <v>4.5508634358141631</v>
      </c>
      <c r="C21" s="63" t="s">
        <v>6</v>
      </c>
      <c r="D21" s="64">
        <f>AC7/B7*100</f>
        <v>5.4190545546654842</v>
      </c>
      <c r="E21" s="50" t="s">
        <v>6</v>
      </c>
      <c r="F21" s="45">
        <f>AC11/B11*100</f>
        <v>12.249406758857704</v>
      </c>
      <c r="G21" s="50" t="s">
        <v>6</v>
      </c>
      <c r="H21" s="45">
        <f>AC10/B10*100</f>
        <v>0</v>
      </c>
    </row>
    <row r="22" spans="1:8" s="47" customFormat="1">
      <c r="A22" s="50" t="s">
        <v>3</v>
      </c>
      <c r="B22" s="60">
        <v>4.2302452968030702</v>
      </c>
      <c r="C22" s="63" t="s">
        <v>3</v>
      </c>
      <c r="D22" s="64">
        <f>T7/B7*100</f>
        <v>4.2934490073773866</v>
      </c>
      <c r="E22" s="50" t="s">
        <v>3</v>
      </c>
      <c r="F22" s="53">
        <f>T11/B11*100</f>
        <v>6.5788397021520337</v>
      </c>
      <c r="G22" s="50" t="s">
        <v>3</v>
      </c>
      <c r="H22" s="45">
        <f>T10/B10*100</f>
        <v>34.635879218472468</v>
      </c>
    </row>
    <row r="23" spans="1:8" s="47" customFormat="1">
      <c r="A23" s="50" t="s">
        <v>8</v>
      </c>
      <c r="B23" s="60">
        <v>3.1398246011414646</v>
      </c>
      <c r="C23" s="66" t="s">
        <v>8</v>
      </c>
      <c r="D23" s="67">
        <f>AL7/B7*100</f>
        <v>0</v>
      </c>
      <c r="E23" s="52" t="s">
        <v>8</v>
      </c>
      <c r="F23" s="53">
        <f>AL11/B11*100</f>
        <v>1.7183536535471728</v>
      </c>
      <c r="G23" s="52" t="s">
        <v>8</v>
      </c>
      <c r="H23" s="45">
        <f>AL10/B10*100</f>
        <v>0</v>
      </c>
    </row>
    <row r="24" spans="1:8" s="47" customFormat="1">
      <c r="A24" s="50" t="s">
        <v>9</v>
      </c>
      <c r="B24" s="60">
        <v>2.8530229026628851</v>
      </c>
      <c r="C24" s="63" t="s">
        <v>9</v>
      </c>
      <c r="D24" s="64">
        <f>AO7/B7*100</f>
        <v>10.719374346958807</v>
      </c>
      <c r="E24" s="52" t="s">
        <v>9</v>
      </c>
      <c r="F24" s="53">
        <f>AO11/B11*100</f>
        <v>10.43695278618771</v>
      </c>
      <c r="G24" s="52" t="s">
        <v>9</v>
      </c>
      <c r="H24" s="45">
        <f>AO10/B10*100</f>
        <v>13.587921847246893</v>
      </c>
    </row>
    <row r="25" spans="1:8" s="47" customFormat="1">
      <c r="A25" s="50" t="s">
        <v>7</v>
      </c>
      <c r="B25" s="60">
        <v>1.9304083175682787</v>
      </c>
      <c r="C25" s="66" t="s">
        <v>7</v>
      </c>
      <c r="D25" s="67">
        <f>AI7/B7*100</f>
        <v>0</v>
      </c>
      <c r="E25" s="52" t="s">
        <v>7</v>
      </c>
      <c r="F25" s="53">
        <f>AI11/B11*100</f>
        <v>1.3092218312740367</v>
      </c>
      <c r="G25" s="52" t="s">
        <v>7</v>
      </c>
      <c r="H25" s="45">
        <f>AI10/B10*100</f>
        <v>0</v>
      </c>
    </row>
    <row r="26" spans="1:8" s="47" customFormat="1">
      <c r="A26" s="50" t="s">
        <v>2</v>
      </c>
      <c r="B26" s="60">
        <v>1.433051423321221</v>
      </c>
      <c r="C26" s="63" t="s">
        <v>2</v>
      </c>
      <c r="D26" s="64">
        <f>Q7/B7*100</f>
        <v>3.0206123547478074</v>
      </c>
      <c r="E26" s="50" t="s">
        <v>2</v>
      </c>
      <c r="F26" s="53">
        <f>Q11/B11*100</f>
        <v>1.3501350135013501</v>
      </c>
      <c r="G26" s="50" t="s">
        <v>2</v>
      </c>
      <c r="H26" s="45">
        <f>Q10/B10*100</f>
        <v>0.26642984014209592</v>
      </c>
    </row>
    <row r="27" spans="1:8" s="47" customFormat="1">
      <c r="A27" s="50" t="s">
        <v>27</v>
      </c>
      <c r="B27" s="60">
        <v>1.2732208883515124</v>
      </c>
      <c r="C27" s="63" t="s">
        <v>27</v>
      </c>
      <c r="D27" s="64">
        <f>K7/B7*100</f>
        <v>1.6337903302409524</v>
      </c>
      <c r="E27" s="49" t="s">
        <v>27</v>
      </c>
      <c r="F27" s="53">
        <f>K11/B11*100</f>
        <v>3.1421323950576876</v>
      </c>
      <c r="G27" s="49" t="s">
        <v>27</v>
      </c>
      <c r="H27" s="45">
        <f>K10/B10*100</f>
        <v>9.3250444049733563</v>
      </c>
    </row>
    <row r="28" spans="1:8" s="47" customFormat="1">
      <c r="A28" s="50" t="s">
        <v>10</v>
      </c>
      <c r="B28" s="60">
        <v>0.80138583601578517</v>
      </c>
      <c r="C28" s="63" t="s">
        <v>10</v>
      </c>
      <c r="D28" s="64">
        <f>AR7/B7*100</f>
        <v>1.0337839977202925</v>
      </c>
      <c r="E28" s="50" t="s">
        <v>10</v>
      </c>
      <c r="F28" s="53">
        <f>AR11/B11*100</f>
        <v>1.3828655592832009</v>
      </c>
      <c r="G28" s="50" t="s">
        <v>10</v>
      </c>
      <c r="H28" s="45">
        <f>AR10/B10*100</f>
        <v>0</v>
      </c>
    </row>
    <row r="29" spans="1:8" s="47" customFormat="1">
      <c r="A29" s="50" t="s">
        <v>28</v>
      </c>
      <c r="B29" s="60">
        <v>0.41632504617858268</v>
      </c>
      <c r="C29" s="66" t="s">
        <v>28</v>
      </c>
      <c r="D29" s="67">
        <f>N7/B7*100</f>
        <v>0</v>
      </c>
      <c r="E29" s="49" t="s">
        <v>28</v>
      </c>
      <c r="F29" s="53">
        <f>N11/B11*100</f>
        <v>0.63006300630063006</v>
      </c>
      <c r="G29" s="49" t="s">
        <v>28</v>
      </c>
      <c r="H29" s="45">
        <f>N10/B10*100</f>
        <v>0</v>
      </c>
    </row>
    <row r="30" spans="1:8" s="47" customFormat="1">
      <c r="A30" s="50" t="s">
        <v>22</v>
      </c>
      <c r="B30" s="60">
        <v>0.30817624107931868</v>
      </c>
      <c r="C30" s="63" t="s">
        <v>22</v>
      </c>
      <c r="D30" s="64">
        <f>AF7/B7*100</f>
        <v>0.79473134281100588</v>
      </c>
      <c r="E30" s="50" t="s">
        <v>22</v>
      </c>
      <c r="F30" s="53">
        <f>AF11/B11*100</f>
        <v>0.52778005073234591</v>
      </c>
      <c r="G30" s="50" t="s">
        <v>22</v>
      </c>
      <c r="H30" s="45">
        <f>AF10/B10*100</f>
        <v>0</v>
      </c>
    </row>
    <row r="31" spans="1:8" s="47" customFormat="1">
      <c r="A31" s="50" t="s">
        <v>5</v>
      </c>
      <c r="B31" s="60">
        <v>8.7412308546307785E-2</v>
      </c>
      <c r="C31" s="63" t="s">
        <v>5</v>
      </c>
      <c r="D31" s="64">
        <f>W7/B7*100</f>
        <v>0.21688883259981637</v>
      </c>
      <c r="E31" s="50" t="s">
        <v>5</v>
      </c>
      <c r="F31" s="53">
        <f>W11/B11*100</f>
        <v>0</v>
      </c>
      <c r="G31" s="50" t="s">
        <v>5</v>
      </c>
      <c r="H31" s="45">
        <f>W10/B10*100</f>
        <v>0</v>
      </c>
    </row>
    <row r="32" spans="1:8" s="47" customFormat="1">
      <c r="A32" s="50" t="s">
        <v>11</v>
      </c>
      <c r="B32" s="60">
        <v>0</v>
      </c>
      <c r="C32" s="63" t="s">
        <v>11</v>
      </c>
      <c r="D32" s="64">
        <v>0</v>
      </c>
      <c r="E32" s="50" t="s">
        <v>11</v>
      </c>
      <c r="F32" s="53">
        <f>AU11/B11*100</f>
        <v>0</v>
      </c>
      <c r="G32" s="50" t="s">
        <v>11</v>
      </c>
      <c r="H32" s="45">
        <v>0</v>
      </c>
    </row>
    <row r="33" spans="1:1" s="47" customFormat="1">
      <c r="A33" s="48"/>
    </row>
    <row r="34" spans="1:1" s="47" customFormat="1">
      <c r="A34" s="48"/>
    </row>
    <row r="35" spans="1:1" s="47" customFormat="1"/>
    <row r="36" spans="1:1" s="47" customFormat="1"/>
    <row r="37" spans="1:1" s="47" customFormat="1"/>
    <row r="38" spans="1:1" s="47" customFormat="1"/>
    <row r="39" spans="1:1" s="47" customFormat="1"/>
    <row r="40" spans="1:1" s="47" customFormat="1"/>
    <row r="41" spans="1:1" s="47" customFormat="1"/>
    <row r="42" spans="1:1" s="47" customFormat="1"/>
    <row r="43" spans="1:1" s="47" customFormat="1"/>
    <row r="44" spans="1:1" s="47" customFormat="1"/>
    <row r="45" spans="1:1" s="47" customFormat="1"/>
    <row r="46" spans="1:1" s="47" customFormat="1"/>
    <row r="47" spans="1:1" s="47" customFormat="1"/>
    <row r="48" spans="1:1" s="47" customFormat="1"/>
    <row r="49" s="47" customFormat="1"/>
    <row r="50" s="47" customFormat="1"/>
    <row r="51" s="47" customFormat="1"/>
    <row r="52" s="47" customFormat="1"/>
    <row r="53" s="47" customFormat="1"/>
    <row r="54" s="47" customFormat="1"/>
    <row r="55" s="47" customFormat="1"/>
    <row r="56" s="47" customFormat="1"/>
    <row r="57" s="47" customFormat="1"/>
    <row r="58" s="47" customFormat="1"/>
    <row r="59" s="47" customFormat="1"/>
    <row r="60" s="47" customFormat="1"/>
    <row r="61" s="47" customFormat="1"/>
    <row r="62" s="47" customFormat="1"/>
    <row r="63" s="47" customFormat="1"/>
    <row r="64" s="47" customFormat="1"/>
    <row r="65" s="47" customFormat="1"/>
    <row r="66" s="47" customFormat="1"/>
    <row r="67" s="47" customFormat="1"/>
    <row r="68" s="47" customFormat="1"/>
    <row r="69" s="47" customFormat="1"/>
    <row r="70" s="47" customFormat="1"/>
    <row r="71" s="47" customFormat="1"/>
    <row r="72" s="47" customFormat="1"/>
    <row r="73" s="47" customFormat="1"/>
    <row r="74" s="47" customFormat="1"/>
    <row r="75" s="47" customFormat="1"/>
    <row r="76" s="47" customFormat="1"/>
    <row r="77" s="47" customFormat="1"/>
    <row r="78" s="47" customFormat="1"/>
    <row r="79" s="47" customFormat="1"/>
    <row r="80" s="47" customFormat="1"/>
    <row r="81" s="47" customFormat="1"/>
    <row r="82" s="47" customFormat="1"/>
    <row r="83" s="47" customFormat="1"/>
    <row r="84" s="47" customFormat="1"/>
    <row r="85" s="47" customFormat="1"/>
    <row r="86" s="47" customFormat="1"/>
    <row r="87" s="47" customFormat="1"/>
    <row r="88" s="47" customFormat="1"/>
    <row r="89" s="47" customFormat="1"/>
    <row r="90" s="47" customFormat="1"/>
    <row r="91" s="47" customFormat="1"/>
    <row r="92" s="47" customFormat="1"/>
    <row r="93" s="47" customFormat="1"/>
    <row r="94" s="47" customFormat="1"/>
    <row r="95" s="47" customFormat="1"/>
    <row r="96" s="47" customFormat="1"/>
    <row r="97" s="47" customFormat="1"/>
    <row r="98" s="47" customFormat="1"/>
    <row r="99" s="47" customFormat="1"/>
    <row r="100" s="47" customFormat="1"/>
    <row r="101" s="47" customFormat="1"/>
    <row r="102" s="47" customFormat="1"/>
    <row r="103" s="47" customFormat="1"/>
    <row r="104" s="47" customFormat="1"/>
  </sheetData>
  <mergeCells count="20">
    <mergeCell ref="Z3:AB3"/>
    <mergeCell ref="B3:D3"/>
    <mergeCell ref="E3:G3"/>
    <mergeCell ref="H3:J3"/>
    <mergeCell ref="AU3:AW3"/>
    <mergeCell ref="A16:B16"/>
    <mergeCell ref="C16:D16"/>
    <mergeCell ref="E16:F16"/>
    <mergeCell ref="G16:H16"/>
    <mergeCell ref="AC3:AE3"/>
    <mergeCell ref="AF3:AH3"/>
    <mergeCell ref="AI3:AK3"/>
    <mergeCell ref="AL3:AN3"/>
    <mergeCell ref="AO3:AQ3"/>
    <mergeCell ref="AR3:AT3"/>
    <mergeCell ref="K3:M3"/>
    <mergeCell ref="N3:P3"/>
    <mergeCell ref="Q3:S3"/>
    <mergeCell ref="T3:V3"/>
    <mergeCell ref="W3:Y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9"/>
  <sheetViews>
    <sheetView workbookViewId="0">
      <selection activeCell="B22" sqref="B22"/>
    </sheetView>
  </sheetViews>
  <sheetFormatPr baseColWidth="10" defaultRowHeight="15"/>
  <cols>
    <col min="2" max="10" width="9.7109375" customWidth="1"/>
  </cols>
  <sheetData>
    <row r="1" spans="2:10" ht="15.75" thickBot="1"/>
    <row r="2" spans="2:10" ht="28.5" customHeight="1" thickBot="1">
      <c r="B2" s="88" t="s">
        <v>38</v>
      </c>
      <c r="C2" s="89"/>
      <c r="D2" s="90"/>
      <c r="E2" s="102" t="s">
        <v>39</v>
      </c>
      <c r="F2" s="103"/>
      <c r="G2" s="104"/>
      <c r="H2" s="105" t="s">
        <v>40</v>
      </c>
      <c r="I2" s="106"/>
      <c r="J2" s="110"/>
    </row>
    <row r="3" spans="2:10" ht="28.5" customHeight="1" thickBot="1">
      <c r="B3" s="7" t="s">
        <v>15</v>
      </c>
      <c r="C3" s="7" t="s">
        <v>13</v>
      </c>
      <c r="D3" s="109" t="s">
        <v>14</v>
      </c>
      <c r="E3" s="107" t="s">
        <v>15</v>
      </c>
      <c r="F3" s="107" t="s">
        <v>13</v>
      </c>
      <c r="G3" s="107" t="s">
        <v>14</v>
      </c>
      <c r="H3" s="108" t="s">
        <v>15</v>
      </c>
      <c r="I3" s="108" t="s">
        <v>13</v>
      </c>
      <c r="J3" s="108" t="s">
        <v>14</v>
      </c>
    </row>
    <row r="4" spans="2:10" ht="28.5" customHeight="1" thickBot="1">
      <c r="B4" s="111">
        <v>313457</v>
      </c>
      <c r="C4" s="111">
        <v>154206</v>
      </c>
      <c r="D4" s="112">
        <v>159251</v>
      </c>
      <c r="E4" s="113">
        <v>181360</v>
      </c>
      <c r="F4" s="113">
        <v>86773</v>
      </c>
      <c r="G4" s="113">
        <v>94587</v>
      </c>
      <c r="H4" s="113">
        <v>132097</v>
      </c>
      <c r="I4" s="113">
        <v>67433</v>
      </c>
      <c r="J4" s="114">
        <v>64664</v>
      </c>
    </row>
    <row r="6" spans="2:10" ht="15.75" thickBot="1"/>
    <row r="7" spans="2:10" ht="28.5" customHeight="1" thickBot="1">
      <c r="B7" s="88" t="s">
        <v>41</v>
      </c>
      <c r="C7" s="89"/>
      <c r="D7" s="90"/>
      <c r="E7" s="102" t="s">
        <v>42</v>
      </c>
      <c r="F7" s="103"/>
      <c r="G7" s="104"/>
      <c r="H7" s="105" t="s">
        <v>43</v>
      </c>
      <c r="I7" s="106"/>
      <c r="J7" s="110"/>
    </row>
    <row r="8" spans="2:10" ht="28.5" customHeight="1" thickBot="1">
      <c r="B8" s="7" t="s">
        <v>15</v>
      </c>
      <c r="C8" s="7" t="s">
        <v>13</v>
      </c>
      <c r="D8" s="109" t="s">
        <v>14</v>
      </c>
      <c r="E8" s="107" t="s">
        <v>15</v>
      </c>
      <c r="F8" s="107" t="s">
        <v>13</v>
      </c>
      <c r="G8" s="107" t="s">
        <v>14</v>
      </c>
      <c r="H8" s="108" t="s">
        <v>15</v>
      </c>
      <c r="I8" s="108" t="s">
        <v>13</v>
      </c>
      <c r="J8" s="108" t="s">
        <v>14</v>
      </c>
    </row>
    <row r="9" spans="2:10" ht="28.5" customHeight="1" thickBot="1">
      <c r="B9" s="111">
        <v>24442</v>
      </c>
      <c r="C9" s="111">
        <v>10837</v>
      </c>
      <c r="D9" s="112">
        <v>13605</v>
      </c>
      <c r="E9" s="113">
        <v>11578</v>
      </c>
      <c r="F9" s="113">
        <v>4849</v>
      </c>
      <c r="G9" s="113">
        <v>6729</v>
      </c>
      <c r="H9" s="113">
        <v>12864</v>
      </c>
      <c r="I9" s="113">
        <v>5988</v>
      </c>
      <c r="J9" s="114">
        <v>6876</v>
      </c>
    </row>
  </sheetData>
  <mergeCells count="6">
    <mergeCell ref="B2:D2"/>
    <mergeCell ref="E2:G2"/>
    <mergeCell ref="H2:J2"/>
    <mergeCell ref="B7:D7"/>
    <mergeCell ref="E7:G7"/>
    <mergeCell ref="H7:J7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CONSOLIDADO FINAL</vt:lpstr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lastPrinted>2015-02-17T17:40:57Z</cp:lastPrinted>
  <dcterms:created xsi:type="dcterms:W3CDTF">2015-02-09T17:14:53Z</dcterms:created>
  <dcterms:modified xsi:type="dcterms:W3CDTF">2015-07-17T02:16:13Z</dcterms:modified>
</cp:coreProperties>
</file>