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<sst xmlns="http://schemas.openxmlformats.org/spreadsheetml/2006/main" count="87" uniqueCount="47">
  <si>
    <t xml:space="preserve">NOV</t>
  </si>
  <si>
    <t xml:space="preserve">Nombre</t>
  </si>
  <si>
    <t xml:space="preserve">Sexo</t>
  </si>
  <si>
    <t xml:space="preserve">Carrera</t>
  </si>
  <si>
    <t xml:space="preserve">Nota</t>
  </si>
  <si>
    <t xml:space="preserve">Resultado</t>
  </si>
  <si>
    <t xml:space="preserve">CUI</t>
  </si>
  <si>
    <t xml:space="preserve">Fecha aprobacion</t>
  </si>
  <si>
    <t xml:space="preserve">Aprobado</t>
  </si>
  <si>
    <t xml:space="preserve">Reprobado</t>
  </si>
  <si>
    <t xml:space="preserve">orientacion</t>
  </si>
  <si>
    <t xml:space="preserve">nombre</t>
  </si>
  <si>
    <t xml:space="preserve">cui</t>
  </si>
  <si>
    <t xml:space="preserve">carrera</t>
  </si>
  <si>
    <t xml:space="preserve">CHANG LUCERO LUIS ROBERTO</t>
  </si>
  <si>
    <t xml:space="preserve">Licenciatura en Fisica</t>
  </si>
  <si>
    <t xml:space="preserve">QUINA CHALI HENRY ADOLFO</t>
  </si>
  <si>
    <t xml:space="preserve">2060756690404</t>
  </si>
  <si>
    <t xml:space="preserve">RECINOS LOPEZ MIGUEL ANGEL</t>
  </si>
  <si>
    <t xml:space="preserve">2849041121301</t>
  </si>
  <si>
    <t xml:space="preserve">Licenciatura en Matematica</t>
  </si>
  <si>
    <t xml:space="preserve">GABRIEL VASQUEZ ARNULFO</t>
  </si>
  <si>
    <t xml:space="preserve">3055633271319</t>
  </si>
  <si>
    <t xml:space="preserve">SALVADOR FRANCISCO ANTHONY DOUGLAS</t>
  </si>
  <si>
    <t xml:space="preserve">2731743201308</t>
  </si>
  <si>
    <t xml:space="preserve">MORALES YAX LUIS ANTONIO</t>
  </si>
  <si>
    <t xml:space="preserve">2810752200801</t>
  </si>
  <si>
    <t xml:space="preserve">FERNANDEZ SALVADOR JOSE GUILLERMO</t>
  </si>
  <si>
    <t xml:space="preserve">303131233108</t>
  </si>
  <si>
    <t xml:space="preserve">TZUNUX TZOC SAMUEL</t>
  </si>
  <si>
    <t xml:space="preserve">282396470805</t>
  </si>
  <si>
    <t xml:space="preserve">MONZON CASTELLANOS PEDRO MIGUEL</t>
  </si>
  <si>
    <t xml:space="preserve">3016703230101</t>
  </si>
  <si>
    <t xml:space="preserve">BARRIOS SALVATIERRA JOSHEP ELIAS</t>
  </si>
  <si>
    <t xml:space="preserve">3018677040101</t>
  </si>
  <si>
    <t xml:space="preserve">RODRIGUEZ BARRERA REBECA ELISABET</t>
  </si>
  <si>
    <t xml:space="preserve">104317845</t>
  </si>
  <si>
    <t xml:space="preserve">MARTINEZ MELENDEZ GRECIA LOURDES</t>
  </si>
  <si>
    <t xml:space="preserve">3805417260101</t>
  </si>
  <si>
    <t xml:space="preserve">JOSE EDUARDO OSOY VELIZ</t>
  </si>
  <si>
    <t xml:space="preserve">3005664170101</t>
  </si>
  <si>
    <t xml:space="preserve">MACHIC SOTO GEDRIKHS ESTIVEN</t>
  </si>
  <si>
    <t xml:space="preserve">3005679520101</t>
  </si>
  <si>
    <t xml:space="preserve">ANGIE MARLENEE ESTEVEZ GOMEZ</t>
  </si>
  <si>
    <t xml:space="preserve">3054085930207</t>
  </si>
  <si>
    <t xml:space="preserve">GONZALEZ VENTURA, LUIS ANGEL</t>
  </si>
  <si>
    <t xml:space="preserve">2994832230101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</si>
</sst>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9"/>
    </sheetView>
  </sheetViews>
  <sheetFormatPr defaultRowHeight="13.8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6.43"/>
    <col collapsed="false" customWidth="true" hidden="false" outlineLevel="0" max="6" min="3" style="0" width="8.53"/>
    <col collapsed="false" customWidth="true" hidden="false" outlineLevel="0" max="7" min="7" style="0" width="15.57"/>
    <col collapsed="false" customWidth="true" hidden="false" outlineLevel="0" max="8" min="8" style="0" width="15.91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2" t="s">
        <v>7</v>
      </c>
    </row>
    <row r="2" customFormat="false" ht="13.8" hidden="false" customHeight="false" outlineLevel="0" collapsed="false">
      <c r="A2" s="3" t="n">
        <v>2018027271</v>
      </c>
      <c r="B2" s="0" t="str">
        <f aca="false">+VLOOKUP(A2,Sheet2!$A$1:$D$17,2,0)</f>
        <v>RODRIGUEZ BARRERA REBECA ELISABET</v>
      </c>
      <c r="C2" s="4" t="n">
        <v>2</v>
      </c>
      <c r="D2" s="4" t="n">
        <v>1</v>
      </c>
      <c r="E2" s="4" t="n">
        <v>11</v>
      </c>
      <c r="F2" s="4" t="s">
        <v>8</v>
      </c>
      <c r="G2" s="0" t="str">
        <f aca="false">+VLOOKUP(A2,Sheet2!$A$1:$D$17,3,0)</f>
        <v>104317845</v>
      </c>
      <c r="H2" s="5" t="n">
        <v>43483</v>
      </c>
    </row>
    <row r="3" customFormat="false" ht="13.8" hidden="false" customHeight="false" outlineLevel="0" collapsed="false">
      <c r="A3" s="3" t="n">
        <v>2018058252</v>
      </c>
      <c r="B3" s="0" t="str">
        <f aca="false">+VLOOKUP(A3,Sheet2!$A$1:$D$17,2,0)</f>
        <v>GONZALEZ VENTURA, LUIS ANGEL</v>
      </c>
      <c r="C3" s="4" t="n">
        <v>1</v>
      </c>
      <c r="D3" s="4" t="n">
        <v>1</v>
      </c>
      <c r="E3" s="4" t="n">
        <v>12</v>
      </c>
      <c r="F3" s="4" t="s">
        <v>8</v>
      </c>
      <c r="G3" s="0" t="str">
        <f aca="false">+VLOOKUP(A3,Sheet2!$A$1:$D$17,3,0)</f>
        <v>2994832230101</v>
      </c>
      <c r="H3" s="5" t="n">
        <v>43483</v>
      </c>
    </row>
    <row r="4" customFormat="false" ht="13.8" hidden="false" customHeight="false" outlineLevel="0" collapsed="false">
      <c r="A4" s="3" t="n">
        <v>2018052506</v>
      </c>
      <c r="B4" s="0" t="e">
        <f aca="false">+VLOOKUP(A4,Sheet2!$A$1:$D$17,2,0)</f>
        <v>#N/A</v>
      </c>
      <c r="C4" s="4" t="n">
        <v>1</v>
      </c>
      <c r="D4" s="4" t="n">
        <v>1</v>
      </c>
      <c r="E4" s="4" t="n">
        <v>1</v>
      </c>
      <c r="F4" s="4" t="s">
        <v>9</v>
      </c>
      <c r="G4" s="0" t="e">
        <f aca="false">+VLOOKUP(A4,Sheet2!$A$1:$D$17,3,0)</f>
        <v>#N/A</v>
      </c>
      <c r="H4" s="5" t="n">
        <v>43483</v>
      </c>
    </row>
    <row r="5" customFormat="false" ht="13.8" hidden="false" customHeight="false" outlineLevel="0" collapsed="false">
      <c r="A5" s="3" t="n">
        <v>2011040738</v>
      </c>
      <c r="B5" s="0" t="str">
        <f aca="false">+VLOOKUP(A5,Sheet2!$A$1:$D$17,2,0)</f>
        <v>QUINA CHALI HENRY ADOLFO</v>
      </c>
      <c r="C5" s="4" t="n">
        <v>1</v>
      </c>
      <c r="D5" s="4" t="n">
        <v>1</v>
      </c>
      <c r="E5" s="4" t="n">
        <v>10</v>
      </c>
      <c r="F5" s="4" t="s">
        <v>8</v>
      </c>
      <c r="G5" s="0" t="str">
        <f aca="false">+VLOOKUP(A5,Sheet2!$A$1:$D$17,3,0)</f>
        <v>2060756690404</v>
      </c>
      <c r="H5" s="5" t="n">
        <v>43483</v>
      </c>
    </row>
    <row r="6" customFormat="false" ht="13.8" hidden="false" customHeight="false" outlineLevel="0" collapsed="false">
      <c r="A6" s="3" t="n">
        <v>2015185090</v>
      </c>
      <c r="B6" s="0" t="e">
        <f aca="false">+VLOOKUP(A6,Sheet2!$A$1:$D$17,2,0)</f>
        <v>#N/A</v>
      </c>
      <c r="C6" s="4" t="n">
        <v>1</v>
      </c>
      <c r="D6" s="4" t="n">
        <v>1</v>
      </c>
      <c r="E6" s="4" t="n">
        <v>4</v>
      </c>
      <c r="F6" s="4" t="s">
        <v>9</v>
      </c>
      <c r="G6" s="0" t="e">
        <f aca="false">+VLOOKUP(A6,Sheet2!$A$1:$D$17,3,0)</f>
        <v>#N/A</v>
      </c>
      <c r="H6" s="5" t="n">
        <v>43483</v>
      </c>
    </row>
    <row r="7" customFormat="false" ht="13.8" hidden="false" customHeight="false" outlineLevel="0" collapsed="false">
      <c r="A7" s="3" t="n">
        <v>2017018424</v>
      </c>
      <c r="B7" s="0" t="e">
        <f aca="false">+VLOOKUP(A7,Sheet2!$A$1:$D$17,2,0)</f>
        <v>#N/A</v>
      </c>
      <c r="C7" s="4" t="n">
        <v>1</v>
      </c>
      <c r="D7" s="4" t="n">
        <v>1</v>
      </c>
      <c r="E7" s="4" t="n">
        <v>5</v>
      </c>
      <c r="F7" s="4" t="s">
        <v>9</v>
      </c>
      <c r="G7" s="0" t="e">
        <f aca="false">+VLOOKUP(A7,Sheet2!$A$1:$D$17,3,0)</f>
        <v>#N/A</v>
      </c>
      <c r="H7" s="5" t="n">
        <v>43483</v>
      </c>
    </row>
    <row r="8" customFormat="false" ht="13.8" hidden="false" customHeight="false" outlineLevel="0" collapsed="false">
      <c r="A8" s="3" t="n">
        <v>2018002681</v>
      </c>
      <c r="B8" s="0" t="e">
        <f aca="false">+VLOOKUP(A8,Sheet2!$A$1:$D$17,2,0)</f>
        <v>#N/A</v>
      </c>
      <c r="C8" s="4" t="n">
        <v>2</v>
      </c>
      <c r="D8" s="4" t="n">
        <v>2</v>
      </c>
      <c r="E8" s="4" t="n">
        <v>2</v>
      </c>
      <c r="F8" s="4" t="s">
        <v>9</v>
      </c>
      <c r="G8" s="0" t="e">
        <f aca="false">+VLOOKUP(A8,Sheet2!$A$1:$D$17,3,0)</f>
        <v>#N/A</v>
      </c>
      <c r="H8" s="5" t="n">
        <v>43483</v>
      </c>
    </row>
    <row r="9" customFormat="false" ht="13.8" hidden="false" customHeight="false" outlineLevel="0" collapsed="false">
      <c r="A9" s="3" t="n">
        <v>2018007606</v>
      </c>
      <c r="B9" s="0" t="e">
        <f aca="false">+VLOOKUP(A9,Sheet2!$A$1:$D$17,2,0)</f>
        <v>#N/A</v>
      </c>
      <c r="C9" s="4" t="n">
        <v>1</v>
      </c>
      <c r="D9" s="4" t="n">
        <v>2</v>
      </c>
      <c r="E9" s="4" t="n">
        <v>5</v>
      </c>
      <c r="F9" s="4" t="s">
        <v>9</v>
      </c>
      <c r="G9" s="0" t="e">
        <f aca="false">+VLOOKUP(A9,Sheet2!$A$1:$D$17,3,0)</f>
        <v>#N/A</v>
      </c>
      <c r="H9" s="5" t="n">
        <v>43483</v>
      </c>
    </row>
    <row r="10" customFormat="false" ht="13.8" hidden="false" customHeight="false" outlineLevel="0" collapsed="false">
      <c r="A10" s="3" t="n">
        <v>2012046483</v>
      </c>
      <c r="B10" s="0" t="str">
        <f aca="false">+VLOOKUP(A10,Sheet2!$A$1:$D$17,2,0)</f>
        <v>RECINOS LOPEZ MIGUEL ANGEL</v>
      </c>
      <c r="C10" s="4" t="n">
        <v>1</v>
      </c>
      <c r="D10" s="4" t="n">
        <v>2</v>
      </c>
      <c r="E10" s="4" t="n">
        <v>13</v>
      </c>
      <c r="F10" s="4" t="s">
        <v>8</v>
      </c>
      <c r="G10" s="0" t="str">
        <f aca="false">+VLOOKUP(A10,Sheet2!$A$1:$D$17,3,0)</f>
        <v>2849041121301</v>
      </c>
      <c r="H10" s="5" t="n">
        <v>43483</v>
      </c>
    </row>
    <row r="11" customFormat="false" ht="13.8" hidden="false" customHeight="false" outlineLevel="0" collapsed="false">
      <c r="A11" s="3" t="n">
        <v>2018042886</v>
      </c>
      <c r="B11" s="0" t="e">
        <f aca="false">+VLOOKUP(A11,Sheet2!$A$1:$D$17,2,0)</f>
        <v>#N/A</v>
      </c>
      <c r="C11" s="4" t="n">
        <v>1</v>
      </c>
      <c r="D11" s="4" t="n">
        <v>1</v>
      </c>
      <c r="E11" s="4" t="n">
        <v>1</v>
      </c>
      <c r="F11" s="4" t="s">
        <v>9</v>
      </c>
      <c r="G11" s="0" t="e">
        <f aca="false">+VLOOKUP(A11,Sheet2!$A$1:$D$17,3,0)</f>
        <v>#N/A</v>
      </c>
      <c r="H11" s="5" t="n">
        <v>43483</v>
      </c>
    </row>
    <row r="12" customFormat="false" ht="13.8" hidden="false" customHeight="false" outlineLevel="0" collapsed="false">
      <c r="A12" s="3" t="n">
        <v>2017018415</v>
      </c>
      <c r="B12" s="0" t="str">
        <f aca="false">+VLOOKUP(A12,Sheet2!$A$1:$D$17,2,0)</f>
        <v>FERNANDEZ SALVADOR JOSE GUILLERMO</v>
      </c>
      <c r="C12" s="4" t="n">
        <v>1</v>
      </c>
      <c r="D12" s="4" t="n">
        <v>1</v>
      </c>
      <c r="E12" s="4" t="n">
        <v>10</v>
      </c>
      <c r="F12" s="4" t="s">
        <v>8</v>
      </c>
      <c r="G12" s="0" t="str">
        <f aca="false">+VLOOKUP(A12,Sheet2!$A$1:$D$17,3,0)</f>
        <v>303131233108</v>
      </c>
      <c r="H12" s="5" t="n">
        <v>43483</v>
      </c>
    </row>
    <row r="13" customFormat="false" ht="13.8" hidden="false" customHeight="false" outlineLevel="0" collapsed="false">
      <c r="A13" s="3" t="n">
        <v>2016000685</v>
      </c>
      <c r="B13" s="0" t="e">
        <f aca="false">+VLOOKUP(A13,Sheet2!$A$1:$D$17,2,0)</f>
        <v>#N/A</v>
      </c>
      <c r="C13" s="4" t="n">
        <v>1</v>
      </c>
      <c r="D13" s="4" t="n">
        <v>1</v>
      </c>
      <c r="E13" s="4" t="n">
        <v>0</v>
      </c>
      <c r="F13" s="4" t="s">
        <v>9</v>
      </c>
      <c r="G13" s="0" t="e">
        <f aca="false">+VLOOKUP(A13,Sheet2!$A$1:$D$17,3,0)</f>
        <v>#N/A</v>
      </c>
      <c r="H13" s="5" t="n">
        <v>43483</v>
      </c>
    </row>
    <row r="14" customFormat="false" ht="13.8" hidden="false" customHeight="false" outlineLevel="0" collapsed="false">
      <c r="A14" s="3" t="n">
        <v>2017047351</v>
      </c>
      <c r="B14" s="0" t="e">
        <f aca="false">+VLOOKUP(A14,Sheet2!$A$1:$D$17,2,0)</f>
        <v>#N/A</v>
      </c>
      <c r="C14" s="4" t="n">
        <v>1</v>
      </c>
      <c r="D14" s="4" t="n">
        <v>1</v>
      </c>
      <c r="E14" s="4" t="n">
        <v>5</v>
      </c>
      <c r="F14" s="4" t="s">
        <v>9</v>
      </c>
      <c r="G14" s="0" t="e">
        <f aca="false">+VLOOKUP(A14,Sheet2!$A$1:$D$17,3,0)</f>
        <v>#N/A</v>
      </c>
      <c r="H14" s="5" t="n">
        <v>43483</v>
      </c>
    </row>
    <row r="15" customFormat="false" ht="13.8" hidden="false" customHeight="false" outlineLevel="0" collapsed="false">
      <c r="A15" s="3" t="n">
        <v>2018031897</v>
      </c>
      <c r="B15" s="0" t="str">
        <f aca="false">+VLOOKUP(A15,Sheet2!$A$1:$D$17,2,0)</f>
        <v>JOSE EDUARDO OSOY VELIZ</v>
      </c>
      <c r="C15" s="4" t="n">
        <v>1</v>
      </c>
      <c r="D15" s="4" t="n">
        <v>1</v>
      </c>
      <c r="E15" s="4" t="n">
        <v>7</v>
      </c>
      <c r="F15" s="4" t="s">
        <v>8</v>
      </c>
      <c r="G15" s="0" t="str">
        <f aca="false">+VLOOKUP(A15,Sheet2!$A$1:$D$17,3,0)</f>
        <v>3005664170101</v>
      </c>
      <c r="H15" s="5" t="n">
        <v>43483</v>
      </c>
    </row>
    <row r="16" customFormat="false" ht="13.8" hidden="false" customHeight="false" outlineLevel="0" collapsed="false">
      <c r="A16" s="3" t="n">
        <v>2018039363</v>
      </c>
      <c r="B16" s="0" t="str">
        <f aca="false">+VLOOKUP(A16,Sheet2!$A$1:$D$17,2,0)</f>
        <v>MACHIC SOTO GEDRIKHS ESTIVEN</v>
      </c>
      <c r="C16" s="4" t="n">
        <v>1</v>
      </c>
      <c r="D16" s="4" t="n">
        <v>2</v>
      </c>
      <c r="E16" s="4" t="n">
        <v>11</v>
      </c>
      <c r="F16" s="4" t="s">
        <v>8</v>
      </c>
      <c r="G16" s="0" t="str">
        <f aca="false">+VLOOKUP(A16,Sheet2!$A$1:$D$17,3,0)</f>
        <v>3005679520101</v>
      </c>
      <c r="H16" s="5" t="n">
        <v>43483</v>
      </c>
    </row>
    <row r="17" customFormat="false" ht="13.8" hidden="false" customHeight="false" outlineLevel="0" collapsed="false">
      <c r="A17" s="3" t="n">
        <v>2013080605</v>
      </c>
      <c r="B17" s="0" t="e">
        <f aca="false">+VLOOKUP(A17,Sheet2!$A$1:$D$17,2,0)</f>
        <v>#N/A</v>
      </c>
      <c r="C17" s="4" t="n">
        <v>1</v>
      </c>
      <c r="D17" s="4" t="n">
        <v>1</v>
      </c>
      <c r="E17" s="4" t="n">
        <v>16</v>
      </c>
      <c r="F17" s="4" t="s">
        <v>8</v>
      </c>
      <c r="G17" s="0" t="e">
        <f aca="false">+VLOOKUP(A17,Sheet2!$A$1:$D$17,3,0)</f>
        <v>#N/A</v>
      </c>
      <c r="H17" s="5" t="n">
        <v>43483</v>
      </c>
    </row>
    <row r="18" customFormat="false" ht="13.8" hidden="false" customHeight="false" outlineLevel="0" collapsed="false">
      <c r="A18" s="3" t="n">
        <v>2008007547</v>
      </c>
      <c r="B18" s="0" t="str">
        <f aca="false">+VLOOKUP(A18,Sheet2!$A$1:$D$17,2,0)</f>
        <v>CHANG LUCERO LUIS ROBERTO</v>
      </c>
      <c r="C18" s="4" t="n">
        <v>1</v>
      </c>
      <c r="D18" s="4" t="n">
        <v>1</v>
      </c>
      <c r="E18" s="4" t="n">
        <v>10</v>
      </c>
      <c r="F18" s="4" t="s">
        <v>8</v>
      </c>
      <c r="G18" s="0" t="n">
        <f aca="false">+VLOOKUP(A18,Sheet2!$A$1:$D$17,3,0)</f>
        <v>0</v>
      </c>
      <c r="H18" s="5" t="n">
        <v>43483</v>
      </c>
    </row>
    <row r="19" customFormat="false" ht="13.8" hidden="false" customHeight="false" outlineLevel="0" collapsed="false">
      <c r="A19" s="3" t="n">
        <v>2015039858</v>
      </c>
      <c r="B19" s="0" t="e">
        <f aca="false">+VLOOKUP(A19,Sheet2!$A$1:$D$17,2,0)</f>
        <v>#N/A</v>
      </c>
      <c r="C19" s="4" t="n">
        <v>1</v>
      </c>
      <c r="D19" s="4" t="n">
        <v>2</v>
      </c>
      <c r="E19" s="4" t="n">
        <v>6</v>
      </c>
      <c r="F19" s="4" t="s">
        <v>9</v>
      </c>
      <c r="G19" s="0" t="e">
        <f aca="false">+VLOOKUP(A19,Sheet2!$A$1:$D$17,3,0)</f>
        <v>#N/A</v>
      </c>
      <c r="H19" s="5" t="n">
        <v>43483</v>
      </c>
    </row>
    <row r="20" customFormat="false" ht="13.8" hidden="false" customHeight="false" outlineLevel="0" collapsed="false">
      <c r="A20" s="3" t="n">
        <v>2013018855</v>
      </c>
      <c r="B20" s="0" t="e">
        <f aca="false">+VLOOKUP(A20,Sheet2!$A$1:$D$17,2,0)</f>
        <v>#N/A</v>
      </c>
      <c r="C20" s="4" t="n">
        <v>1</v>
      </c>
      <c r="D20" s="4" t="n">
        <v>1</v>
      </c>
      <c r="E20" s="4" t="n">
        <v>4</v>
      </c>
      <c r="F20" s="4" t="s">
        <v>9</v>
      </c>
      <c r="G20" s="0" t="e">
        <f aca="false">+VLOOKUP(A20,Sheet2!$A$1:$D$17,3,0)</f>
        <v>#N/A</v>
      </c>
      <c r="H20" s="5" t="n">
        <v>43483</v>
      </c>
    </row>
    <row r="21" customFormat="false" ht="13.8" hidden="false" customHeight="false" outlineLevel="0" collapsed="false">
      <c r="A21" s="3" t="n">
        <v>2010016313</v>
      </c>
      <c r="B21" s="0" t="e">
        <f aca="false">+VLOOKUP(A21,Sheet2!$A$1:$D$17,2,0)</f>
        <v>#N/A</v>
      </c>
      <c r="C21" s="4" t="n">
        <v>2</v>
      </c>
      <c r="D21" s="4" t="n">
        <v>1</v>
      </c>
      <c r="E21" s="4" t="n">
        <v>6</v>
      </c>
      <c r="F21" s="4" t="s">
        <v>9</v>
      </c>
      <c r="G21" s="0" t="e">
        <f aca="false">+VLOOKUP(A21,Sheet2!$A$1:$D$17,3,0)</f>
        <v>#N/A</v>
      </c>
      <c r="H21" s="5" t="n">
        <v>43483</v>
      </c>
    </row>
    <row r="22" customFormat="false" ht="13.8" hidden="false" customHeight="false" outlineLevel="0" collapsed="false">
      <c r="A22" s="3" t="n">
        <v>2018004931</v>
      </c>
      <c r="B22" s="0" t="str">
        <f aca="false">+VLOOKUP(A22,Sheet2!$A$1:$D$17,2,0)</f>
        <v>MONZON CASTELLANOS PEDRO MIGUEL</v>
      </c>
      <c r="C22" s="4" t="n">
        <v>1</v>
      </c>
      <c r="D22" s="4" t="n">
        <v>2</v>
      </c>
      <c r="E22" s="4" t="n">
        <v>14</v>
      </c>
      <c r="F22" s="4" t="s">
        <v>8</v>
      </c>
      <c r="G22" s="0" t="str">
        <f aca="false">+VLOOKUP(A22,Sheet2!$A$1:$D$17,3,0)</f>
        <v>3016703230101</v>
      </c>
      <c r="H22" s="5" t="n">
        <v>43483</v>
      </c>
    </row>
    <row r="23" customFormat="false" ht="13.8" hidden="false" customHeight="false" outlineLevel="0" collapsed="false">
      <c r="A23" s="3" t="n">
        <v>2017025291</v>
      </c>
      <c r="B23" s="0" t="str">
        <f aca="false">+VLOOKUP(A23,Sheet2!$A$1:$D$17,2,0)</f>
        <v>TZUNUX TZOC SAMUEL</v>
      </c>
      <c r="C23" s="4" t="n">
        <v>1</v>
      </c>
      <c r="D23" s="4" t="n">
        <v>1</v>
      </c>
      <c r="E23" s="4" t="n">
        <v>7</v>
      </c>
      <c r="F23" s="4" t="s">
        <v>8</v>
      </c>
      <c r="G23" s="0" t="str">
        <f aca="false">+VLOOKUP(A23,Sheet2!$A$1:$D$17,3,0)</f>
        <v>282396470805</v>
      </c>
      <c r="H23" s="5" t="n">
        <v>43483</v>
      </c>
    </row>
    <row r="24" customFormat="false" ht="13.8" hidden="false" customHeight="false" outlineLevel="0" collapsed="false">
      <c r="A24" s="3" t="n">
        <v>2018023101</v>
      </c>
      <c r="B24" s="0" t="str">
        <f aca="false">+VLOOKUP(A24,Sheet2!$A$1:$D$17,2,0)</f>
        <v>BARRIOS SALVATIERRA JOSHEP ELIAS</v>
      </c>
      <c r="C24" s="4" t="n">
        <v>1</v>
      </c>
      <c r="D24" s="4" t="n">
        <v>1</v>
      </c>
      <c r="E24" s="4" t="n">
        <v>12</v>
      </c>
      <c r="F24" s="4" t="s">
        <v>8</v>
      </c>
      <c r="G24" s="0" t="str">
        <f aca="false">+VLOOKUP(A24,Sheet2!$A$1:$D$17,3,0)</f>
        <v>3018677040101</v>
      </c>
      <c r="H24" s="5" t="n">
        <v>43483</v>
      </c>
    </row>
    <row r="25" customFormat="false" ht="13.8" hidden="false" customHeight="false" outlineLevel="0" collapsed="false">
      <c r="A25" s="3" t="n">
        <v>2013021249</v>
      </c>
      <c r="B25" s="0" t="str">
        <f aca="false">+VLOOKUP(A25,Sheet2!$A$1:$D$17,2,0)</f>
        <v>SALVADOR FRANCISCO ANTHONY DOUGLAS</v>
      </c>
      <c r="C25" s="4" t="n">
        <v>1</v>
      </c>
      <c r="D25" s="4" t="n">
        <v>1</v>
      </c>
      <c r="E25" s="4" t="n">
        <v>8</v>
      </c>
      <c r="F25" s="4" t="s">
        <v>8</v>
      </c>
      <c r="G25" s="0" t="str">
        <f aca="false">+VLOOKUP(A25,Sheet2!$A$1:$D$17,3,0)</f>
        <v>2731743201308</v>
      </c>
      <c r="H25" s="5" t="n">
        <v>43483</v>
      </c>
    </row>
    <row r="26" customFormat="false" ht="13.8" hidden="false" customHeight="false" outlineLevel="0" collapsed="false">
      <c r="A26" s="3" t="n">
        <v>2013009618</v>
      </c>
      <c r="B26" s="0" t="str">
        <f aca="false">+VLOOKUP(A26,Sheet2!$A$1:$D$17,2,0)</f>
        <v>GABRIEL VASQUEZ ARNULFO</v>
      </c>
      <c r="C26" s="4" t="n">
        <v>1</v>
      </c>
      <c r="D26" s="4" t="n">
        <v>1</v>
      </c>
      <c r="E26" s="4" t="n">
        <v>10</v>
      </c>
      <c r="F26" s="4" t="s">
        <v>8</v>
      </c>
      <c r="G26" s="0" t="str">
        <f aca="false">+VLOOKUP(A26,Sheet2!$A$1:$D$17,3,0)</f>
        <v>3055633271319</v>
      </c>
      <c r="H26" s="5" t="n">
        <v>43483</v>
      </c>
    </row>
    <row r="27" customFormat="false" ht="13.8" hidden="false" customHeight="false" outlineLevel="0" collapsed="false">
      <c r="A27" s="3" t="n">
        <v>2018030413</v>
      </c>
      <c r="B27" s="0" t="str">
        <f aca="false">+VLOOKUP(A27,Sheet2!$A$1:$D$17,2,0)</f>
        <v>MARTINEZ MELENDEZ GRECIA LOURDES</v>
      </c>
      <c r="C27" s="4" t="n">
        <v>2</v>
      </c>
      <c r="D27" s="4" t="n">
        <v>1</v>
      </c>
      <c r="E27" s="4" t="n">
        <v>12</v>
      </c>
      <c r="F27" s="4" t="s">
        <v>8</v>
      </c>
      <c r="G27" s="0" t="str">
        <f aca="false">+VLOOKUP(A27,Sheet2!$A$1:$D$17,3,0)</f>
        <v>3805417260101</v>
      </c>
      <c r="H27" s="5" t="n">
        <v>43483</v>
      </c>
    </row>
    <row r="28" customFormat="false" ht="13.8" hidden="false" customHeight="false" outlineLevel="0" collapsed="false">
      <c r="A28" s="3" t="n">
        <v>2018043280</v>
      </c>
      <c r="B28" s="0" t="str">
        <f aca="false">+VLOOKUP(A28,Sheet2!$A$1:$D$17,2,0)</f>
        <v>ANGIE MARLENEE ESTEVEZ GOMEZ</v>
      </c>
      <c r="C28" s="4" t="n">
        <v>2</v>
      </c>
      <c r="D28" s="4" t="n">
        <v>1</v>
      </c>
      <c r="E28" s="4" t="n">
        <v>14</v>
      </c>
      <c r="F28" s="4" t="s">
        <v>8</v>
      </c>
      <c r="G28" s="0" t="str">
        <f aca="false">+VLOOKUP(A28,Sheet2!$A$1:$D$17,3,0)</f>
        <v>3054085930207</v>
      </c>
      <c r="H28" s="5" t="n">
        <v>43483</v>
      </c>
    </row>
    <row r="29" customFormat="false" ht="13.8" hidden="false" customHeight="false" outlineLevel="0" collapsed="false">
      <c r="A29" s="3" t="n">
        <v>2016042490</v>
      </c>
      <c r="B29" s="0" t="e">
        <f aca="false">+VLOOKUP(A29,Sheet2!$A$1:$D$17,2,0)</f>
        <v>#N/A</v>
      </c>
      <c r="C29" s="4" t="n">
        <v>1</v>
      </c>
      <c r="D29" s="4" t="n">
        <v>2</v>
      </c>
      <c r="E29" s="4" t="n">
        <v>3</v>
      </c>
      <c r="F29" s="4" t="s">
        <v>9</v>
      </c>
      <c r="G29" s="0" t="e">
        <f aca="false">+VLOOKUP(A29,Sheet2!$A$1:$D$17,3,0)</f>
        <v>#N/A</v>
      </c>
      <c r="H29" s="5" t="n">
        <v>43483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B2:B29 C12"/>
    </sheetView>
  </sheetViews>
  <sheetFormatPr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37.74"/>
    <col collapsed="false" customWidth="true" hidden="false" outlineLevel="0" max="3" min="3" style="0" width="15.57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6" t="s">
        <v>10</v>
      </c>
      <c r="B1" s="6" t="s">
        <v>11</v>
      </c>
      <c r="C1" s="6" t="s">
        <v>12</v>
      </c>
      <c r="D1" s="6" t="s">
        <v>13</v>
      </c>
    </row>
    <row r="2" customFormat="false" ht="13.8" hidden="false" customHeight="false" outlineLevel="0" collapsed="false">
      <c r="A2" s="6" t="n">
        <v>2008007547</v>
      </c>
      <c r="B2" s="6" t="s">
        <v>14</v>
      </c>
      <c r="D2" s="6" t="s">
        <v>15</v>
      </c>
    </row>
    <row r="3" customFormat="false" ht="13.8" hidden="false" customHeight="false" outlineLevel="0" collapsed="false">
      <c r="A3" s="6" t="n">
        <v>2011040738</v>
      </c>
      <c r="B3" s="6" t="s">
        <v>16</v>
      </c>
      <c r="C3" s="6" t="s">
        <v>17</v>
      </c>
      <c r="D3" s="6" t="s">
        <v>15</v>
      </c>
    </row>
    <row r="4" customFormat="false" ht="13.8" hidden="false" customHeight="false" outlineLevel="0" collapsed="false">
      <c r="A4" s="6" t="n">
        <v>2012046483</v>
      </c>
      <c r="B4" s="6" t="s">
        <v>18</v>
      </c>
      <c r="C4" s="6" t="s">
        <v>19</v>
      </c>
      <c r="D4" s="6" t="s">
        <v>20</v>
      </c>
    </row>
    <row r="5" customFormat="false" ht="13.8" hidden="false" customHeight="false" outlineLevel="0" collapsed="false">
      <c r="A5" s="6" t="n">
        <v>2013009618</v>
      </c>
      <c r="B5" s="6" t="s">
        <v>21</v>
      </c>
      <c r="C5" s="6" t="s">
        <v>22</v>
      </c>
      <c r="D5" s="6" t="s">
        <v>15</v>
      </c>
    </row>
    <row r="6" customFormat="false" ht="13.8" hidden="false" customHeight="false" outlineLevel="0" collapsed="false">
      <c r="A6" s="6" t="n">
        <v>2013021249</v>
      </c>
      <c r="B6" s="6" t="s">
        <v>23</v>
      </c>
      <c r="C6" s="6" t="s">
        <v>24</v>
      </c>
      <c r="D6" s="6" t="s">
        <v>15</v>
      </c>
    </row>
    <row r="7" customFormat="false" ht="13.8" hidden="false" customHeight="false" outlineLevel="0" collapsed="false">
      <c r="A7" s="6" t="n">
        <v>2013080506</v>
      </c>
      <c r="B7" s="6" t="s">
        <v>25</v>
      </c>
      <c r="C7" s="6" t="s">
        <v>26</v>
      </c>
      <c r="D7" s="6" t="s">
        <v>15</v>
      </c>
    </row>
    <row r="8" customFormat="false" ht="13.8" hidden="false" customHeight="false" outlineLevel="0" collapsed="false">
      <c r="A8" s="6" t="n">
        <v>2017018415</v>
      </c>
      <c r="B8" s="6" t="s">
        <v>27</v>
      </c>
      <c r="C8" s="6" t="s">
        <v>28</v>
      </c>
      <c r="D8" s="6" t="s">
        <v>15</v>
      </c>
    </row>
    <row r="9" customFormat="false" ht="13.8" hidden="false" customHeight="false" outlineLevel="0" collapsed="false">
      <c r="A9" s="6" t="n">
        <v>2017025291</v>
      </c>
      <c r="B9" s="6" t="s">
        <v>29</v>
      </c>
      <c r="C9" s="6" t="s">
        <v>30</v>
      </c>
      <c r="D9" s="6" t="s">
        <v>15</v>
      </c>
    </row>
    <row r="10" customFormat="false" ht="13.8" hidden="false" customHeight="false" outlineLevel="0" collapsed="false">
      <c r="A10" s="6" t="n">
        <v>2018004931</v>
      </c>
      <c r="B10" s="6" t="s">
        <v>31</v>
      </c>
      <c r="C10" s="6" t="s">
        <v>32</v>
      </c>
      <c r="D10" s="6" t="s">
        <v>20</v>
      </c>
    </row>
    <row r="11" customFormat="false" ht="13.8" hidden="false" customHeight="false" outlineLevel="0" collapsed="false">
      <c r="A11" s="6" t="n">
        <v>2018023101</v>
      </c>
      <c r="B11" s="6" t="s">
        <v>33</v>
      </c>
      <c r="C11" s="6" t="s">
        <v>34</v>
      </c>
      <c r="D11" s="6" t="s">
        <v>15</v>
      </c>
    </row>
    <row r="12" customFormat="false" ht="13.8" hidden="false" customHeight="false" outlineLevel="0" collapsed="false">
      <c r="A12" s="6" t="n">
        <v>2018027271</v>
      </c>
      <c r="B12" s="6" t="s">
        <v>35</v>
      </c>
      <c r="C12" s="6" t="s">
        <v>36</v>
      </c>
      <c r="D12" s="6" t="s">
        <v>15</v>
      </c>
    </row>
    <row r="13" customFormat="false" ht="13.8" hidden="false" customHeight="false" outlineLevel="0" collapsed="false">
      <c r="A13" s="6" t="n">
        <v>2018030413</v>
      </c>
      <c r="B13" s="6" t="s">
        <v>37</v>
      </c>
      <c r="C13" s="6" t="s">
        <v>38</v>
      </c>
      <c r="D13" s="6" t="s">
        <v>15</v>
      </c>
    </row>
    <row r="14" customFormat="false" ht="13.8" hidden="false" customHeight="false" outlineLevel="0" collapsed="false">
      <c r="A14" s="6" t="n">
        <v>2018031897</v>
      </c>
      <c r="B14" s="6" t="s">
        <v>39</v>
      </c>
      <c r="C14" s="6" t="s">
        <v>40</v>
      </c>
      <c r="D14" s="6" t="s">
        <v>15</v>
      </c>
    </row>
    <row r="15" customFormat="false" ht="13.8" hidden="false" customHeight="false" outlineLevel="0" collapsed="false">
      <c r="A15" s="6" t="n">
        <v>2018039363</v>
      </c>
      <c r="B15" s="6" t="s">
        <v>41</v>
      </c>
      <c r="C15" s="6" t="s">
        <v>42</v>
      </c>
      <c r="D15" s="6" t="s">
        <v>20</v>
      </c>
    </row>
    <row r="16" customFormat="false" ht="13.8" hidden="false" customHeight="false" outlineLevel="0" collapsed="false">
      <c r="A16" s="6" t="n">
        <v>2018043280</v>
      </c>
      <c r="B16" s="6" t="s">
        <v>43</v>
      </c>
      <c r="C16" s="6" t="s">
        <v>44</v>
      </c>
      <c r="D16" s="6" t="s">
        <v>15</v>
      </c>
    </row>
    <row r="17" customFormat="false" ht="13.8" hidden="false" customHeight="false" outlineLevel="0" collapsed="false">
      <c r="A17" s="6" t="n">
        <v>2018058252</v>
      </c>
      <c r="B17" s="6" t="s">
        <v>45</v>
      </c>
      <c r="C17" s="6" t="s">
        <v>46</v>
      </c>
      <c r="D17" s="6" t="s">
        <v>15</v>
      </c>
    </row>
    <row r="22" customFormat="false" ht="13.8" hidden="false" customHeight="false" outlineLevel="0" collapsed="false">
      <c r="A22" s="0" t="n">
        <f aca="false">+VALUE(A2)</f>
        <v>2008007547</v>
      </c>
    </row>
    <row r="23" customFormat="false" ht="13.8" hidden="false" customHeight="false" outlineLevel="0" collapsed="false">
      <c r="A23" s="0" t="n">
        <f aca="false">+VALUE(A3)</f>
        <v>2011040738</v>
      </c>
    </row>
    <row r="24" customFormat="false" ht="13.8" hidden="false" customHeight="false" outlineLevel="0" collapsed="false">
      <c r="A24" s="0" t="n">
        <f aca="false">+VALUE(A4)</f>
        <v>2012046483</v>
      </c>
    </row>
    <row r="25" customFormat="false" ht="13.8" hidden="false" customHeight="false" outlineLevel="0" collapsed="false">
      <c r="A25" s="0" t="n">
        <f aca="false">+VALUE(A5)</f>
        <v>2013009618</v>
      </c>
    </row>
    <row r="26" customFormat="false" ht="13.8" hidden="false" customHeight="false" outlineLevel="0" collapsed="false">
      <c r="A26" s="0" t="n">
        <f aca="false">+VALUE(A6)</f>
        <v>2013021249</v>
      </c>
    </row>
    <row r="27" customFormat="false" ht="13.8" hidden="false" customHeight="false" outlineLevel="0" collapsed="false">
      <c r="A27" s="0" t="n">
        <f aca="false">+VALUE(A7)</f>
        <v>2013080506</v>
      </c>
    </row>
    <row r="28" customFormat="false" ht="13.8" hidden="false" customHeight="false" outlineLevel="0" collapsed="false">
      <c r="A28" s="0" t="n">
        <f aca="false">+VALUE(A8)</f>
        <v>2017018415</v>
      </c>
    </row>
    <row r="29" customFormat="false" ht="13.8" hidden="false" customHeight="false" outlineLevel="0" collapsed="false">
      <c r="A29" s="0" t="n">
        <f aca="false">+VALUE(A9)</f>
        <v>2017025291</v>
      </c>
    </row>
    <row r="30" customFormat="false" ht="13.8" hidden="false" customHeight="false" outlineLevel="0" collapsed="false">
      <c r="A30" s="0" t="n">
        <f aca="false">+VALUE(A10)</f>
        <v>2018004931</v>
      </c>
    </row>
    <row r="31" customFormat="false" ht="13.8" hidden="false" customHeight="false" outlineLevel="0" collapsed="false">
      <c r="A31" s="0" t="n">
        <f aca="false">+VALUE(A11)</f>
        <v>2018023101</v>
      </c>
    </row>
    <row r="32" customFormat="false" ht="13.8" hidden="false" customHeight="false" outlineLevel="0" collapsed="false">
      <c r="A32" s="0" t="n">
        <f aca="false">+VALUE(A12)</f>
        <v>2018027271</v>
      </c>
    </row>
    <row r="33" customFormat="false" ht="13.8" hidden="false" customHeight="false" outlineLevel="0" collapsed="false">
      <c r="A33" s="0" t="n">
        <f aca="false">+VALUE(A13)</f>
        <v>2018030413</v>
      </c>
    </row>
    <row r="34" customFormat="false" ht="13.8" hidden="false" customHeight="false" outlineLevel="0" collapsed="false">
      <c r="A34" s="0" t="n">
        <f aca="false">+VALUE(A14)</f>
        <v>2018031897</v>
      </c>
    </row>
    <row r="35" customFormat="false" ht="13.8" hidden="false" customHeight="false" outlineLevel="0" collapsed="false">
      <c r="A35" s="0" t="n">
        <f aca="false">+VALUE(A15)</f>
        <v>2018039363</v>
      </c>
    </row>
    <row r="36" customFormat="false" ht="13.8" hidden="false" customHeight="false" outlineLevel="0" collapsed="false">
      <c r="A36" s="0" t="n">
        <f aca="false">+VALUE(A16)</f>
        <v>2018043280</v>
      </c>
    </row>
    <row r="37" customFormat="false" ht="13.8" hidden="false" customHeight="false" outlineLevel="0" collapsed="false">
      <c r="A37" s="0" t="n">
        <f aca="false">+VALUE(A17)</f>
        <v>2018058252</v>
      </c>
    </row>
    <row r="38" customFormat="false" ht="13.8" hidden="false" customHeight="false" outlineLevel="0" collapsed="false">
      <c r="A38" s="0" t="n">
        <f aca="false">+VALUE(A18)</f>
        <v>0</v>
      </c>
    </row>
    <row r="39" customFormat="false" ht="13.8" hidden="false" customHeight="false" outlineLevel="0" collapsed="false">
      <c r="A39" s="0" t="n">
        <f aca="false">+VALUE(A19)</f>
        <v>0</v>
      </c>
    </row>
    <row r="40" customFormat="false" ht="13.8" hidden="false" customHeight="false" outlineLevel="0" collapsed="false">
      <c r="A40" s="0" t="n">
        <f aca="false">+VALUE(A20)</f>
        <v>0</v>
      </c>
    </row>
    <row r="41" customFormat="false" ht="13.8" hidden="false" customHeight="false" outlineLevel="0" collapsed="false">
      <c r="A41" s="0" t="n">
        <f aca="false">+VALUE(A21)</f>
        <v>0</v>
      </c>
    </row>
    <row r="42" customFormat="false" ht="13.8" hidden="false" customHeight="false" outlineLevel="0" collapsed="false">
      <c r="A42" s="0" t="n">
        <f aca="false">+VALUE(A22)</f>
        <v>2008007547</v>
      </c>
    </row>
    <row r="43" customFormat="false" ht="13.8" hidden="false" customHeight="false" outlineLevel="0" collapsed="false">
      <c r="A43" s="0" t="n">
        <f aca="false">+VALUE(A23)</f>
        <v>2011040738</v>
      </c>
    </row>
    <row r="44" customFormat="false" ht="13.8" hidden="false" customHeight="false" outlineLevel="0" collapsed="false">
      <c r="A44" s="0" t="n">
        <f aca="false">+VALUE(A24)</f>
        <v>2012046483</v>
      </c>
    </row>
    <row r="45" customFormat="false" ht="13.8" hidden="false" customHeight="false" outlineLevel="0" collapsed="false">
      <c r="A45" s="0" t="n">
        <f aca="false">+VALUE(A25)</f>
        <v>2013009618</v>
      </c>
    </row>
    <row r="46" customFormat="false" ht="13.8" hidden="false" customHeight="false" outlineLevel="0" collapsed="false">
      <c r="A46" s="0" t="n">
        <f aca="false">+VALUE(A26)</f>
        <v>2013021249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2019-01-21T19:58:32Z</dcterms:created>
  <dc:creator>Administrator</dc:creator>
  <dc:description/>
  <dc:language>es-GT</dc:language>
  <cp:lastModifiedBy/>
  <dcterms:modified xsi:type="dcterms:W3CDTF">2019-01-22T15:24:08Z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