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Curso Excel\"/>
    </mc:Choice>
  </mc:AlternateContent>
  <xr:revisionPtr revIDLastSave="0" documentId="13_ncr:1_{D87A0C56-DF1B-4536-82DF-6AC7D481D55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nu" sheetId="2" r:id="rId1"/>
    <sheet name="Pasta1" sheetId="1" r:id="rId2"/>
    <sheet name="Planilha3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2" i="1" l="1"/>
  <c r="F22" i="1" s="1"/>
  <c r="L25" i="1"/>
  <c r="N25" i="1" s="1"/>
  <c r="L24" i="1"/>
  <c r="N24" i="1" s="1"/>
  <c r="L23" i="1"/>
  <c r="N23" i="1" s="1"/>
  <c r="L18" i="1" s="1"/>
  <c r="L22" i="1"/>
  <c r="N22" i="1" s="1"/>
  <c r="D23" i="1"/>
  <c r="F23" i="1" s="1"/>
  <c r="F24" i="1"/>
  <c r="F18" i="1" s="1"/>
  <c r="D25" i="1"/>
  <c r="F25" i="1" s="1"/>
  <c r="K18" i="1" l="1"/>
  <c r="D18" i="1"/>
  <c r="C18" i="1"/>
</calcChain>
</file>

<file path=xl/sharedStrings.xml><?xml version="1.0" encoding="utf-8"?>
<sst xmlns="http://schemas.openxmlformats.org/spreadsheetml/2006/main" count="43" uniqueCount="24">
  <si>
    <t xml:space="preserve">  Nomes</t>
  </si>
  <si>
    <t>Matéria</t>
  </si>
  <si>
    <t>Nota 1</t>
  </si>
  <si>
    <t>Nota 2</t>
  </si>
  <si>
    <t>Média</t>
  </si>
  <si>
    <t>Situação</t>
  </si>
  <si>
    <t>Matemática</t>
  </si>
  <si>
    <t>Quimica</t>
  </si>
  <si>
    <t>Português</t>
  </si>
  <si>
    <t>Informatica</t>
  </si>
  <si>
    <t>Artes</t>
  </si>
  <si>
    <t>Contagem de Matéria</t>
  </si>
  <si>
    <t>Aprovado</t>
  </si>
  <si>
    <t>Reprovado</t>
  </si>
  <si>
    <t xml:space="preserve">Reprovado </t>
  </si>
  <si>
    <t>Naruto</t>
  </si>
  <si>
    <t>Luffy</t>
  </si>
  <si>
    <t>Zoro</t>
  </si>
  <si>
    <t>Sanji</t>
  </si>
  <si>
    <t>Ace</t>
  </si>
  <si>
    <t>Sasuke</t>
  </si>
  <si>
    <t>Kakashi</t>
  </si>
  <si>
    <t>Obito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</si>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</sst>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       </a:t>
            </a:r>
            <a:endParaRPr lang="pt-BR"/>
          </a:p>
        </c:rich>
      </c:tx>
      <c:layout>
        <c:manualLayout>
          <c:xMode val="edge"/>
          <c:yMode val="edge"/>
          <c:x val="0.14248604283580577"/>
          <c:y val="4.49438202247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E-4B65-B339-F22896DE9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E-4B65-B339-F22896DE9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Pasta1!$C$17:$D$17</c:f>
              <c:strCache>
                <c:ptCount val="2"/>
                <c:pt idx="0">
                  <c:v>Reprovado </c:v>
                </c:pt>
                <c:pt idx="1">
                  <c:v>Aprovado</c:v>
                </c:pt>
              </c:strCache>
            </c:strRef>
          </c:cat>
          <c:val>
            <c:numRef>
              <c:f>Pasta1!$C$18:$D$18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B65-B339-F22896DE92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5513735306481"/>
          <c:y val="6.8571428571428575E-2"/>
          <c:w val="0.45341164090009339"/>
          <c:h val="0.65809433820772401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8F-4E9A-8609-74CA1ED991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8F-4E9A-8609-74CA1ED991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Pasta1!$K$17:$L$17</c:f>
              <c:strCache>
                <c:ptCount val="2"/>
                <c:pt idx="0">
                  <c:v>Reprovado</c:v>
                </c:pt>
                <c:pt idx="1">
                  <c:v>Aprovado</c:v>
                </c:pt>
              </c:strCache>
            </c:strRef>
          </c:cat>
          <c:val>
            <c:numRef>
              <c:f>Pasta1!$K$18:$L$18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E9A-8609-74CA1ED991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884189063143969E-2"/>
          <c:y val="2.6666666666666668E-2"/>
          <c:w val="0.89500000000000002"/>
          <c:h val="0.8287656751239428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6ACC5B6D-5475-408B-9D81-E6010D18B93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C58-4106-9911-5A8DDE864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Pasta1!$I$22:$I$25</c:f>
              <c:strCache>
                <c:ptCount val="4"/>
                <c:pt idx="0">
                  <c:v>Naruto</c:v>
                </c:pt>
                <c:pt idx="1">
                  <c:v>Sasuke</c:v>
                </c:pt>
                <c:pt idx="2">
                  <c:v>Kakashi</c:v>
                </c:pt>
                <c:pt idx="3">
                  <c:v>Obito</c:v>
                </c:pt>
              </c:strCache>
            </c:strRef>
          </c:cat>
          <c:val>
            <c:numRef>
              <c:f>Pasta1!$L$22:$L$25</c:f>
              <c:numCache>
                <c:formatCode>0.00</c:formatCode>
                <c:ptCount val="4"/>
                <c:pt idx="0">
                  <c:v>7.5</c:v>
                </c:pt>
                <c:pt idx="1">
                  <c:v>4.5</c:v>
                </c:pt>
                <c:pt idx="2">
                  <c:v>8.5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8-4106-9911-5A8DDE864F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1406376"/>
        <c:axId val="521409656"/>
      </c:barChart>
      <c:catAx>
        <c:axId val="5214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09656"/>
        <c:crosses val="autoZero"/>
        <c:auto val="1"/>
        <c:lblAlgn val="ctr"/>
        <c:lblOffset val="100"/>
        <c:noMultiLvlLbl val="0"/>
      </c:catAx>
      <c:valAx>
        <c:axId val="5214096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5214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Pasta1!$A$22:$A$25</c:f>
              <c:strCache>
                <c:ptCount val="4"/>
                <c:pt idx="0">
                  <c:v>Luffy</c:v>
                </c:pt>
                <c:pt idx="1">
                  <c:v>Zoro</c:v>
                </c:pt>
                <c:pt idx="2">
                  <c:v>Sanji</c:v>
                </c:pt>
                <c:pt idx="3">
                  <c:v>Ace</c:v>
                </c:pt>
              </c:strCache>
            </c:strRef>
          </c:cat>
          <c:val>
            <c:numRef>
              <c:f>Pasta1!$D$22:$D$25</c:f>
              <c:numCache>
                <c:formatCode>0.00</c:formatCode>
                <c:ptCount val="4"/>
                <c:pt idx="0">
                  <c:v>7</c:v>
                </c:pt>
                <c:pt idx="1">
                  <c:v>6.5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A-4C4C-B430-B861E1BEBA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8171224"/>
        <c:axId val="468174176"/>
      </c:barChart>
      <c:catAx>
        <c:axId val="46817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174176"/>
        <c:crosses val="autoZero"/>
        <c:auto val="1"/>
        <c:lblAlgn val="ctr"/>
        <c:lblOffset val="100"/>
        <c:noMultiLvlLbl val="0"/>
      </c:catAx>
      <c:valAx>
        <c:axId val="4681741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>
                    <a:solidFill>
                      <a:schemeClr val="tx1"/>
                    </a:solidFill>
                  </a:rPr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46817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B-4DA0-BF72-42FDBFFA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Matéria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078-A4A1-7855B86B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13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1.jpeg"/><Relationship Id="rId1" Type="http://schemas.openxmlformats.org/officeDocument/2006/relationships/hyperlink" Target="#Pasta1!A8"/><Relationship Id="rId6" Type="http://schemas.openxmlformats.org/officeDocument/2006/relationships/image" Target="../media/image4.jpeg"/><Relationship Id="rId11" Type="http://schemas.openxmlformats.org/officeDocument/2006/relationships/chart" Target="../charts/chart2.xml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openxmlformats.org/officeDocument/2006/relationships/image" Target="../media/image2.jpeg"/><Relationship Id="rId9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76200</xdr:rowOff>
    </xdr:from>
    <xdr:to>
      <xdr:col>9</xdr:col>
      <xdr:colOff>371475</xdr:colOff>
      <xdr:row>2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C757309-8B7D-4E54-B7A6-4906342AFBC5}"/>
            </a:ext>
          </a:extLst>
        </xdr:cNvPr>
        <xdr:cNvSpPr/>
      </xdr:nvSpPr>
      <xdr:spPr>
        <a:xfrm>
          <a:off x="4933949" y="76200"/>
          <a:ext cx="2019301" cy="304800"/>
        </a:xfrm>
        <a:prstGeom prst="roundRect">
          <a:avLst/>
        </a:prstGeom>
        <a:ln w="571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219074</xdr:colOff>
      <xdr:row>0</xdr:row>
      <xdr:rowOff>47624</xdr:rowOff>
    </xdr:from>
    <xdr:ext cx="2533651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5BE2ED8-284F-46FB-B478-F7547EC03052}"/>
            </a:ext>
          </a:extLst>
        </xdr:cNvPr>
        <xdr:cNvSpPr txBox="1"/>
      </xdr:nvSpPr>
      <xdr:spPr>
        <a:xfrm>
          <a:off x="4638674" y="47624"/>
          <a:ext cx="2533651" cy="342786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600" b="1"/>
            <a:t>Menu</a:t>
          </a:r>
          <a:r>
            <a:rPr lang="pt-BR" sz="1600" b="1" baseline="0"/>
            <a:t> Escola Tridev</a:t>
          </a:r>
          <a:endParaRPr lang="pt-BR" sz="900" b="1"/>
        </a:p>
      </xdr:txBody>
    </xdr:sp>
    <xdr:clientData/>
  </xdr:oneCellAnchor>
  <xdr:twoCellAnchor>
    <xdr:from>
      <xdr:col>4</xdr:col>
      <xdr:colOff>428625</xdr:colOff>
      <xdr:row>0</xdr:row>
      <xdr:rowOff>57150</xdr:rowOff>
    </xdr:from>
    <xdr:to>
      <xdr:col>5</xdr:col>
      <xdr:colOff>371475</xdr:colOff>
      <xdr:row>1</xdr:row>
      <xdr:rowOff>171450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C08D087-3948-4E70-ADE8-7DC17544CE95}"/>
            </a:ext>
          </a:extLst>
        </xdr:cNvPr>
        <xdr:cNvSpPr/>
      </xdr:nvSpPr>
      <xdr:spPr>
        <a:xfrm>
          <a:off x="2867025" y="5715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1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323852</xdr:colOff>
      <xdr:row>11</xdr:row>
      <xdr:rowOff>9526</xdr:rowOff>
    </xdr:from>
    <xdr:to>
      <xdr:col>2</xdr:col>
      <xdr:colOff>409576</xdr:colOff>
      <xdr:row>14</xdr:row>
      <xdr:rowOff>133350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8D14E-8F16-444F-B9DA-41F761B0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2" y="2105026"/>
          <a:ext cx="695324" cy="695324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4</xdr:col>
      <xdr:colOff>66674</xdr:colOff>
      <xdr:row>5</xdr:row>
      <xdr:rowOff>47624</xdr:rowOff>
    </xdr:from>
    <xdr:to>
      <xdr:col>7</xdr:col>
      <xdr:colOff>190500</xdr:colOff>
      <xdr:row>16</xdr:row>
      <xdr:rowOff>47626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E7689B-530C-4C6D-99EC-C75DE201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2</xdr:row>
      <xdr:rowOff>9525</xdr:rowOff>
    </xdr:from>
    <xdr:to>
      <xdr:col>2</xdr:col>
      <xdr:colOff>552450</xdr:colOff>
      <xdr:row>3</xdr:row>
      <xdr:rowOff>123825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D54952E-1841-4CD8-B745-14429CCE2BC3}"/>
            </a:ext>
          </a:extLst>
        </xdr:cNvPr>
        <xdr:cNvSpPr/>
      </xdr:nvSpPr>
      <xdr:spPr>
        <a:xfrm>
          <a:off x="790575" y="39052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313012</xdr:colOff>
      <xdr:row>5</xdr:row>
      <xdr:rowOff>0</xdr:rowOff>
    </xdr:from>
    <xdr:to>
      <xdr:col>2</xdr:col>
      <xdr:colOff>381000</xdr:colOff>
      <xdr:row>8</xdr:row>
      <xdr:rowOff>142875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2BF62D-B074-4491-A9D9-7C596209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612" y="952500"/>
          <a:ext cx="677588" cy="71437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333377</xdr:colOff>
      <xdr:row>18</xdr:row>
      <xdr:rowOff>28576</xdr:rowOff>
    </xdr:from>
    <xdr:to>
      <xdr:col>2</xdr:col>
      <xdr:colOff>381001</xdr:colOff>
      <xdr:row>21</xdr:row>
      <xdr:rowOff>137226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3279EF3-3C0D-47D0-8578-B472489A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7" y="3457576"/>
          <a:ext cx="657224" cy="68015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352426</xdr:colOff>
      <xdr:row>25</xdr:row>
      <xdr:rowOff>95250</xdr:rowOff>
    </xdr:from>
    <xdr:to>
      <xdr:col>2</xdr:col>
      <xdr:colOff>381002</xdr:colOff>
      <xdr:row>28</xdr:row>
      <xdr:rowOff>161926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56BD415-2CC1-4B52-BE45-C19A5A00E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4857750"/>
          <a:ext cx="638176" cy="638176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11</xdr:col>
      <xdr:colOff>581025</xdr:colOff>
      <xdr:row>0</xdr:row>
      <xdr:rowOff>28575</xdr:rowOff>
    </xdr:from>
    <xdr:to>
      <xdr:col>13</xdr:col>
      <xdr:colOff>342900</xdr:colOff>
      <xdr:row>1</xdr:row>
      <xdr:rowOff>142875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99CED208-B828-438D-9548-94C07C204CD6}"/>
            </a:ext>
          </a:extLst>
        </xdr:cNvPr>
        <xdr:cNvSpPr/>
      </xdr:nvSpPr>
      <xdr:spPr>
        <a:xfrm>
          <a:off x="8382000" y="2857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2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9</xdr:col>
      <xdr:colOff>504825</xdr:colOff>
      <xdr:row>2</xdr:row>
      <xdr:rowOff>76200</xdr:rowOff>
    </xdr:from>
    <xdr:to>
      <xdr:col>11</xdr:col>
      <xdr:colOff>266700</xdr:colOff>
      <xdr:row>4</xdr:row>
      <xdr:rowOff>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54F087BF-A4E8-484B-905D-ABA7B1B5F472}"/>
            </a:ext>
          </a:extLst>
        </xdr:cNvPr>
        <xdr:cNvSpPr/>
      </xdr:nvSpPr>
      <xdr:spPr>
        <a:xfrm>
          <a:off x="7086600" y="45720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 </a:t>
          </a:r>
        </a:p>
      </xdr:txBody>
    </xdr:sp>
    <xdr:clientData/>
  </xdr:twoCellAnchor>
  <xdr:twoCellAnchor editAs="oneCell">
    <xdr:from>
      <xdr:col>10</xdr:col>
      <xdr:colOff>38101</xdr:colOff>
      <xdr:row>5</xdr:row>
      <xdr:rowOff>104775</xdr:rowOff>
    </xdr:from>
    <xdr:to>
      <xdr:col>11</xdr:col>
      <xdr:colOff>69871</xdr:colOff>
      <xdr:row>8</xdr:row>
      <xdr:rowOff>190393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A2800F8-C88C-4534-BA04-3C42484A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9476" y="1057275"/>
          <a:ext cx="641370" cy="65711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19050</xdr:colOff>
      <xdr:row>11</xdr:row>
      <xdr:rowOff>28574</xdr:rowOff>
    </xdr:from>
    <xdr:to>
      <xdr:col>11</xdr:col>
      <xdr:colOff>114301</xdr:colOff>
      <xdr:row>14</xdr:row>
      <xdr:rowOff>161925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9D073BC4-A208-416A-A216-D0AFA8F9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2124074"/>
          <a:ext cx="704851" cy="70485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76201</xdr:colOff>
      <xdr:row>17</xdr:row>
      <xdr:rowOff>103773</xdr:rowOff>
    </xdr:from>
    <xdr:to>
      <xdr:col>11</xdr:col>
      <xdr:colOff>122813</xdr:colOff>
      <xdr:row>21</xdr:row>
      <xdr:rowOff>76201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A0E1C13-ADC0-4143-98E8-70144988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76" y="3342273"/>
          <a:ext cx="656212" cy="73442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66675</xdr:colOff>
      <xdr:row>24</xdr:row>
      <xdr:rowOff>97044</xdr:rowOff>
    </xdr:from>
    <xdr:to>
      <xdr:col>11</xdr:col>
      <xdr:colOff>142875</xdr:colOff>
      <xdr:row>28</xdr:row>
      <xdr:rowOff>69271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6BE05A4-CC79-4E8A-A372-CA874E9A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4669044"/>
          <a:ext cx="685800" cy="734227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4</xdr:col>
      <xdr:colOff>333374</xdr:colOff>
      <xdr:row>3</xdr:row>
      <xdr:rowOff>66675</xdr:rowOff>
    </xdr:from>
    <xdr:to>
      <xdr:col>6</xdr:col>
      <xdr:colOff>885825</xdr:colOff>
      <xdr:row>4</xdr:row>
      <xdr:rowOff>133350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49A7A207-8D7B-46CA-8430-8DC08D3269C3}"/>
            </a:ext>
          </a:extLst>
        </xdr:cNvPr>
        <xdr:cNvSpPr/>
      </xdr:nvSpPr>
      <xdr:spPr>
        <a:xfrm>
          <a:off x="2771774" y="638175"/>
          <a:ext cx="2533651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Percentual de Aprovação One Piece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13</xdr:col>
      <xdr:colOff>457200</xdr:colOff>
      <xdr:row>3</xdr:row>
      <xdr:rowOff>57150</xdr:rowOff>
    </xdr:from>
    <xdr:to>
      <xdr:col>17</xdr:col>
      <xdr:colOff>114300</xdr:colOff>
      <xdr:row>4</xdr:row>
      <xdr:rowOff>123825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8ADC8F7-18F7-4674-8864-58897D2EED63}"/>
            </a:ext>
          </a:extLst>
        </xdr:cNvPr>
        <xdr:cNvSpPr/>
      </xdr:nvSpPr>
      <xdr:spPr>
        <a:xfrm>
          <a:off x="9477375" y="628650"/>
          <a:ext cx="2095500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Percentual de Aprovação Naruto</a:t>
          </a:r>
        </a:p>
      </xdr:txBody>
    </xdr:sp>
    <xdr:clientData/>
  </xdr:twoCellAnchor>
  <xdr:twoCellAnchor>
    <xdr:from>
      <xdr:col>13</xdr:col>
      <xdr:colOff>304801</xdr:colOff>
      <xdr:row>5</xdr:row>
      <xdr:rowOff>104775</xdr:rowOff>
    </xdr:from>
    <xdr:to>
      <xdr:col>17</xdr:col>
      <xdr:colOff>447675</xdr:colOff>
      <xdr:row>15</xdr:row>
      <xdr:rowOff>57150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5728CA04-D9B8-4808-B502-5D54064A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238125</xdr:colOff>
      <xdr:row>20</xdr:row>
      <xdr:rowOff>38100</xdr:rowOff>
    </xdr:from>
    <xdr:to>
      <xdr:col>16383</xdr:col>
      <xdr:colOff>38100</xdr:colOff>
      <xdr:row>30</xdr:row>
      <xdr:rowOff>38100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99EBB74-0121-4F72-A540-30950040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19050</xdr:colOff>
      <xdr:row>17</xdr:row>
      <xdr:rowOff>161925</xdr:rowOff>
    </xdr:from>
    <xdr:to>
      <xdr:col>17</xdr:col>
      <xdr:colOff>142876</xdr:colOff>
      <xdr:row>19</xdr:row>
      <xdr:rowOff>38100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921FC55-F73D-46D1-9E48-97E4D4C54AF7}"/>
            </a:ext>
          </a:extLst>
        </xdr:cNvPr>
        <xdr:cNvSpPr/>
      </xdr:nvSpPr>
      <xdr:spPr>
        <a:xfrm>
          <a:off x="9648825" y="3400425"/>
          <a:ext cx="1952626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Média</a:t>
          </a:r>
          <a:r>
            <a:rPr lang="pt-BR" sz="1100" baseline="0"/>
            <a:t> Turma Naruto</a:t>
          </a:r>
          <a:endParaRPr lang="pt-BR" sz="1100"/>
        </a:p>
      </xdr:txBody>
    </xdr:sp>
    <xdr:clientData/>
  </xdr:twoCellAnchor>
  <xdr:twoCellAnchor>
    <xdr:from>
      <xdr:col>11</xdr:col>
      <xdr:colOff>285750</xdr:colOff>
      <xdr:row>6</xdr:row>
      <xdr:rowOff>76200</xdr:rowOff>
    </xdr:from>
    <xdr:to>
      <xdr:col>13</xdr:col>
      <xdr:colOff>47625</xdr:colOff>
      <xdr:row>8</xdr:row>
      <xdr:rowOff>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74C48682-7395-4513-A946-069A18874053}"/>
            </a:ext>
          </a:extLst>
        </xdr:cNvPr>
        <xdr:cNvSpPr/>
      </xdr:nvSpPr>
      <xdr:spPr>
        <a:xfrm>
          <a:off x="8086725" y="121920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 </a:t>
          </a:r>
        </a:p>
      </xdr:txBody>
    </xdr:sp>
    <xdr:clientData/>
  </xdr:twoCellAnchor>
  <xdr:oneCellAnchor>
    <xdr:from>
      <xdr:col>11</xdr:col>
      <xdr:colOff>295275</xdr:colOff>
      <xdr:row>6</xdr:row>
      <xdr:rowOff>85725</xdr:rowOff>
    </xdr:from>
    <xdr:ext cx="981076" cy="264560"/>
    <xdr:sp macro="" textlink="Pasta1!L22">
      <xdr:nvSpPr>
        <xdr:cNvPr id="34" name="CaixaDeTexto 33">
          <a:extLst>
            <a:ext uri="{FF2B5EF4-FFF2-40B4-BE49-F238E27FC236}">
              <a16:creationId xmlns:a16="http://schemas.microsoft.com/office/drawing/2014/main" id="{8F6F4862-4A0F-4B23-9ED4-547BC892F2FE}"/>
            </a:ext>
          </a:extLst>
        </xdr:cNvPr>
        <xdr:cNvSpPr txBox="1"/>
      </xdr:nvSpPr>
      <xdr:spPr>
        <a:xfrm>
          <a:off x="8096250" y="1228725"/>
          <a:ext cx="9810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0" u="none" strike="noStrike">
              <a:solidFill>
                <a:schemeClr val="accent1"/>
              </a:solidFill>
              <a:latin typeface="Calibri"/>
              <a:cs typeface="Calibri"/>
            </a:rPr>
            <a:t>Media: </a:t>
          </a:r>
          <a:fld id="{3C91356F-1DBA-4B32-9E10-D3ACC76EC72B}" type="TxLink">
            <a:rPr lang="en-US" sz="1100" b="1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7,50</a:t>
          </a:fld>
          <a:endParaRPr lang="pt-BR" sz="1100">
            <a:solidFill>
              <a:schemeClr val="accent1"/>
            </a:solidFill>
          </a:endParaRPr>
        </a:p>
      </xdr:txBody>
    </xdr:sp>
    <xdr:clientData/>
  </xdr:oneCellAnchor>
  <xdr:twoCellAnchor>
    <xdr:from>
      <xdr:col>4</xdr:col>
      <xdr:colOff>600075</xdr:colOff>
      <xdr:row>18</xdr:row>
      <xdr:rowOff>19050</xdr:rowOff>
    </xdr:from>
    <xdr:to>
      <xdr:col>6</xdr:col>
      <xdr:colOff>571501</xdr:colOff>
      <xdr:row>19</xdr:row>
      <xdr:rowOff>85725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D5FA811-8058-4EC9-B05D-D409D8127C5A}"/>
            </a:ext>
          </a:extLst>
        </xdr:cNvPr>
        <xdr:cNvSpPr/>
      </xdr:nvSpPr>
      <xdr:spPr>
        <a:xfrm>
          <a:off x="3038475" y="3448050"/>
          <a:ext cx="1952626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Média</a:t>
          </a:r>
          <a:r>
            <a:rPr lang="pt-BR" sz="1100" baseline="0"/>
            <a:t> Turma One Piece</a:t>
          </a:r>
          <a:endParaRPr lang="pt-BR" sz="1100"/>
        </a:p>
      </xdr:txBody>
    </xdr:sp>
    <xdr:clientData/>
  </xdr:twoCellAnchor>
  <xdr:twoCellAnchor>
    <xdr:from>
      <xdr:col>3</xdr:col>
      <xdr:colOff>457200</xdr:colOff>
      <xdr:row>19</xdr:row>
      <xdr:rowOff>152400</xdr:rowOff>
    </xdr:from>
    <xdr:to>
      <xdr:col>8</xdr:col>
      <xdr:colOff>304800</xdr:colOff>
      <xdr:row>29</xdr:row>
      <xdr:rowOff>85725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3D0119D-6C22-4CA3-B118-D93F7B87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66676</xdr:rowOff>
    </xdr:from>
    <xdr:to>
      <xdr:col>3</xdr:col>
      <xdr:colOff>581026</xdr:colOff>
      <xdr:row>1</xdr:row>
      <xdr:rowOff>161925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291DA6-AC1C-46F6-854A-098E3E97781B}"/>
            </a:ext>
          </a:extLst>
        </xdr:cNvPr>
        <xdr:cNvSpPr/>
      </xdr:nvSpPr>
      <xdr:spPr>
        <a:xfrm>
          <a:off x="1895475" y="66676"/>
          <a:ext cx="1343026" cy="2857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One</a:t>
          </a:r>
          <a:r>
            <a:rPr lang="pt-BR" sz="1100" baseline="0"/>
            <a:t> Piece</a:t>
          </a:r>
        </a:p>
        <a:p>
          <a:pPr algn="ctr"/>
          <a:endParaRPr lang="pt-BR" sz="1100"/>
        </a:p>
      </xdr:txBody>
    </xdr:sp>
    <xdr:clientData/>
  </xdr:twoCellAnchor>
  <xdr:twoCellAnchor>
    <xdr:from>
      <xdr:col>10</xdr:col>
      <xdr:colOff>142875</xdr:colOff>
      <xdr:row>0</xdr:row>
      <xdr:rowOff>66675</xdr:rowOff>
    </xdr:from>
    <xdr:to>
      <xdr:col>11</xdr:col>
      <xdr:colOff>628650</xdr:colOff>
      <xdr:row>1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180FE9D-64A3-4A34-A83C-A105387FFF4C}"/>
            </a:ext>
          </a:extLst>
        </xdr:cNvPr>
        <xdr:cNvSpPr/>
      </xdr:nvSpPr>
      <xdr:spPr>
        <a:xfrm>
          <a:off x="8763000" y="66675"/>
          <a:ext cx="12382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</a:t>
          </a:r>
          <a:r>
            <a:rPr lang="pt-BR" sz="1100" baseline="0"/>
            <a:t> Naruto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6</xdr:col>
      <xdr:colOff>0</xdr:colOff>
      <xdr:row>12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9FF3DB-51A2-414A-8D72-8870FEB6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13</xdr:row>
      <xdr:rowOff>95250</xdr:rowOff>
    </xdr:from>
    <xdr:to>
      <xdr:col>3</xdr:col>
      <xdr:colOff>847725</xdr:colOff>
      <xdr:row>15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D945D89-A64E-4A20-A9C8-6ECBD8379F2F}"/>
            </a:ext>
          </a:extLst>
        </xdr:cNvPr>
        <xdr:cNvSpPr/>
      </xdr:nvSpPr>
      <xdr:spPr>
        <a:xfrm>
          <a:off x="1647825" y="2686050"/>
          <a:ext cx="16954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10</xdr:col>
      <xdr:colOff>9525</xdr:colOff>
      <xdr:row>13</xdr:row>
      <xdr:rowOff>133350</xdr:rowOff>
    </xdr:from>
    <xdr:to>
      <xdr:col>11</xdr:col>
      <xdr:colOff>857250</xdr:colOff>
      <xdr:row>15</xdr:row>
      <xdr:rowOff>57150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DE5A298-134F-4C92-91B1-D5009A8E7290}"/>
            </a:ext>
          </a:extLst>
        </xdr:cNvPr>
        <xdr:cNvSpPr/>
      </xdr:nvSpPr>
      <xdr:spPr>
        <a:xfrm>
          <a:off x="8629650" y="2724150"/>
          <a:ext cx="185737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42862</xdr:rowOff>
    </xdr:from>
    <xdr:to>
      <xdr:col>12</xdr:col>
      <xdr:colOff>342900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171FC-BA6F-4860-8E54-E834B5D4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30.806684374998" createdVersion="7" refreshedVersion="7" minRefreshableVersion="3" recordCount="4" xr:uid="{BEB9B5C8-C785-44C4-AB9C-0B8BB0B87FFF}">
  <cacheSource type="worksheet">
    <worksheetSource name="Tabela1"/>
  </cacheSource>
  <cacheFields count="6">
    <cacheField name="  Nomes" numFmtId="0">
      <sharedItems/>
    </cacheField>
    <cacheField name="Nota 1" numFmtId="0">
      <sharedItems containsSemiMixedTypes="0" containsString="0" containsNumber="1" containsInteger="1" minValue="5" maxValue="10"/>
    </cacheField>
    <cacheField name="Nota 2" numFmtId="0">
      <sharedItems containsSemiMixedTypes="0" containsString="0" containsNumber="1" containsInteger="1" minValue="3" maxValue="9"/>
    </cacheField>
    <cacheField name="Média" numFmtId="2">
      <sharedItems containsSemiMixedTypes="0" containsString="0" containsNumber="1" minValue="4" maxValue="7.5"/>
    </cacheField>
    <cacheField name="Matéria" numFmtId="0">
      <sharedItems count="3">
        <s v="Matemática"/>
        <s v="Quimica"/>
        <s v="Português"/>
      </sharedItems>
    </cacheField>
    <cacheField name="Situação" numFmtId="0">
      <sharedItems count="2">
        <s v="Aprovado"/>
        <s v="Reprov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ugo"/>
    <n v="5"/>
    <n v="9"/>
    <n v="7"/>
    <x v="0"/>
    <x v="0"/>
  </r>
  <r>
    <s v="Lucas"/>
    <n v="10"/>
    <n v="5"/>
    <n v="7.5"/>
    <x v="1"/>
    <x v="0"/>
  </r>
  <r>
    <s v="Henrique"/>
    <n v="8"/>
    <n v="4"/>
    <n v="6"/>
    <x v="0"/>
    <x v="1"/>
  </r>
  <r>
    <s v="Joao"/>
    <n v="5"/>
    <n v="3"/>
    <n v="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56CF-428F-4021-805C-CDF1720E6870}" name="Tabela dinâ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A3:C7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4">
    <i>
      <x/>
      <x/>
    </i>
    <i r="1">
      <x v="1"/>
    </i>
    <i>
      <x v="1"/>
      <x v="1"/>
    </i>
    <i>
      <x v="2"/>
      <x/>
    </i>
  </rowItems>
  <colItems count="1">
    <i/>
  </colItems>
  <dataFields count="1">
    <dataField name="Contagem de Matéria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82625-8E3C-4173-935D-6C94D3DD56A5}" name="Tabela1" displayName="Tabela1" ref="A21:F25" totalsRowShown="0" headerRowDxfId="23" dataDxfId="22">
  <autoFilter ref="A21:F25" xr:uid="{B9482625-8E3C-4173-935D-6C94D3DD56A5}"/>
  <tableColumns count="6">
    <tableColumn id="1" xr3:uid="{640E99C5-C7D6-48F4-BD05-BB056A1FFE3E}" name="  Nomes" dataDxfId="21"/>
    <tableColumn id="2" xr3:uid="{7D0A9E51-29E0-4166-B245-86E0840C7FD8}" name="Nota 1" dataDxfId="20"/>
    <tableColumn id="3" xr3:uid="{625D9673-CE76-4832-8F0C-8ADD97DA6113}" name="Nota 2" dataDxfId="19"/>
    <tableColumn id="4" xr3:uid="{79BB5D6E-6A0B-447B-AA04-563478E08E62}" name="Média" dataDxfId="18">
      <calculatedColumnFormula>(B22+C22)/2</calculatedColumnFormula>
    </tableColumn>
    <tableColumn id="5" xr3:uid="{2F71B716-45F0-48A3-9F22-F57A7E92A0D5}" name="Matéria" dataDxfId="17"/>
    <tableColumn id="6" xr3:uid="{9E0A9667-7B2C-4A4C-A240-E37F0D010F37}" name="Situação" dataDxfId="16">
      <calculatedColumnFormula>IF(D22&gt;6,"Aprovado","Reprovado")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115C-3051-4F25-959A-69B90D003F00}" name="Tabela14" displayName="Tabela14" ref="I21:N25" totalsRowShown="0" headerRowDxfId="15" dataDxfId="14">
  <autoFilter ref="I21:N25" xr:uid="{9827115C-3051-4F25-959A-69B90D003F00}"/>
  <tableColumns count="6">
    <tableColumn id="1" xr3:uid="{5F17A634-D68D-4935-9941-689A7F4FFC3A}" name="  Nomes" dataDxfId="13"/>
    <tableColumn id="2" xr3:uid="{4198719D-07C5-42F5-8513-8883A570656E}" name="Nota 1" dataDxfId="12"/>
    <tableColumn id="3" xr3:uid="{547F0952-678A-462F-80DA-68B22FAF3694}" name="Nota 2" dataDxfId="11"/>
    <tableColumn id="4" xr3:uid="{88FA2F47-C910-4D1D-BB92-F809A50482CF}" name="Média" dataDxfId="10">
      <calculatedColumnFormula>(J22+K22)/2</calculatedColumnFormula>
    </tableColumn>
    <tableColumn id="5" xr3:uid="{5DA1275B-E58D-4654-982E-8A778501DA31}" name="Matéria" dataDxfId="9"/>
    <tableColumn id="6" xr3:uid="{1433328F-1F7D-4764-BE13-0286A3A4CA3D}" name="Situação" dataDxfId="8">
      <calculatedColumnFormula>IF(L22&gt;6,"Aprovado","Reprovado")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DF0D7-200F-407D-AA8C-7B9DA5A3AB5C}" name="Tabela4" displayName="Tabela4" ref="C17:D18" totalsRowShown="0" headerRowDxfId="7" dataDxfId="6">
  <autoFilter ref="C17:D18" xr:uid="{043DF0D7-200F-407D-AA8C-7B9DA5A3AB5C}"/>
  <tableColumns count="2">
    <tableColumn id="1" xr3:uid="{A48D74B5-0E04-4BCD-A1D5-86338DE883EA}" name="Reprovado " dataDxfId="5">
      <calculatedColumnFormula>COUNTIF(Tabela1[Situação],"Reprovado")</calculatedColumnFormula>
    </tableColumn>
    <tableColumn id="2" xr3:uid="{E9998F26-52CB-4EA7-9CBD-F1A6F545D743}" name="Aprovado" dataDxfId="4">
      <calculatedColumnFormula>COUNTIF(Tabela1[Situação],"Aprovado")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FB4A4F-66FD-43EB-A867-BBC6879DC9EB}" name="Tabela5" displayName="Tabela5" ref="K17:L18" totalsRowShown="0" headerRowDxfId="3" dataDxfId="2">
  <autoFilter ref="K17:L18" xr:uid="{ADFB4A4F-66FD-43EB-A867-BBC6879DC9EB}"/>
  <tableColumns count="2">
    <tableColumn id="1" xr3:uid="{514EA2EA-B50F-4E11-A9D9-9B212056C91E}" name="Reprovado" dataDxfId="1">
      <calculatedColumnFormula>COUNTIF(Tabela14[Situação],"Reprovado")</calculatedColumnFormula>
    </tableColumn>
    <tableColumn id="2" xr3:uid="{98480CDD-A03D-41C9-8DFD-45A759215080}" name="Aprovado" dataDxfId="0">
      <calculatedColumnFormula>COUNTIF(Tabela14[Situação],"Aprovado")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9E66-D680-4FE8-88CA-7BE617AD4C5F}">
  <dimension ref="B1:XFC31"/>
  <sheetViews>
    <sheetView showGridLines="0" topLeftCell="B1" workbookViewId="0">
      <selection activeCell="G11" sqref="G11"/>
    </sheetView>
  </sheetViews>
  <sheetFormatPr defaultColWidth="0" defaultRowHeight="15" x14ac:dyDescent="0.25"/>
  <cols>
    <col min="1" max="4" width="9.140625" customWidth="1"/>
    <col min="5" max="5" width="15.5703125" bestFit="1" customWidth="1"/>
    <col min="6" max="7" width="14.140625" bestFit="1" customWidth="1"/>
    <col min="8" max="17" width="9.140625" customWidth="1"/>
    <col min="18" max="18" width="9.140625" style="8" customWidth="1"/>
    <col min="19" max="16383" width="9.140625" hidden="1"/>
    <col min="16384" max="16384" width="7.28515625" customWidth="1"/>
  </cols>
  <sheetData>
    <row r="1" spans="2:18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2:18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2:18" x14ac:dyDescent="0.25">
      <c r="B6" s="3"/>
      <c r="C6" s="3"/>
      <c r="D6" s="3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2:18" x14ac:dyDescent="0.25">
      <c r="B7" s="3"/>
      <c r="C7" s="3"/>
      <c r="D7" s="3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8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2:18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abSelected="1" topLeftCell="A10" workbookViewId="0">
      <selection activeCell="H31" sqref="H31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5703125" bestFit="1" customWidth="1"/>
    <col min="4" max="4" width="14" customWidth="1"/>
    <col min="5" max="5" width="12.5703125" bestFit="1" customWidth="1"/>
    <col min="6" max="6" width="13" bestFit="1" customWidth="1"/>
    <col min="7" max="8" width="11.5703125" bestFit="1" customWidth="1"/>
    <col min="9" max="9" width="15.42578125" bestFit="1" customWidth="1"/>
    <col min="10" max="10" width="11.28515625" bestFit="1" customWidth="1"/>
    <col min="11" max="11" width="15.140625" bestFit="1" customWidth="1"/>
    <col min="12" max="12" width="14.140625" bestFit="1" customWidth="1"/>
    <col min="13" max="13" width="12.5703125" bestFit="1" customWidth="1"/>
    <col min="14" max="14" width="13" bestFit="1" customWidth="1"/>
  </cols>
  <sheetData>
    <row r="1" spans="7:9" x14ac:dyDescent="0.25">
      <c r="I1" s="1"/>
    </row>
    <row r="6" spans="7:9" x14ac:dyDescent="0.25">
      <c r="G6" s="1"/>
    </row>
    <row r="7" spans="7:9" ht="24" customHeight="1" x14ac:dyDescent="0.25">
      <c r="G7" s="1"/>
    </row>
    <row r="17" spans="1:14" x14ac:dyDescent="0.25">
      <c r="C17" s="7" t="s">
        <v>14</v>
      </c>
      <c r="D17" s="7" t="s">
        <v>12</v>
      </c>
      <c r="K17" s="7" t="s">
        <v>13</v>
      </c>
      <c r="L17" s="7" t="s">
        <v>12</v>
      </c>
    </row>
    <row r="18" spans="1:14" x14ac:dyDescent="0.25">
      <c r="C18" s="7">
        <f>COUNTIF(Tabela1[Situação],"Reprovado")</f>
        <v>2</v>
      </c>
      <c r="D18" s="7">
        <f>COUNTIF(Tabela1[Situação],"Aprovado")</f>
        <v>2</v>
      </c>
      <c r="F18">
        <f>COUNTIFS(Tabela1[Matéria],"Física",Tabela1[Situação],"Aprovado")</f>
        <v>1</v>
      </c>
      <c r="K18" s="7">
        <f>COUNTIF(Tabela14[Situação],"Reprovado")</f>
        <v>2</v>
      </c>
      <c r="L18" s="7">
        <f>COUNTIF(Tabela14[Situação],"Aprovado")</f>
        <v>2</v>
      </c>
    </row>
    <row r="21" spans="1:14" x14ac:dyDescent="0.25">
      <c r="A21" s="1" t="s">
        <v>0</v>
      </c>
      <c r="B21" s="1" t="s">
        <v>2</v>
      </c>
      <c r="C21" s="1" t="s">
        <v>3</v>
      </c>
      <c r="D21" s="1" t="s">
        <v>4</v>
      </c>
      <c r="E21" s="1" t="s">
        <v>1</v>
      </c>
      <c r="F21" s="1" t="s">
        <v>5</v>
      </c>
      <c r="I21" s="1" t="s">
        <v>0</v>
      </c>
      <c r="J21" s="1" t="s">
        <v>2</v>
      </c>
      <c r="K21" s="1" t="s">
        <v>3</v>
      </c>
      <c r="L21" s="1" t="s">
        <v>4</v>
      </c>
      <c r="M21" s="1" t="s">
        <v>1</v>
      </c>
      <c r="N21" s="1" t="s">
        <v>5</v>
      </c>
    </row>
    <row r="22" spans="1:14" x14ac:dyDescent="0.25">
      <c r="A22" s="1" t="s">
        <v>16</v>
      </c>
      <c r="B22" s="1">
        <v>5</v>
      </c>
      <c r="C22" s="1">
        <v>9</v>
      </c>
      <c r="D22" s="2">
        <f>(B22+C22)/2</f>
        <v>7</v>
      </c>
      <c r="E22" s="1" t="s">
        <v>23</v>
      </c>
      <c r="F22" s="1" t="str">
        <f>IF(D22&gt;6,"Aprovado","Reprovado")</f>
        <v>Aprovado</v>
      </c>
      <c r="I22" s="1" t="s">
        <v>15</v>
      </c>
      <c r="J22" s="1">
        <v>8</v>
      </c>
      <c r="K22" s="1">
        <v>7</v>
      </c>
      <c r="L22" s="2">
        <f>(J22+K22)/2</f>
        <v>7.5</v>
      </c>
      <c r="M22" s="1" t="s">
        <v>9</v>
      </c>
      <c r="N22" s="1" t="str">
        <f>IF(L22&gt;6,"Aprovado","Reprovado")</f>
        <v>Aprovado</v>
      </c>
    </row>
    <row r="23" spans="1:14" x14ac:dyDescent="0.25">
      <c r="A23" s="1" t="s">
        <v>17</v>
      </c>
      <c r="B23" s="1">
        <v>10</v>
      </c>
      <c r="C23" s="1">
        <v>3</v>
      </c>
      <c r="D23" s="2">
        <f t="shared" ref="D23:D25" si="0">(B23+C23)/2</f>
        <v>6.5</v>
      </c>
      <c r="E23" s="1" t="s">
        <v>7</v>
      </c>
      <c r="F23" s="1" t="str">
        <f t="shared" ref="F23:F25" si="1">IF(D23&gt;6,"Aprovado","Reprovado")</f>
        <v>Aprovado</v>
      </c>
      <c r="I23" s="1" t="s">
        <v>20</v>
      </c>
      <c r="J23" s="1">
        <v>4</v>
      </c>
      <c r="K23" s="1">
        <v>5</v>
      </c>
      <c r="L23" s="2">
        <f t="shared" ref="L23:L25" si="2">(J23+K23)/2</f>
        <v>4.5</v>
      </c>
      <c r="M23" s="1" t="s">
        <v>10</v>
      </c>
      <c r="N23" s="1" t="str">
        <f t="shared" ref="N23" si="3">IF(L23&gt;6,"Aprovado","Reprovado")</f>
        <v>Reprovado</v>
      </c>
    </row>
    <row r="24" spans="1:14" x14ac:dyDescent="0.25">
      <c r="A24" s="1" t="s">
        <v>18</v>
      </c>
      <c r="B24" s="1">
        <v>8</v>
      </c>
      <c r="C24" s="1">
        <v>2</v>
      </c>
      <c r="D24" s="2">
        <f>(B24+C24)/2</f>
        <v>5</v>
      </c>
      <c r="E24" s="1" t="s">
        <v>23</v>
      </c>
      <c r="F24" s="1" t="str">
        <f>IF(D24&gt;6,"Aprovado","Reprovado")</f>
        <v>Reprovado</v>
      </c>
      <c r="I24" s="1" t="s">
        <v>21</v>
      </c>
      <c r="J24" s="1">
        <v>8</v>
      </c>
      <c r="K24" s="1">
        <v>9</v>
      </c>
      <c r="L24" s="2">
        <f t="shared" si="2"/>
        <v>8.5</v>
      </c>
      <c r="M24" s="1" t="s">
        <v>10</v>
      </c>
      <c r="N24" s="1" t="str">
        <f>IF(L24&gt;6,"Aprovado","Reprovado")</f>
        <v>Aprovado</v>
      </c>
    </row>
    <row r="25" spans="1:14" x14ac:dyDescent="0.25">
      <c r="A25" s="1" t="s">
        <v>19</v>
      </c>
      <c r="B25" s="1">
        <v>5</v>
      </c>
      <c r="C25" s="1">
        <v>3</v>
      </c>
      <c r="D25" s="2">
        <f t="shared" si="0"/>
        <v>4</v>
      </c>
      <c r="E25" s="1" t="s">
        <v>8</v>
      </c>
      <c r="F25" s="1" t="str">
        <f t="shared" si="1"/>
        <v>Reprovado</v>
      </c>
      <c r="I25" s="1" t="s">
        <v>22</v>
      </c>
      <c r="J25" s="1">
        <v>5</v>
      </c>
      <c r="K25" s="1">
        <v>3</v>
      </c>
      <c r="L25" s="2">
        <f t="shared" si="2"/>
        <v>4</v>
      </c>
      <c r="M25" s="1" t="s">
        <v>8</v>
      </c>
      <c r="N25" s="1" t="str">
        <f t="shared" ref="N25" si="4">IF(L25&gt;6,"Aprovado","Reprovado")</f>
        <v>Reprovado</v>
      </c>
    </row>
  </sheetData>
  <phoneticPr fontId="18" type="noConversion"/>
  <conditionalFormatting sqref="F22:F25">
    <cfRule type="containsText" dxfId="27" priority="3" operator="containsText" text="Re">
      <formula>NOT(ISERROR(SEARCH("Re",F22)))</formula>
    </cfRule>
    <cfRule type="containsText" dxfId="26" priority="4" operator="containsText" text="Aprovado">
      <formula>NOT(ISERROR(SEARCH("Aprovado",F22)))</formula>
    </cfRule>
  </conditionalFormatting>
  <conditionalFormatting sqref="N22:N25">
    <cfRule type="containsText" dxfId="25" priority="1" operator="containsText" text="Re">
      <formula>NOT(ISERROR(SEARCH("Re",N22)))</formula>
    </cfRule>
    <cfRule type="containsText" dxfId="24" priority="2" operator="containsText" text="Aprovado">
      <formula>NOT(ISERROR(SEARCH("Aprovado",N22)))</formula>
    </cfRule>
  </conditionalFormatting>
  <dataValidations count="1">
    <dataValidation type="list" allowBlank="1" showInputMessage="1" showErrorMessage="1" sqref="E22:E25 M22:M25" xr:uid="{00000000-0002-0000-0000-000000000000}">
      <formula1>"Português,Matemática,Física,Quimica,Informatica,Artes,Economia"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165-23E5-4D01-97F1-44783CDF76F6}">
  <dimension ref="A3:C7"/>
  <sheetViews>
    <sheetView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20.42578125" bestFit="1" customWidth="1"/>
  </cols>
  <sheetData>
    <row r="3" spans="1:3" x14ac:dyDescent="0.25">
      <c r="A3" s="4" t="s">
        <v>1</v>
      </c>
      <c r="B3" s="4" t="s">
        <v>5</v>
      </c>
      <c r="C3" t="s">
        <v>11</v>
      </c>
    </row>
    <row r="4" spans="1:3" x14ac:dyDescent="0.25">
      <c r="A4" t="s">
        <v>6</v>
      </c>
      <c r="B4" t="s">
        <v>12</v>
      </c>
      <c r="C4" s="5">
        <v>1</v>
      </c>
    </row>
    <row r="5" spans="1:3" x14ac:dyDescent="0.25">
      <c r="A5" t="s">
        <v>6</v>
      </c>
      <c r="B5" t="s">
        <v>13</v>
      </c>
      <c r="C5" s="5">
        <v>1</v>
      </c>
    </row>
    <row r="6" spans="1:3" x14ac:dyDescent="0.25">
      <c r="A6" t="s">
        <v>8</v>
      </c>
      <c r="B6" t="s">
        <v>13</v>
      </c>
      <c r="C6" s="5">
        <v>1</v>
      </c>
    </row>
    <row r="7" spans="1:3" x14ac:dyDescent="0.25">
      <c r="A7" t="s">
        <v>7</v>
      </c>
      <c r="B7" t="s">
        <v>12</v>
      </c>
      <c r="C7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Pasta1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2022-06-16T21:53:59Z</dcterms:created>
  <dcterms:modified xsi:type="dcterms:W3CDTF">2022-10-04T18:06:06Z</dcterms:modified>
</cp:coreProperties>
</file>