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CCCD9734-7265-405B-B798-ECAAB6AFDFBE}" xr6:coauthVersionLast="47" xr6:coauthVersionMax="47" xr10:uidLastSave="{00000000-0000-0000-0000-000000000000}"/>
  <bookViews>
    <workbookView xWindow="-120" yWindow="-120" windowWidth="20730" windowHeight="11160" xr2:uid="{B734B11A-CBEB-4ACD-A026-634FE6791D70}"/>
  </bookViews>
  <sheets>
    <sheet name="DadosAnalogico" sheetId="1" r:id="rId1"/>
    <sheet name="DadosDigitais" sheetId="2" r:id="rId2"/>
    <sheet name="Formataçã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9" i="1"/>
  <c r="E6" i="1"/>
  <c r="E7" i="1" s="1"/>
  <c r="E20" i="1" s="1"/>
  <c r="F9" i="2"/>
  <c r="F6" i="2"/>
  <c r="F7" i="2" s="1"/>
  <c r="F18" i="2" s="1"/>
  <c r="F5" i="2"/>
  <c r="E5" i="1"/>
  <c r="E10" i="1" s="1"/>
</calcChain>
</file>

<file path=xl/sharedStrings.xml><?xml version="1.0" encoding="utf-8"?>
<sst xmlns="http://schemas.openxmlformats.org/spreadsheetml/2006/main" count="37" uniqueCount="21">
  <si>
    <t>T(s)</t>
  </si>
  <si>
    <t>Altura(m)</t>
  </si>
  <si>
    <t xml:space="preserve">Medições </t>
  </si>
  <si>
    <t>Medições</t>
  </si>
  <si>
    <t>Média do T(s)</t>
  </si>
  <si>
    <t>Desvio padrão T(s)</t>
  </si>
  <si>
    <t>Média T(s)</t>
  </si>
  <si>
    <t>Tempo Médio(s)</t>
  </si>
  <si>
    <t>DP Amostral T(s)</t>
  </si>
  <si>
    <t>Manual (Celular)(s)</t>
  </si>
  <si>
    <t>Gravidade Ref(m/s²)</t>
  </si>
  <si>
    <t>Gravidade (m/s²)</t>
  </si>
  <si>
    <t>Digital(s)</t>
  </si>
  <si>
    <t>Erro da Média T(s)</t>
  </si>
  <si>
    <t>Erro da Média(t)</t>
  </si>
  <si>
    <t>Erro Total T(s)</t>
  </si>
  <si>
    <t>Erro Total de T(s)</t>
  </si>
  <si>
    <t>Δh(m)</t>
  </si>
  <si>
    <t xml:space="preserve">         Gravidade(m/s²)                                                                         </t>
  </si>
  <si>
    <t>Valor esperado(m/s²)</t>
  </si>
  <si>
    <t>Incerteza de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</si>
</sst>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0.0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1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664764</xdr:colOff>
      <xdr:row>11</xdr:row>
      <xdr:rowOff>69455</xdr:rowOff>
    </xdr:from>
    <xdr:to>
      <xdr:col>4</xdr:col>
      <xdr:colOff>1002110</xdr:colOff>
      <xdr:row>13</xdr:row>
      <xdr:rowOff>39690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2E7E8CF-AB84-495F-9F8F-EBAD2969A04D}"/>
            </a:ext>
          </a:extLst>
        </xdr:cNvPr>
        <xdr:cNvSpPr/>
      </xdr:nvSpPr>
      <xdr:spPr>
        <a:xfrm flipH="1">
          <a:off x="3244452" y="2143127"/>
          <a:ext cx="1875236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866770</xdr:colOff>
      <xdr:row>0</xdr:row>
      <xdr:rowOff>142478</xdr:rowOff>
    </xdr:from>
    <xdr:to>
      <xdr:col>4</xdr:col>
      <xdr:colOff>982265</xdr:colOff>
      <xdr:row>2</xdr:row>
      <xdr:rowOff>89297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831EFE5-6DC2-45D9-A2BB-303AE5F521BF}"/>
            </a:ext>
          </a:extLst>
        </xdr:cNvPr>
        <xdr:cNvSpPr/>
      </xdr:nvSpPr>
      <xdr:spPr>
        <a:xfrm flipH="1">
          <a:off x="3446458" y="142478"/>
          <a:ext cx="165338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688178</xdr:colOff>
      <xdr:row>16</xdr:row>
      <xdr:rowOff>92870</xdr:rowOff>
    </xdr:from>
    <xdr:to>
      <xdr:col>4</xdr:col>
      <xdr:colOff>1025524</xdr:colOff>
      <xdr:row>18</xdr:row>
      <xdr:rowOff>63105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22765C43-6473-499F-AE57-3EC4827D0F2A}"/>
            </a:ext>
          </a:extLst>
        </xdr:cNvPr>
        <xdr:cNvSpPr/>
      </xdr:nvSpPr>
      <xdr:spPr>
        <a:xfrm flipH="1">
          <a:off x="3873100" y="310912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de t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648491</xdr:colOff>
      <xdr:row>20</xdr:row>
      <xdr:rowOff>142480</xdr:rowOff>
    </xdr:from>
    <xdr:to>
      <xdr:col>4</xdr:col>
      <xdr:colOff>982265</xdr:colOff>
      <xdr:row>22</xdr:row>
      <xdr:rowOff>112715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6253E39-6797-41EB-905A-9A0295777302}"/>
            </a:ext>
          </a:extLst>
        </xdr:cNvPr>
        <xdr:cNvSpPr/>
      </xdr:nvSpPr>
      <xdr:spPr>
        <a:xfrm flipH="1">
          <a:off x="3228179" y="3912793"/>
          <a:ext cx="1871664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</a:t>
          </a:r>
          <a:r>
            <a:rPr lang="pt-BR" sz="1200" baseline="0"/>
            <a:t> em h</a:t>
          </a:r>
          <a:endParaRPr lang="pt-BR" sz="1100"/>
        </a:p>
      </xdr:txBody>
    </xdr:sp>
    <xdr:clientData/>
  </xdr:twoCellAnchor>
  <xdr:twoCellAnchor>
    <xdr:from>
      <xdr:col>5</xdr:col>
      <xdr:colOff>374252</xdr:colOff>
      <xdr:row>11</xdr:row>
      <xdr:rowOff>106365</xdr:rowOff>
    </xdr:from>
    <xdr:to>
      <xdr:col>7</xdr:col>
      <xdr:colOff>410370</xdr:colOff>
      <xdr:row>13</xdr:row>
      <xdr:rowOff>76600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FE22ABC-411B-434F-97FA-6F621B762530}"/>
            </a:ext>
          </a:extLst>
        </xdr:cNvPr>
        <xdr:cNvSpPr/>
      </xdr:nvSpPr>
      <xdr:spPr>
        <a:xfrm flipH="1">
          <a:off x="6208315" y="2180037"/>
          <a:ext cx="1871664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</a:t>
          </a:r>
          <a:r>
            <a:rPr lang="pt-BR" sz="1200" baseline="0"/>
            <a:t> em G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104775</xdr:rowOff>
    </xdr:from>
    <xdr:to>
      <xdr:col>5</xdr:col>
      <xdr:colOff>843761</xdr:colOff>
      <xdr:row>2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554385-F811-4DB2-8E3E-D5AB0DF4F1FF}"/>
            </a:ext>
          </a:extLst>
        </xdr:cNvPr>
        <xdr:cNvSpPr/>
      </xdr:nvSpPr>
      <xdr:spPr>
        <a:xfrm flipH="1">
          <a:off x="3343275" y="104775"/>
          <a:ext cx="1815311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Cálculos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304800</xdr:colOff>
      <xdr:row>10</xdr:row>
      <xdr:rowOff>133350</xdr:rowOff>
    </xdr:from>
    <xdr:to>
      <xdr:col>5</xdr:col>
      <xdr:colOff>884637</xdr:colOff>
      <xdr:row>12</xdr:row>
      <xdr:rowOff>99616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BEA8C70-4D44-4786-9BB6-FE405953C899}"/>
            </a:ext>
          </a:extLst>
        </xdr:cNvPr>
        <xdr:cNvSpPr/>
      </xdr:nvSpPr>
      <xdr:spPr>
        <a:xfrm flipH="1">
          <a:off x="3324225" y="2038350"/>
          <a:ext cx="1875237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Incertezas</a:t>
          </a:r>
          <a:r>
            <a:rPr lang="pt-BR" sz="1200" baseline="0"/>
            <a:t> instrumentais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4</xdr:col>
      <xdr:colOff>266699</xdr:colOff>
      <xdr:row>14</xdr:row>
      <xdr:rowOff>142875</xdr:rowOff>
    </xdr:from>
    <xdr:to>
      <xdr:col>5</xdr:col>
      <xdr:colOff>846536</xdr:colOff>
      <xdr:row>16</xdr:row>
      <xdr:rowOff>85725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8EC7B99-1C98-4862-AFAF-000D6EDFF2D9}"/>
            </a:ext>
          </a:extLst>
        </xdr:cNvPr>
        <xdr:cNvSpPr/>
      </xdr:nvSpPr>
      <xdr:spPr>
        <a:xfrm flipH="1">
          <a:off x="3286124" y="2809875"/>
          <a:ext cx="1875237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aseline="0"/>
            <a:t>Erro total t </a:t>
          </a:r>
          <a:endParaRPr lang="pt-BR" sz="1100"/>
        </a:p>
      </xdr:txBody>
    </xdr:sp>
    <xdr:clientData/>
  </xdr:twoCellAnchor>
  <xdr:twoCellAnchor>
    <xdr:from>
      <xdr:col>4</xdr:col>
      <xdr:colOff>295275</xdr:colOff>
      <xdr:row>18</xdr:row>
      <xdr:rowOff>161925</xdr:rowOff>
    </xdr:from>
    <xdr:to>
      <xdr:col>5</xdr:col>
      <xdr:colOff>871539</xdr:colOff>
      <xdr:row>20</xdr:row>
      <xdr:rowOff>128191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FCBAC78-0246-45C4-B89F-0D9950C871A3}"/>
            </a:ext>
          </a:extLst>
        </xdr:cNvPr>
        <xdr:cNvSpPr/>
      </xdr:nvSpPr>
      <xdr:spPr>
        <a:xfrm flipH="1">
          <a:off x="3314700" y="3590925"/>
          <a:ext cx="1871664" cy="347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/>
            <a:t>Incerteza</a:t>
          </a:r>
          <a:r>
            <a:rPr lang="pt-BR" sz="1200" baseline="0"/>
            <a:t> em h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114300</xdr:rowOff>
    </xdr:from>
    <xdr:to>
      <xdr:col>5</xdr:col>
      <xdr:colOff>425053</xdr:colOff>
      <xdr:row>2</xdr:row>
      <xdr:rowOff>21034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358F40E-176E-47AB-8A00-4105AC2636B0}"/>
            </a:ext>
          </a:extLst>
        </xdr:cNvPr>
        <xdr:cNvSpPr/>
      </xdr:nvSpPr>
      <xdr:spPr>
        <a:xfrm flipH="1">
          <a:off x="1657350" y="114300"/>
          <a:ext cx="1815703" cy="28773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Dados Analógico</a:t>
          </a:r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133350</xdr:colOff>
      <xdr:row>0</xdr:row>
      <xdr:rowOff>123825</xdr:rowOff>
    </xdr:from>
    <xdr:to>
      <xdr:col>16</xdr:col>
      <xdr:colOff>120253</xdr:colOff>
      <xdr:row>2</xdr:row>
      <xdr:rowOff>30559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46D81F1-0448-4321-8A81-29A2173F455F}"/>
            </a:ext>
          </a:extLst>
        </xdr:cNvPr>
        <xdr:cNvSpPr/>
      </xdr:nvSpPr>
      <xdr:spPr>
        <a:xfrm flipH="1">
          <a:off x="8058150" y="123825"/>
          <a:ext cx="1815703" cy="287734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</a:rPr>
            <a:t>Dados Digital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139109</xdr:colOff>
      <xdr:row>0</xdr:row>
      <xdr:rowOff>123825</xdr:rowOff>
    </xdr:from>
    <xdr:to>
      <xdr:col>16</xdr:col>
      <xdr:colOff>126012</xdr:colOff>
      <xdr:row>2</xdr:row>
      <xdr:rowOff>30559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587553-4717-4E94-91ED-839CFD46EFB2}"/>
            </a:ext>
          </a:extLst>
        </xdr:cNvPr>
        <xdr:cNvSpPr/>
      </xdr:nvSpPr>
      <xdr:spPr>
        <a:xfrm flipH="1">
          <a:off x="8058150" y="123825"/>
          <a:ext cx="1814374" cy="283304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Dados Digital</a:t>
          </a:r>
          <a:endParaRPr lang="pt-BR" sz="11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FD64-4CD7-4358-B999-AD72C9756F13}">
  <dimension ref="A1:K61"/>
  <sheetViews>
    <sheetView tabSelected="1" zoomScale="96" zoomScaleNormal="96" workbookViewId="0">
      <selection activeCell="F26" sqref="F26"/>
    </sheetView>
  </sheetViews>
  <sheetFormatPr defaultRowHeight="15" x14ac:dyDescent="0.25"/>
  <cols>
    <col min="1" max="1" width="13.5703125" style="8" customWidth="1"/>
    <col min="2" max="2" width="15.5703125" style="2" customWidth="1"/>
    <col min="3" max="3" width="9.5703125" bestFit="1" customWidth="1"/>
    <col min="4" max="4" width="23" bestFit="1" customWidth="1"/>
    <col min="5" max="5" width="25.7109375" customWidth="1"/>
    <col min="7" max="7" width="18.42578125" bestFit="1" customWidth="1"/>
    <col min="8" max="8" width="13.7109375" customWidth="1"/>
    <col min="10" max="10" width="13.42578125" bestFit="1" customWidth="1"/>
    <col min="11" max="11" width="12.5703125" bestFit="1" customWidth="1"/>
  </cols>
  <sheetData>
    <row r="1" spans="1:11" x14ac:dyDescent="0.25">
      <c r="A1" s="10" t="s">
        <v>2</v>
      </c>
      <c r="B1" s="9" t="s">
        <v>0</v>
      </c>
      <c r="G1" s="2"/>
    </row>
    <row r="2" spans="1:11" x14ac:dyDescent="0.25">
      <c r="A2" s="10">
        <v>1</v>
      </c>
      <c r="B2" s="11">
        <v>0.28999999999999998</v>
      </c>
      <c r="G2" s="3"/>
      <c r="H2" s="4"/>
      <c r="K2" s="1"/>
    </row>
    <row r="3" spans="1:11" x14ac:dyDescent="0.25">
      <c r="A3" s="10">
        <v>2</v>
      </c>
      <c r="B3" s="12">
        <v>0.28000000000000003</v>
      </c>
      <c r="G3" s="3"/>
      <c r="K3" s="5"/>
    </row>
    <row r="4" spans="1:11" x14ac:dyDescent="0.25">
      <c r="A4" s="10">
        <v>3</v>
      </c>
      <c r="B4" s="12">
        <v>0.28000000000000003</v>
      </c>
      <c r="D4" s="10" t="s">
        <v>1</v>
      </c>
      <c r="E4" s="13">
        <v>0.9</v>
      </c>
      <c r="F4" s="17"/>
      <c r="G4" s="3"/>
      <c r="K4" s="6"/>
    </row>
    <row r="5" spans="1:11" x14ac:dyDescent="0.25">
      <c r="A5" s="10">
        <v>4</v>
      </c>
      <c r="B5" s="12">
        <v>0.21</v>
      </c>
      <c r="D5" s="10" t="s">
        <v>6</v>
      </c>
      <c r="E5" s="13">
        <f>AVERAGE(B2:B61)</f>
        <v>0.29849999999999988</v>
      </c>
      <c r="F5" s="17"/>
      <c r="G5" s="3"/>
    </row>
    <row r="6" spans="1:11" x14ac:dyDescent="0.25">
      <c r="A6" s="10">
        <v>5</v>
      </c>
      <c r="B6" s="12">
        <v>0.28999999999999998</v>
      </c>
      <c r="D6" s="10" t="s">
        <v>8</v>
      </c>
      <c r="E6" s="14">
        <f>_xlfn.STDEV.S(B2:B61)</f>
        <v>4.5129756428040561E-2</v>
      </c>
      <c r="F6" s="17"/>
      <c r="G6" s="3"/>
    </row>
    <row r="7" spans="1:11" x14ac:dyDescent="0.25">
      <c r="A7" s="10">
        <v>6</v>
      </c>
      <c r="B7" s="12">
        <v>0.21</v>
      </c>
      <c r="D7" s="10" t="s">
        <v>14</v>
      </c>
      <c r="E7" s="15">
        <f>E6/SQRT(60)</f>
        <v>5.8262265021399402E-3</v>
      </c>
      <c r="F7" s="17"/>
      <c r="G7" s="3"/>
      <c r="K7" s="7"/>
    </row>
    <row r="8" spans="1:11" x14ac:dyDescent="0.25">
      <c r="A8" s="10">
        <v>7</v>
      </c>
      <c r="B8" s="12">
        <v>0.28000000000000003</v>
      </c>
      <c r="D8" s="10" t="s">
        <v>19</v>
      </c>
      <c r="E8" s="13">
        <v>9.7878989999999995</v>
      </c>
      <c r="F8" s="17"/>
      <c r="G8" s="3"/>
    </row>
    <row r="9" spans="1:11" x14ac:dyDescent="0.25">
      <c r="A9" s="10">
        <v>8</v>
      </c>
      <c r="B9" s="12">
        <v>0.27</v>
      </c>
      <c r="D9" s="28" t="s">
        <v>18</v>
      </c>
      <c r="E9" s="20">
        <f>(2*E4)/(POWER(E5,2))</f>
        <v>20.201510062877219</v>
      </c>
      <c r="G9" s="21"/>
      <c r="H9" s="22"/>
    </row>
    <row r="10" spans="1:11" x14ac:dyDescent="0.25">
      <c r="A10" s="10">
        <v>9</v>
      </c>
      <c r="B10" s="12">
        <v>0.28000000000000003</v>
      </c>
      <c r="D10" s="18" t="s">
        <v>7</v>
      </c>
      <c r="E10" s="13">
        <f>SQRT(2*E4/E9)</f>
        <v>0.29849999999999988</v>
      </c>
      <c r="G10" s="3"/>
    </row>
    <row r="11" spans="1:11" x14ac:dyDescent="0.25">
      <c r="A11" s="10">
        <v>10</v>
      </c>
      <c r="B11" s="12">
        <v>0.28000000000000003</v>
      </c>
      <c r="G11" s="3"/>
    </row>
    <row r="12" spans="1:11" x14ac:dyDescent="0.25">
      <c r="A12" s="10">
        <v>11</v>
      </c>
      <c r="B12" s="12">
        <v>0.35</v>
      </c>
      <c r="G12" s="3"/>
    </row>
    <row r="13" spans="1:11" x14ac:dyDescent="0.25">
      <c r="A13" s="10">
        <v>12</v>
      </c>
      <c r="B13" s="12">
        <v>0.34</v>
      </c>
      <c r="G13" s="3"/>
    </row>
    <row r="14" spans="1:11" x14ac:dyDescent="0.25">
      <c r="A14" s="10">
        <v>13</v>
      </c>
      <c r="B14" s="12">
        <v>0.35</v>
      </c>
      <c r="G14" s="3"/>
    </row>
    <row r="15" spans="1:11" x14ac:dyDescent="0.25">
      <c r="A15" s="10">
        <v>14</v>
      </c>
      <c r="B15" s="12">
        <v>0.28999999999999998</v>
      </c>
      <c r="D15" s="10" t="s">
        <v>9</v>
      </c>
      <c r="E15" s="10">
        <v>5.0000000000000001E-3</v>
      </c>
      <c r="G15" s="29" t="s">
        <v>20</v>
      </c>
    </row>
    <row r="16" spans="1:11" x14ac:dyDescent="0.25">
      <c r="A16" s="10">
        <v>15</v>
      </c>
      <c r="B16" s="12">
        <v>0.22</v>
      </c>
      <c r="F16" s="19"/>
      <c r="G16" s="3"/>
    </row>
    <row r="17" spans="1:8" x14ac:dyDescent="0.25">
      <c r="A17" s="10">
        <v>16</v>
      </c>
      <c r="B17" s="12">
        <v>0.28999999999999998</v>
      </c>
      <c r="G17" s="3"/>
    </row>
    <row r="18" spans="1:8" x14ac:dyDescent="0.25">
      <c r="A18" s="10">
        <v>17</v>
      </c>
      <c r="B18" s="12">
        <v>0.28999999999999998</v>
      </c>
      <c r="G18" s="3"/>
    </row>
    <row r="19" spans="1:8" x14ac:dyDescent="0.25">
      <c r="A19" s="10">
        <v>18</v>
      </c>
      <c r="B19" s="12">
        <v>0.36</v>
      </c>
      <c r="G19" s="3"/>
    </row>
    <row r="20" spans="1:8" x14ac:dyDescent="0.25">
      <c r="A20" s="10">
        <v>19</v>
      </c>
      <c r="B20" s="12">
        <v>0.36</v>
      </c>
      <c r="D20" s="10" t="s">
        <v>16</v>
      </c>
      <c r="E20" s="15">
        <f>SQRT(E7^2 + E15^2)</f>
        <v>7.6775591990057498E-3</v>
      </c>
      <c r="H20" s="30"/>
    </row>
    <row r="21" spans="1:8" x14ac:dyDescent="0.25">
      <c r="A21" s="10">
        <v>20</v>
      </c>
      <c r="B21" s="12">
        <v>0.28999999999999998</v>
      </c>
      <c r="G21" s="3"/>
    </row>
    <row r="22" spans="1:8" x14ac:dyDescent="0.25">
      <c r="A22" s="10">
        <v>21</v>
      </c>
      <c r="B22" s="12">
        <v>0.35</v>
      </c>
      <c r="G22" s="3"/>
    </row>
    <row r="23" spans="1:8" x14ac:dyDescent="0.25">
      <c r="A23" s="10">
        <v>22</v>
      </c>
      <c r="B23" s="12">
        <v>0.28999999999999998</v>
      </c>
      <c r="G23" s="3"/>
    </row>
    <row r="24" spans="1:8" x14ac:dyDescent="0.25">
      <c r="A24" s="10">
        <v>23</v>
      </c>
      <c r="B24" s="12">
        <v>0.28999999999999998</v>
      </c>
      <c r="D24" s="27" t="s">
        <v>17</v>
      </c>
      <c r="E24" s="10">
        <v>5.0000000000000001E-4</v>
      </c>
      <c r="G24" s="3"/>
    </row>
    <row r="25" spans="1:8" x14ac:dyDescent="0.25">
      <c r="A25" s="10">
        <v>24</v>
      </c>
      <c r="B25" s="12">
        <v>0.35</v>
      </c>
      <c r="G25" s="3"/>
    </row>
    <row r="26" spans="1:8" x14ac:dyDescent="0.25">
      <c r="A26" s="10">
        <v>25</v>
      </c>
      <c r="B26" s="12">
        <v>0.28999999999999998</v>
      </c>
      <c r="G26" s="3"/>
    </row>
    <row r="27" spans="1:8" x14ac:dyDescent="0.25">
      <c r="A27" s="10">
        <v>26</v>
      </c>
      <c r="B27" s="12">
        <v>0.22</v>
      </c>
      <c r="G27" s="3"/>
    </row>
    <row r="28" spans="1:8" x14ac:dyDescent="0.25">
      <c r="A28" s="10">
        <v>27</v>
      </c>
      <c r="B28" s="12">
        <v>0.36</v>
      </c>
      <c r="G28" s="4"/>
    </row>
    <row r="29" spans="1:8" x14ac:dyDescent="0.25">
      <c r="A29" s="10">
        <v>28</v>
      </c>
      <c r="B29" s="12">
        <v>0.35</v>
      </c>
      <c r="G29" s="3"/>
    </row>
    <row r="30" spans="1:8" x14ac:dyDescent="0.25">
      <c r="A30" s="10">
        <v>29</v>
      </c>
      <c r="B30" s="12">
        <v>0.28999999999999998</v>
      </c>
      <c r="G30" s="3"/>
    </row>
    <row r="31" spans="1:8" x14ac:dyDescent="0.25">
      <c r="A31" s="10">
        <v>30</v>
      </c>
      <c r="B31" s="12">
        <v>0.36</v>
      </c>
      <c r="G31" s="3"/>
    </row>
    <row r="32" spans="1:8" x14ac:dyDescent="0.25">
      <c r="A32" s="10">
        <v>31</v>
      </c>
      <c r="B32" s="12">
        <v>0.28999999999999998</v>
      </c>
      <c r="G32" s="3"/>
    </row>
    <row r="33" spans="1:7" x14ac:dyDescent="0.25">
      <c r="A33" s="10">
        <v>32</v>
      </c>
      <c r="B33" s="12">
        <v>0.35</v>
      </c>
      <c r="G33" s="4"/>
    </row>
    <row r="34" spans="1:7" x14ac:dyDescent="0.25">
      <c r="A34" s="10">
        <v>33</v>
      </c>
      <c r="B34" s="12">
        <v>0.28999999999999998</v>
      </c>
      <c r="G34" s="3"/>
    </row>
    <row r="35" spans="1:7" x14ac:dyDescent="0.25">
      <c r="A35" s="10">
        <v>34</v>
      </c>
      <c r="B35" s="12">
        <v>0.35</v>
      </c>
      <c r="G35" s="3"/>
    </row>
    <row r="36" spans="1:7" x14ac:dyDescent="0.25">
      <c r="A36" s="10">
        <v>35</v>
      </c>
      <c r="B36" s="12">
        <v>0.35</v>
      </c>
      <c r="G36" s="3"/>
    </row>
    <row r="37" spans="1:7" x14ac:dyDescent="0.25">
      <c r="A37" s="10">
        <v>36</v>
      </c>
      <c r="B37" s="12">
        <v>0.22</v>
      </c>
      <c r="G37" s="4"/>
    </row>
    <row r="38" spans="1:7" x14ac:dyDescent="0.25">
      <c r="A38" s="10">
        <v>37</v>
      </c>
      <c r="B38" s="12">
        <v>0.28999999999999998</v>
      </c>
      <c r="G38" s="3"/>
    </row>
    <row r="39" spans="1:7" x14ac:dyDescent="0.25">
      <c r="A39" s="10">
        <v>38</v>
      </c>
      <c r="B39" s="12">
        <v>0.28999999999999998</v>
      </c>
      <c r="G39" s="4"/>
    </row>
    <row r="40" spans="1:7" x14ac:dyDescent="0.25">
      <c r="A40" s="10">
        <v>39</v>
      </c>
      <c r="B40" s="12">
        <v>0.28999999999999998</v>
      </c>
      <c r="G40" s="3"/>
    </row>
    <row r="41" spans="1:7" x14ac:dyDescent="0.25">
      <c r="A41" s="10">
        <v>40</v>
      </c>
      <c r="B41" s="12">
        <v>0.28999999999999998</v>
      </c>
      <c r="G41" s="3"/>
    </row>
    <row r="42" spans="1:7" x14ac:dyDescent="0.25">
      <c r="A42" s="10">
        <v>41</v>
      </c>
      <c r="B42" s="12">
        <v>0.28999999999999998</v>
      </c>
      <c r="G42" s="3"/>
    </row>
    <row r="43" spans="1:7" x14ac:dyDescent="0.25">
      <c r="A43" s="10">
        <v>42</v>
      </c>
      <c r="B43" s="12">
        <v>0.28000000000000003</v>
      </c>
      <c r="G43" s="3"/>
    </row>
    <row r="44" spans="1:7" x14ac:dyDescent="0.25">
      <c r="A44" s="10">
        <v>43</v>
      </c>
      <c r="B44" s="12">
        <v>0.28000000000000003</v>
      </c>
      <c r="G44" s="3"/>
    </row>
    <row r="45" spans="1:7" x14ac:dyDescent="0.25">
      <c r="A45" s="10">
        <v>44</v>
      </c>
      <c r="B45" s="12">
        <v>0.28999999999999998</v>
      </c>
      <c r="G45" s="4"/>
    </row>
    <row r="46" spans="1:7" x14ac:dyDescent="0.25">
      <c r="A46" s="10">
        <v>45</v>
      </c>
      <c r="B46" s="12">
        <v>0.35</v>
      </c>
      <c r="G46" s="3"/>
    </row>
    <row r="47" spans="1:7" x14ac:dyDescent="0.25">
      <c r="A47" s="10">
        <v>46</v>
      </c>
      <c r="B47" s="12">
        <v>0.28999999999999998</v>
      </c>
      <c r="G47" s="3"/>
    </row>
    <row r="48" spans="1:7" x14ac:dyDescent="0.25">
      <c r="A48" s="10">
        <v>47</v>
      </c>
      <c r="B48" s="12">
        <v>0.22</v>
      </c>
      <c r="G48" s="3"/>
    </row>
    <row r="49" spans="1:7" x14ac:dyDescent="0.25">
      <c r="A49" s="10">
        <v>48</v>
      </c>
      <c r="B49" s="12">
        <v>0.22</v>
      </c>
      <c r="G49" s="3"/>
    </row>
    <row r="50" spans="1:7" x14ac:dyDescent="0.25">
      <c r="A50" s="10">
        <v>49</v>
      </c>
      <c r="B50" s="12">
        <v>0.23</v>
      </c>
      <c r="G50" s="3"/>
    </row>
    <row r="51" spans="1:7" x14ac:dyDescent="0.25">
      <c r="A51" s="10">
        <v>50</v>
      </c>
      <c r="B51" s="12">
        <v>0.35</v>
      </c>
      <c r="G51" s="3"/>
    </row>
    <row r="52" spans="1:7" x14ac:dyDescent="0.25">
      <c r="A52" s="10">
        <v>51</v>
      </c>
      <c r="B52" s="12">
        <v>0.35</v>
      </c>
      <c r="G52" s="3"/>
    </row>
    <row r="53" spans="1:7" x14ac:dyDescent="0.25">
      <c r="A53" s="10">
        <v>52</v>
      </c>
      <c r="B53" s="12">
        <v>0.36</v>
      </c>
      <c r="G53" s="3"/>
    </row>
    <row r="54" spans="1:7" x14ac:dyDescent="0.25">
      <c r="A54" s="10">
        <v>53</v>
      </c>
      <c r="B54" s="12">
        <v>0.35</v>
      </c>
      <c r="G54" s="3"/>
    </row>
    <row r="55" spans="1:7" x14ac:dyDescent="0.25">
      <c r="A55" s="10">
        <v>54</v>
      </c>
      <c r="B55" s="12">
        <v>0.28999999999999998</v>
      </c>
      <c r="G55" s="3"/>
    </row>
    <row r="56" spans="1:7" x14ac:dyDescent="0.25">
      <c r="A56" s="10">
        <v>55</v>
      </c>
      <c r="B56" s="12">
        <v>0.28999999999999998</v>
      </c>
      <c r="G56" s="3"/>
    </row>
    <row r="57" spans="1:7" x14ac:dyDescent="0.25">
      <c r="A57" s="10">
        <v>56</v>
      </c>
      <c r="B57" s="12">
        <v>0.3</v>
      </c>
      <c r="G57" s="3"/>
    </row>
    <row r="58" spans="1:7" x14ac:dyDescent="0.25">
      <c r="A58" s="10">
        <v>57</v>
      </c>
      <c r="B58" s="12">
        <v>0.35</v>
      </c>
      <c r="G58" s="3"/>
    </row>
    <row r="59" spans="1:7" x14ac:dyDescent="0.25">
      <c r="A59" s="10">
        <v>58</v>
      </c>
      <c r="B59" s="12">
        <v>0.35</v>
      </c>
      <c r="G59" s="3"/>
    </row>
    <row r="60" spans="1:7" x14ac:dyDescent="0.25">
      <c r="A60" s="10">
        <v>59</v>
      </c>
      <c r="B60" s="12">
        <v>0.22</v>
      </c>
      <c r="G60" s="3"/>
    </row>
    <row r="61" spans="1:7" x14ac:dyDescent="0.25">
      <c r="A61" s="10">
        <v>60</v>
      </c>
      <c r="B61" s="12">
        <v>0.28000000000000003</v>
      </c>
      <c r="G61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4979-5883-4EC9-B875-A5D4A6D37BB1}">
  <dimension ref="A1:F61"/>
  <sheetViews>
    <sheetView topLeftCell="A7" workbookViewId="0">
      <selection activeCell="H23" sqref="H23"/>
    </sheetView>
  </sheetViews>
  <sheetFormatPr defaultRowHeight="15" x14ac:dyDescent="0.25"/>
  <cols>
    <col min="1" max="1" width="12.5703125" customWidth="1"/>
    <col min="2" max="2" width="14.42578125" customWidth="1"/>
    <col min="5" max="5" width="19.42578125" bestFit="1" customWidth="1"/>
    <col min="6" max="6" width="15.28515625" customWidth="1"/>
  </cols>
  <sheetData>
    <row r="1" spans="1:6" x14ac:dyDescent="0.25">
      <c r="A1" s="10" t="s">
        <v>3</v>
      </c>
      <c r="B1" s="10" t="s">
        <v>0</v>
      </c>
    </row>
    <row r="2" spans="1:6" x14ac:dyDescent="0.25">
      <c r="A2" s="10">
        <v>1</v>
      </c>
      <c r="B2" s="13">
        <v>0.41799999999999998</v>
      </c>
    </row>
    <row r="3" spans="1:6" x14ac:dyDescent="0.25">
      <c r="A3" s="10">
        <v>2</v>
      </c>
      <c r="B3" s="13">
        <v>0.42199999999999999</v>
      </c>
    </row>
    <row r="4" spans="1:6" x14ac:dyDescent="0.25">
      <c r="A4" s="10">
        <v>3</v>
      </c>
      <c r="B4" s="13">
        <v>0.42599999999999999</v>
      </c>
      <c r="E4" s="10" t="s">
        <v>1</v>
      </c>
      <c r="F4" s="13">
        <v>0.9</v>
      </c>
    </row>
    <row r="5" spans="1:6" x14ac:dyDescent="0.25">
      <c r="A5" s="10">
        <v>4</v>
      </c>
      <c r="B5" s="13">
        <v>0.439</v>
      </c>
      <c r="E5" s="10" t="s">
        <v>4</v>
      </c>
      <c r="F5" s="13">
        <f>AVERAGE(B2:B61)</f>
        <v>0.42116666666666658</v>
      </c>
    </row>
    <row r="6" spans="1:6" x14ac:dyDescent="0.25">
      <c r="A6" s="10">
        <v>5</v>
      </c>
      <c r="B6" s="13">
        <v>0.434</v>
      </c>
      <c r="E6" s="10" t="s">
        <v>5</v>
      </c>
      <c r="F6" s="15">
        <f>_xlfn.STDEV.S(B2:B61)</f>
        <v>4.934028046977605E-3</v>
      </c>
    </row>
    <row r="7" spans="1:6" x14ac:dyDescent="0.25">
      <c r="A7" s="10">
        <v>6</v>
      </c>
      <c r="B7" s="13">
        <v>0.436</v>
      </c>
      <c r="E7" s="10" t="s">
        <v>13</v>
      </c>
      <c r="F7" s="16">
        <f>F6/SQRT(60)</f>
        <v>6.3698028185548566E-4</v>
      </c>
    </row>
    <row r="8" spans="1:6" x14ac:dyDescent="0.25">
      <c r="A8" s="10">
        <v>7</v>
      </c>
      <c r="B8" s="13">
        <v>0.41399999999999998</v>
      </c>
      <c r="E8" s="10" t="s">
        <v>10</v>
      </c>
      <c r="F8" s="13">
        <v>9.7878989999999995</v>
      </c>
    </row>
    <row r="9" spans="1:6" x14ac:dyDescent="0.25">
      <c r="A9" s="10">
        <v>8</v>
      </c>
      <c r="B9" s="13">
        <v>0.42099999999999999</v>
      </c>
      <c r="E9" s="18" t="s">
        <v>11</v>
      </c>
      <c r="F9" s="31">
        <f>2*F4/F5^2</f>
        <v>10.147627624034786</v>
      </c>
    </row>
    <row r="10" spans="1:6" x14ac:dyDescent="0.25">
      <c r="A10" s="10">
        <v>9</v>
      </c>
      <c r="B10" s="13">
        <v>0.42499999999999999</v>
      </c>
      <c r="E10" s="18" t="s">
        <v>7</v>
      </c>
      <c r="F10" s="13">
        <f>SQRT(2*F4/F9)</f>
        <v>0.42116666666666658</v>
      </c>
    </row>
    <row r="11" spans="1:6" x14ac:dyDescent="0.25">
      <c r="A11" s="10">
        <v>10</v>
      </c>
      <c r="B11" s="13">
        <v>0.41499999999999998</v>
      </c>
    </row>
    <row r="12" spans="1:6" x14ac:dyDescent="0.25">
      <c r="A12" s="10">
        <v>11</v>
      </c>
      <c r="B12" s="13">
        <v>0.42399999999999999</v>
      </c>
    </row>
    <row r="13" spans="1:6" x14ac:dyDescent="0.25">
      <c r="A13" s="10">
        <v>12</v>
      </c>
      <c r="B13" s="13">
        <v>0.41399999999999998</v>
      </c>
    </row>
    <row r="14" spans="1:6" x14ac:dyDescent="0.25">
      <c r="A14" s="10">
        <v>13</v>
      </c>
      <c r="B14" s="13">
        <v>0.41799999999999998</v>
      </c>
      <c r="E14" s="10" t="s">
        <v>12</v>
      </c>
      <c r="F14" s="10">
        <v>5.0000000000000001E-4</v>
      </c>
    </row>
    <row r="15" spans="1:6" x14ac:dyDescent="0.25">
      <c r="A15" s="10">
        <v>14</v>
      </c>
      <c r="B15" s="13">
        <v>0.42299999999999999</v>
      </c>
    </row>
    <row r="16" spans="1:6" x14ac:dyDescent="0.25">
      <c r="A16" s="10">
        <v>15</v>
      </c>
      <c r="B16" s="13">
        <v>0.42199999999999999</v>
      </c>
    </row>
    <row r="17" spans="1:6" x14ac:dyDescent="0.25">
      <c r="A17" s="10">
        <v>16</v>
      </c>
      <c r="B17" s="13">
        <v>0.42299999999999999</v>
      </c>
    </row>
    <row r="18" spans="1:6" x14ac:dyDescent="0.25">
      <c r="A18" s="10">
        <v>17</v>
      </c>
      <c r="B18" s="13">
        <v>0.42299999999999999</v>
      </c>
      <c r="E18" s="10" t="s">
        <v>15</v>
      </c>
      <c r="F18" s="16">
        <f>SQRT(F7^2 +F14^2)</f>
        <v>8.0978014267620436E-4</v>
      </c>
    </row>
    <row r="19" spans="1:6" x14ac:dyDescent="0.25">
      <c r="A19" s="10">
        <v>18</v>
      </c>
      <c r="B19" s="13">
        <v>0.41799999999999998</v>
      </c>
    </row>
    <row r="20" spans="1:6" x14ac:dyDescent="0.25">
      <c r="A20" s="10">
        <v>19</v>
      </c>
      <c r="B20" s="13">
        <v>0.42299999999999999</v>
      </c>
    </row>
    <row r="21" spans="1:6" x14ac:dyDescent="0.25">
      <c r="A21" s="10">
        <v>20</v>
      </c>
      <c r="B21" s="13">
        <v>0.41599999999999998</v>
      </c>
    </row>
    <row r="22" spans="1:6" x14ac:dyDescent="0.25">
      <c r="A22" s="10">
        <v>21</v>
      </c>
      <c r="B22" s="13">
        <v>0.41699999999999998</v>
      </c>
      <c r="E22" s="27" t="s">
        <v>17</v>
      </c>
      <c r="F22" s="10">
        <v>5.0000000000000001E-4</v>
      </c>
    </row>
    <row r="23" spans="1:6" x14ac:dyDescent="0.25">
      <c r="A23" s="10">
        <v>22</v>
      </c>
      <c r="B23" s="13">
        <v>0.42099999999999999</v>
      </c>
    </row>
    <row r="24" spans="1:6" x14ac:dyDescent="0.25">
      <c r="A24" s="10">
        <v>23</v>
      </c>
      <c r="B24" s="13">
        <v>0.41699999999999998</v>
      </c>
    </row>
    <row r="25" spans="1:6" x14ac:dyDescent="0.25">
      <c r="A25" s="10">
        <v>24</v>
      </c>
      <c r="B25" s="13">
        <v>0.41299999999999998</v>
      </c>
    </row>
    <row r="26" spans="1:6" x14ac:dyDescent="0.25">
      <c r="A26" s="10">
        <v>25</v>
      </c>
      <c r="B26" s="13">
        <v>0.41599999999999998</v>
      </c>
    </row>
    <row r="27" spans="1:6" x14ac:dyDescent="0.25">
      <c r="A27" s="10">
        <v>26</v>
      </c>
      <c r="B27" s="13">
        <v>0.42099999999999999</v>
      </c>
    </row>
    <row r="28" spans="1:6" x14ac:dyDescent="0.25">
      <c r="A28" s="10">
        <v>27</v>
      </c>
      <c r="B28" s="10">
        <v>0.42</v>
      </c>
    </row>
    <row r="29" spans="1:6" x14ac:dyDescent="0.25">
      <c r="A29" s="10">
        <v>28</v>
      </c>
      <c r="B29" s="13">
        <v>0.41599999999999998</v>
      </c>
    </row>
    <row r="30" spans="1:6" x14ac:dyDescent="0.25">
      <c r="A30" s="10">
        <v>29</v>
      </c>
      <c r="B30" s="13">
        <v>0.42199999999999999</v>
      </c>
    </row>
    <row r="31" spans="1:6" x14ac:dyDescent="0.25">
      <c r="A31" s="10">
        <v>30</v>
      </c>
      <c r="B31" s="13">
        <v>0.42</v>
      </c>
    </row>
    <row r="32" spans="1:6" x14ac:dyDescent="0.25">
      <c r="A32" s="10">
        <v>31</v>
      </c>
      <c r="B32" s="13">
        <v>0.42699999999999999</v>
      </c>
    </row>
    <row r="33" spans="1:2" x14ac:dyDescent="0.25">
      <c r="A33" s="10">
        <v>32</v>
      </c>
      <c r="B33" s="10">
        <v>0.42</v>
      </c>
    </row>
    <row r="34" spans="1:2" x14ac:dyDescent="0.25">
      <c r="A34" s="10">
        <v>33</v>
      </c>
      <c r="B34" s="13">
        <v>0.42199999999999999</v>
      </c>
    </row>
    <row r="35" spans="1:2" x14ac:dyDescent="0.25">
      <c r="A35" s="10">
        <v>34</v>
      </c>
      <c r="B35" s="13">
        <v>0.42199999999999999</v>
      </c>
    </row>
    <row r="36" spans="1:2" x14ac:dyDescent="0.25">
      <c r="A36" s="10">
        <v>35</v>
      </c>
      <c r="B36" s="13">
        <v>0.42099999999999999</v>
      </c>
    </row>
    <row r="37" spans="1:2" x14ac:dyDescent="0.25">
      <c r="A37" s="10">
        <v>36</v>
      </c>
      <c r="B37" s="10">
        <v>0.42</v>
      </c>
    </row>
    <row r="38" spans="1:2" x14ac:dyDescent="0.25">
      <c r="A38" s="10">
        <v>37</v>
      </c>
      <c r="B38" s="13">
        <v>0.41799999999999998</v>
      </c>
    </row>
    <row r="39" spans="1:2" x14ac:dyDescent="0.25">
      <c r="A39" s="10">
        <v>38</v>
      </c>
      <c r="B39" s="10">
        <v>0.42</v>
      </c>
    </row>
    <row r="40" spans="1:2" x14ac:dyDescent="0.25">
      <c r="A40" s="10">
        <v>39</v>
      </c>
      <c r="B40" s="13">
        <v>0.42099999999999999</v>
      </c>
    </row>
    <row r="41" spans="1:2" x14ac:dyDescent="0.25">
      <c r="A41" s="10">
        <v>40</v>
      </c>
      <c r="B41" s="13">
        <v>0.42099999999999999</v>
      </c>
    </row>
    <row r="42" spans="1:2" x14ac:dyDescent="0.25">
      <c r="A42" s="10">
        <v>41</v>
      </c>
      <c r="B42" s="13">
        <v>0.42199999999999999</v>
      </c>
    </row>
    <row r="43" spans="1:2" x14ac:dyDescent="0.25">
      <c r="A43" s="10">
        <v>42</v>
      </c>
      <c r="B43" s="13">
        <v>0.42199999999999999</v>
      </c>
    </row>
    <row r="44" spans="1:2" x14ac:dyDescent="0.25">
      <c r="A44" s="10">
        <v>43</v>
      </c>
      <c r="B44" s="13">
        <v>0.42299999999999999</v>
      </c>
    </row>
    <row r="45" spans="1:2" x14ac:dyDescent="0.25">
      <c r="A45" s="10">
        <v>44</v>
      </c>
      <c r="B45" s="10">
        <v>0.42</v>
      </c>
    </row>
    <row r="46" spans="1:2" x14ac:dyDescent="0.25">
      <c r="A46" s="10">
        <v>45</v>
      </c>
      <c r="B46" s="13">
        <v>0.42699999999999999</v>
      </c>
    </row>
    <row r="47" spans="1:2" x14ac:dyDescent="0.25">
      <c r="A47" s="10">
        <v>46</v>
      </c>
      <c r="B47" s="13">
        <v>0.42299999999999999</v>
      </c>
    </row>
    <row r="48" spans="1:2" x14ac:dyDescent="0.25">
      <c r="A48" s="10">
        <v>47</v>
      </c>
      <c r="B48" s="13">
        <v>0.41799999999999998</v>
      </c>
    </row>
    <row r="49" spans="1:2" x14ac:dyDescent="0.25">
      <c r="A49" s="10">
        <v>48</v>
      </c>
      <c r="B49" s="13">
        <v>0.42699999999999999</v>
      </c>
    </row>
    <row r="50" spans="1:2" x14ac:dyDescent="0.25">
      <c r="A50" s="10">
        <v>49</v>
      </c>
      <c r="B50" s="13">
        <v>0.42199999999999999</v>
      </c>
    </row>
    <row r="51" spans="1:2" x14ac:dyDescent="0.25">
      <c r="A51" s="10">
        <v>50</v>
      </c>
      <c r="B51" s="13">
        <v>0.42199999999999999</v>
      </c>
    </row>
    <row r="52" spans="1:2" x14ac:dyDescent="0.25">
      <c r="A52" s="10">
        <v>51</v>
      </c>
      <c r="B52" s="13">
        <v>0.42099999999999999</v>
      </c>
    </row>
    <row r="53" spans="1:2" x14ac:dyDescent="0.25">
      <c r="A53" s="10">
        <v>52</v>
      </c>
      <c r="B53" s="13">
        <v>0.41599999999999998</v>
      </c>
    </row>
    <row r="54" spans="1:2" x14ac:dyDescent="0.25">
      <c r="A54" s="10">
        <v>53</v>
      </c>
      <c r="B54" s="13">
        <v>0.42399999999999999</v>
      </c>
    </row>
    <row r="55" spans="1:2" x14ac:dyDescent="0.25">
      <c r="A55" s="10">
        <v>54</v>
      </c>
      <c r="B55" s="13">
        <v>0.42099999999999999</v>
      </c>
    </row>
    <row r="56" spans="1:2" x14ac:dyDescent="0.25">
      <c r="A56" s="10">
        <v>55</v>
      </c>
      <c r="B56" s="13">
        <v>0.41299999999999998</v>
      </c>
    </row>
    <row r="57" spans="1:2" x14ac:dyDescent="0.25">
      <c r="A57" s="10">
        <v>56</v>
      </c>
      <c r="B57" s="13">
        <v>0.41899999999999998</v>
      </c>
    </row>
    <row r="58" spans="1:2" x14ac:dyDescent="0.25">
      <c r="A58" s="10">
        <v>57</v>
      </c>
      <c r="B58" s="13">
        <v>0.41799999999999998</v>
      </c>
    </row>
    <row r="59" spans="1:2" x14ac:dyDescent="0.25">
      <c r="A59" s="10">
        <v>58</v>
      </c>
      <c r="B59" s="13">
        <v>0.42199999999999999</v>
      </c>
    </row>
    <row r="60" spans="1:2" x14ac:dyDescent="0.25">
      <c r="A60" s="10">
        <v>59</v>
      </c>
      <c r="B60" s="13">
        <v>0.41499999999999998</v>
      </c>
    </row>
    <row r="61" spans="1:2" x14ac:dyDescent="0.25">
      <c r="A61" s="10">
        <v>60</v>
      </c>
      <c r="B61" s="13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3E90-41DC-4A57-BF3D-E5677749569C}">
  <dimension ref="A4:S24"/>
  <sheetViews>
    <sheetView showGridLines="0" zoomScale="86" zoomScaleNormal="86" workbookViewId="0">
      <selection activeCell="U12" sqref="U12"/>
    </sheetView>
  </sheetViews>
  <sheetFormatPr defaultRowHeight="15" x14ac:dyDescent="0.25"/>
  <cols>
    <col min="1" max="1" width="11.7109375" bestFit="1" customWidth="1"/>
    <col min="2" max="2" width="9.140625" customWidth="1"/>
    <col min="4" max="4" width="11.140625" bestFit="1" customWidth="1"/>
    <col min="7" max="7" width="11.140625" bestFit="1" customWidth="1"/>
    <col min="12" max="12" width="11.140625" bestFit="1" customWidth="1"/>
    <col min="15" max="15" width="11.140625" bestFit="1" customWidth="1"/>
    <col min="18" max="18" width="11.140625" bestFit="1" customWidth="1"/>
  </cols>
  <sheetData>
    <row r="4" spans="1:19" x14ac:dyDescent="0.25">
      <c r="A4" s="26" t="s">
        <v>2</v>
      </c>
      <c r="B4" s="26" t="s">
        <v>0</v>
      </c>
      <c r="D4" s="26" t="s">
        <v>3</v>
      </c>
      <c r="E4" s="26" t="s">
        <v>0</v>
      </c>
      <c r="G4" s="26" t="s">
        <v>3</v>
      </c>
      <c r="H4" s="26" t="s">
        <v>0</v>
      </c>
      <c r="L4" s="26" t="s">
        <v>3</v>
      </c>
      <c r="M4" s="26" t="s">
        <v>0</v>
      </c>
      <c r="O4" s="26" t="s">
        <v>3</v>
      </c>
      <c r="P4" s="26" t="s">
        <v>0</v>
      </c>
      <c r="R4" s="26" t="s">
        <v>3</v>
      </c>
      <c r="S4" s="26" t="s">
        <v>0</v>
      </c>
    </row>
    <row r="5" spans="1:19" x14ac:dyDescent="0.25">
      <c r="A5" s="23">
        <v>1</v>
      </c>
      <c r="B5" s="24">
        <v>0.28999999999999998</v>
      </c>
      <c r="D5" s="23">
        <v>21</v>
      </c>
      <c r="E5" s="25">
        <v>0.35</v>
      </c>
      <c r="G5" s="23">
        <v>41</v>
      </c>
      <c r="H5" s="25">
        <v>0.28999999999999998</v>
      </c>
      <c r="L5" s="23">
        <v>1</v>
      </c>
      <c r="M5" s="24">
        <v>0.41799999999999998</v>
      </c>
      <c r="O5" s="23">
        <v>21</v>
      </c>
      <c r="P5" s="24">
        <v>0.41699999999999998</v>
      </c>
      <c r="R5" s="23">
        <v>41</v>
      </c>
      <c r="S5" s="24">
        <v>0.42199999999999999</v>
      </c>
    </row>
    <row r="6" spans="1:19" x14ac:dyDescent="0.25">
      <c r="A6" s="23">
        <v>2</v>
      </c>
      <c r="B6" s="25">
        <v>0.28000000000000003</v>
      </c>
      <c r="D6" s="23">
        <v>22</v>
      </c>
      <c r="E6" s="25">
        <v>0.28999999999999998</v>
      </c>
      <c r="G6" s="23">
        <v>42</v>
      </c>
      <c r="H6" s="25">
        <v>0.28000000000000003</v>
      </c>
      <c r="L6" s="23">
        <v>2</v>
      </c>
      <c r="M6" s="25">
        <v>0.42199999999999999</v>
      </c>
      <c r="O6" s="23">
        <v>22</v>
      </c>
      <c r="P6" s="25">
        <v>0.42099999999999999</v>
      </c>
      <c r="R6" s="23">
        <v>42</v>
      </c>
      <c r="S6" s="25">
        <v>0.42199999999999999</v>
      </c>
    </row>
    <row r="7" spans="1:19" x14ac:dyDescent="0.25">
      <c r="A7" s="23">
        <v>3</v>
      </c>
      <c r="B7" s="25">
        <v>0.28000000000000003</v>
      </c>
      <c r="D7" s="23">
        <v>23</v>
      </c>
      <c r="E7" s="25">
        <v>0.28999999999999998</v>
      </c>
      <c r="G7" s="23">
        <v>43</v>
      </c>
      <c r="H7" s="25">
        <v>0.28000000000000003</v>
      </c>
      <c r="L7" s="23">
        <v>3</v>
      </c>
      <c r="M7" s="25">
        <v>0.42599999999999999</v>
      </c>
      <c r="O7" s="23">
        <v>23</v>
      </c>
      <c r="P7" s="25">
        <v>0.41699999999999998</v>
      </c>
      <c r="R7" s="23">
        <v>43</v>
      </c>
      <c r="S7" s="25">
        <v>0.42299999999999999</v>
      </c>
    </row>
    <row r="8" spans="1:19" x14ac:dyDescent="0.25">
      <c r="A8" s="23">
        <v>4</v>
      </c>
      <c r="B8" s="25">
        <v>0.21</v>
      </c>
      <c r="D8" s="23">
        <v>24</v>
      </c>
      <c r="E8" s="25">
        <v>0.35</v>
      </c>
      <c r="G8" s="23">
        <v>44</v>
      </c>
      <c r="H8" s="25">
        <v>0.28999999999999998</v>
      </c>
      <c r="L8" s="23">
        <v>4</v>
      </c>
      <c r="M8" s="25">
        <v>0.439</v>
      </c>
      <c r="O8" s="23">
        <v>24</v>
      </c>
      <c r="P8" s="25">
        <v>0.41299999999999998</v>
      </c>
      <c r="R8" s="23">
        <v>44</v>
      </c>
      <c r="S8" s="25">
        <v>0.42</v>
      </c>
    </row>
    <row r="9" spans="1:19" x14ac:dyDescent="0.25">
      <c r="A9" s="23">
        <v>5</v>
      </c>
      <c r="B9" s="25">
        <v>0.28999999999999998</v>
      </c>
      <c r="D9" s="23">
        <v>25</v>
      </c>
      <c r="E9" s="25">
        <v>0.28999999999999998</v>
      </c>
      <c r="G9" s="23">
        <v>45</v>
      </c>
      <c r="H9" s="25">
        <v>0.35</v>
      </c>
      <c r="L9" s="23">
        <v>5</v>
      </c>
      <c r="M9" s="25">
        <v>0.434</v>
      </c>
      <c r="O9" s="23">
        <v>25</v>
      </c>
      <c r="P9" s="25">
        <v>0.41599999999999998</v>
      </c>
      <c r="R9" s="23">
        <v>45</v>
      </c>
      <c r="S9" s="25">
        <v>0.42699999999999999</v>
      </c>
    </row>
    <row r="10" spans="1:19" x14ac:dyDescent="0.25">
      <c r="A10" s="23">
        <v>6</v>
      </c>
      <c r="B10" s="25">
        <v>0.21</v>
      </c>
      <c r="D10" s="23">
        <v>26</v>
      </c>
      <c r="E10" s="25">
        <v>0.22</v>
      </c>
      <c r="G10" s="23">
        <v>46</v>
      </c>
      <c r="H10" s="25">
        <v>0.28999999999999998</v>
      </c>
      <c r="L10" s="23">
        <v>6</v>
      </c>
      <c r="M10" s="25">
        <v>0.436</v>
      </c>
      <c r="O10" s="23">
        <v>26</v>
      </c>
      <c r="P10" s="25">
        <v>0.42099999999999999</v>
      </c>
      <c r="R10" s="23">
        <v>46</v>
      </c>
      <c r="S10" s="25">
        <v>0.42299999999999999</v>
      </c>
    </row>
    <row r="11" spans="1:19" x14ac:dyDescent="0.25">
      <c r="A11" s="23">
        <v>7</v>
      </c>
      <c r="B11" s="25">
        <v>0.28000000000000003</v>
      </c>
      <c r="D11" s="23">
        <v>27</v>
      </c>
      <c r="E11" s="25">
        <v>0.36</v>
      </c>
      <c r="G11" s="23">
        <v>47</v>
      </c>
      <c r="H11" s="25">
        <v>0.22</v>
      </c>
      <c r="L11" s="23">
        <v>7</v>
      </c>
      <c r="M11" s="25">
        <v>0.41399999999999998</v>
      </c>
      <c r="O11" s="23">
        <v>27</v>
      </c>
      <c r="P11" s="25">
        <v>0.42</v>
      </c>
      <c r="R11" s="23">
        <v>47</v>
      </c>
      <c r="S11" s="25">
        <v>0.41799999999999998</v>
      </c>
    </row>
    <row r="12" spans="1:19" x14ac:dyDescent="0.25">
      <c r="A12" s="23">
        <v>8</v>
      </c>
      <c r="B12" s="25">
        <v>0.27</v>
      </c>
      <c r="D12" s="23">
        <v>28</v>
      </c>
      <c r="E12" s="25">
        <v>0.35</v>
      </c>
      <c r="G12" s="23">
        <v>48</v>
      </c>
      <c r="H12" s="25">
        <v>0.22</v>
      </c>
      <c r="L12" s="23">
        <v>8</v>
      </c>
      <c r="M12" s="25">
        <v>0.42099999999999999</v>
      </c>
      <c r="O12" s="23">
        <v>28</v>
      </c>
      <c r="P12" s="25">
        <v>0.41599999999999998</v>
      </c>
      <c r="R12" s="23">
        <v>48</v>
      </c>
      <c r="S12" s="25">
        <v>0.42699999999999999</v>
      </c>
    </row>
    <row r="13" spans="1:19" x14ac:dyDescent="0.25">
      <c r="A13" s="23">
        <v>9</v>
      </c>
      <c r="B13" s="25">
        <v>0.28000000000000003</v>
      </c>
      <c r="D13" s="23">
        <v>29</v>
      </c>
      <c r="E13" s="25">
        <v>0.28999999999999998</v>
      </c>
      <c r="G13" s="23">
        <v>49</v>
      </c>
      <c r="H13" s="25">
        <v>0.23</v>
      </c>
      <c r="L13" s="23">
        <v>9</v>
      </c>
      <c r="M13" s="25">
        <v>0.42499999999999999</v>
      </c>
      <c r="O13" s="23">
        <v>29</v>
      </c>
      <c r="P13" s="25">
        <v>0.42199999999999999</v>
      </c>
      <c r="R13" s="23">
        <v>49</v>
      </c>
      <c r="S13" s="25">
        <v>0.42199999999999999</v>
      </c>
    </row>
    <row r="14" spans="1:19" x14ac:dyDescent="0.25">
      <c r="A14" s="23">
        <v>10</v>
      </c>
      <c r="B14" s="25">
        <v>0.28000000000000003</v>
      </c>
      <c r="D14" s="23">
        <v>30</v>
      </c>
      <c r="E14" s="25">
        <v>0.36</v>
      </c>
      <c r="G14" s="23">
        <v>50</v>
      </c>
      <c r="H14" s="25">
        <v>0.35</v>
      </c>
      <c r="L14" s="23">
        <v>10</v>
      </c>
      <c r="M14" s="25">
        <v>0.41499999999999998</v>
      </c>
      <c r="O14" s="23">
        <v>30</v>
      </c>
      <c r="P14" s="25">
        <v>0.42</v>
      </c>
      <c r="R14" s="23">
        <v>50</v>
      </c>
      <c r="S14" s="25">
        <v>0.42199999999999999</v>
      </c>
    </row>
    <row r="15" spans="1:19" x14ac:dyDescent="0.25">
      <c r="A15" s="23">
        <v>11</v>
      </c>
      <c r="B15" s="25">
        <v>0.35</v>
      </c>
      <c r="D15" s="23">
        <v>31</v>
      </c>
      <c r="E15" s="25">
        <v>0.28999999999999998</v>
      </c>
      <c r="G15" s="23">
        <v>51</v>
      </c>
      <c r="H15" s="25">
        <v>0.35</v>
      </c>
      <c r="L15" s="23">
        <v>11</v>
      </c>
      <c r="M15" s="25">
        <v>0.42399999999999999</v>
      </c>
      <c r="O15" s="23">
        <v>31</v>
      </c>
      <c r="P15" s="25">
        <v>0.42699999999999999</v>
      </c>
      <c r="R15" s="23">
        <v>51</v>
      </c>
      <c r="S15" s="25">
        <v>0.42099999999999999</v>
      </c>
    </row>
    <row r="16" spans="1:19" x14ac:dyDescent="0.25">
      <c r="A16" s="23">
        <v>12</v>
      </c>
      <c r="B16" s="25">
        <v>0.34</v>
      </c>
      <c r="D16" s="23">
        <v>32</v>
      </c>
      <c r="E16" s="25">
        <v>0.35</v>
      </c>
      <c r="G16" s="23">
        <v>52</v>
      </c>
      <c r="H16" s="25">
        <v>0.36</v>
      </c>
      <c r="L16" s="23">
        <v>12</v>
      </c>
      <c r="M16" s="25">
        <v>0.41399999999999998</v>
      </c>
      <c r="O16" s="23">
        <v>32</v>
      </c>
      <c r="P16" s="25">
        <v>0.42</v>
      </c>
      <c r="R16" s="23">
        <v>52</v>
      </c>
      <c r="S16" s="25">
        <v>0.41599999999999998</v>
      </c>
    </row>
    <row r="17" spans="1:19" x14ac:dyDescent="0.25">
      <c r="A17" s="23">
        <v>13</v>
      </c>
      <c r="B17" s="25">
        <v>0.35</v>
      </c>
      <c r="D17" s="23">
        <v>33</v>
      </c>
      <c r="E17" s="25">
        <v>0.28999999999999998</v>
      </c>
      <c r="G17" s="23">
        <v>53</v>
      </c>
      <c r="H17" s="25">
        <v>0.35</v>
      </c>
      <c r="L17" s="23">
        <v>13</v>
      </c>
      <c r="M17" s="25">
        <v>0.41799999999999998</v>
      </c>
      <c r="O17" s="23">
        <v>33</v>
      </c>
      <c r="P17" s="25">
        <v>0.42199999999999999</v>
      </c>
      <c r="R17" s="23">
        <v>53</v>
      </c>
      <c r="S17" s="25">
        <v>0.42399999999999999</v>
      </c>
    </row>
    <row r="18" spans="1:19" x14ac:dyDescent="0.25">
      <c r="A18" s="23">
        <v>14</v>
      </c>
      <c r="B18" s="25">
        <v>0.28999999999999998</v>
      </c>
      <c r="D18" s="23">
        <v>34</v>
      </c>
      <c r="E18" s="25">
        <v>0.35</v>
      </c>
      <c r="G18" s="23">
        <v>54</v>
      </c>
      <c r="H18" s="25">
        <v>0.28999999999999998</v>
      </c>
      <c r="L18" s="23">
        <v>14</v>
      </c>
      <c r="M18" s="25">
        <v>0.42299999999999999</v>
      </c>
      <c r="O18" s="23">
        <v>34</v>
      </c>
      <c r="P18" s="25">
        <v>0.42199999999999999</v>
      </c>
      <c r="R18" s="23">
        <v>54</v>
      </c>
      <c r="S18" s="25">
        <v>0.42099999999999999</v>
      </c>
    </row>
    <row r="19" spans="1:19" x14ac:dyDescent="0.25">
      <c r="A19" s="23">
        <v>15</v>
      </c>
      <c r="B19" s="25">
        <v>0.22</v>
      </c>
      <c r="D19" s="23">
        <v>35</v>
      </c>
      <c r="E19" s="25">
        <v>0.35</v>
      </c>
      <c r="G19" s="23">
        <v>55</v>
      </c>
      <c r="H19" s="25">
        <v>0.28999999999999998</v>
      </c>
      <c r="L19" s="23">
        <v>15</v>
      </c>
      <c r="M19" s="25">
        <v>0.42199999999999999</v>
      </c>
      <c r="O19" s="23">
        <v>35</v>
      </c>
      <c r="P19" s="25">
        <v>0.42099999999999999</v>
      </c>
      <c r="R19" s="23">
        <v>55</v>
      </c>
      <c r="S19" s="25">
        <v>0.41299999999999998</v>
      </c>
    </row>
    <row r="20" spans="1:19" x14ac:dyDescent="0.25">
      <c r="A20" s="23">
        <v>16</v>
      </c>
      <c r="B20" s="25">
        <v>0.28999999999999998</v>
      </c>
      <c r="D20" s="23">
        <v>36</v>
      </c>
      <c r="E20" s="25">
        <v>0.22</v>
      </c>
      <c r="G20" s="23">
        <v>56</v>
      </c>
      <c r="H20" s="25">
        <v>0.3</v>
      </c>
      <c r="L20" s="23">
        <v>16</v>
      </c>
      <c r="M20" s="25">
        <v>0.42299999999999999</v>
      </c>
      <c r="O20" s="23">
        <v>36</v>
      </c>
      <c r="P20" s="25">
        <v>0.42</v>
      </c>
      <c r="R20" s="23">
        <v>56</v>
      </c>
      <c r="S20" s="25">
        <v>0.41899999999999998</v>
      </c>
    </row>
    <row r="21" spans="1:19" x14ac:dyDescent="0.25">
      <c r="A21" s="23">
        <v>17</v>
      </c>
      <c r="B21" s="25">
        <v>0.28999999999999998</v>
      </c>
      <c r="D21" s="23">
        <v>37</v>
      </c>
      <c r="E21" s="25">
        <v>0.28999999999999998</v>
      </c>
      <c r="G21" s="23">
        <v>57</v>
      </c>
      <c r="H21" s="25">
        <v>0.35</v>
      </c>
      <c r="L21" s="23">
        <v>17</v>
      </c>
      <c r="M21" s="25">
        <v>0.42299999999999999</v>
      </c>
      <c r="O21" s="23">
        <v>37</v>
      </c>
      <c r="P21" s="25">
        <v>0.41799999999999998</v>
      </c>
      <c r="R21" s="23">
        <v>57</v>
      </c>
      <c r="S21" s="25">
        <v>0.41799999999999998</v>
      </c>
    </row>
    <row r="22" spans="1:19" x14ac:dyDescent="0.25">
      <c r="A22" s="23">
        <v>18</v>
      </c>
      <c r="B22" s="25">
        <v>0.36</v>
      </c>
      <c r="D22" s="23">
        <v>38</v>
      </c>
      <c r="E22" s="25">
        <v>0.28999999999999998</v>
      </c>
      <c r="G22" s="23">
        <v>58</v>
      </c>
      <c r="H22" s="25">
        <v>0.35</v>
      </c>
      <c r="L22" s="23">
        <v>18</v>
      </c>
      <c r="M22" s="25">
        <v>0.41799999999999998</v>
      </c>
      <c r="O22" s="23">
        <v>38</v>
      </c>
      <c r="P22" s="25">
        <v>0.42</v>
      </c>
      <c r="R22" s="23">
        <v>58</v>
      </c>
      <c r="S22" s="25">
        <v>0.42199999999999999</v>
      </c>
    </row>
    <row r="23" spans="1:19" x14ac:dyDescent="0.25">
      <c r="A23" s="23">
        <v>19</v>
      </c>
      <c r="B23" s="25">
        <v>0.36</v>
      </c>
      <c r="D23" s="23">
        <v>39</v>
      </c>
      <c r="E23" s="25">
        <v>0.28999999999999998</v>
      </c>
      <c r="G23" s="23">
        <v>59</v>
      </c>
      <c r="H23" s="25">
        <v>0.22</v>
      </c>
      <c r="L23" s="23">
        <v>19</v>
      </c>
      <c r="M23" s="25">
        <v>0.42299999999999999</v>
      </c>
      <c r="O23" s="23">
        <v>39</v>
      </c>
      <c r="P23" s="25">
        <v>0.42099999999999999</v>
      </c>
      <c r="R23" s="23">
        <v>59</v>
      </c>
      <c r="S23" s="25">
        <v>0.41499999999999998</v>
      </c>
    </row>
    <row r="24" spans="1:19" x14ac:dyDescent="0.25">
      <c r="A24" s="23">
        <v>20</v>
      </c>
      <c r="B24" s="25">
        <v>0.28999999999999998</v>
      </c>
      <c r="D24" s="23">
        <v>40</v>
      </c>
      <c r="E24" s="25">
        <v>0.28999999999999998</v>
      </c>
      <c r="G24" s="23">
        <v>60</v>
      </c>
      <c r="H24" s="25">
        <v>0.28000000000000003</v>
      </c>
      <c r="L24" s="23">
        <v>20</v>
      </c>
      <c r="M24" s="25">
        <v>0.41599999999999998</v>
      </c>
      <c r="O24" s="23">
        <v>40</v>
      </c>
      <c r="P24" s="25">
        <v>0.42099999999999999</v>
      </c>
      <c r="R24" s="23">
        <v>60</v>
      </c>
      <c r="S24" s="25">
        <v>0.42599999999999999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DadosAnalogico</vt:lpstr>
      <vt:lpstr>DadosDigitais</vt:lpstr>
      <vt:lpstr>Formatação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cp:lastPrinted>2022-08-02T02:26:20Z</cp:lastPrinted>
  <dcterms:created xsi:type="dcterms:W3CDTF">2022-07-05T23:56:29Z</dcterms:created>
  <dcterms:modified xsi:type="dcterms:W3CDTF">2022-08-02T02:27:36Z</dcterms:modified>
</cp:coreProperties>
</file>