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ugo\mba_material\3_financial_reporting\"/>
    </mc:Choice>
  </mc:AlternateContent>
  <xr:revisionPtr revIDLastSave="0" documentId="8_{F51724F8-984B-472A-BD5C-40FE2C26E3BA}" xr6:coauthVersionLast="47" xr6:coauthVersionMax="47" xr10:uidLastSave="{00000000-0000-0000-0000-000000000000}"/>
  <bookViews>
    <workbookView xWindow="2745" yWindow="-17850" windowWidth="22395" windowHeight="12240" xr2:uid="{EA258F74-5DCF-4D1B-AA67-074168B9BD6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  <c r="I10" i="2"/>
  <c r="I12" i="2"/>
  <c r="I11" i="2"/>
  <c r="I31" i="2"/>
  <c r="I32" i="2" s="1"/>
  <c r="J14" i="2"/>
  <c r="I6" i="2"/>
  <c r="M7" i="2"/>
  <c r="J8" i="2"/>
  <c r="D16" i="2"/>
  <c r="C16" i="2"/>
  <c r="J16" i="2" l="1"/>
  <c r="J18" i="2" s="1"/>
  <c r="J20" i="2" s="1"/>
  <c r="I36" i="2" s="1"/>
  <c r="I37" i="2" s="1"/>
  <c r="I44" i="2" s="1"/>
</calcChain>
</file>

<file path=xl/sharedStrings.xml><?xml version="1.0" encoding="utf-8"?>
<sst xmlns="http://schemas.openxmlformats.org/spreadsheetml/2006/main" count="73" uniqueCount="54">
  <si>
    <t>debtors</t>
  </si>
  <si>
    <t>share capital</t>
  </si>
  <si>
    <t>sales</t>
  </si>
  <si>
    <t>cost of goods sold</t>
  </si>
  <si>
    <t>dividends</t>
  </si>
  <si>
    <t>stock at 2012</t>
  </si>
  <si>
    <t>bank overdraft</t>
  </si>
  <si>
    <t>motor vehicle</t>
  </si>
  <si>
    <t>wages</t>
  </si>
  <si>
    <t>retained profit at July 2011</t>
  </si>
  <si>
    <t>sundry expenses</t>
  </si>
  <si>
    <t>rent paid</t>
  </si>
  <si>
    <t>creditors</t>
  </si>
  <si>
    <t>rates paid</t>
  </si>
  <si>
    <t>wages payable but unpaid at june 2012</t>
  </si>
  <si>
    <t>rent accrued and upaid june 2012</t>
  </si>
  <si>
    <t>rates includes an amoun of 120000 relates to next year</t>
  </si>
  <si>
    <t>opening stock</t>
  </si>
  <si>
    <t>cost of sales</t>
  </si>
  <si>
    <t>purchases</t>
  </si>
  <si>
    <t>closing stock</t>
  </si>
  <si>
    <t>revenue</t>
  </si>
  <si>
    <t>cost of goods sold = opening stock + purchases - closing stock</t>
  </si>
  <si>
    <t>gross profit</t>
  </si>
  <si>
    <t>x</t>
  </si>
  <si>
    <t>rent</t>
  </si>
  <si>
    <t>rates</t>
  </si>
  <si>
    <t>op. exp.</t>
  </si>
  <si>
    <t>sundry</t>
  </si>
  <si>
    <t>overdraft</t>
  </si>
  <si>
    <t>9600 = total available - closing</t>
  </si>
  <si>
    <t>total available</t>
  </si>
  <si>
    <t>net profit</t>
  </si>
  <si>
    <t>motor</t>
  </si>
  <si>
    <t>dividends paid</t>
  </si>
  <si>
    <t>net profit retained</t>
  </si>
  <si>
    <t>retained profit at 2011</t>
  </si>
  <si>
    <t>retained profit at 2012</t>
  </si>
  <si>
    <t>fixed assets</t>
  </si>
  <si>
    <t>current assets</t>
  </si>
  <si>
    <t>stock</t>
  </si>
  <si>
    <t>xx</t>
  </si>
  <si>
    <t>total assets</t>
  </si>
  <si>
    <t>Equity</t>
  </si>
  <si>
    <t>retained earnings</t>
  </si>
  <si>
    <t>current liabilities</t>
  </si>
  <si>
    <t>total liabilities</t>
  </si>
  <si>
    <t>to be charged as expense nxt year</t>
  </si>
  <si>
    <t>adv. Rates</t>
  </si>
  <si>
    <t>accrued rent</t>
  </si>
  <si>
    <t>accrued wages</t>
  </si>
  <si>
    <t>TRIAL BALANCE</t>
  </si>
  <si>
    <t>PROFIT &amp; LOSS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</si>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</sst>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1771-C03D-4AE3-A328-2A12E96825EE}">
  <dimension ref="A1:M44"/>
  <sheetViews>
    <sheetView tabSelected="1" workbookViewId="0">
      <selection activeCell="E28" sqref="E28"/>
    </sheetView>
  </sheetViews>
  <sheetFormatPr defaultRowHeight="15" x14ac:dyDescent="0.25"/>
  <cols>
    <col min="1" max="1" width="50" bestFit="1" customWidth="1"/>
    <col min="2" max="2" width="4.5703125" customWidth="1"/>
    <col min="4" max="4" width="7.7109375" customWidth="1"/>
    <col min="6" max="6" width="18.42578125" customWidth="1"/>
    <col min="7" max="7" width="11.7109375" bestFit="1" customWidth="1"/>
    <col min="8" max="8" width="16.7109375" bestFit="1" customWidth="1"/>
  </cols>
  <sheetData>
    <row r="1" spans="1:13" x14ac:dyDescent="0.25">
      <c r="A1" s="4" t="s">
        <v>51</v>
      </c>
      <c r="G1" s="4" t="s">
        <v>52</v>
      </c>
    </row>
    <row r="2" spans="1:13" x14ac:dyDescent="0.25">
      <c r="A2" t="s">
        <v>0</v>
      </c>
      <c r="B2" t="s">
        <v>24</v>
      </c>
      <c r="C2">
        <v>1510</v>
      </c>
      <c r="G2" t="s">
        <v>21</v>
      </c>
      <c r="J2">
        <v>16200</v>
      </c>
    </row>
    <row r="3" spans="1:13" x14ac:dyDescent="0.25">
      <c r="A3" t="s">
        <v>1</v>
      </c>
      <c r="B3" t="s">
        <v>24</v>
      </c>
      <c r="D3">
        <v>1500</v>
      </c>
    </row>
    <row r="4" spans="1:13" x14ac:dyDescent="0.25">
      <c r="A4" t="s">
        <v>2</v>
      </c>
      <c r="B4" t="s">
        <v>24</v>
      </c>
      <c r="D4">
        <v>16200</v>
      </c>
      <c r="G4" t="s">
        <v>18</v>
      </c>
    </row>
    <row r="5" spans="1:13" x14ac:dyDescent="0.25">
      <c r="A5" t="s">
        <v>3</v>
      </c>
      <c r="B5" t="s">
        <v>24</v>
      </c>
      <c r="C5">
        <v>9600</v>
      </c>
      <c r="H5" t="s">
        <v>17</v>
      </c>
      <c r="L5" s="1" t="s">
        <v>22</v>
      </c>
    </row>
    <row r="6" spans="1:13" x14ac:dyDescent="0.25">
      <c r="A6" t="s">
        <v>4</v>
      </c>
      <c r="B6" t="s">
        <v>24</v>
      </c>
      <c r="C6">
        <v>2140</v>
      </c>
      <c r="H6" t="s">
        <v>19</v>
      </c>
      <c r="I6">
        <f>-(I7+J7)</f>
        <v>12200</v>
      </c>
      <c r="L6" t="s">
        <v>30</v>
      </c>
    </row>
    <row r="7" spans="1:13" x14ac:dyDescent="0.25">
      <c r="A7" t="s">
        <v>5</v>
      </c>
      <c r="B7" t="s">
        <v>41</v>
      </c>
      <c r="C7">
        <v>2600</v>
      </c>
      <c r="H7" t="s">
        <v>20</v>
      </c>
      <c r="I7">
        <v>-2600</v>
      </c>
      <c r="J7">
        <v>-9600</v>
      </c>
      <c r="L7" t="s">
        <v>31</v>
      </c>
      <c r="M7">
        <f>9600+2600</f>
        <v>12200</v>
      </c>
    </row>
    <row r="8" spans="1:13" x14ac:dyDescent="0.25">
      <c r="A8" t="s">
        <v>6</v>
      </c>
      <c r="B8" t="s">
        <v>24</v>
      </c>
      <c r="D8">
        <v>450</v>
      </c>
      <c r="G8" t="s">
        <v>23</v>
      </c>
      <c r="J8">
        <f>J2+J7</f>
        <v>6600</v>
      </c>
    </row>
    <row r="9" spans="1:13" x14ac:dyDescent="0.25">
      <c r="A9" t="s">
        <v>7</v>
      </c>
      <c r="B9" t="s">
        <v>24</v>
      </c>
      <c r="C9">
        <v>1400</v>
      </c>
    </row>
    <row r="10" spans="1:13" x14ac:dyDescent="0.25">
      <c r="A10" t="s">
        <v>8</v>
      </c>
      <c r="B10" t="s">
        <v>24</v>
      </c>
      <c r="C10">
        <v>950</v>
      </c>
      <c r="G10" t="s">
        <v>27</v>
      </c>
      <c r="H10" t="s">
        <v>25</v>
      </c>
      <c r="I10">
        <f>900+200</f>
        <v>1100</v>
      </c>
    </row>
    <row r="11" spans="1:13" x14ac:dyDescent="0.25">
      <c r="A11" t="s">
        <v>9</v>
      </c>
      <c r="B11" t="s">
        <v>24</v>
      </c>
      <c r="D11">
        <v>450</v>
      </c>
      <c r="H11" t="s">
        <v>8</v>
      </c>
      <c r="I11">
        <f>950+50</f>
        <v>1000</v>
      </c>
    </row>
    <row r="12" spans="1:13" x14ac:dyDescent="0.25">
      <c r="A12" t="s">
        <v>10</v>
      </c>
      <c r="B12" t="s">
        <v>24</v>
      </c>
      <c r="C12">
        <v>300</v>
      </c>
      <c r="H12" t="s">
        <v>26</v>
      </c>
      <c r="I12">
        <f>600-120</f>
        <v>480</v>
      </c>
    </row>
    <row r="13" spans="1:13" x14ac:dyDescent="0.25">
      <c r="A13" t="s">
        <v>11</v>
      </c>
      <c r="B13" t="s">
        <v>24</v>
      </c>
      <c r="C13">
        <v>900</v>
      </c>
      <c r="H13" t="s">
        <v>28</v>
      </c>
      <c r="I13">
        <v>300</v>
      </c>
    </row>
    <row r="14" spans="1:13" x14ac:dyDescent="0.25">
      <c r="A14" t="s">
        <v>12</v>
      </c>
      <c r="B14" t="s">
        <v>24</v>
      </c>
      <c r="D14">
        <v>1400</v>
      </c>
      <c r="H14" t="s">
        <v>29</v>
      </c>
      <c r="I14">
        <v>0</v>
      </c>
      <c r="J14">
        <f>-(SUM(I10:I14))</f>
        <v>-2880</v>
      </c>
    </row>
    <row r="15" spans="1:13" x14ac:dyDescent="0.25">
      <c r="A15" t="s">
        <v>13</v>
      </c>
      <c r="B15" t="s">
        <v>24</v>
      </c>
      <c r="C15">
        <v>600</v>
      </c>
    </row>
    <row r="16" spans="1:13" x14ac:dyDescent="0.25">
      <c r="C16">
        <f>SUM(C2:C15)</f>
        <v>20000</v>
      </c>
      <c r="D16">
        <f>SUM(D2:D15)</f>
        <v>20000</v>
      </c>
      <c r="G16" t="s">
        <v>32</v>
      </c>
      <c r="J16">
        <f>J8+J14</f>
        <v>3720</v>
      </c>
    </row>
    <row r="17" spans="1:10" x14ac:dyDescent="0.25">
      <c r="G17" t="s">
        <v>34</v>
      </c>
      <c r="J17" s="3">
        <v>-2140</v>
      </c>
    </row>
    <row r="18" spans="1:10" x14ac:dyDescent="0.25">
      <c r="A18" t="s">
        <v>14</v>
      </c>
      <c r="C18">
        <v>50</v>
      </c>
      <c r="D18" t="s">
        <v>47</v>
      </c>
      <c r="G18" t="s">
        <v>35</v>
      </c>
      <c r="J18">
        <f>J16+J17</f>
        <v>1580</v>
      </c>
    </row>
    <row r="19" spans="1:10" x14ac:dyDescent="0.25">
      <c r="A19" t="s">
        <v>15</v>
      </c>
      <c r="C19">
        <v>200</v>
      </c>
      <c r="D19" t="s">
        <v>47</v>
      </c>
      <c r="G19" t="s">
        <v>36</v>
      </c>
      <c r="J19" s="3">
        <v>450</v>
      </c>
    </row>
    <row r="20" spans="1:10" x14ac:dyDescent="0.25">
      <c r="A20" t="s">
        <v>16</v>
      </c>
      <c r="C20">
        <v>120</v>
      </c>
      <c r="D20" t="s">
        <v>47</v>
      </c>
      <c r="G20" t="s">
        <v>37</v>
      </c>
      <c r="J20" s="2">
        <f>J18+J19</f>
        <v>2030</v>
      </c>
    </row>
    <row r="23" spans="1:10" x14ac:dyDescent="0.25">
      <c r="G23" s="4" t="s">
        <v>53</v>
      </c>
    </row>
    <row r="24" spans="1:10" x14ac:dyDescent="0.25">
      <c r="G24" t="s">
        <v>38</v>
      </c>
    </row>
    <row r="25" spans="1:10" x14ac:dyDescent="0.25">
      <c r="H25" t="s">
        <v>33</v>
      </c>
      <c r="I25" s="3">
        <v>1400</v>
      </c>
    </row>
    <row r="26" spans="1:10" x14ac:dyDescent="0.25">
      <c r="I26">
        <v>1400</v>
      </c>
    </row>
    <row r="27" spans="1:10" x14ac:dyDescent="0.25">
      <c r="G27" t="s">
        <v>39</v>
      </c>
    </row>
    <row r="28" spans="1:10" x14ac:dyDescent="0.25">
      <c r="H28" t="s">
        <v>40</v>
      </c>
      <c r="I28">
        <v>2600</v>
      </c>
    </row>
    <row r="29" spans="1:10" x14ac:dyDescent="0.25">
      <c r="H29" t="s">
        <v>48</v>
      </c>
      <c r="I29">
        <v>120</v>
      </c>
    </row>
    <row r="30" spans="1:10" x14ac:dyDescent="0.25">
      <c r="H30" t="s">
        <v>0</v>
      </c>
      <c r="I30" s="3">
        <v>1510</v>
      </c>
    </row>
    <row r="31" spans="1:10" x14ac:dyDescent="0.25">
      <c r="I31" s="3">
        <f>SUM(I28:I30)</f>
        <v>4230</v>
      </c>
    </row>
    <row r="32" spans="1:10" x14ac:dyDescent="0.25">
      <c r="G32" t="s">
        <v>42</v>
      </c>
      <c r="I32" s="2">
        <f>I26+I31</f>
        <v>5630</v>
      </c>
    </row>
    <row r="34" spans="7:9" x14ac:dyDescent="0.25">
      <c r="G34" t="s">
        <v>43</v>
      </c>
    </row>
    <row r="35" spans="7:9" x14ac:dyDescent="0.25">
      <c r="H35" t="s">
        <v>1</v>
      </c>
      <c r="I35">
        <v>1500</v>
      </c>
    </row>
    <row r="36" spans="7:9" x14ac:dyDescent="0.25">
      <c r="H36" t="s">
        <v>44</v>
      </c>
      <c r="I36" s="3">
        <f>J20</f>
        <v>2030</v>
      </c>
    </row>
    <row r="37" spans="7:9" x14ac:dyDescent="0.25">
      <c r="I37">
        <f>SUM(I35:I36)</f>
        <v>3530</v>
      </c>
    </row>
    <row r="38" spans="7:9" x14ac:dyDescent="0.25">
      <c r="G38" t="s">
        <v>45</v>
      </c>
    </row>
    <row r="39" spans="7:9" x14ac:dyDescent="0.25">
      <c r="H39" t="s">
        <v>12</v>
      </c>
      <c r="I39">
        <v>1400</v>
      </c>
    </row>
    <row r="40" spans="7:9" x14ac:dyDescent="0.25">
      <c r="H40" t="s">
        <v>50</v>
      </c>
      <c r="I40">
        <v>50</v>
      </c>
    </row>
    <row r="41" spans="7:9" x14ac:dyDescent="0.25">
      <c r="H41" t="s">
        <v>6</v>
      </c>
      <c r="I41">
        <v>450</v>
      </c>
    </row>
    <row r="42" spans="7:9" x14ac:dyDescent="0.25">
      <c r="H42" t="s">
        <v>49</v>
      </c>
      <c r="I42" s="3">
        <v>200</v>
      </c>
    </row>
    <row r="43" spans="7:9" x14ac:dyDescent="0.25">
      <c r="I43" s="3">
        <f>SUM(I39:I42)</f>
        <v>2100</v>
      </c>
    </row>
    <row r="44" spans="7:9" x14ac:dyDescent="0.25">
      <c r="G44" t="s">
        <v>46</v>
      </c>
      <c r="I44" s="2">
        <f>I37+I43</f>
        <v>5630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Leeney</dc:creator>
  <cp:lastModifiedBy>Hugo Leeney</cp:lastModifiedBy>
  <dcterms:created xsi:type="dcterms:W3CDTF">2021-09-04T18:03:00Z</dcterms:created>
  <dcterms:modified xsi:type="dcterms:W3CDTF">2021-09-05T13:47:34Z</dcterms:modified>
</cp:coreProperties>
</file>